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05" windowWidth="15480" windowHeight="11640" tabRatio="686"/>
  </bookViews>
  <sheets>
    <sheet name="変更契約書" sheetId="9" r:id="rId1"/>
  </sheets>
  <definedNames>
    <definedName name="_xlnm.Print_Area" localSheetId="0">変更契約書!$A$20:$AQ$56</definedName>
    <definedName name="契約内容">#REF!</definedName>
    <definedName name="工事概要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<sst xmlns="http://schemas.openxmlformats.org/spreadsheetml/2006/main" xmlns:r="http://schemas.openxmlformats.org/officeDocument/2006/relationships" count="68" uniqueCount="68">
  <si>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地内</t>
    <rPh sb="0" eb="1">
      <t>チ</t>
    </rPh>
    <rPh sb="1" eb="2">
      <t>ナイ</t>
    </rPh>
    <phoneticPr fontId="32"/>
  </si>
  <si>
    <t>津山市長</t>
    <rPh sb="0" eb="3">
      <t>ツヤマシ</t>
    </rPh>
    <rPh sb="3" eb="4">
      <t>チョウ</t>
    </rPh>
    <phoneticPr fontId="32"/>
  </si>
  <si>
    <t>工事名</t>
    <rPh sb="0" eb="2">
      <t>コウジ</t>
    </rPh>
    <rPh sb="2" eb="3">
      <t>メイ</t>
    </rPh>
    <phoneticPr fontId="32"/>
  </si>
  <si>
    <t>施工場所</t>
    <rPh sb="0" eb="2">
      <t>セコウ</t>
    </rPh>
    <rPh sb="2" eb="4">
      <t>バショ</t>
    </rPh>
    <phoneticPr fontId="32"/>
  </si>
  <si>
    <t>３．原請負契約年月日</t>
    <phoneticPr fontId="32"/>
  </si>
  <si>
    <t>変更内容その他</t>
    <rPh sb="0" eb="2">
      <t>ヘンコウ</t>
    </rPh>
    <rPh sb="2" eb="4">
      <t>ナイヨウ</t>
    </rPh>
    <rPh sb="6" eb="7">
      <t>タ</t>
    </rPh>
    <phoneticPr fontId="32"/>
  </si>
  <si>
    <t>変更契約金額</t>
    <rPh sb="0" eb="2">
      <t>ヘンコウ</t>
    </rPh>
    <rPh sb="2" eb="4">
      <t>ケイヤク</t>
    </rPh>
    <rPh sb="4" eb="6">
      <t>キンガク</t>
    </rPh>
    <phoneticPr fontId="32"/>
  </si>
  <si>
    <t>津山市</t>
    <rPh sb="0" eb="3">
      <t>ツヤマシ</t>
    </rPh>
    <phoneticPr fontId="32"/>
  </si>
  <si>
    <t>津山市山北５２０番地</t>
    <rPh sb="0" eb="3">
      <t>ツヤマシ</t>
    </rPh>
    <rPh sb="3" eb="5">
      <t>ヤマキタ</t>
    </rPh>
    <rPh sb="8" eb="10">
      <t>バンチ</t>
    </rPh>
    <phoneticPr fontId="32"/>
  </si>
  <si>
    <t>会社名</t>
    <rPh sb="0" eb="3">
      <t>カイシャメイ</t>
    </rPh>
    <phoneticPr fontId="32"/>
  </si>
  <si>
    <t>工事内容</t>
    <rPh sb="0" eb="2">
      <t>コウジ</t>
    </rPh>
    <rPh sb="2" eb="4">
      <t>ナイヨウ</t>
    </rPh>
    <phoneticPr fontId="32"/>
  </si>
  <si>
    <t>円）</t>
    <rPh sb="0" eb="1">
      <t>エン</t>
    </rPh>
    <phoneticPr fontId="32"/>
  </si>
  <si>
    <t>工期</t>
    <rPh sb="0" eb="1">
      <t>コウ</t>
    </rPh>
    <rPh sb="1" eb="2">
      <t>キ</t>
    </rPh>
    <phoneticPr fontId="32"/>
  </si>
  <si>
    <t>氏　名</t>
    <rPh sb="0" eb="1">
      <t>シ</t>
    </rPh>
    <rPh sb="2" eb="3">
      <t>メイ</t>
    </rPh>
    <phoneticPr fontId="32"/>
  </si>
  <si>
    <t>円（税込）</t>
    <phoneticPr fontId="32"/>
  </si>
  <si>
    <t>着　手</t>
    <rPh sb="0" eb="1">
      <t>キ</t>
    </rPh>
    <rPh sb="2" eb="3">
      <t>テ</t>
    </rPh>
    <phoneticPr fontId="32"/>
  </si>
  <si>
    <t>（1）</t>
    <phoneticPr fontId="32"/>
  </si>
  <si>
    <t>うち消費税等額</t>
    <rPh sb="2" eb="6">
      <t>ショウヒゼイトウ</t>
    </rPh>
    <rPh sb="6" eb="7">
      <t>ガク</t>
    </rPh>
    <phoneticPr fontId="32"/>
  </si>
  <si>
    <t>回</t>
    <rPh sb="0" eb="1">
      <t>カイ</t>
    </rPh>
    <phoneticPr fontId="32"/>
  </si>
  <si>
    <t>円</t>
    <phoneticPr fontId="32"/>
  </si>
  <si>
    <t>原請負契約日</t>
    <rPh sb="0" eb="1">
      <t>ハラ</t>
    </rPh>
    <rPh sb="1" eb="3">
      <t>ウケオイ</t>
    </rPh>
    <rPh sb="3" eb="6">
      <t>ケイヤクビ</t>
    </rPh>
    <phoneticPr fontId="32"/>
  </si>
  <si>
    <t>あ　り</t>
    <phoneticPr fontId="32"/>
  </si>
  <si>
    <t>令和</t>
    <rPh sb="0" eb="2">
      <t>レイワ</t>
    </rPh>
    <phoneticPr fontId="32"/>
  </si>
  <si>
    <t>年</t>
    <rPh sb="0" eb="1">
      <t>ネン</t>
    </rPh>
    <phoneticPr fontId="32"/>
  </si>
  <si>
    <t>（3）</t>
  </si>
  <si>
    <t>月</t>
    <rPh sb="0" eb="1">
      <t>ツキ</t>
    </rPh>
    <phoneticPr fontId="32"/>
  </si>
  <si>
    <t>日</t>
    <rPh sb="0" eb="1">
      <t>ニチ</t>
    </rPh>
    <phoneticPr fontId="32"/>
  </si>
  <si>
    <t>請負変更金額</t>
    <rPh sb="0" eb="2">
      <t>ウケオイ</t>
    </rPh>
    <rPh sb="2" eb="4">
      <t>ヘンコウ</t>
    </rPh>
    <rPh sb="4" eb="6">
      <t>キンガク</t>
    </rPh>
    <phoneticPr fontId="32"/>
  </si>
  <si>
    <t>完成</t>
    <rPh sb="0" eb="2">
      <t>カンセイ</t>
    </rPh>
    <phoneticPr fontId="32"/>
  </si>
  <si>
    <t>工事請負変更契約書</t>
    <rPh sb="0" eb="2">
      <t>コウジ</t>
    </rPh>
    <rPh sb="2" eb="4">
      <t>ウケオイ</t>
    </rPh>
    <rPh sb="4" eb="6">
      <t>ヘンコウ</t>
    </rPh>
    <rPh sb="6" eb="8">
      <t>ケイヤク</t>
    </rPh>
    <rPh sb="8" eb="9">
      <t>ショ</t>
    </rPh>
    <phoneticPr fontId="32"/>
  </si>
  <si>
    <t>変更契約日</t>
    <rPh sb="0" eb="2">
      <t>ヘンコウ</t>
    </rPh>
    <rPh sb="2" eb="5">
      <t>ケイヤクビ</t>
    </rPh>
    <phoneticPr fontId="32"/>
  </si>
  <si>
    <t>着手</t>
    <rPh sb="0" eb="2">
      <t>チャクシュ</t>
    </rPh>
    <phoneticPr fontId="32"/>
  </si>
  <si>
    <t>契約保証</t>
    <rPh sb="0" eb="2">
      <t>ケイヤク</t>
    </rPh>
    <rPh sb="2" eb="4">
      <t>ホショウ</t>
    </rPh>
    <phoneticPr fontId="32"/>
  </si>
  <si>
    <t>受注者</t>
    <rPh sb="0" eb="3">
      <t>ジュチュウシャ</t>
    </rPh>
    <phoneticPr fontId="32"/>
  </si>
  <si>
    <t>工期</t>
    <rPh sb="0" eb="2">
      <t>コウキ</t>
    </rPh>
    <phoneticPr fontId="32"/>
  </si>
  <si>
    <t>住所</t>
    <rPh sb="0" eb="2">
      <t>ジュウショ</t>
    </rPh>
    <phoneticPr fontId="32"/>
  </si>
  <si>
    <t>代表者職名</t>
    <rPh sb="0" eb="3">
      <t>ダイヒョウシャ</t>
    </rPh>
    <rPh sb="3" eb="5">
      <t>ショクメイ</t>
    </rPh>
    <phoneticPr fontId="32"/>
  </si>
  <si>
    <t>（2）</t>
  </si>
  <si>
    <t>代表者名</t>
    <rPh sb="0" eb="2">
      <t>ダイヒョウ</t>
    </rPh>
    <rPh sb="2" eb="3">
      <t>シャ</t>
    </rPh>
    <rPh sb="3" eb="4">
      <t>メイ</t>
    </rPh>
    <phoneticPr fontId="32"/>
  </si>
  <si>
    <t>完　成</t>
    <rPh sb="0" eb="1">
      <t>カン</t>
    </rPh>
    <rPh sb="2" eb="3">
      <t>シゲル</t>
    </rPh>
    <phoneticPr fontId="32"/>
  </si>
  <si>
    <t>なし</t>
    <phoneticPr fontId="32"/>
  </si>
  <si>
    <t>部分払回数</t>
    <rPh sb="0" eb="2">
      <t>ブブン</t>
    </rPh>
    <rPh sb="2" eb="3">
      <t>バライ</t>
    </rPh>
    <rPh sb="3" eb="5">
      <t>カイスウ</t>
    </rPh>
    <phoneticPr fontId="32"/>
  </si>
  <si>
    <t>保証期限</t>
    <rPh sb="0" eb="2">
      <t>ホショウ</t>
    </rPh>
    <rPh sb="2" eb="4">
      <t>キゲン</t>
    </rPh>
    <phoneticPr fontId="32"/>
  </si>
  <si>
    <t>な　し</t>
    <phoneticPr fontId="32"/>
  </si>
  <si>
    <t>様式第４号</t>
    <rPh sb="0" eb="2">
      <t>ヨウシキ</t>
    </rPh>
    <rPh sb="2" eb="3">
      <t>ダイ</t>
    </rPh>
    <rPh sb="4" eb="5">
      <t>ゴウ</t>
    </rPh>
    <phoneticPr fontId="32"/>
  </si>
  <si>
    <t>１．工　　事　　名</t>
    <phoneticPr fontId="32"/>
  </si>
  <si>
    <t>あり（別添の変更設計書記載のとおり）</t>
    <rPh sb="3" eb="5">
      <t>ベッテン</t>
    </rPh>
    <rPh sb="6" eb="8">
      <t>ヘンコウ</t>
    </rPh>
    <rPh sb="8" eb="11">
      <t>セッケイショ</t>
    </rPh>
    <rPh sb="11" eb="13">
      <t>キサイ</t>
    </rPh>
    <phoneticPr fontId="32"/>
  </si>
  <si>
    <t>４．変更契約事項</t>
    <rPh sb="2" eb="4">
      <t>ヘンコウ</t>
    </rPh>
    <rPh sb="4" eb="6">
      <t>ケイヤク</t>
    </rPh>
    <rPh sb="6" eb="8">
      <t>ジコウ</t>
    </rPh>
    <phoneticPr fontId="32"/>
  </si>
  <si>
    <t>２．工　事　場　所</t>
    <phoneticPr fontId="32"/>
  </si>
  <si>
    <t>変　更</t>
    <rPh sb="0" eb="1">
      <t>ヘン</t>
    </rPh>
    <rPh sb="2" eb="3">
      <t>サラ</t>
    </rPh>
    <phoneticPr fontId="32"/>
  </si>
  <si>
    <t>谷　口　圭　三</t>
    <rPh sb="0" eb="1">
      <t>タニ</t>
    </rPh>
    <rPh sb="2" eb="3">
      <t>クチ</t>
    </rPh>
    <rPh sb="4" eb="5">
      <t>ケイ</t>
    </rPh>
    <rPh sb="6" eb="7">
      <t>サン</t>
    </rPh>
    <phoneticPr fontId="32"/>
  </si>
  <si>
    <t>増</t>
    <rPh sb="0" eb="1">
      <t>ゾウ</t>
    </rPh>
    <phoneticPr fontId="32"/>
  </si>
  <si>
    <t>その他</t>
    <rPh sb="2" eb="3">
      <t>タ</t>
    </rPh>
    <phoneticPr fontId="32"/>
  </si>
  <si>
    <t>減</t>
    <rPh sb="0" eb="1">
      <t>ゲン</t>
    </rPh>
    <phoneticPr fontId="32"/>
  </si>
  <si>
    <t>円</t>
    <rPh sb="0" eb="1">
      <t>エン</t>
    </rPh>
    <phoneticPr fontId="32"/>
  </si>
  <si>
    <t>（4）</t>
  </si>
  <si>
    <t>(うち取引に係る消費税及び地方消費税額</t>
    <rPh sb="11" eb="12">
      <t>オヨ</t>
    </rPh>
    <rPh sb="13" eb="15">
      <t>チホウ</t>
    </rPh>
    <rPh sb="15" eb="18">
      <t>ショウヒゼイ</t>
    </rPh>
    <phoneticPr fontId="32"/>
  </si>
  <si>
    <t>部分払回数</t>
    <rPh sb="0" eb="2">
      <t>ブブン</t>
    </rPh>
    <rPh sb="2" eb="3">
      <t>バラ</t>
    </rPh>
    <rPh sb="3" eb="5">
      <t>カイスウ</t>
    </rPh>
    <phoneticPr fontId="32"/>
  </si>
  <si>
    <t>津山市水道局</t>
    <rPh sb="0" eb="3">
      <t>ツヤマシ</t>
    </rPh>
    <rPh sb="3" eb="6">
      <t>スイドウキョク</t>
    </rPh>
    <phoneticPr fontId="32"/>
  </si>
  <si>
    <t>（5）</t>
  </si>
  <si>
    <t>契約保証の変更</t>
    <rPh sb="0" eb="2">
      <t>ケイヤク</t>
    </rPh>
    <rPh sb="2" eb="4">
      <t>ホショウ</t>
    </rPh>
    <rPh sb="5" eb="7">
      <t>ヘンコウ</t>
    </rPh>
    <phoneticPr fontId="32"/>
  </si>
  <si>
    <t>（6）</t>
  </si>
  <si>
    <t>５．そ　　の　　他</t>
    <rPh sb="8" eb="9">
      <t>タ</t>
    </rPh>
    <phoneticPr fontId="32"/>
  </si>
  <si>
    <t>　上記変更の契約の証として本書２通を作成し、当事者双方記名押印し、各自その１通を原工事</t>
    <rPh sb="3" eb="5">
      <t>ヘンコウ</t>
    </rPh>
    <rPh sb="6" eb="8">
      <t>ケイヤク</t>
    </rPh>
    <rPh sb="9" eb="10">
      <t>アカシ</t>
    </rPh>
    <rPh sb="13" eb="15">
      <t>ホンショ</t>
    </rPh>
    <rPh sb="16" eb="17">
      <t>ツウ</t>
    </rPh>
    <rPh sb="18" eb="20">
      <t>サクセイ</t>
    </rPh>
    <rPh sb="22" eb="25">
      <t>トウジシャ</t>
    </rPh>
    <rPh sb="25" eb="27">
      <t>ソウホウ</t>
    </rPh>
    <rPh sb="27" eb="29">
      <t>キメイ</t>
    </rPh>
    <rPh sb="29" eb="31">
      <t>オウイン</t>
    </rPh>
    <rPh sb="33" eb="35">
      <t>カクジ</t>
    </rPh>
    <rPh sb="38" eb="39">
      <t>ツウ</t>
    </rPh>
    <rPh sb="40" eb="41">
      <t>ゲン</t>
    </rPh>
    <rPh sb="41" eb="43">
      <t>コウジ</t>
    </rPh>
    <phoneticPr fontId="32"/>
  </si>
  <si>
    <t>請負契約書とともに保有するものとする。</t>
    <rPh sb="0" eb="2">
      <t>ウケオイ</t>
    </rPh>
    <rPh sb="2" eb="4">
      <t>ケイヤク</t>
    </rPh>
    <rPh sb="4" eb="5">
      <t>ショ</t>
    </rPh>
    <rPh sb="9" eb="11">
      <t>ホユウ</t>
    </rPh>
    <phoneticPr fontId="32"/>
  </si>
  <si>
    <t>発注者</t>
    <rPh sb="0" eb="3">
      <t>ハッチュウシャ</t>
    </rPh>
    <phoneticPr fontId="32"/>
  </si>
  <si>
    <t>住　所</t>
    <rPh sb="0" eb="1">
      <t>ジュウ</t>
    </rPh>
    <rPh sb="2" eb="3">
      <t>ショ</t>
    </rPh>
    <phoneticPr fontId="32"/>
  </si>
  <si>
    <t>㊞</t>
    <phoneticPr fontId="3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</si>
</sst>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DBNum3]&quot;\&quot;\ #,##0"/>
  </numFmts>
  <fonts count="33">
    <font>
      <sz val="11"/>
      <color auto="1"/>
      <name val="ＭＳ 明朝"/>
      <family val="1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明朝"/>
      <family val="1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0"/>
      <color auto="1"/>
      <name val="ＭＳ 明朝"/>
      <family val="1"/>
    </font>
    <font>
      <b/>
      <sz val="16"/>
      <color indexed="10"/>
      <name val="ＭＳ 明朝"/>
    </font>
    <font>
      <sz val="16"/>
      <color auto="1"/>
      <name val="ＭＳ 明朝"/>
    </font>
    <font>
      <sz val="20"/>
      <color auto="1"/>
      <name val="ＭＳ 明朝"/>
      <family val="1"/>
    </font>
    <font>
      <sz val="14"/>
      <color auto="1"/>
      <name val="ＭＳ 明朝"/>
      <family val="1"/>
    </font>
    <font>
      <sz val="9"/>
      <color auto="1"/>
      <name val="ＭＳ 明朝"/>
    </font>
    <font>
      <sz val="10"/>
      <color indexed="10"/>
      <name val="ＭＳ 明朝"/>
    </font>
    <font>
      <sz val="11"/>
      <color indexed="10"/>
      <name val="ＭＳ 明朝"/>
    </font>
    <font>
      <sz val="12"/>
      <color indexed="10"/>
      <name val="ＭＳ 明朝"/>
    </font>
    <font>
      <sz val="6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distributed" vertical="center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 applyProtection="1">
      <alignment horizontal="left" vertical="center"/>
    </xf>
    <xf numFmtId="49" fontId="0" fillId="0" borderId="11" xfId="0" applyNumberFormat="1" applyFont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vertical="center"/>
    </xf>
    <xf numFmtId="49" fontId="0" fillId="0" borderId="13" xfId="0" applyNumberFormat="1" applyFont="1" applyBorder="1" applyAlignment="1" applyProtection="1">
      <alignment horizontal="right" vertical="center"/>
    </xf>
    <xf numFmtId="49" fontId="0" fillId="0" borderId="12" xfId="0" applyNumberFormat="1" applyFont="1" applyBorder="1" applyAlignment="1" applyProtection="1">
      <alignment horizontal="right" vertical="center"/>
    </xf>
    <xf numFmtId="49" fontId="0" fillId="0" borderId="13" xfId="0" applyNumberFormat="1" applyFont="1" applyBorder="1" applyAlignment="1" applyProtection="1">
      <alignment vertical="center"/>
    </xf>
    <xf numFmtId="49" fontId="20" fillId="0" borderId="13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20" fillId="0" borderId="12" xfId="0" applyFont="1" applyBorder="1" applyAlignment="1" applyProtection="1">
      <alignment vertical="center"/>
    </xf>
    <xf numFmtId="0" fontId="0" fillId="0" borderId="14" xfId="0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distributed" vertical="center"/>
    </xf>
    <xf numFmtId="0" fontId="0" fillId="0" borderId="16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 vertical="center"/>
    </xf>
    <xf numFmtId="49" fontId="0" fillId="0" borderId="14" xfId="0" applyNumberFormat="1" applyFont="1" applyBorder="1" applyAlignment="1" applyProtection="1">
      <alignment horizontal="right" vertical="center"/>
    </xf>
    <xf numFmtId="49" fontId="0" fillId="0" borderId="14" xfId="0" applyNumberFormat="1" applyFont="1" applyBorder="1" applyAlignment="1" applyProtection="1">
      <alignment horizontal="left" vertical="center"/>
    </xf>
    <xf numFmtId="49" fontId="0" fillId="0" borderId="15" xfId="0" applyNumberFormat="1" applyFont="1" applyBorder="1" applyAlignment="1" applyProtection="1">
      <alignment horizontal="right" vertical="center"/>
    </xf>
    <xf numFmtId="49" fontId="0" fillId="0" borderId="0" xfId="0" applyNumberFormat="1" applyFont="1" applyBorder="1" applyAlignment="1" applyProtection="1">
      <alignment horizontal="right" vertical="center"/>
    </xf>
    <xf numFmtId="49" fontId="0" fillId="0" borderId="16" xfId="0" applyNumberFormat="1" applyFont="1" applyBorder="1" applyAlignment="1" applyProtection="1">
      <alignment horizontal="right" vertical="center"/>
    </xf>
    <xf numFmtId="49" fontId="0" fillId="0" borderId="0" xfId="0" applyNumberFormat="1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0" fontId="0" fillId="16" borderId="11" xfId="0" applyFill="1" applyBorder="1" applyAlignment="1" applyProtection="1">
      <alignment horizontal="left" vertical="center"/>
      <protection locked="0"/>
    </xf>
    <xf numFmtId="0" fontId="0" fillId="16" borderId="12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9" fontId="20" fillId="0" borderId="0" xfId="0" applyNumberFormat="1" applyFont="1" applyBorder="1" applyAlignment="1" applyProtection="1">
      <alignment horizontal="right" vertical="center"/>
    </xf>
    <xf numFmtId="0" fontId="0" fillId="16" borderId="15" xfId="0" applyFill="1" applyBorder="1" applyAlignment="1" applyProtection="1">
      <alignment horizontal="left" vertical="center"/>
      <protection locked="0"/>
    </xf>
    <xf numFmtId="0" fontId="0" fillId="16" borderId="16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0" fillId="0" borderId="21" xfId="0" applyBorder="1" applyAlignment="1" applyProtection="1">
      <alignment horizontal="distributed" vertical="center"/>
    </xf>
    <xf numFmtId="0" fontId="0" fillId="0" borderId="22" xfId="0" applyBorder="1" applyAlignment="1" applyProtection="1">
      <alignment horizontal="distributed" vertical="center"/>
    </xf>
    <xf numFmtId="0" fontId="0" fillId="0" borderId="23" xfId="0" applyBorder="1" applyAlignment="1" applyProtection="1">
      <alignment horizontal="distributed" vertical="center"/>
    </xf>
    <xf numFmtId="0" fontId="0" fillId="0" borderId="24" xfId="0" applyBorder="1" applyAlignment="1" applyProtection="1">
      <alignment horizontal="distributed" vertical="center"/>
    </xf>
    <xf numFmtId="0" fontId="20" fillId="0" borderId="0" xfId="0" applyFont="1" applyBorder="1" applyAlignment="1" applyProtection="1">
      <alignment horizontal="center" vertical="center"/>
    </xf>
    <xf numFmtId="0" fontId="0" fillId="16" borderId="25" xfId="0" applyFill="1" applyBorder="1" applyAlignment="1" applyProtection="1">
      <alignment horizontal="left" vertical="center"/>
      <protection locked="0"/>
    </xf>
    <xf numFmtId="0" fontId="0" fillId="16" borderId="18" xfId="0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</xf>
    <xf numFmtId="0" fontId="2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vertical="center"/>
    </xf>
    <xf numFmtId="0" fontId="0" fillId="0" borderId="26" xfId="0" applyBorder="1" applyAlignment="1" applyProtection="1">
      <alignment horizontal="distributed" vertical="center"/>
    </xf>
    <xf numFmtId="0" fontId="0" fillId="0" borderId="25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right" vertical="center"/>
    </xf>
    <xf numFmtId="0" fontId="0" fillId="0" borderId="27" xfId="0" applyBorder="1" applyAlignment="1" applyProtection="1">
      <alignment horizontal="distributed" vertical="center"/>
    </xf>
    <xf numFmtId="0" fontId="0" fillId="0" borderId="28" xfId="0" applyBorder="1" applyAlignment="1" applyProtection="1">
      <alignment horizontal="distributed" vertical="center"/>
    </xf>
    <xf numFmtId="0" fontId="0" fillId="0" borderId="29" xfId="0" applyBorder="1" applyAlignment="1" applyProtection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distributed" vertical="center"/>
    </xf>
    <xf numFmtId="0" fontId="27" fillId="0" borderId="15" xfId="0" applyFont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</xf>
    <xf numFmtId="0" fontId="0" fillId="16" borderId="10" xfId="0" applyFill="1" applyBorder="1" applyAlignment="1" applyProtection="1">
      <alignment horizontal="left" vertical="center"/>
      <protection locked="0"/>
    </xf>
    <xf numFmtId="0" fontId="20" fillId="4" borderId="10" xfId="0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vertical="center"/>
    </xf>
    <xf numFmtId="0" fontId="20" fillId="4" borderId="21" xfId="0" applyFont="1" applyFill="1" applyBorder="1" applyAlignment="1" applyProtection="1">
      <alignment vertical="center"/>
      <protection locked="0"/>
    </xf>
    <xf numFmtId="0" fontId="0" fillId="4" borderId="19" xfId="0" applyFont="1" applyFill="1" applyBorder="1" applyAlignment="1" applyProtection="1">
      <alignment vertical="center"/>
      <protection locked="0"/>
    </xf>
    <xf numFmtId="0" fontId="0" fillId="4" borderId="20" xfId="0" applyFont="1" applyFill="1" applyBorder="1" applyAlignment="1" applyProtection="1">
      <alignment vertical="center"/>
      <protection locked="0"/>
    </xf>
    <xf numFmtId="0" fontId="0" fillId="4" borderId="21" xfId="0" applyFont="1" applyFill="1" applyBorder="1" applyAlignment="1" applyProtection="1">
      <alignment vertical="center"/>
      <protection locked="0"/>
    </xf>
    <xf numFmtId="0" fontId="0" fillId="4" borderId="12" xfId="0" applyFont="1" applyFill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distributed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vertical="center"/>
    </xf>
    <xf numFmtId="0" fontId="0" fillId="4" borderId="14" xfId="0" applyFill="1" applyBorder="1" applyAlignment="1" applyProtection="1">
      <alignment vertical="center"/>
      <protection locked="0"/>
    </xf>
    <xf numFmtId="0" fontId="0" fillId="16" borderId="14" xfId="0" applyFill="1" applyBorder="1" applyAlignment="1" applyProtection="1">
      <alignment horizontal="left" vertical="center"/>
      <protection locked="0"/>
    </xf>
    <xf numFmtId="0" fontId="20" fillId="4" borderId="14" xfId="0" applyFont="1" applyFill="1" applyBorder="1" applyAlignment="1" applyProtection="1">
      <alignment vertical="center"/>
      <protection locked="0"/>
    </xf>
    <xf numFmtId="0" fontId="20" fillId="4" borderId="24" xfId="0" applyFont="1" applyFill="1" applyBorder="1" applyAlignment="1" applyProtection="1">
      <alignment vertical="center"/>
      <protection locked="0"/>
    </xf>
    <xf numFmtId="0" fontId="0" fillId="4" borderId="22" xfId="0" applyFont="1" applyFill="1" applyBorder="1" applyAlignment="1" applyProtection="1">
      <alignment vertical="center"/>
      <protection locked="0"/>
    </xf>
    <xf numFmtId="0" fontId="0" fillId="4" borderId="23" xfId="0" applyFont="1" applyFill="1" applyBorder="1" applyAlignment="1" applyProtection="1">
      <alignment vertical="center"/>
      <protection locked="0"/>
    </xf>
    <xf numFmtId="0" fontId="0" fillId="4" borderId="24" xfId="0" applyFont="1" applyFill="1" applyBorder="1" applyAlignment="1" applyProtection="1">
      <alignment vertical="center"/>
      <protection locked="0"/>
    </xf>
    <xf numFmtId="0" fontId="0" fillId="4" borderId="16" xfId="0" applyFont="1" applyFill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horizontal="left" vertical="center" shrinkToFit="1"/>
    </xf>
    <xf numFmtId="0" fontId="20" fillId="0" borderId="14" xfId="0" applyFont="1" applyBorder="1" applyAlignment="1" applyProtection="1">
      <alignment horizontal="left" vertical="center"/>
    </xf>
    <xf numFmtId="0" fontId="0" fillId="16" borderId="26" xfId="0" applyFill="1" applyBorder="1" applyAlignment="1" applyProtection="1">
      <alignment horizontal="left" vertical="center"/>
      <protection locked="0"/>
    </xf>
    <xf numFmtId="6" fontId="20" fillId="0" borderId="0" xfId="42" applyNumberFormat="1" applyFont="1" applyBorder="1" applyAlignment="1" applyProtection="1">
      <alignment horizontal="right" vertical="center"/>
    </xf>
    <xf numFmtId="38" fontId="0" fillId="16" borderId="11" xfId="42" applyFont="1" applyFill="1" applyBorder="1" applyAlignment="1" applyProtection="1">
      <alignment horizontal="center" vertical="center"/>
      <protection locked="0"/>
    </xf>
    <xf numFmtId="38" fontId="0" fillId="16" borderId="12" xfId="42" applyFont="1" applyFill="1" applyBorder="1" applyAlignment="1" applyProtection="1">
      <alignment horizontal="center" vertical="center"/>
      <protection locked="0"/>
    </xf>
    <xf numFmtId="38" fontId="0" fillId="16" borderId="10" xfId="42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 shrinkToFit="1"/>
    </xf>
    <xf numFmtId="38" fontId="0" fillId="16" borderId="25" xfId="42" applyFont="1" applyFill="1" applyBorder="1" applyAlignment="1" applyProtection="1">
      <alignment horizontal="center" vertical="center"/>
      <protection locked="0"/>
    </xf>
    <xf numFmtId="38" fontId="0" fillId="16" borderId="18" xfId="42" applyFont="1" applyFill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vertical="center"/>
    </xf>
    <xf numFmtId="38" fontId="0" fillId="16" borderId="26" xfId="42" applyFont="1" applyFill="1" applyBorder="1" applyAlignment="1" applyProtection="1">
      <alignment horizontal="center" vertical="center"/>
      <protection locked="0"/>
    </xf>
    <xf numFmtId="38" fontId="0" fillId="4" borderId="11" xfId="42" applyFont="1" applyFill="1" applyBorder="1" applyAlignment="1" applyProtection="1">
      <alignment vertical="center"/>
      <protection locked="0"/>
    </xf>
    <xf numFmtId="38" fontId="0" fillId="4" borderId="21" xfId="42" applyFont="1" applyFill="1" applyBorder="1" applyAlignment="1" applyProtection="1">
      <alignment vertical="center"/>
      <protection locked="0"/>
    </xf>
    <xf numFmtId="6" fontId="0" fillId="0" borderId="0" xfId="42" applyNumberFormat="1" applyFont="1" applyBorder="1" applyAlignment="1" applyProtection="1">
      <alignment horizontal="left" vertical="center"/>
    </xf>
    <xf numFmtId="38" fontId="0" fillId="4" borderId="15" xfId="42" applyFont="1" applyFill="1" applyBorder="1" applyAlignment="1" applyProtection="1">
      <alignment vertical="center"/>
      <protection locked="0"/>
    </xf>
    <xf numFmtId="38" fontId="0" fillId="4" borderId="24" xfId="42" applyFont="1" applyFill="1" applyBorder="1" applyAlignment="1" applyProtection="1">
      <alignment vertical="center"/>
      <protection locked="0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right" vertical="center"/>
    </xf>
    <xf numFmtId="6" fontId="0" fillId="0" borderId="0" xfId="42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38" fontId="23" fillId="0" borderId="0" xfId="0" applyNumberFormat="1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38" fontId="0" fillId="0" borderId="15" xfId="42" applyFont="1" applyFill="1" applyBorder="1" applyAlignment="1" applyProtection="1">
      <alignment vertical="center"/>
    </xf>
    <xf numFmtId="38" fontId="0" fillId="0" borderId="24" xfId="42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23" fillId="0" borderId="0" xfId="0" applyFont="1" applyBorder="1" applyAlignment="1" applyProtection="1">
      <alignment horizontal="left" vertical="center" shrinkToFit="1"/>
    </xf>
    <xf numFmtId="0" fontId="0" fillId="0" borderId="24" xfId="0" applyBorder="1" applyAlignment="1" applyProtection="1">
      <alignment vertical="center"/>
    </xf>
    <xf numFmtId="49" fontId="20" fillId="0" borderId="14" xfId="0" applyNumberFormat="1" applyFont="1" applyBorder="1" applyAlignment="1" applyProtection="1">
      <alignment horizontal="right" vertical="center"/>
    </xf>
    <xf numFmtId="176" fontId="23" fillId="0" borderId="0" xfId="0" applyNumberFormat="1" applyFont="1" applyBorder="1" applyAlignment="1" applyProtection="1">
      <alignment horizontal="right" vertical="center"/>
    </xf>
    <xf numFmtId="0" fontId="0" fillId="4" borderId="26" xfId="0" applyFill="1" applyBorder="1" applyAlignment="1" applyProtection="1">
      <alignment vertical="center"/>
      <protection locked="0"/>
    </xf>
    <xf numFmtId="0" fontId="29" fillId="0" borderId="26" xfId="0" applyFont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0" fontId="20" fillId="0" borderId="26" xfId="0" applyFont="1" applyBorder="1" applyAlignment="1" applyProtection="1">
      <alignment vertical="center"/>
    </xf>
    <xf numFmtId="0" fontId="20" fillId="0" borderId="25" xfId="0" applyFont="1" applyBorder="1" applyAlignment="1" applyProtection="1">
      <alignment vertical="center"/>
    </xf>
    <xf numFmtId="0" fontId="20" fillId="0" borderId="28" xfId="0" applyFont="1" applyBorder="1" applyAlignment="1" applyProtection="1">
      <alignment vertical="center"/>
    </xf>
    <xf numFmtId="0" fontId="0" fillId="4" borderId="27" xfId="0" applyFont="1" applyFill="1" applyBorder="1" applyAlignment="1" applyProtection="1">
      <alignment vertical="center"/>
      <protection locked="0"/>
    </xf>
    <xf numFmtId="0" fontId="0" fillId="4" borderId="29" xfId="0" applyFont="1" applyFill="1" applyBorder="1" applyAlignment="1" applyProtection="1">
      <alignment vertical="center"/>
      <protection locked="0"/>
    </xf>
    <xf numFmtId="0" fontId="0" fillId="4" borderId="28" xfId="0" applyFont="1" applyFill="1" applyBorder="1" applyAlignment="1" applyProtection="1">
      <alignment vertical="center"/>
      <protection locked="0"/>
    </xf>
    <xf numFmtId="0" fontId="20" fillId="0" borderId="26" xfId="0" applyFont="1" applyBorder="1" applyAlignment="1">
      <alignment vertical="center"/>
    </xf>
    <xf numFmtId="0" fontId="0" fillId="4" borderId="18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 shrinkToFit="1"/>
    </xf>
    <xf numFmtId="0" fontId="23" fillId="0" borderId="0" xfId="0" applyFont="1" applyBorder="1" applyAlignment="1" applyProtection="1">
      <alignment horizontal="distributed" vertical="center"/>
    </xf>
    <xf numFmtId="0" fontId="21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horizontal="distributed" vertical="center"/>
    </xf>
    <xf numFmtId="0" fontId="28" fillId="0" borderId="25" xfId="0" applyFont="1" applyBorder="1" applyAlignment="1" applyProtection="1">
      <alignment horizontal="right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 shrinkToFit="1"/>
    </xf>
    <xf numFmtId="0" fontId="22" fillId="0" borderId="0" xfId="0" applyFont="1" applyAlignment="1" applyProtection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11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19</xdr:col>
      <xdr:colOff>104775</xdr:colOff>
      <xdr:row>19</xdr:row>
      <xdr:rowOff>10160</xdr:rowOff>
    </xdr:from>
    <xdr:to xmlns:xdr="http://schemas.openxmlformats.org/drawingml/2006/spreadsheetDrawing">
      <xdr:col>24</xdr:col>
      <xdr:colOff>142875</xdr:colOff>
      <xdr:row>22</xdr:row>
      <xdr:rowOff>0</xdr:rowOff>
    </xdr:to>
    <xdr:sp macro="" textlink="">
      <xdr:nvSpPr>
        <xdr:cNvPr id="9263" name="Oval 1"/>
        <xdr:cNvSpPr>
          <a:spLocks noChangeArrowheads="1"/>
        </xdr:cNvSpPr>
      </xdr:nvSpPr>
      <xdr:spPr>
        <a:xfrm>
          <a:off x="3181350" y="3378200"/>
          <a:ext cx="847725" cy="869950"/>
        </a:xfrm>
        <a:prstGeom prst="ellipse"/>
        <a:noFill/>
        <a:ln w="9525">
          <a:solidFill>
            <a:sysClr val="windowText" lastClr="000000"/>
          </a:solidFill>
          <a:prstDash val="dash"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35</xdr:col>
      <xdr:colOff>104775</xdr:colOff>
      <xdr:row>20</xdr:row>
      <xdr:rowOff>167005</xdr:rowOff>
    </xdr:from>
    <xdr:to xmlns:xdr="http://schemas.openxmlformats.org/drawingml/2006/spreadsheetDrawing">
      <xdr:col>40</xdr:col>
      <xdr:colOff>133350</xdr:colOff>
      <xdr:row>23</xdr:row>
      <xdr:rowOff>147320</xdr:rowOff>
    </xdr:to>
    <xdr:sp macro="" textlink="">
      <xdr:nvSpPr>
        <xdr:cNvPr id="9264" name="Rectangle 2"/>
        <xdr:cNvSpPr>
          <a:spLocks noChangeArrowheads="1"/>
        </xdr:cNvSpPr>
      </xdr:nvSpPr>
      <xdr:spPr>
        <a:xfrm>
          <a:off x="5772150" y="3828415"/>
          <a:ext cx="838200" cy="860425"/>
        </a:xfrm>
        <a:prstGeom prst="rect"/>
        <a:noFill/>
        <a:ln w="6350">
          <a:solidFill>
            <a:sysClr val="windowText" lastClr="000000"/>
          </a:solidFill>
          <a:prstDash val="dash"/>
          <a:miter/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F56"/>
  <sheetViews>
    <sheetView showGridLines="0" showZeros="0" tabSelected="1" workbookViewId="0">
      <pane ySplit="19" topLeftCell="A20" activePane="bottomLeft" state="frozen"/>
      <selection pane="bottomLeft" activeCell="L2" sqref="L2:AE2"/>
    </sheetView>
  </sheetViews>
  <sheetFormatPr defaultColWidth="2.125" defaultRowHeight="21" customHeight="1"/>
  <cols>
    <col min="1" max="43" width="2.125" style="1" customWidth="1"/>
    <col min="44" max="44" width="2.00390625" style="2" customWidth="1"/>
    <col min="45" max="64" width="2.125" style="3" customWidth="1"/>
    <col min="65" max="77" width="2.125" style="1" customWidth="1"/>
    <col min="78" max="84" width="2.125" style="4" customWidth="1"/>
    <col min="85" max="16384" width="2.125" style="1" bestFit="1" customWidth="1"/>
  </cols>
  <sheetData>
    <row r="1" spans="2:64" ht="5.0999999999999996" customHeight="1"/>
    <row r="2" spans="2:64" ht="15" customHeight="1">
      <c r="B2" s="8" t="s">
        <v>2</v>
      </c>
      <c r="C2" s="27"/>
      <c r="D2" s="27"/>
      <c r="E2" s="27"/>
      <c r="F2" s="27"/>
      <c r="G2" s="27"/>
      <c r="H2" s="27"/>
      <c r="I2" s="27"/>
      <c r="J2" s="27"/>
      <c r="K2" s="67"/>
      <c r="L2" s="77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132"/>
      <c r="AF2" s="14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44"/>
      <c r="AS2" s="144"/>
      <c r="AT2" s="144"/>
      <c r="AU2" s="144"/>
      <c r="AV2" s="144"/>
      <c r="AW2" s="144"/>
      <c r="AX2" s="4"/>
      <c r="AY2" s="4"/>
      <c r="AZ2" s="4"/>
      <c r="BA2" s="4"/>
      <c r="BB2" s="2"/>
      <c r="BC2" s="2"/>
      <c r="BD2" s="2"/>
      <c r="BE2" s="2"/>
      <c r="BF2" s="157"/>
      <c r="BG2" s="157"/>
      <c r="BH2" s="157"/>
    </row>
    <row r="3" spans="2:64" ht="15" customHeight="1">
      <c r="B3" s="8" t="s">
        <v>3</v>
      </c>
      <c r="C3" s="27"/>
      <c r="D3" s="27"/>
      <c r="E3" s="27"/>
      <c r="F3" s="27"/>
      <c r="G3" s="27"/>
      <c r="H3" s="27"/>
      <c r="I3" s="27"/>
      <c r="J3" s="27"/>
      <c r="K3" s="67"/>
      <c r="L3" s="78" t="s">
        <v>7</v>
      </c>
      <c r="M3" s="78"/>
      <c r="N3" s="78"/>
      <c r="O3" s="98"/>
      <c r="P3" s="98"/>
      <c r="Q3" s="98"/>
      <c r="R3" s="98"/>
      <c r="S3" s="98"/>
      <c r="T3" s="98"/>
      <c r="U3" s="98"/>
      <c r="V3" s="98"/>
      <c r="W3" s="98"/>
      <c r="X3" s="90" t="s">
        <v>0</v>
      </c>
      <c r="Y3" s="90"/>
      <c r="Z3" s="90"/>
      <c r="AA3" s="90"/>
      <c r="AB3" s="90"/>
      <c r="AC3" s="90"/>
      <c r="AD3" s="90"/>
      <c r="AE3" s="133"/>
      <c r="AF3" s="144"/>
      <c r="AG3" s="148">
        <f>R5</f>
        <v>0</v>
      </c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4"/>
      <c r="AS3" s="144"/>
      <c r="AT3" s="148">
        <f>R6</f>
        <v>0</v>
      </c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2"/>
      <c r="BF3" s="157"/>
      <c r="BG3" s="157"/>
      <c r="BH3" s="157"/>
    </row>
    <row r="4" spans="2:64" ht="15" customHeight="1">
      <c r="B4" s="8" t="s">
        <v>10</v>
      </c>
      <c r="C4" s="27"/>
      <c r="D4" s="27"/>
      <c r="E4" s="27"/>
      <c r="F4" s="27"/>
      <c r="G4" s="27"/>
      <c r="H4" s="27"/>
      <c r="I4" s="27"/>
      <c r="J4" s="27"/>
      <c r="K4" s="67"/>
      <c r="L4" s="79"/>
      <c r="M4" s="92"/>
      <c r="N4" s="92"/>
      <c r="O4" s="101"/>
      <c r="P4" s="78"/>
      <c r="Q4" s="78"/>
      <c r="R4" s="78"/>
      <c r="S4" s="78"/>
      <c r="T4" s="78"/>
      <c r="U4" s="78"/>
      <c r="V4" s="78"/>
      <c r="W4" s="78"/>
      <c r="X4" s="90"/>
      <c r="Y4" s="90"/>
      <c r="Z4" s="90"/>
      <c r="AA4" s="90"/>
      <c r="AB4" s="90"/>
      <c r="AC4" s="90"/>
      <c r="AD4" s="90"/>
      <c r="AE4" s="133"/>
      <c r="AF4" s="144"/>
      <c r="AG4" s="148">
        <f>IF(R5="",0,LEN(AG3))</f>
        <v>0</v>
      </c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4"/>
      <c r="AS4" s="144"/>
      <c r="AT4" s="148">
        <f>IF(R6="",0,LEN(AT3))</f>
        <v>0</v>
      </c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2"/>
      <c r="BF4" s="157"/>
      <c r="BG4" s="157"/>
      <c r="BH4" s="157"/>
    </row>
    <row r="5" spans="2:64" ht="15" customHeight="1">
      <c r="B5" s="9" t="s">
        <v>6</v>
      </c>
      <c r="C5" s="28"/>
      <c r="D5" s="28"/>
      <c r="E5" s="28"/>
      <c r="F5" s="28"/>
      <c r="G5" s="28"/>
      <c r="H5" s="28"/>
      <c r="I5" s="28"/>
      <c r="J5" s="28"/>
      <c r="K5" s="68"/>
      <c r="L5" s="47"/>
      <c r="M5" s="53"/>
      <c r="N5" s="53"/>
      <c r="O5" s="62"/>
      <c r="P5" s="103"/>
      <c r="Q5" s="108"/>
      <c r="R5" s="112"/>
      <c r="S5" s="115"/>
      <c r="T5" s="115"/>
      <c r="U5" s="115"/>
      <c r="V5" s="115"/>
      <c r="W5" s="115"/>
      <c r="X5" s="115"/>
      <c r="Y5" s="115"/>
      <c r="Z5" s="115"/>
      <c r="AA5" s="125" t="s">
        <v>14</v>
      </c>
      <c r="AB5" s="42"/>
      <c r="AC5" s="42"/>
      <c r="AD5" s="42"/>
      <c r="AE5" s="134"/>
      <c r="AF5" s="144"/>
      <c r="AG5" s="148" t="str">
        <f>IF(AG4=10,"￥","")</f>
        <v/>
      </c>
      <c r="AH5" s="148" t="str">
        <f>IF(AG4=9,"￥",IF(AG4&gt;=10,DBCS(MID(AG3,AG4-9,1)),""))</f>
        <v/>
      </c>
      <c r="AI5" s="148" t="str">
        <f>IF(AG4=8,"￥",IF(AG4&gt;=9,DBCS(MID(AG3,AG4-8,1)),""))</f>
        <v/>
      </c>
      <c r="AJ5" s="148" t="str">
        <f>IF(AG4=7,"￥",IF(AG4&gt;=8,DBCS(MID(AG3,AG4-7,1)),""))</f>
        <v/>
      </c>
      <c r="AK5" s="148" t="str">
        <f>IF(AG4=6,"￥",IF(AG4&gt;=7,DBCS(MID(AG3,AG4-6,1)),""))</f>
        <v/>
      </c>
      <c r="AL5" s="148" t="str">
        <f>IF(AG4=5,"￥",IF(AG4&gt;=6,DBCS(MID(AG3,AG4-5,1)),""))</f>
        <v/>
      </c>
      <c r="AM5" s="148" t="str">
        <f>IF(AG4=4,"￥",IF(AG4&gt;=5,DBCS(MID(AG3,AG4-4,1)),""))</f>
        <v/>
      </c>
      <c r="AN5" s="148" t="str">
        <f>IF(AG4=3,"￥",IF(AG4&gt;=4,DBCS(MID(AG3,AG4-3,1)),""))</f>
        <v/>
      </c>
      <c r="AO5" s="148" t="str">
        <f>IF(AG4=2,"￥",IF(AG4&gt;=3,DBCS(MID(AG3,AG4-2,1)),""))</f>
        <v/>
      </c>
      <c r="AP5" s="148" t="str">
        <f>IF(AG4=1,"￥",IF(AG4&gt;=2,DBCS(MID(AG3,AG4-1,1)),""))</f>
        <v/>
      </c>
      <c r="AQ5" s="148" t="str">
        <f>IF(AG4&gt;0,DBCS(RIGHT(AG3,1)),"")</f>
        <v/>
      </c>
      <c r="AR5" s="144"/>
      <c r="AS5" s="144"/>
      <c r="AT5" s="148" t="str">
        <f>IF(AT4=10,"￥","")</f>
        <v/>
      </c>
      <c r="AU5" s="148" t="str">
        <f>IF(AT4=9,"￥",IF(AT4&gt;=10,DBCS(MID(AT3,AT4-9,1)),""))</f>
        <v/>
      </c>
      <c r="AV5" s="148" t="str">
        <f>IF(AT4=8,"￥",IF(AT4&gt;=9,DBCS(MID(AT3,AT4-8,1)),""))</f>
        <v/>
      </c>
      <c r="AW5" s="148" t="str">
        <f>IF(AT4=7,"￥",IF(AT4&gt;=8,DBCS(MID(AT3,AT4-7,1)),""))</f>
        <v/>
      </c>
      <c r="AX5" s="148" t="str">
        <f>IF(AT4=6,"￥",IF(AT4&gt;=7,DBCS(MID(AT3,AT4-6,1)),""))</f>
        <v/>
      </c>
      <c r="AY5" s="148" t="str">
        <f>IF(AT4=5,"￥",IF(AT4&gt;=6,DBCS(MID(AT3,AT4-5,1)),""))</f>
        <v/>
      </c>
      <c r="AZ5" s="148" t="str">
        <f>IF(AT4=4,"￥",IF(AT4&gt;=5,DBCS(MID(AT3,AT4-4,1)),""))</f>
        <v/>
      </c>
      <c r="BA5" s="148" t="str">
        <f>IF(AT4=3,"￥",IF(AT4&gt;=4,DBCS(MID(AT3,AT4-3,1)),""))</f>
        <v/>
      </c>
      <c r="BB5" s="148" t="str">
        <f>IF(AT4=2,"￥",IF(AT4&gt;=3,DBCS(MID(AT3,AT4-2,1)),""))</f>
        <v/>
      </c>
      <c r="BC5" s="148" t="str">
        <f>IF(AT4=1,"￥",IF(AT4&gt;=2,DBCS(MID(AT3,AT4-1,1)),""))</f>
        <v/>
      </c>
      <c r="BD5" s="148" t="str">
        <f>IF(AT4&gt;0,DBCS(RIGHT(AT3,1)),"")</f>
        <v/>
      </c>
      <c r="BE5" s="2"/>
      <c r="BF5" s="157"/>
      <c r="BG5" s="157"/>
      <c r="BH5" s="157"/>
    </row>
    <row r="6" spans="2:64" ht="15" customHeight="1">
      <c r="B6" s="10" t="s">
        <v>17</v>
      </c>
      <c r="C6" s="29"/>
      <c r="D6" s="29"/>
      <c r="E6" s="29"/>
      <c r="F6" s="29"/>
      <c r="G6" s="29"/>
      <c r="H6" s="29"/>
      <c r="I6" s="29"/>
      <c r="J6" s="29"/>
      <c r="K6" s="69"/>
      <c r="L6" s="48"/>
      <c r="M6" s="54"/>
      <c r="N6" s="54"/>
      <c r="O6" s="63"/>
      <c r="P6" s="104"/>
      <c r="Q6" s="109"/>
      <c r="R6" s="113"/>
      <c r="S6" s="116"/>
      <c r="T6" s="116"/>
      <c r="U6" s="116"/>
      <c r="V6" s="116"/>
      <c r="W6" s="116"/>
      <c r="X6" s="116"/>
      <c r="Y6" s="116"/>
      <c r="Z6" s="116"/>
      <c r="AA6" s="126" t="s">
        <v>19</v>
      </c>
      <c r="AB6" s="129"/>
      <c r="AC6" s="129"/>
      <c r="AD6" s="129"/>
      <c r="AE6" s="135"/>
      <c r="AF6" s="14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144"/>
      <c r="AS6" s="144"/>
      <c r="AT6" s="144"/>
      <c r="AU6" s="144"/>
      <c r="AV6" s="144"/>
      <c r="AW6" s="144"/>
      <c r="AX6" s="4"/>
      <c r="AY6" s="4"/>
      <c r="AZ6" s="4"/>
      <c r="BA6" s="4"/>
      <c r="BB6" s="2"/>
      <c r="BC6" s="2"/>
      <c r="BD6" s="2"/>
      <c r="BE6" s="2"/>
      <c r="BF6" s="157"/>
      <c r="BG6" s="157"/>
      <c r="BH6" s="157"/>
    </row>
    <row r="7" spans="2:64" ht="15" customHeight="1">
      <c r="B7" s="8" t="s">
        <v>20</v>
      </c>
      <c r="C7" s="27"/>
      <c r="D7" s="27"/>
      <c r="E7" s="27"/>
      <c r="F7" s="27"/>
      <c r="G7" s="27"/>
      <c r="H7" s="27"/>
      <c r="I7" s="27"/>
      <c r="J7" s="27"/>
      <c r="K7" s="67"/>
      <c r="L7" s="80" t="s">
        <v>22</v>
      </c>
      <c r="M7" s="93"/>
      <c r="N7" s="93"/>
      <c r="O7" s="93"/>
      <c r="P7" s="93"/>
      <c r="Q7" s="65" t="s">
        <v>23</v>
      </c>
      <c r="R7" s="65"/>
      <c r="S7" s="93"/>
      <c r="T7" s="93"/>
      <c r="U7" s="65" t="s">
        <v>25</v>
      </c>
      <c r="V7" s="65"/>
      <c r="W7" s="93"/>
      <c r="X7" s="93"/>
      <c r="Y7" s="65" t="s">
        <v>26</v>
      </c>
      <c r="Z7" s="65"/>
      <c r="AA7" s="65"/>
      <c r="AB7" s="65"/>
      <c r="AC7" s="65"/>
      <c r="AD7" s="65"/>
      <c r="AE7" s="136"/>
      <c r="AF7" s="144"/>
      <c r="AG7" s="144" t="str">
        <f>LEFT(L7,1)&amp;"　"&amp;RIGHT(L7,1)&amp;IF(O7="","　　　　年　　　　月　　　　日",IF(O7="","　　　",IF(O7&lt;10,"　　","　")&amp;DBCS(O7))&amp;"　年"&amp;IF(S7="","　　　",IF(S7&lt;10,"　　","　")&amp;DBCS(S7))&amp;"　月"&amp;IF(W7="","　　　",IF(W7&lt;10,"　　","　")&amp;DBCS(W7))&amp;"　日")</f>
        <v>令　和　　　　年　　　　月　　　　日</v>
      </c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4"/>
      <c r="AY7" s="4"/>
      <c r="AZ7" s="4"/>
      <c r="BA7" s="4"/>
      <c r="BB7" s="2"/>
      <c r="BC7" s="2"/>
      <c r="BD7" s="2"/>
      <c r="BE7" s="2"/>
      <c r="BF7" s="157"/>
      <c r="BG7" s="157"/>
      <c r="BH7" s="157"/>
    </row>
    <row r="8" spans="2:64" ht="15" customHeight="1">
      <c r="B8" s="8" t="s">
        <v>30</v>
      </c>
      <c r="C8" s="27"/>
      <c r="D8" s="27"/>
      <c r="E8" s="27"/>
      <c r="F8" s="27"/>
      <c r="G8" s="27"/>
      <c r="H8" s="27"/>
      <c r="I8" s="27"/>
      <c r="J8" s="27"/>
      <c r="K8" s="67"/>
      <c r="L8" s="80" t="s">
        <v>22</v>
      </c>
      <c r="M8" s="93"/>
      <c r="N8" s="93"/>
      <c r="O8" s="93"/>
      <c r="P8" s="93"/>
      <c r="Q8" s="65" t="s">
        <v>23</v>
      </c>
      <c r="R8" s="65"/>
      <c r="S8" s="93"/>
      <c r="T8" s="93"/>
      <c r="U8" s="65" t="s">
        <v>25</v>
      </c>
      <c r="V8" s="65"/>
      <c r="W8" s="93"/>
      <c r="X8" s="93"/>
      <c r="Y8" s="65" t="s">
        <v>26</v>
      </c>
      <c r="Z8" s="65"/>
      <c r="AA8" s="66"/>
      <c r="AB8" s="66"/>
      <c r="AC8" s="66"/>
      <c r="AD8" s="66"/>
      <c r="AE8" s="137"/>
      <c r="AF8" s="144"/>
      <c r="AG8" s="144" t="str">
        <f>LEFT(L8,1)&amp;"　"&amp;RIGHT(L8,1)&amp;IF(O8="","　　　年　　　月　　　日",IF(O8="","　　　",IF(O8&lt;10,"　　","　")&amp;DBCS(O8))&amp;"年"&amp;IF(S8="","　　　",IF(S8&lt;10,"　　","　")&amp;DBCS(S8))&amp;"月"&amp;IF(W8="","　　　",IF(W8&lt;10,"　　","　")&amp;DBCS(W8))&amp;"日")</f>
        <v>令　和　　　年　　　月　　　日</v>
      </c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4"/>
      <c r="AY8" s="4"/>
      <c r="AZ8" s="4"/>
      <c r="BA8" s="4"/>
      <c r="BB8" s="2"/>
      <c r="BC8" s="2"/>
      <c r="BD8" s="2"/>
      <c r="BE8" s="2"/>
      <c r="BF8" s="157"/>
      <c r="BG8" s="157"/>
      <c r="BH8" s="157"/>
    </row>
    <row r="9" spans="2:64" ht="15" customHeight="1">
      <c r="B9" s="11" t="s">
        <v>12</v>
      </c>
      <c r="C9" s="30"/>
      <c r="D9" s="30"/>
      <c r="E9" s="47"/>
      <c r="F9" s="53"/>
      <c r="G9" s="53"/>
      <c r="H9" s="62"/>
      <c r="I9" s="55" t="s">
        <v>31</v>
      </c>
      <c r="J9" s="58"/>
      <c r="K9" s="70"/>
      <c r="L9" s="81" t="str">
        <f>IF(L7="","",L7)</f>
        <v>令和</v>
      </c>
      <c r="M9" s="66"/>
      <c r="N9" s="66"/>
      <c r="O9" s="66" t="str">
        <f>IF(O7="","",O7)</f>
        <v/>
      </c>
      <c r="P9" s="66"/>
      <c r="Q9" s="66" t="s">
        <v>23</v>
      </c>
      <c r="R9" s="66"/>
      <c r="S9" s="66" t="str">
        <f>IF(S7="","",S7)</f>
        <v/>
      </c>
      <c r="T9" s="66"/>
      <c r="U9" s="66" t="s">
        <v>25</v>
      </c>
      <c r="V9" s="66"/>
      <c r="W9" s="66" t="str">
        <f>IF(W7="","",W7)</f>
        <v/>
      </c>
      <c r="X9" s="66"/>
      <c r="Y9" s="66" t="s">
        <v>26</v>
      </c>
      <c r="Z9" s="66"/>
      <c r="AA9" s="66"/>
      <c r="AB9" s="66"/>
      <c r="AC9" s="66"/>
      <c r="AD9" s="66"/>
      <c r="AE9" s="137"/>
      <c r="AF9" s="144"/>
      <c r="AG9" s="144" t="str">
        <f>LEFT(L9,1)&amp;"　"&amp;RIGHT(L9,1)&amp;IF(O9="","　　　年　　　月　　　日",IF(O9="","　　　",IF(O9&lt;10,"　　","　")&amp;DBCS(O9))&amp;"年"&amp;IF(S9="","　　　",IF(S9&lt;10,"　　","　")&amp;DBCS(S9))&amp;"月"&amp;IF(W9="","　　　",IF(W9&lt;10,"　　","　")&amp;DBCS(W9))&amp;"日")</f>
        <v>令　和　　　年　　　月　　　日</v>
      </c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4"/>
      <c r="AY9" s="4"/>
      <c r="AZ9" s="4"/>
      <c r="BA9" s="4"/>
      <c r="BB9" s="2"/>
      <c r="BC9" s="2"/>
      <c r="BD9" s="4"/>
      <c r="BE9" s="4"/>
      <c r="BF9" s="158"/>
      <c r="BG9" s="158"/>
      <c r="BH9" s="158"/>
      <c r="BI9" s="1"/>
      <c r="BJ9" s="1"/>
      <c r="BK9" s="1"/>
      <c r="BL9" s="1"/>
    </row>
    <row r="10" spans="2:64" ht="15" customHeight="1">
      <c r="B10" s="12"/>
      <c r="C10" s="31"/>
      <c r="D10" s="31"/>
      <c r="E10" s="48"/>
      <c r="F10" s="54"/>
      <c r="G10" s="54"/>
      <c r="H10" s="63"/>
      <c r="I10" s="57" t="s">
        <v>28</v>
      </c>
      <c r="J10" s="60"/>
      <c r="K10" s="71"/>
      <c r="L10" s="82" t="s">
        <v>22</v>
      </c>
      <c r="M10" s="94"/>
      <c r="N10" s="94"/>
      <c r="O10" s="94"/>
      <c r="P10" s="94"/>
      <c r="Q10" s="110" t="s">
        <v>23</v>
      </c>
      <c r="R10" s="110"/>
      <c r="S10" s="94"/>
      <c r="T10" s="94"/>
      <c r="U10" s="110" t="s">
        <v>25</v>
      </c>
      <c r="V10" s="110"/>
      <c r="W10" s="94"/>
      <c r="X10" s="94"/>
      <c r="Y10" s="110" t="s">
        <v>26</v>
      </c>
      <c r="Z10" s="110"/>
      <c r="AA10" s="110"/>
      <c r="AB10" s="110"/>
      <c r="AC10" s="110"/>
      <c r="AD10" s="110"/>
      <c r="AE10" s="138"/>
      <c r="AF10" s="144"/>
      <c r="AG10" s="144" t="str">
        <f>LEFT(L10,1)&amp;"　"&amp;RIGHT(L10,1)&amp;IF(O10="","　　　年　　　月　　　日",IF(O10="","　　　",IF(O10&lt;10,"　　","　")&amp;DBCS(O10))&amp;"年"&amp;IF(S10="","　　　",IF(S10&lt;10,"　　","　")&amp;DBCS(S10))&amp;"月"&amp;IF(W10="","　　　",IF(W10&lt;10,"　　","　")&amp;DBCS(W10))&amp;"日")</f>
        <v>令　和　　　年　　　月　　　日</v>
      </c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4"/>
      <c r="AY10" s="4"/>
      <c r="AZ10" s="4"/>
      <c r="BA10" s="4"/>
      <c r="BB10" s="2"/>
      <c r="BC10" s="2"/>
      <c r="BD10" s="4"/>
      <c r="BE10" s="4"/>
      <c r="BF10" s="158"/>
      <c r="BG10" s="158"/>
      <c r="BH10" s="158"/>
      <c r="BI10" s="1"/>
      <c r="BJ10" s="1"/>
      <c r="BK10" s="1"/>
      <c r="BL10" s="1"/>
    </row>
    <row r="11" spans="2:64" ht="15" customHeight="1">
      <c r="B11" s="11" t="s">
        <v>33</v>
      </c>
      <c r="C11" s="30"/>
      <c r="D11" s="30"/>
      <c r="E11" s="30"/>
      <c r="F11" s="55" t="s">
        <v>35</v>
      </c>
      <c r="G11" s="58"/>
      <c r="H11" s="58"/>
      <c r="I11" s="58"/>
      <c r="J11" s="58"/>
      <c r="K11" s="70"/>
      <c r="L11" s="83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139"/>
      <c r="AF11" s="144"/>
      <c r="AG11" s="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4"/>
      <c r="AY11" s="4"/>
      <c r="AZ11" s="4"/>
      <c r="BA11" s="4"/>
      <c r="BB11" s="2"/>
      <c r="BC11" s="2"/>
      <c r="BD11" s="4"/>
      <c r="BE11" s="4"/>
      <c r="BF11" s="158"/>
      <c r="BG11" s="158"/>
      <c r="BH11" s="158"/>
      <c r="BI11" s="1"/>
      <c r="BJ11" s="1"/>
      <c r="BK11" s="1"/>
      <c r="BL11" s="1"/>
    </row>
    <row r="12" spans="2:64" ht="15" customHeight="1">
      <c r="B12" s="13"/>
      <c r="C12" s="32"/>
      <c r="D12" s="32"/>
      <c r="E12" s="49"/>
      <c r="F12" s="56" t="s">
        <v>9</v>
      </c>
      <c r="G12" s="59"/>
      <c r="H12" s="59"/>
      <c r="I12" s="59"/>
      <c r="J12" s="59"/>
      <c r="K12" s="72"/>
      <c r="L12" s="84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140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4"/>
      <c r="AY12" s="4"/>
      <c r="AZ12" s="4"/>
      <c r="BA12" s="4"/>
      <c r="BB12" s="2"/>
      <c r="BC12" s="2"/>
      <c r="BD12" s="2"/>
      <c r="BE12" s="2"/>
      <c r="BF12" s="157"/>
      <c r="BG12" s="157"/>
      <c r="BH12" s="157"/>
    </row>
    <row r="13" spans="2:64" ht="15" customHeight="1">
      <c r="B13" s="13"/>
      <c r="C13" s="32"/>
      <c r="D13" s="32"/>
      <c r="E13" s="49"/>
      <c r="F13" s="56" t="s">
        <v>36</v>
      </c>
      <c r="G13" s="59"/>
      <c r="H13" s="59"/>
      <c r="I13" s="59"/>
      <c r="J13" s="59"/>
      <c r="K13" s="72"/>
      <c r="L13" s="84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140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4"/>
      <c r="AY13" s="4"/>
      <c r="AZ13" s="4"/>
      <c r="BA13" s="4"/>
      <c r="BB13" s="2"/>
      <c r="BC13" s="2"/>
      <c r="BD13" s="2"/>
      <c r="BE13" s="2"/>
      <c r="BF13" s="157"/>
      <c r="BG13" s="157"/>
      <c r="BH13" s="157"/>
    </row>
    <row r="14" spans="2:64" ht="15" customHeight="1">
      <c r="B14" s="14"/>
      <c r="C14" s="33"/>
      <c r="D14" s="33"/>
      <c r="E14" s="50"/>
      <c r="F14" s="57" t="s">
        <v>38</v>
      </c>
      <c r="G14" s="60"/>
      <c r="H14" s="60"/>
      <c r="I14" s="60"/>
      <c r="J14" s="60"/>
      <c r="K14" s="71"/>
      <c r="L14" s="85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141"/>
      <c r="AF14" s="145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4"/>
      <c r="AY14" s="4"/>
      <c r="AZ14" s="4"/>
      <c r="BA14" s="4"/>
      <c r="BB14" s="2"/>
      <c r="BC14" s="2"/>
      <c r="BD14" s="2"/>
      <c r="BE14" s="2"/>
      <c r="BF14" s="157"/>
      <c r="BG14" s="157"/>
      <c r="BH14" s="157"/>
    </row>
    <row r="15" spans="2:64" ht="15" customHeight="1">
      <c r="B15" s="15" t="s">
        <v>41</v>
      </c>
      <c r="C15" s="34"/>
      <c r="D15" s="34"/>
      <c r="E15" s="34"/>
      <c r="F15" s="34"/>
      <c r="G15" s="34"/>
      <c r="H15" s="34"/>
      <c r="I15" s="34"/>
      <c r="J15" s="34"/>
      <c r="K15" s="73"/>
      <c r="L15" s="79"/>
      <c r="M15" s="92"/>
      <c r="N15" s="92"/>
      <c r="O15" s="101"/>
      <c r="P15" s="80"/>
      <c r="Q15" s="93"/>
      <c r="R15" s="93"/>
      <c r="S15" s="117" t="s">
        <v>18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42"/>
      <c r="AF15" s="1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157"/>
      <c r="BG15" s="157"/>
      <c r="BH15" s="157"/>
    </row>
    <row r="16" spans="2:64" ht="15" customHeight="1">
      <c r="B16" s="15" t="s">
        <v>32</v>
      </c>
      <c r="C16" s="34"/>
      <c r="D16" s="34"/>
      <c r="E16" s="34"/>
      <c r="F16" s="34"/>
      <c r="G16" s="34"/>
      <c r="H16" s="34"/>
      <c r="I16" s="34"/>
      <c r="J16" s="34"/>
      <c r="K16" s="73"/>
      <c r="L16" s="79"/>
      <c r="M16" s="92"/>
      <c r="N16" s="92"/>
      <c r="O16" s="101"/>
      <c r="P16" s="105"/>
      <c r="Q16" s="111"/>
      <c r="R16" s="113"/>
      <c r="S16" s="116"/>
      <c r="T16" s="116"/>
      <c r="U16" s="116"/>
      <c r="V16" s="116"/>
      <c r="W16" s="116"/>
      <c r="X16" s="116"/>
      <c r="Y16" s="116"/>
      <c r="Z16" s="116"/>
      <c r="AA16" s="126" t="s">
        <v>19</v>
      </c>
      <c r="AB16" s="129"/>
      <c r="AC16" s="117"/>
      <c r="AD16" s="117"/>
      <c r="AE16" s="142"/>
      <c r="AF16" s="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157"/>
      <c r="BG16" s="157"/>
      <c r="BH16" s="157"/>
    </row>
    <row r="17" spans="1:84" ht="15" customHeight="1">
      <c r="B17" s="16" t="s">
        <v>42</v>
      </c>
      <c r="C17" s="35"/>
      <c r="D17" s="35"/>
      <c r="E17" s="35"/>
      <c r="F17" s="35"/>
      <c r="G17" s="35"/>
      <c r="H17" s="35"/>
      <c r="I17" s="35"/>
      <c r="J17" s="35"/>
      <c r="K17" s="74"/>
      <c r="L17" s="80" t="s">
        <v>22</v>
      </c>
      <c r="M17" s="93"/>
      <c r="N17" s="93"/>
      <c r="O17" s="93"/>
      <c r="P17" s="93"/>
      <c r="Q17" s="65" t="s">
        <v>23</v>
      </c>
      <c r="R17" s="65"/>
      <c r="S17" s="93"/>
      <c r="T17" s="93"/>
      <c r="U17" s="65" t="s">
        <v>25</v>
      </c>
      <c r="V17" s="65"/>
      <c r="W17" s="93"/>
      <c r="X17" s="93"/>
      <c r="Y17" s="65" t="s">
        <v>26</v>
      </c>
      <c r="Z17" s="65"/>
      <c r="AA17" s="65"/>
      <c r="AB17" s="65"/>
      <c r="AC17" s="65"/>
      <c r="AD17" s="65"/>
      <c r="AE17" s="136"/>
      <c r="AF17" s="144"/>
      <c r="AG17" s="144" t="str">
        <f>L17&amp;IF(O17="","　　　年　　　月　　　日",IF(O17="","　　　",IF(O17&lt;10,"　　","　")&amp;DBCS(O17))&amp;"年"&amp;IF(S17="","　　　",IF(S17&lt;10,"　　","　")&amp;DBCS(S17))&amp;"月"&amp;IF(W17="","　　　",IF(W17&lt;10,"　　","　")&amp;DBCS(W17))&amp;"日")</f>
        <v>令和　　　年　　　月　　　日</v>
      </c>
      <c r="AH17" s="144"/>
      <c r="AI17" s="144"/>
      <c r="AJ17" s="4"/>
      <c r="AK17" s="4"/>
      <c r="AL17" s="4"/>
      <c r="AM17" s="4"/>
      <c r="AN17" s="4"/>
      <c r="AO17" s="4"/>
      <c r="AP17" s="4"/>
      <c r="AQ17" s="4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84" ht="15" customHeight="1">
      <c r="B18" s="15" t="s">
        <v>5</v>
      </c>
      <c r="C18" s="34"/>
      <c r="D18" s="34"/>
      <c r="E18" s="34"/>
      <c r="F18" s="34"/>
      <c r="G18" s="34"/>
      <c r="H18" s="34"/>
      <c r="I18" s="34"/>
      <c r="J18" s="34"/>
      <c r="K18" s="73"/>
      <c r="L18" s="86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143"/>
      <c r="AF18" s="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84" ht="5.0999999999999996" customHeight="1"/>
    <row r="20" spans="1:84" s="5" customFormat="1" ht="23.1" customHeight="1">
      <c r="AV20" s="156"/>
      <c r="AW20" s="156"/>
      <c r="AX20" s="156"/>
      <c r="AY20" s="156"/>
      <c r="AZ20" s="156"/>
      <c r="BA20" s="156"/>
      <c r="BB20" s="156"/>
    </row>
    <row r="21" spans="1:84" s="5" customFormat="1" ht="23.1" customHeight="1">
      <c r="AV21" s="156"/>
      <c r="AW21" s="156"/>
      <c r="AX21" s="156"/>
      <c r="AY21" s="156"/>
      <c r="AZ21" s="156"/>
      <c r="BA21" s="156"/>
      <c r="BB21" s="156"/>
    </row>
    <row r="22" spans="1:84" s="5" customFormat="1" ht="23.1" customHeight="1">
      <c r="A22" s="6" t="s">
        <v>44</v>
      </c>
      <c r="AV22" s="156"/>
      <c r="AW22" s="156"/>
      <c r="AX22" s="156"/>
      <c r="AY22" s="156"/>
      <c r="AZ22" s="156"/>
      <c r="BA22" s="156"/>
      <c r="BB22" s="156"/>
    </row>
    <row r="23" spans="1:84" s="5" customFormat="1" ht="23.1" customHeight="1">
      <c r="A23" s="7"/>
      <c r="AV23" s="156"/>
      <c r="AW23" s="156"/>
      <c r="AX23" s="156"/>
      <c r="AY23" s="156"/>
      <c r="AZ23" s="156"/>
      <c r="BA23" s="156"/>
      <c r="BB23" s="156"/>
    </row>
    <row r="24" spans="1:84" s="5" customFormat="1" ht="23.1" customHeight="1">
      <c r="E24" s="51"/>
      <c r="K24" s="75" t="s">
        <v>29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V24" s="156"/>
      <c r="AW24" s="156"/>
      <c r="AX24" s="156"/>
      <c r="AY24" s="156"/>
      <c r="AZ24" s="156"/>
      <c r="BA24" s="156"/>
      <c r="BB24" s="156"/>
    </row>
    <row r="25" spans="1:84" s="5" customFormat="1" ht="23.1" customHeight="1">
      <c r="I25" s="64"/>
      <c r="J25" s="64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64"/>
      <c r="AV25" s="156"/>
      <c r="AW25" s="156"/>
      <c r="AX25" s="156"/>
      <c r="AY25" s="156"/>
      <c r="AZ25" s="156"/>
      <c r="BA25" s="156"/>
      <c r="BB25" s="156"/>
    </row>
    <row r="26" spans="1:84" s="5" customFormat="1" ht="23.1" customHeight="1">
      <c r="AV26" s="156"/>
      <c r="AW26" s="156"/>
      <c r="AX26" s="156"/>
      <c r="AY26" s="156"/>
      <c r="AZ26" s="156"/>
      <c r="BA26" s="156"/>
      <c r="BB26" s="156"/>
    </row>
    <row r="27" spans="1:84" s="5" customFormat="1" ht="23.1" customHeight="1">
      <c r="B27" s="17" t="s">
        <v>45</v>
      </c>
      <c r="C27" s="36"/>
      <c r="D27" s="44"/>
      <c r="E27" s="27"/>
      <c r="F27" s="27"/>
      <c r="G27" s="27"/>
      <c r="H27" s="27"/>
      <c r="I27" s="27"/>
      <c r="J27" s="65"/>
      <c r="K27" s="65"/>
      <c r="L27" s="65"/>
      <c r="M27" s="65"/>
      <c r="N27" s="65" t="str">
        <f>IF(L2="","",L2)</f>
        <v/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136"/>
      <c r="AV27" s="156"/>
      <c r="AW27" s="156"/>
      <c r="AX27" s="156"/>
      <c r="AY27" s="156"/>
      <c r="AZ27" s="156"/>
      <c r="BA27" s="156"/>
      <c r="BB27" s="156"/>
    </row>
    <row r="28" spans="1:84" s="5" customFormat="1" ht="23.1" customHeight="1">
      <c r="B28" s="17" t="s">
        <v>48</v>
      </c>
      <c r="C28" s="36"/>
      <c r="D28" s="44"/>
      <c r="E28" s="27"/>
      <c r="F28" s="27"/>
      <c r="G28" s="27"/>
      <c r="H28" s="27"/>
      <c r="I28" s="27"/>
      <c r="J28" s="65"/>
      <c r="K28" s="65"/>
      <c r="L28" s="65"/>
      <c r="M28" s="87"/>
      <c r="N28" s="100" t="str">
        <f>"津山市　"&amp;IF(O3="","　　　　　　　　　　",O3)&amp;"　地内"</f>
        <v>津山市　　　　　　　　　　　　地内</v>
      </c>
      <c r="O28" s="87"/>
      <c r="P28" s="87"/>
      <c r="Q28" s="87"/>
      <c r="R28" s="87"/>
      <c r="S28" s="65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65"/>
      <c r="AE28" s="87"/>
      <c r="AF28" s="87"/>
      <c r="AG28" s="87"/>
      <c r="AH28" s="87"/>
      <c r="AI28" s="65"/>
      <c r="AJ28" s="65"/>
      <c r="AK28" s="65"/>
      <c r="AL28" s="65"/>
      <c r="AM28" s="65"/>
      <c r="AN28" s="65"/>
      <c r="AO28" s="65"/>
      <c r="AP28" s="65"/>
      <c r="AQ28" s="136"/>
      <c r="AV28" s="156"/>
      <c r="AW28" s="156"/>
      <c r="AX28" s="156"/>
      <c r="AY28" s="156"/>
      <c r="AZ28" s="156"/>
      <c r="BA28" s="156"/>
      <c r="BB28" s="156"/>
    </row>
    <row r="29" spans="1:84" s="5" customFormat="1" ht="23.1" customHeight="1">
      <c r="B29" s="17" t="s">
        <v>4</v>
      </c>
      <c r="C29" s="37"/>
      <c r="D29" s="44"/>
      <c r="E29" s="27"/>
      <c r="F29" s="27"/>
      <c r="G29" s="27"/>
      <c r="H29" s="27"/>
      <c r="I29" s="27"/>
      <c r="J29" s="65"/>
      <c r="K29" s="65"/>
      <c r="L29" s="87"/>
      <c r="M29" s="87"/>
      <c r="N29" s="100" t="str">
        <f>AG7</f>
        <v>令　和　　　　年　　　　月　　　　日</v>
      </c>
      <c r="O29" s="87"/>
      <c r="P29" s="87"/>
      <c r="Q29" s="65"/>
      <c r="R29" s="65"/>
      <c r="S29" s="118"/>
      <c r="T29" s="118"/>
      <c r="U29" s="118"/>
      <c r="V29" s="118"/>
      <c r="W29" s="118"/>
      <c r="X29" s="118"/>
      <c r="Y29" s="118"/>
      <c r="Z29" s="118"/>
      <c r="AA29" s="118"/>
      <c r="AB29" s="65"/>
      <c r="AC29" s="65"/>
      <c r="AD29" s="87"/>
      <c r="AE29" s="87"/>
      <c r="AF29" s="87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136"/>
      <c r="AV29" s="156"/>
      <c r="AW29" s="156"/>
      <c r="AX29" s="156"/>
      <c r="AY29" s="156"/>
      <c r="AZ29" s="156"/>
      <c r="BA29" s="156"/>
      <c r="BB29" s="156"/>
    </row>
    <row r="30" spans="1:84" s="5" customFormat="1" ht="23.1" customHeight="1">
      <c r="B30" s="18" t="s">
        <v>47</v>
      </c>
      <c r="C30" s="38"/>
      <c r="D30" s="28"/>
      <c r="E30" s="28"/>
      <c r="F30" s="28"/>
      <c r="G30" s="28"/>
      <c r="H30" s="28"/>
      <c r="I30" s="28"/>
      <c r="J30" s="66"/>
      <c r="K30" s="76"/>
      <c r="L30" s="88"/>
      <c r="M30" s="88"/>
      <c r="N30" s="88"/>
      <c r="O30" s="88"/>
      <c r="P30" s="66"/>
      <c r="Q30" s="66"/>
      <c r="R30" s="66"/>
      <c r="S30" s="66"/>
      <c r="T30" s="66"/>
      <c r="U30" s="119"/>
      <c r="V30" s="119"/>
      <c r="W30" s="119"/>
      <c r="X30" s="66"/>
      <c r="Y30" s="66"/>
      <c r="Z30" s="66"/>
      <c r="AA30" s="66"/>
      <c r="AB30" s="66"/>
      <c r="AC30" s="66"/>
      <c r="AD30" s="119"/>
      <c r="AE30" s="119"/>
      <c r="AF30" s="119"/>
      <c r="AG30" s="66"/>
      <c r="AH30" s="66"/>
      <c r="AI30" s="66"/>
      <c r="AJ30" s="66"/>
      <c r="AK30" s="66"/>
      <c r="AL30" s="66"/>
      <c r="AM30" s="66"/>
      <c r="AN30" s="66"/>
      <c r="AO30" s="119"/>
      <c r="AP30" s="119"/>
      <c r="AQ30" s="150"/>
      <c r="AV30" s="156"/>
      <c r="AW30" s="156"/>
      <c r="AX30" s="156"/>
      <c r="AY30" s="156"/>
      <c r="AZ30" s="156"/>
      <c r="BA30" s="156"/>
      <c r="BB30" s="156"/>
    </row>
    <row r="31" spans="1:84" s="5" customFormat="1" ht="23.1" customHeight="1">
      <c r="B31" s="19"/>
      <c r="C31" s="5"/>
      <c r="E31" s="52" t="s">
        <v>16</v>
      </c>
      <c r="F31" s="46" t="s">
        <v>10</v>
      </c>
      <c r="G31" s="46"/>
      <c r="H31" s="46"/>
      <c r="I31" s="46"/>
      <c r="J31" s="46"/>
      <c r="K31" s="46"/>
      <c r="L31" s="89"/>
      <c r="M31" s="89"/>
      <c r="N31" s="89"/>
      <c r="O31" s="89"/>
      <c r="P31" s="32" t="s">
        <v>49</v>
      </c>
      <c r="Q31" s="61"/>
      <c r="R31" s="5"/>
      <c r="S31" s="61"/>
      <c r="T31" s="61"/>
      <c r="U31" s="61"/>
      <c r="V31" s="32" t="str">
        <f>IF(L4="変更なし","■","□")</f>
        <v>□</v>
      </c>
      <c r="W31" s="32"/>
      <c r="X31" s="32" t="s">
        <v>40</v>
      </c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151"/>
      <c r="AV31" s="156"/>
      <c r="AW31" s="156"/>
      <c r="AX31" s="156"/>
      <c r="AY31" s="156"/>
      <c r="AZ31" s="156"/>
      <c r="BA31" s="156"/>
      <c r="BB31" s="156"/>
    </row>
    <row r="32" spans="1:84" s="5" customFormat="1" ht="23.1" customHeight="1">
      <c r="B32" s="19"/>
      <c r="C32" s="5"/>
      <c r="E32" s="52"/>
      <c r="F32" s="32"/>
      <c r="G32" s="45"/>
      <c r="H32" s="45"/>
      <c r="I32" s="45"/>
      <c r="J32" s="5"/>
      <c r="K32" s="61"/>
      <c r="L32" s="89"/>
      <c r="M32" s="89"/>
      <c r="N32" s="89"/>
      <c r="O32" s="89"/>
      <c r="P32" s="61"/>
      <c r="Q32" s="61"/>
      <c r="R32" s="5"/>
      <c r="S32" s="61"/>
      <c r="T32" s="61"/>
      <c r="U32" s="61"/>
      <c r="V32" s="32" t="str">
        <f>IF(L4="変更あり","■","□")</f>
        <v>□</v>
      </c>
      <c r="W32" s="32"/>
      <c r="X32" s="32" t="s">
        <v>46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151"/>
      <c r="AV32" s="156"/>
      <c r="AW32" s="156"/>
      <c r="AX32" s="156"/>
      <c r="AY32" s="156"/>
      <c r="AZ32" s="156"/>
      <c r="BA32" s="156"/>
      <c r="BB32" s="156"/>
    </row>
    <row r="33" spans="2:84" s="5" customFormat="1" ht="23.1" customHeight="1">
      <c r="B33" s="19"/>
      <c r="C33" s="5"/>
      <c r="D33" s="45"/>
      <c r="E33" s="52" t="s">
        <v>37</v>
      </c>
      <c r="F33" s="46" t="s">
        <v>34</v>
      </c>
      <c r="G33" s="46"/>
      <c r="H33" s="46"/>
      <c r="I33" s="46"/>
      <c r="J33" s="46"/>
      <c r="K33" s="46"/>
      <c r="L33" s="89"/>
      <c r="M33" s="89"/>
      <c r="N33" s="89"/>
      <c r="O33" s="89"/>
      <c r="P33" s="32" t="s">
        <v>15</v>
      </c>
      <c r="Q33" s="61"/>
      <c r="R33" s="5"/>
      <c r="S33" s="61"/>
      <c r="T33" s="61"/>
      <c r="U33" s="61"/>
      <c r="V33" s="32" t="str">
        <f>IF(E9="変更なし","令　和      年      月      日",AG9)</f>
        <v>令　和　　　年　　　月　　　日</v>
      </c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151"/>
      <c r="AV33" s="156"/>
      <c r="AW33" s="156"/>
      <c r="AX33" s="156"/>
      <c r="AY33" s="156"/>
      <c r="AZ33" s="156"/>
      <c r="BA33" s="156"/>
      <c r="BB33" s="156"/>
    </row>
    <row r="34" spans="2:84" s="5" customFormat="1" ht="23.1" customHeight="1">
      <c r="B34" s="19"/>
      <c r="C34" s="5"/>
      <c r="D34" s="45"/>
      <c r="E34" s="52"/>
      <c r="F34" s="45"/>
      <c r="G34" s="45"/>
      <c r="H34" s="45"/>
      <c r="I34" s="45"/>
      <c r="J34" s="5"/>
      <c r="K34" s="61"/>
      <c r="L34" s="89"/>
      <c r="M34" s="89"/>
      <c r="N34" s="89"/>
      <c r="O34" s="89"/>
      <c r="P34" s="32" t="s">
        <v>39</v>
      </c>
      <c r="Q34" s="61"/>
      <c r="R34" s="5"/>
      <c r="S34" s="61"/>
      <c r="T34" s="61"/>
      <c r="U34" s="61"/>
      <c r="V34" s="32" t="str">
        <f>IF(E9="変更なし","令　和      年      月      日",AG10)</f>
        <v>令　和　　　年　　　月　　　日</v>
      </c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151"/>
      <c r="AV34" s="156"/>
      <c r="AW34" s="156"/>
      <c r="AX34" s="156"/>
      <c r="AY34" s="156"/>
      <c r="AZ34" s="156"/>
      <c r="BA34" s="156"/>
      <c r="BB34" s="156"/>
    </row>
    <row r="35" spans="2:84" s="5" customFormat="1" ht="23.1" customHeight="1">
      <c r="B35" s="19"/>
      <c r="C35" s="5"/>
      <c r="D35" s="45"/>
      <c r="E35" s="52" t="s">
        <v>24</v>
      </c>
      <c r="F35" s="46" t="s">
        <v>27</v>
      </c>
      <c r="G35" s="46"/>
      <c r="H35" s="46"/>
      <c r="I35" s="46"/>
      <c r="J35" s="46"/>
      <c r="K35" s="46"/>
      <c r="L35" s="89"/>
      <c r="M35" s="89"/>
      <c r="N35" s="89"/>
      <c r="O35" s="89"/>
      <c r="P35" s="106" t="s">
        <v>51</v>
      </c>
      <c r="Q35" s="106"/>
      <c r="R35" s="106" t="s">
        <v>53</v>
      </c>
      <c r="S35" s="106"/>
      <c r="T35" s="61"/>
      <c r="U35" s="61"/>
      <c r="V35" s="121" t="str">
        <f>IF(L5="変更なし","",AG5&amp;AH5&amp;IF(AH5="￥","",IF(AH5="","","，"))&amp;AI5&amp;AJ5&amp;AK5&amp;IF(AK5="￥","",IF(AK5="","","，"))&amp;AL5&amp;AM5&amp;AN5&amp;IF(AN5="￥","",IF(AN5="","","，"))&amp;AO5&amp;AP5&amp;AQ5)</f>
        <v/>
      </c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89" t="s">
        <v>54</v>
      </c>
      <c r="AN35" s="89"/>
      <c r="AO35" s="61"/>
      <c r="AP35" s="61"/>
      <c r="AQ35" s="151"/>
      <c r="AV35" s="156"/>
      <c r="AW35" s="156"/>
      <c r="AX35" s="156"/>
      <c r="AY35" s="156"/>
      <c r="AZ35" s="156"/>
      <c r="BA35" s="156"/>
      <c r="BB35" s="156"/>
    </row>
    <row r="36" spans="2:84" s="5" customFormat="1" ht="23.1" customHeight="1">
      <c r="B36" s="19"/>
      <c r="C36" s="5"/>
      <c r="D36" s="45"/>
      <c r="E36" s="52"/>
      <c r="F36" s="45"/>
      <c r="G36" s="45"/>
      <c r="H36" s="45"/>
      <c r="I36" s="45"/>
      <c r="J36" s="5"/>
      <c r="K36" s="61"/>
      <c r="L36" s="89"/>
      <c r="M36" s="89"/>
      <c r="N36" s="89"/>
      <c r="O36" s="7" t="s">
        <v>56</v>
      </c>
      <c r="Q36" s="61"/>
      <c r="R36" s="5"/>
      <c r="S36" s="61"/>
      <c r="T36" s="61"/>
      <c r="U36" s="61"/>
      <c r="V36" s="61"/>
      <c r="W36" s="61"/>
      <c r="X36" s="61"/>
      <c r="Y36" s="61"/>
      <c r="AF36" s="146" t="str">
        <f>IF(L5="変更なし","",AT5&amp;AU5&amp;IF(AU5="￥","",IF(AU5="","","，"))&amp;AV5&amp;AW5&amp;AX5&amp;IF(AX5="￥","",IF(AX5="","","，"))&amp;AY5&amp;AZ5&amp;BA5&amp;IF(BA5="￥","",IF(BA5="","","，"))&amp;BB5&amp;BC5&amp;BD5)</f>
        <v/>
      </c>
      <c r="AG36" s="146"/>
      <c r="AH36" s="146"/>
      <c r="AI36" s="146"/>
      <c r="AJ36" s="146"/>
      <c r="AK36" s="146"/>
      <c r="AL36" s="146"/>
      <c r="AM36" s="146"/>
      <c r="AN36" s="146"/>
      <c r="AO36" s="6" t="s">
        <v>11</v>
      </c>
      <c r="AP36" s="61"/>
      <c r="AQ36" s="151"/>
      <c r="AV36" s="156"/>
      <c r="AW36" s="156"/>
      <c r="AX36" s="156"/>
      <c r="AY36" s="156"/>
      <c r="AZ36" s="156"/>
      <c r="BA36" s="156"/>
      <c r="BB36" s="156"/>
    </row>
    <row r="37" spans="2:84" s="5" customFormat="1" ht="23.1" customHeight="1">
      <c r="B37" s="19"/>
      <c r="C37" s="5"/>
      <c r="D37" s="45"/>
      <c r="E37" s="52" t="s">
        <v>55</v>
      </c>
      <c r="F37" s="46" t="s">
        <v>57</v>
      </c>
      <c r="G37" s="46"/>
      <c r="H37" s="46"/>
      <c r="I37" s="46"/>
      <c r="J37" s="46"/>
      <c r="K37" s="46"/>
      <c r="L37" s="89"/>
      <c r="M37" s="89"/>
      <c r="N37" s="89"/>
      <c r="O37" s="89"/>
      <c r="P37" s="61"/>
      <c r="Q37" s="61"/>
      <c r="R37" s="5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121">
        <f>IF(L15="変更なし","",P15)</f>
        <v>0</v>
      </c>
      <c r="AH37" s="121"/>
      <c r="AI37" s="89" t="s">
        <v>18</v>
      </c>
      <c r="AJ37" s="89"/>
      <c r="AK37" s="61"/>
      <c r="AL37" s="61"/>
      <c r="AM37" s="61"/>
      <c r="AN37" s="61"/>
      <c r="AO37" s="61"/>
      <c r="AP37" s="61"/>
      <c r="AQ37" s="151"/>
      <c r="AV37" s="156"/>
      <c r="AW37" s="156"/>
      <c r="AX37" s="156"/>
      <c r="AY37" s="156"/>
      <c r="AZ37" s="156"/>
      <c r="BA37" s="156"/>
      <c r="BB37" s="156"/>
    </row>
    <row r="38" spans="2:84" s="5" customFormat="1" ht="23.1" customHeight="1">
      <c r="B38" s="20"/>
      <c r="C38" s="39"/>
      <c r="D38" s="46"/>
      <c r="E38" s="52" t="s">
        <v>59</v>
      </c>
      <c r="F38" s="32" t="s">
        <v>60</v>
      </c>
      <c r="G38" s="46"/>
      <c r="H38" s="46"/>
      <c r="I38" s="61"/>
      <c r="J38" s="61"/>
      <c r="K38" s="5"/>
      <c r="L38" s="5"/>
      <c r="M38" s="5"/>
      <c r="N38" s="5"/>
      <c r="O38" s="102"/>
      <c r="P38" s="102"/>
      <c r="Q38" s="102"/>
      <c r="R38" s="114" t="str">
        <f>IF(L16="変更なし","■","□")</f>
        <v>□</v>
      </c>
      <c r="S38" s="114"/>
      <c r="T38" s="114" t="s">
        <v>43</v>
      </c>
      <c r="U38" s="120"/>
      <c r="V38" s="120"/>
      <c r="W38" s="102"/>
      <c r="X38" s="102"/>
      <c r="Y38" s="102"/>
      <c r="Z38" s="102"/>
      <c r="AA38" s="102"/>
      <c r="AB38" s="102"/>
      <c r="AC38" s="102"/>
      <c r="AD38" s="102"/>
      <c r="AE38" s="32"/>
      <c r="AF38" s="32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52"/>
      <c r="AV38" s="156"/>
      <c r="AW38" s="156"/>
      <c r="AX38" s="156"/>
      <c r="AY38" s="156"/>
      <c r="AZ38" s="156"/>
      <c r="BA38" s="156"/>
      <c r="BB38" s="156"/>
    </row>
    <row r="39" spans="2:84" s="5" customFormat="1" ht="23.1" customHeight="1">
      <c r="B39" s="19"/>
      <c r="C39" s="5"/>
      <c r="D39" s="5"/>
      <c r="F39" s="5"/>
      <c r="G39" s="61"/>
      <c r="H39" s="61"/>
      <c r="I39" s="61"/>
      <c r="J39" s="61"/>
      <c r="K39" s="5"/>
      <c r="L39" s="5"/>
      <c r="M39" s="5"/>
      <c r="N39" s="5"/>
      <c r="O39" s="5"/>
      <c r="P39" s="5"/>
      <c r="Q39" s="5"/>
      <c r="R39" s="32" t="str">
        <f>IF(L16="変更あり","■","□")</f>
        <v>□</v>
      </c>
      <c r="S39" s="32"/>
      <c r="T39" s="32" t="s">
        <v>21</v>
      </c>
      <c r="U39" s="6"/>
      <c r="V39" s="6"/>
      <c r="W39" s="122"/>
      <c r="X39" s="123"/>
      <c r="Y39" s="106" t="s">
        <v>51</v>
      </c>
      <c r="Z39" s="106"/>
      <c r="AA39" s="106" t="s">
        <v>53</v>
      </c>
      <c r="AB39" s="106"/>
      <c r="AC39" s="123"/>
      <c r="AD39" s="131">
        <f>IF(OR(L16="　",L16="変更なし"),"",R16)</f>
        <v>0</v>
      </c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5" t="s">
        <v>54</v>
      </c>
      <c r="AP39" s="5"/>
      <c r="AQ39" s="152"/>
      <c r="AV39" s="156"/>
      <c r="AW39" s="156"/>
      <c r="AX39" s="156"/>
      <c r="AY39" s="156"/>
      <c r="AZ39" s="156"/>
      <c r="BA39" s="156"/>
      <c r="BB39" s="156"/>
    </row>
    <row r="40" spans="2:84" s="5" customFormat="1" ht="23.1" customHeight="1">
      <c r="B40" s="19"/>
      <c r="C40" s="5"/>
      <c r="D40" s="5"/>
      <c r="F40" s="5"/>
      <c r="G40" s="61"/>
      <c r="H40" s="61"/>
      <c r="I40" s="61"/>
      <c r="J40" s="61"/>
      <c r="K40" s="5"/>
      <c r="L40" s="5"/>
      <c r="M40" s="5"/>
      <c r="N40" s="5"/>
      <c r="O40" s="5"/>
      <c r="P40" s="5"/>
      <c r="Q40" s="5"/>
      <c r="R40" s="89"/>
      <c r="S40" s="89"/>
      <c r="T40" s="32"/>
      <c r="U40" s="5"/>
      <c r="V40" s="5"/>
      <c r="W40" s="122"/>
      <c r="X40" s="123"/>
      <c r="Y40" s="124" t="s">
        <v>42</v>
      </c>
      <c r="Z40" s="124"/>
      <c r="AA40" s="124"/>
      <c r="AB40" s="124"/>
      <c r="AC40" s="123"/>
      <c r="AD40" s="32" t="str">
        <f>AG17</f>
        <v>令和　　　年　　　月　　　日</v>
      </c>
      <c r="AE40" s="5"/>
      <c r="AF40" s="6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152"/>
      <c r="AV40" s="156"/>
      <c r="AW40" s="156"/>
      <c r="AX40" s="156"/>
      <c r="AY40" s="156"/>
      <c r="AZ40" s="156"/>
      <c r="BA40" s="156"/>
      <c r="BB40" s="156"/>
    </row>
    <row r="41" spans="2:84" s="5" customFormat="1" ht="23.1" customHeight="1">
      <c r="B41" s="21"/>
      <c r="C41" s="40"/>
      <c r="D41" s="31"/>
      <c r="E41" s="52" t="s">
        <v>61</v>
      </c>
      <c r="F41" s="31" t="s">
        <v>52</v>
      </c>
      <c r="G41" s="31"/>
      <c r="H41" s="31"/>
      <c r="I41" s="31"/>
      <c r="J41" s="31"/>
      <c r="K41" s="31"/>
      <c r="L41" s="43"/>
      <c r="M41" s="99"/>
      <c r="N41" s="99"/>
      <c r="O41" s="99"/>
      <c r="P41" s="107" t="str">
        <f>IF(L18="","",L18)</f>
        <v/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53"/>
      <c r="AV41" s="156"/>
      <c r="AW41" s="156"/>
      <c r="AX41" s="156"/>
      <c r="AY41" s="156"/>
      <c r="AZ41" s="156"/>
      <c r="BA41" s="156"/>
      <c r="BB41" s="156"/>
    </row>
    <row r="42" spans="2:84" s="5" customFormat="1" ht="23.1" customHeight="1">
      <c r="B42" s="17" t="s">
        <v>62</v>
      </c>
      <c r="C42" s="36"/>
      <c r="D42" s="27"/>
      <c r="E42" s="27"/>
      <c r="F42" s="27"/>
      <c r="G42" s="27"/>
      <c r="H42" s="27"/>
      <c r="I42" s="65"/>
      <c r="J42" s="65"/>
      <c r="K42" s="65"/>
      <c r="L42" s="90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130"/>
      <c r="AD42" s="130"/>
      <c r="AE42" s="90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136"/>
      <c r="AV42" s="156"/>
      <c r="AW42" s="156"/>
      <c r="AX42" s="156"/>
      <c r="AY42" s="156"/>
      <c r="AZ42" s="156"/>
      <c r="BA42" s="156"/>
      <c r="BB42" s="156"/>
    </row>
    <row r="43" spans="2:84" s="5" customFormat="1" ht="23.1" customHeight="1">
      <c r="B43" s="22"/>
      <c r="C43" s="41" t="s">
        <v>63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52"/>
      <c r="AV43" s="156"/>
      <c r="AW43" s="156"/>
      <c r="AX43" s="156"/>
      <c r="AY43" s="156"/>
      <c r="AZ43" s="156"/>
      <c r="BA43" s="156"/>
      <c r="BB43" s="156"/>
    </row>
    <row r="44" spans="2:84" s="5" customFormat="1" ht="23.1" customHeight="1">
      <c r="B44" s="23"/>
      <c r="C44" s="41" t="s">
        <v>64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52"/>
      <c r="AV44" s="156"/>
      <c r="AW44" s="156"/>
      <c r="AX44" s="156"/>
      <c r="AY44" s="156"/>
      <c r="AZ44" s="156"/>
      <c r="BA44" s="156"/>
      <c r="BB44" s="156"/>
    </row>
    <row r="45" spans="2:84" s="5" customFormat="1" ht="12" customHeight="1"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137"/>
      <c r="AV45" s="156"/>
      <c r="AW45" s="156"/>
      <c r="AX45" s="156"/>
      <c r="AY45" s="156"/>
      <c r="AZ45" s="156"/>
      <c r="BA45" s="156"/>
      <c r="BB45" s="156"/>
    </row>
    <row r="46" spans="2:84" s="5" customFormat="1" ht="23.1" customHeight="1">
      <c r="B46" s="25"/>
      <c r="C46" s="6" t="str">
        <f>AG8</f>
        <v>令　和　　　年　　　月　　　日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52"/>
      <c r="AV46" s="156"/>
      <c r="AW46" s="156"/>
      <c r="AX46" s="156"/>
      <c r="AY46" s="156"/>
      <c r="AZ46" s="156"/>
      <c r="BA46" s="156"/>
      <c r="BB46" s="156"/>
    </row>
    <row r="47" spans="2:84" s="5" customFormat="1" ht="23.1" customHeight="1">
      <c r="B47" s="2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6"/>
      <c r="O47" s="46"/>
      <c r="P47" s="46"/>
      <c r="Q47" s="46"/>
      <c r="R47" s="4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152"/>
      <c r="AV47" s="156"/>
      <c r="AW47" s="156"/>
      <c r="AX47" s="156"/>
      <c r="AY47" s="156"/>
      <c r="AZ47" s="156"/>
      <c r="BA47" s="156"/>
      <c r="BB47" s="156"/>
    </row>
    <row r="48" spans="2:84" s="5" customFormat="1" ht="23.1" customHeight="1">
      <c r="B48" s="2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 t="s">
        <v>65</v>
      </c>
      <c r="S48" s="6"/>
      <c r="T48" s="6"/>
      <c r="U48" s="6"/>
      <c r="V48" s="6"/>
      <c r="W48" s="6" t="s">
        <v>8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54"/>
      <c r="AV48" s="156"/>
      <c r="AW48" s="156"/>
      <c r="AX48" s="156"/>
      <c r="AY48" s="156"/>
      <c r="AZ48" s="156"/>
      <c r="BA48" s="156"/>
      <c r="BB48" s="156"/>
    </row>
    <row r="49" spans="2:84" s="5" customFormat="1" ht="23.1" hidden="1" customHeight="1">
      <c r="B49" s="2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 t="s">
        <v>58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54"/>
      <c r="AV49" s="156"/>
      <c r="AW49" s="156"/>
      <c r="AX49" s="156"/>
      <c r="AY49" s="156"/>
      <c r="AZ49" s="156"/>
      <c r="BA49" s="156"/>
      <c r="BB49" s="156"/>
    </row>
    <row r="50" spans="2:84" s="5" customFormat="1" ht="23.1" customHeight="1">
      <c r="B50" s="2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 t="s">
        <v>1</v>
      </c>
      <c r="X50" s="6"/>
      <c r="Y50" s="6"/>
      <c r="Z50" s="6"/>
      <c r="AA50" s="6"/>
      <c r="AD50" s="5"/>
      <c r="AE50" s="5" t="s">
        <v>50</v>
      </c>
      <c r="AF50" s="5"/>
      <c r="AQ50" s="154"/>
      <c r="AV50" s="156"/>
      <c r="AW50" s="156"/>
      <c r="AX50" s="156"/>
      <c r="AY50" s="156"/>
      <c r="AZ50" s="156"/>
      <c r="BA50" s="156"/>
      <c r="BB50" s="156"/>
    </row>
    <row r="51" spans="2:84" s="5" customFormat="1" ht="23.1" customHeight="1">
      <c r="B51" s="2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5"/>
      <c r="AI51" s="5"/>
      <c r="AJ51" s="5"/>
      <c r="AK51" s="5"/>
      <c r="AL51" s="5"/>
      <c r="AM51" s="5"/>
      <c r="AN51" s="5"/>
      <c r="AO51" s="5"/>
      <c r="AP51" s="5"/>
      <c r="AQ51" s="154"/>
      <c r="AV51" s="156"/>
      <c r="AW51" s="156"/>
      <c r="AX51" s="156"/>
      <c r="AY51" s="156"/>
      <c r="AZ51" s="156"/>
      <c r="BA51" s="156"/>
      <c r="BB51" s="156"/>
    </row>
    <row r="52" spans="2:84" s="5" customFormat="1" ht="23.1" customHeight="1">
      <c r="B52" s="2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 t="s">
        <v>33</v>
      </c>
      <c r="S52" s="6"/>
      <c r="T52" s="6"/>
      <c r="U52" s="6"/>
      <c r="V52" s="5"/>
      <c r="W52" s="6" t="s">
        <v>66</v>
      </c>
      <c r="X52" s="6"/>
      <c r="Y52" s="6"/>
      <c r="Z52" s="6"/>
      <c r="AA52" s="127" t="str">
        <f>IF(L11="","",L11)</f>
        <v/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52"/>
      <c r="AV52" s="156"/>
      <c r="AW52" s="156"/>
      <c r="AX52" s="156"/>
      <c r="AY52" s="156"/>
      <c r="AZ52" s="156"/>
      <c r="BA52" s="156"/>
      <c r="BB52" s="156"/>
    </row>
    <row r="53" spans="2:84" s="5" customFormat="1" ht="23.1" customHeight="1">
      <c r="B53" s="2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/>
      <c r="W53" s="6"/>
      <c r="X53" s="6"/>
      <c r="Y53" s="6"/>
      <c r="Z53" s="6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52"/>
      <c r="AV53" s="156"/>
      <c r="AW53" s="156"/>
      <c r="AX53" s="156"/>
      <c r="AY53" s="156"/>
      <c r="AZ53" s="156"/>
      <c r="BA53" s="156"/>
      <c r="BB53" s="156"/>
    </row>
    <row r="54" spans="2:84" s="5" customFormat="1" ht="23.1" customHeight="1">
      <c r="B54" s="2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6"/>
      <c r="O54" s="46"/>
      <c r="P54" s="46"/>
      <c r="Q54" s="46"/>
      <c r="R54" s="46"/>
      <c r="S54" s="46"/>
      <c r="T54" s="46"/>
      <c r="U54" s="46"/>
      <c r="V54" s="5"/>
      <c r="W54" s="46"/>
      <c r="X54" s="6"/>
      <c r="Y54" s="6"/>
      <c r="Z54" s="6"/>
      <c r="AA54" s="127" t="str">
        <f>IF(L12="","",L12)</f>
        <v/>
      </c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55"/>
      <c r="AV54" s="156"/>
      <c r="AW54" s="156"/>
      <c r="AX54" s="156"/>
      <c r="AY54" s="156"/>
      <c r="AZ54" s="156"/>
      <c r="BA54" s="156"/>
      <c r="BB54" s="156"/>
    </row>
    <row r="55" spans="2:84" s="5" customFormat="1" ht="23.1" customHeight="1">
      <c r="B55" s="1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  <c r="R55" s="6"/>
      <c r="S55" s="6"/>
      <c r="T55" s="6"/>
      <c r="U55" s="6"/>
      <c r="V55" s="5"/>
      <c r="W55" s="6" t="s">
        <v>13</v>
      </c>
      <c r="X55" s="6"/>
      <c r="Y55" s="6"/>
      <c r="Z55" s="6"/>
      <c r="AA55" s="128" t="str">
        <f>IF(L13="","",L13)</f>
        <v/>
      </c>
      <c r="AB55" s="128"/>
      <c r="AC55" s="128"/>
      <c r="AD55" s="128"/>
      <c r="AE55" s="128"/>
      <c r="AF55" s="147"/>
      <c r="AG55" s="149" t="str">
        <f>IF(L14="","",L14)</f>
        <v/>
      </c>
      <c r="AH55" s="149"/>
      <c r="AI55" s="149"/>
      <c r="AJ55" s="149"/>
      <c r="AK55" s="149"/>
      <c r="AL55" s="149"/>
      <c r="AM55" s="149"/>
      <c r="AN55" s="106" t="s">
        <v>67</v>
      </c>
      <c r="AO55" s="106"/>
      <c r="AP55" s="106"/>
      <c r="AQ55" s="152"/>
      <c r="AV55" s="156"/>
      <c r="AW55" s="156"/>
      <c r="AX55" s="156"/>
      <c r="AY55" s="156"/>
      <c r="AZ55" s="156"/>
      <c r="BA55" s="156"/>
      <c r="BB55" s="156"/>
    </row>
    <row r="56" spans="2:84" s="5" customFormat="1" ht="23.1" customHeight="1">
      <c r="B56" s="26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153"/>
      <c r="AV56" s="156"/>
      <c r="AW56" s="156"/>
      <c r="AX56" s="156"/>
      <c r="AY56" s="156"/>
      <c r="AZ56" s="156"/>
      <c r="BA56" s="156"/>
      <c r="BB56" s="156"/>
    </row>
  </sheetData>
  <sheetProtection password="DC46" sheet="1" formatCells="0" selectLockedCells="1"/>
  <mergeCells count="113">
    <mergeCell ref="B2:K2"/>
    <mergeCell ref="L2:AE2"/>
    <mergeCell ref="B3:K3"/>
    <mergeCell ref="L3:N3"/>
    <mergeCell ref="O3:W3"/>
    <mergeCell ref="X3:AC3"/>
    <mergeCell ref="AG3:AQ3"/>
    <mergeCell ref="AT3:BD3"/>
    <mergeCell ref="B4:K4"/>
    <mergeCell ref="L4:O4"/>
    <mergeCell ref="AG4:AQ4"/>
    <mergeCell ref="AT4:BD4"/>
    <mergeCell ref="B5:K5"/>
    <mergeCell ref="R5:Z5"/>
    <mergeCell ref="B6:K6"/>
    <mergeCell ref="R6:Z6"/>
    <mergeCell ref="B7:K7"/>
    <mergeCell ref="L7:N7"/>
    <mergeCell ref="O7:P7"/>
    <mergeCell ref="Q7:R7"/>
    <mergeCell ref="S7:T7"/>
    <mergeCell ref="U7:V7"/>
    <mergeCell ref="W7:X7"/>
    <mergeCell ref="Y7:Z7"/>
    <mergeCell ref="B8:K8"/>
    <mergeCell ref="L8:N8"/>
    <mergeCell ref="O8:P8"/>
    <mergeCell ref="Q8:R8"/>
    <mergeCell ref="S8:T8"/>
    <mergeCell ref="U8:V8"/>
    <mergeCell ref="W8:X8"/>
    <mergeCell ref="Y8:Z8"/>
    <mergeCell ref="B9:D9"/>
    <mergeCell ref="I9:K9"/>
    <mergeCell ref="L9:N9"/>
    <mergeCell ref="O9:P9"/>
    <mergeCell ref="Q9:R9"/>
    <mergeCell ref="S9:T9"/>
    <mergeCell ref="U9:V9"/>
    <mergeCell ref="W9:X9"/>
    <mergeCell ref="Y9:Z9"/>
    <mergeCell ref="B10:D10"/>
    <mergeCell ref="I10:K10"/>
    <mergeCell ref="L10:N10"/>
    <mergeCell ref="O10:P10"/>
    <mergeCell ref="Q10:R10"/>
    <mergeCell ref="S10:T10"/>
    <mergeCell ref="U10:V10"/>
    <mergeCell ref="W10:X10"/>
    <mergeCell ref="Y10:Z10"/>
    <mergeCell ref="B11:E11"/>
    <mergeCell ref="F11:K11"/>
    <mergeCell ref="L11:AE11"/>
    <mergeCell ref="B12:E12"/>
    <mergeCell ref="F12:K12"/>
    <mergeCell ref="L12:AE12"/>
    <mergeCell ref="B13:E13"/>
    <mergeCell ref="F13:K13"/>
    <mergeCell ref="L13:AE13"/>
    <mergeCell ref="B14:E14"/>
    <mergeCell ref="F14:K14"/>
    <mergeCell ref="L14:AE14"/>
    <mergeCell ref="B15:K15"/>
    <mergeCell ref="L15:O15"/>
    <mergeCell ref="P15:R15"/>
    <mergeCell ref="B16:K16"/>
    <mergeCell ref="L16:O16"/>
    <mergeCell ref="P16:Q16"/>
    <mergeCell ref="R16:Z16"/>
    <mergeCell ref="B17:K17"/>
    <mergeCell ref="L17:N17"/>
    <mergeCell ref="O17:P17"/>
    <mergeCell ref="Q17:R17"/>
    <mergeCell ref="S17:T17"/>
    <mergeCell ref="U17:V17"/>
    <mergeCell ref="W17:X17"/>
    <mergeCell ref="Y17:Z17"/>
    <mergeCell ref="B18:K18"/>
    <mergeCell ref="L18:AE18"/>
    <mergeCell ref="N27:AQ27"/>
    <mergeCell ref="F31:K31"/>
    <mergeCell ref="V31:W31"/>
    <mergeCell ref="V32:W32"/>
    <mergeCell ref="F33:K33"/>
    <mergeCell ref="F35:K35"/>
    <mergeCell ref="P35:Q35"/>
    <mergeCell ref="R35:S35"/>
    <mergeCell ref="V35:AL35"/>
    <mergeCell ref="AM35:AN35"/>
    <mergeCell ref="AF36:AN36"/>
    <mergeCell ref="F37:K37"/>
    <mergeCell ref="AG37:AH37"/>
    <mergeCell ref="AI37:AJ37"/>
    <mergeCell ref="R38:S38"/>
    <mergeCell ref="R39:S39"/>
    <mergeCell ref="Y39:Z39"/>
    <mergeCell ref="AA39:AB39"/>
    <mergeCell ref="AD39:AN39"/>
    <mergeCell ref="Y40:AB40"/>
    <mergeCell ref="F41:K41"/>
    <mergeCell ref="P41:AP41"/>
    <mergeCell ref="W48:AP48"/>
    <mergeCell ref="W49:AP49"/>
    <mergeCell ref="AA52:AP52"/>
    <mergeCell ref="AA53:AP53"/>
    <mergeCell ref="AA54:AP54"/>
    <mergeCell ref="AA55:AE55"/>
    <mergeCell ref="AG55:AM55"/>
    <mergeCell ref="AN55:AP55"/>
    <mergeCell ref="L5:O6"/>
    <mergeCell ref="P5:Q6"/>
    <mergeCell ref="E9:H10"/>
    <mergeCell ref="K24:AH25"/>
  </mergeCells>
  <phoneticPr fontId="19" type="Hiragana"/>
  <conditionalFormatting sqref="Y39:Z39">
    <cfRule type="expression" dxfId="10" priority="1" stopIfTrue="1">
      <formula>AND($P$16="増額",$L$16="変更あり")</formula>
    </cfRule>
  </conditionalFormatting>
  <conditionalFormatting sqref="AA39:AB39">
    <cfRule type="expression" dxfId="9" priority="2" stopIfTrue="1">
      <formula>AND($P$16="減額",$L$16="変更あり")</formula>
    </cfRule>
    <cfRule type="expression" dxfId="8" priority="3" stopIfTrue="1">
      <formula>#REF!="減額"</formula>
    </cfRule>
  </conditionalFormatting>
  <conditionalFormatting sqref="P35:Q35">
    <cfRule type="expression" dxfId="7" priority="4" stopIfTrue="1">
      <formula>AND($P$5="増額",$L$5="変更あり")</formula>
    </cfRule>
    <cfRule type="expression" dxfId="6" priority="5" stopIfTrue="1">
      <formula>AND($P$55="増額",$L$5="変更あり")</formula>
    </cfRule>
  </conditionalFormatting>
  <conditionalFormatting sqref="R35:S35">
    <cfRule type="expression" dxfId="5" priority="6" stopIfTrue="1">
      <formula>AND($P$5="減額",$L$5="変更あり")</formula>
    </cfRule>
  </conditionalFormatting>
  <conditionalFormatting sqref="P5:R5 AA5:AE6 R6 AA16:AB16">
    <cfRule type="expression" dxfId="4" priority="7" stopIfTrue="1">
      <formula>$L$5="変更なし"</formula>
    </cfRule>
  </conditionalFormatting>
  <conditionalFormatting sqref="L9:Z10">
    <cfRule type="expression" dxfId="3" priority="8" stopIfTrue="1">
      <formula>$E$9="変更なし"</formula>
    </cfRule>
  </conditionalFormatting>
  <conditionalFormatting sqref="P16:Z16">
    <cfRule type="expression" dxfId="2" priority="9" stopIfTrue="1">
      <formula>OR($L$16="変更なし",$L$16="　")</formula>
    </cfRule>
  </conditionalFormatting>
  <conditionalFormatting sqref="L17:Z17">
    <cfRule type="expression" dxfId="1" priority="10" stopIfTrue="1">
      <formula>OR($L$16="　",$L$16="変更なし")</formula>
    </cfRule>
  </conditionalFormatting>
  <conditionalFormatting sqref="P15:T15">
    <cfRule type="expression" dxfId="0" priority="11" stopIfTrue="1">
      <formula>$L$15="変更なし"</formula>
    </cfRule>
  </conditionalFormatting>
  <dataValidations count="3">
    <dataValidation type="list" allowBlank="0" showDropDown="0" showInputMessage="1" showErrorMessage="1" sqref="P5:Q5 P16">
      <formula1>"増額,減額"</formula1>
    </dataValidation>
    <dataValidation type="list" allowBlank="0" showDropDown="0" showInputMessage="1" showErrorMessage="1" sqref="E9:H10 L15:O15 L5:O5">
      <formula1>"変更あり,変更なし"</formula1>
    </dataValidation>
    <dataValidation type="list" allowBlank="0" showDropDown="0" showInputMessage="1" showErrorMessage="1" sqref="L16:O16 L4:O4">
      <formula1>"　,変更あり,変更なし"</formula1>
    </dataValidation>
  </dataValidations>
  <pageMargins left="0.78740157480314965" right="0.39370078740157483" top="0.39370078740157483" bottom="0.39370078740157483" header="0.51181102362204722" footer="0.51181102362204722"/>
  <pageSetup paperSize="9" firstPageNumber="0" fitToWidth="1" fitToHeight="1" orientation="portrait" usePrinterDefaults="1" useFirstPageNumber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変更契約書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SUIDOU</cp:lastModifiedBy>
  <cp:lastPrinted>2017-01-26T01:24:39Z</cp:lastPrinted>
  <dcterms:created xsi:type="dcterms:W3CDTF">2008-07-10T05:23:39Z</dcterms:created>
  <dcterms:modified xsi:type="dcterms:W3CDTF">2021-03-16T02:42:45Z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PID_LINKBASE">
    <vt:blob>0400000000000000</vt:blob>
  </property>
  <property fmtid="{DCFEDD21-7773-49B2-8022-6FC58DB5260B}" pid="2" name="SavedVersions">
    <vt:vector size="3" baseType="lpwstr">
      <vt:lpwstr>2.1.13.0</vt:lpwstr>
      <vt:lpwstr>2.1.8.0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2021-03-16T02:42:45Z</vt:filetime>
  </property>
</Properties>
</file>