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9585" yWindow="-15" windowWidth="9630" windowHeight="12105" tabRatio="693"/>
  </bookViews>
  <sheets>
    <sheet name="入力シート" sheetId="1" r:id="rId1"/>
    <sheet name="業務委託契約書（複数年・著作権なし）・Ａ３版" sheetId="2" r:id="rId2"/>
  </sheets>
  <definedNames>
    <definedName name="契約内容">#REF!</definedName>
    <definedName name="工事概要">#REF!</definedName>
    <definedName name="_xlnm.Print_Area" localSheetId="0">入力シート!$A$18:$AS$240</definedName>
    <definedName name="_xlnm.Print_Area" localSheetId="1">'業務委託契約書（複数年・著作権なし）・Ａ３版'!$A$1:$CR$227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<sst xmlns="http://schemas.openxmlformats.org/spreadsheetml/2006/main" xmlns:r="http://schemas.openxmlformats.org/officeDocument/2006/relationships" count="46" uniqueCount="46">
  <si>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代表者名</t>
    <rPh sb="0" eb="2">
      <t>ダイヒョウ</t>
    </rPh>
    <rPh sb="2" eb="3">
      <t>シャ</t>
    </rPh>
    <rPh sb="3" eb="4">
      <t>メイ</t>
    </rPh>
    <phoneticPr fontId="30"/>
  </si>
  <si>
    <t>業務委託名</t>
    <rPh sb="0" eb="2">
      <t>ギョウム</t>
    </rPh>
    <rPh sb="2" eb="4">
      <t>イタク</t>
    </rPh>
    <rPh sb="4" eb="5">
      <t>メイ</t>
    </rPh>
    <phoneticPr fontId="30"/>
  </si>
  <si>
    <t>　　　　　（税抜）</t>
    <rPh sb="6" eb="7">
      <t>ゼイ</t>
    </rPh>
    <rPh sb="7" eb="8">
      <t>ヌ</t>
    </rPh>
    <phoneticPr fontId="30"/>
  </si>
  <si>
    <t>氏　名</t>
    <rPh sb="0" eb="1">
      <t>シ</t>
    </rPh>
    <rPh sb="2" eb="3">
      <t>メイ</t>
    </rPh>
    <phoneticPr fontId="30"/>
  </si>
  <si>
    <t>円）</t>
    <rPh sb="0" eb="1">
      <t>エン</t>
    </rPh>
    <phoneticPr fontId="30"/>
  </si>
  <si>
    <t>-2-</t>
  </si>
  <si>
    <t>年</t>
    <rPh sb="0" eb="1">
      <t>ネン</t>
    </rPh>
    <phoneticPr fontId="30"/>
  </si>
  <si>
    <t>委託場所</t>
    <rPh sb="0" eb="2">
      <t>イタク</t>
    </rPh>
    <rPh sb="2" eb="4">
      <t>バショ</t>
    </rPh>
    <phoneticPr fontId="30"/>
  </si>
  <si>
    <t>円（税込）</t>
  </si>
  <si>
    <t>谷　口　圭　三</t>
    <rPh sb="0" eb="1">
      <t>タニ</t>
    </rPh>
    <rPh sb="2" eb="3">
      <t>クチ</t>
    </rPh>
    <rPh sb="4" eb="5">
      <t>ケイ</t>
    </rPh>
    <rPh sb="6" eb="7">
      <t>サン</t>
    </rPh>
    <phoneticPr fontId="30"/>
  </si>
  <si>
    <t>津山市</t>
    <rPh sb="0" eb="3">
      <t>ツヤマシ</t>
    </rPh>
    <phoneticPr fontId="30"/>
  </si>
  <si>
    <t>契約日</t>
    <rPh sb="0" eb="3">
      <t>ケイヤクビ</t>
    </rPh>
    <phoneticPr fontId="30"/>
  </si>
  <si>
    <t>円（税抜）</t>
    <rPh sb="3" eb="4">
      <t>ヌ</t>
    </rPh>
    <phoneticPr fontId="30"/>
  </si>
  <si>
    <r>
      <t>（</t>
    </r>
    <r>
      <rPr>
        <sz val="9"/>
        <color auto="1"/>
        <rFont val="ＭＳ 明朝"/>
      </rPr>
      <t>うち取引に係る消費税及び地方消費税の額</t>
    </r>
    <rPh sb="3" eb="5">
      <t>トリヒキ</t>
    </rPh>
    <rPh sb="6" eb="7">
      <t>カカ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ガク</t>
    </rPh>
    <phoneticPr fontId="30"/>
  </si>
  <si>
    <t>委託金額（税込）</t>
    <rPh sb="0" eb="2">
      <t>イタク</t>
    </rPh>
    <rPh sb="2" eb="4">
      <t>キンガク</t>
    </rPh>
    <rPh sb="5" eb="7">
      <t>ゼイコミ</t>
    </rPh>
    <phoneticPr fontId="30"/>
  </si>
  <si>
    <t>地内</t>
    <rPh sb="0" eb="1">
      <t>チ</t>
    </rPh>
    <rPh sb="1" eb="2">
      <t>ナイ</t>
    </rPh>
    <phoneticPr fontId="30"/>
  </si>
  <si>
    <t>令和</t>
    <rPh sb="0" eb="2">
      <t>レイワ</t>
    </rPh>
    <phoneticPr fontId="30"/>
  </si>
  <si>
    <t>月</t>
    <rPh sb="0" eb="1">
      <t>ツキ</t>
    </rPh>
    <phoneticPr fontId="30"/>
  </si>
  <si>
    <t>完成</t>
    <rPh sb="0" eb="2">
      <t>カンセイ</t>
    </rPh>
    <phoneticPr fontId="30"/>
  </si>
  <si>
    <t>日</t>
    <rPh sb="0" eb="1">
      <t>ニチ</t>
    </rPh>
    <phoneticPr fontId="30"/>
  </si>
  <si>
    <t>着手日</t>
    <rPh sb="0" eb="2">
      <t>チャクシュ</t>
    </rPh>
    <rPh sb="2" eb="3">
      <t>ビ</t>
    </rPh>
    <phoneticPr fontId="30"/>
  </si>
  <si>
    <t>津山市水道事業管理者</t>
    <rPh sb="0" eb="3">
      <t>ツヤマシ</t>
    </rPh>
    <rPh sb="3" eb="5">
      <t>スイドウ</t>
    </rPh>
    <rPh sb="5" eb="7">
      <t>ジギョウ</t>
    </rPh>
    <rPh sb="7" eb="10">
      <t>カンリシャ</t>
    </rPh>
    <phoneticPr fontId="30"/>
  </si>
  <si>
    <t>管理者名</t>
    <rPh sb="0" eb="3">
      <t>カンリシャ</t>
    </rPh>
    <rPh sb="3" eb="4">
      <t>メイ</t>
    </rPh>
    <phoneticPr fontId="30"/>
  </si>
  <si>
    <t>住所</t>
    <rPh sb="0" eb="2">
      <t>ジュウショ</t>
    </rPh>
    <phoneticPr fontId="30"/>
  </si>
  <si>
    <t>完成日</t>
    <rPh sb="0" eb="2">
      <t>カンセイ</t>
    </rPh>
    <rPh sb="2" eb="3">
      <t>ビ</t>
    </rPh>
    <phoneticPr fontId="30"/>
  </si>
  <si>
    <t>受注者</t>
    <rPh sb="0" eb="3">
      <t>ジュチュウシャ</t>
    </rPh>
    <phoneticPr fontId="30"/>
  </si>
  <si>
    <t>㊞</t>
  </si>
  <si>
    <t>津　山　市　長</t>
    <rPh sb="0" eb="1">
      <t>ツ</t>
    </rPh>
    <rPh sb="2" eb="3">
      <t>ヤマ</t>
    </rPh>
    <rPh sb="4" eb="5">
      <t>シ</t>
    </rPh>
    <rPh sb="6" eb="7">
      <t>チョウ</t>
    </rPh>
    <phoneticPr fontId="30"/>
  </si>
  <si>
    <t>会社名</t>
    <rPh sb="0" eb="3">
      <t>カイシャメイ</t>
    </rPh>
    <phoneticPr fontId="30"/>
  </si>
  <si>
    <t>代表者職名</t>
    <rPh sb="0" eb="3">
      <t>ダイヒョウシャ</t>
    </rPh>
    <rPh sb="3" eb="5">
      <t>ショクメイ</t>
    </rPh>
    <phoneticPr fontId="30"/>
  </si>
  <si>
    <t>保証人</t>
    <rPh sb="0" eb="3">
      <t>ホショウニン</t>
    </rPh>
    <phoneticPr fontId="30"/>
  </si>
  <si>
    <t>-5-</t>
  </si>
  <si>
    <t>業務委託契約書</t>
    <rPh sb="0" eb="2">
      <t>ギョウム</t>
    </rPh>
    <rPh sb="2" eb="4">
      <t>イタク</t>
    </rPh>
    <rPh sb="4" eb="7">
      <t>ケイヤクショ</t>
    </rPh>
    <phoneticPr fontId="30"/>
  </si>
  <si>
    <t>履行期間</t>
    <rPh sb="0" eb="2">
      <t>リコウ</t>
    </rPh>
    <rPh sb="2" eb="4">
      <t>キカン</t>
    </rPh>
    <phoneticPr fontId="30"/>
  </si>
  <si>
    <t>-3-</t>
  </si>
  <si>
    <t>着手</t>
    <rPh sb="0" eb="2">
      <t>チャクシュ</t>
    </rPh>
    <phoneticPr fontId="30"/>
  </si>
  <si>
    <t>-4-</t>
  </si>
  <si>
    <t>業務委託料</t>
    <rPh sb="0" eb="2">
      <t>ギョウム</t>
    </rPh>
    <rPh sb="2" eb="4">
      <t>イタク</t>
    </rPh>
    <rPh sb="4" eb="5">
      <t>リョウ</t>
    </rPh>
    <phoneticPr fontId="30"/>
  </si>
  <si>
    <t>円</t>
    <rPh sb="0" eb="1">
      <t>エン</t>
    </rPh>
    <phoneticPr fontId="30"/>
  </si>
  <si>
    <t>発注者</t>
    <rPh sb="0" eb="3">
      <t>ハッチュウシャ</t>
    </rPh>
    <phoneticPr fontId="30"/>
  </si>
  <si>
    <t>津山市山北５２０</t>
    <rPh sb="0" eb="3">
      <t>ツヤマシ</t>
    </rPh>
    <rPh sb="3" eb="5">
      <t>ヤマキタ</t>
    </rPh>
    <phoneticPr fontId="30"/>
  </si>
  <si>
    <t>-6-</t>
  </si>
  <si>
    <t>豊岡　俊介</t>
    <rPh sb="0" eb="2">
      <t>トヨオカ</t>
    </rPh>
    <rPh sb="3" eb="5">
      <t>シュンスケ</t>
    </rPh>
    <phoneticPr fontId="30"/>
  </si>
  <si>
    <t>住　所</t>
    <rPh sb="0" eb="1">
      <t>ジュウ</t>
    </rPh>
    <rPh sb="2" eb="3">
      <t>ショ</t>
    </rPh>
    <phoneticPr fontId="30"/>
  </si>
  <si>
    <t>-1-</t>
  </si>
  <si>
    <t>-7-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</si>
</sst>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1">
    <font>
      <sz val="11"/>
      <color auto="1"/>
      <name val="ＭＳ 明朝"/>
      <family val="1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明朝"/>
      <family val="1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auto="1"/>
      <name val="ＭＳ Ｐゴシック"/>
    </font>
    <font>
      <sz val="11"/>
      <color auto="1"/>
      <name val="ＭＳ 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18"/>
      <color auto="1"/>
      <name val="ＭＳ 明朝"/>
      <family val="1"/>
    </font>
    <font>
      <sz val="14"/>
      <color auto="1"/>
      <name val="ＭＳ 明朝"/>
      <family val="1"/>
    </font>
    <font>
      <sz val="10"/>
      <color indexed="10"/>
      <name val="ＭＳ 明朝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9"/>
      <color auto="1"/>
      <name val="ＭＳ 明朝"/>
      <family val="1"/>
    </font>
    <font>
      <sz val="6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2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10" xfId="0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distributed" vertical="center"/>
    </xf>
    <xf numFmtId="0" fontId="0" fillId="0" borderId="16" xfId="0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 applyProtection="1">
      <alignment horizontal="distributed" vertical="center"/>
    </xf>
    <xf numFmtId="0" fontId="0" fillId="0" borderId="27" xfId="0" applyBorder="1" applyAlignment="1" applyProtection="1">
      <alignment horizontal="distributed" vertical="center"/>
    </xf>
    <xf numFmtId="0" fontId="0" fillId="0" borderId="28" xfId="0" applyBorder="1" applyAlignment="1" applyProtection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9" xfId="0" applyBorder="1" applyAlignment="1" applyProtection="1">
      <alignment horizontal="distributed" vertical="center"/>
    </xf>
    <xf numFmtId="0" fontId="0" fillId="0" borderId="30" xfId="0" applyBorder="1" applyAlignment="1" applyProtection="1">
      <alignment horizontal="distributed" vertical="center"/>
    </xf>
    <xf numFmtId="0" fontId="0" fillId="0" borderId="31" xfId="0" applyBorder="1" applyAlignment="1" applyProtection="1">
      <alignment horizontal="distributed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0" fontId="0" fillId="0" borderId="32" xfId="0" applyBorder="1" applyAlignment="1" applyProtection="1">
      <alignment horizontal="distributed" vertical="center"/>
    </xf>
    <xf numFmtId="0" fontId="0" fillId="0" borderId="33" xfId="0" applyBorder="1" applyAlignment="1" applyProtection="1">
      <alignment horizontal="distributed" vertical="center"/>
    </xf>
    <xf numFmtId="0" fontId="0" fillId="0" borderId="23" xfId="0" applyBorder="1" applyAlignment="1" applyProtection="1">
      <alignment horizontal="distributed" vertical="center"/>
    </xf>
    <xf numFmtId="0" fontId="0" fillId="0" borderId="34" xfId="0" applyBorder="1" applyAlignment="1" applyProtection="1">
      <alignment horizontal="distributed" vertical="center"/>
    </xf>
    <xf numFmtId="0" fontId="0" fillId="0" borderId="35" xfId="0" applyBorder="1" applyAlignment="1" applyProtection="1">
      <alignment horizontal="distributed" vertical="center"/>
    </xf>
    <xf numFmtId="0" fontId="0" fillId="0" borderId="36" xfId="0" applyBorder="1" applyAlignment="1" applyProtection="1">
      <alignment horizontal="distributed" vertical="center"/>
    </xf>
    <xf numFmtId="0" fontId="0" fillId="4" borderId="10" xfId="0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</xf>
    <xf numFmtId="38" fontId="0" fillId="4" borderId="10" xfId="46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</xf>
    <xf numFmtId="0" fontId="0" fillId="4" borderId="26" xfId="0" applyFont="1" applyFill="1" applyBorder="1" applyAlignment="1" applyProtection="1">
      <alignment vertical="center"/>
      <protection locked="0"/>
    </xf>
    <xf numFmtId="0" fontId="0" fillId="4" borderId="27" xfId="0" applyFont="1" applyFill="1" applyBorder="1" applyAlignment="1" applyProtection="1">
      <alignment vertical="center"/>
      <protection locked="0"/>
    </xf>
    <xf numFmtId="0" fontId="0" fillId="4" borderId="28" xfId="0" applyFont="1" applyFill="1" applyBorder="1" applyAlignment="1" applyProtection="1">
      <alignment vertical="center"/>
      <protection locked="0"/>
    </xf>
    <xf numFmtId="0" fontId="0" fillId="4" borderId="28" xfId="0" applyFont="1" applyFill="1" applyBorder="1" applyAlignment="1" applyProtection="1">
      <alignment vertical="center"/>
    </xf>
    <xf numFmtId="0" fontId="0" fillId="4" borderId="14" xfId="0" applyFill="1" applyBorder="1" applyAlignment="1" applyProtection="1">
      <alignment vertical="center" shrinkToFit="1"/>
      <protection locked="0"/>
    </xf>
    <xf numFmtId="38" fontId="0" fillId="4" borderId="14" xfId="46" applyFont="1" applyFill="1" applyBorder="1" applyAlignment="1" applyProtection="1">
      <alignment vertical="center"/>
      <protection locked="0"/>
    </xf>
    <xf numFmtId="0" fontId="22" fillId="4" borderId="14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</xf>
    <xf numFmtId="0" fontId="0" fillId="4" borderId="29" xfId="0" applyFont="1" applyFill="1" applyBorder="1" applyAlignment="1" applyProtection="1">
      <alignment vertical="center"/>
      <protection locked="0"/>
    </xf>
    <xf numFmtId="0" fontId="0" fillId="4" borderId="30" xfId="0" applyFont="1" applyFill="1" applyBorder="1" applyAlignment="1" applyProtection="1">
      <alignment vertical="center"/>
      <protection locked="0"/>
    </xf>
    <xf numFmtId="0" fontId="0" fillId="4" borderId="31" xfId="0" applyFont="1" applyFill="1" applyBorder="1" applyAlignment="1" applyProtection="1">
      <alignment vertical="center"/>
      <protection locked="0"/>
    </xf>
    <xf numFmtId="0" fontId="0" fillId="4" borderId="31" xfId="0" applyFont="1" applyFill="1" applyBorder="1" applyAlignment="1" applyProtection="1">
      <alignment vertical="center"/>
    </xf>
    <xf numFmtId="0" fontId="24" fillId="0" borderId="0" xfId="0" applyFont="1" applyAlignment="1">
      <alignment horizontal="distributed"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4" borderId="16" xfId="0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0" fillId="0" borderId="14" xfId="0" applyBorder="1" applyAlignment="1" applyProtection="1">
      <alignment vertical="center"/>
    </xf>
    <xf numFmtId="0" fontId="25" fillId="0" borderId="0" xfId="0" applyFont="1" applyAlignment="1">
      <alignment horizontal="distributed" vertical="center"/>
    </xf>
    <xf numFmtId="38" fontId="0" fillId="0" borderId="14" xfId="46" applyFont="1" applyFill="1" applyBorder="1" applyAlignment="1" applyProtection="1">
      <alignment vertical="center"/>
    </xf>
    <xf numFmtId="0" fontId="0" fillId="4" borderId="32" xfId="0" applyFill="1" applyBorder="1" applyAlignment="1" applyProtection="1">
      <alignment vertical="center" shrinkToFit="1"/>
      <protection locked="0"/>
    </xf>
    <xf numFmtId="0" fontId="26" fillId="0" borderId="32" xfId="0" applyFont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22" fillId="0" borderId="32" xfId="0" applyFont="1" applyBorder="1" applyAlignment="1" applyProtection="1">
      <alignment vertical="center"/>
    </xf>
    <xf numFmtId="0" fontId="0" fillId="4" borderId="34" xfId="0" applyFont="1" applyFill="1" applyBorder="1" applyAlignment="1" applyProtection="1">
      <alignment vertical="center"/>
      <protection locked="0"/>
    </xf>
    <xf numFmtId="0" fontId="0" fillId="4" borderId="35" xfId="0" applyFont="1" applyFill="1" applyBorder="1" applyAlignment="1" applyProtection="1">
      <alignment vertical="center"/>
      <protection locked="0"/>
    </xf>
    <xf numFmtId="0" fontId="0" fillId="4" borderId="36" xfId="0" applyFont="1" applyFill="1" applyBorder="1" applyAlignment="1" applyProtection="1">
      <alignment vertical="center"/>
      <protection locked="0"/>
    </xf>
    <xf numFmtId="0" fontId="0" fillId="4" borderId="36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0" fillId="0" borderId="25" xfId="0" applyNumberFormat="1" applyBorder="1" applyAlignment="1">
      <alignment horizontal="right" vertical="center" shrinkToFit="1"/>
    </xf>
    <xf numFmtId="0" fontId="28" fillId="0" borderId="0" xfId="0" applyFont="1" applyAlignment="1" applyProtection="1">
      <alignment vertical="center"/>
    </xf>
    <xf numFmtId="38" fontId="28" fillId="0" borderId="0" xfId="46" applyFont="1" applyFill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5" fillId="0" borderId="0" xfId="0" applyFont="1" applyAlignment="1">
      <alignment vertical="center" shrinkToFit="1"/>
    </xf>
    <xf numFmtId="49" fontId="2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distributed" vertical="center" shrinkToFit="1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標準 2" xfId="34"/>
    <cellStyle name="標準 3" xfId="35"/>
    <cellStyle name="標準 4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27</xdr:col>
      <xdr:colOff>57150</xdr:colOff>
      <xdr:row>17</xdr:row>
      <xdr:rowOff>0</xdr:rowOff>
    </xdr:from>
    <xdr:to xmlns:xdr="http://schemas.openxmlformats.org/drawingml/2006/spreadsheetDrawing">
      <xdr:col>32</xdr:col>
      <xdr:colOff>85725</xdr:colOff>
      <xdr:row>21</xdr:row>
      <xdr:rowOff>76200</xdr:rowOff>
    </xdr:to>
    <xdr:sp macro="" textlink="">
      <xdr:nvSpPr>
        <xdr:cNvPr id="1211" name="Oval 1"/>
        <xdr:cNvSpPr>
          <a:spLocks noChangeArrowheads="1"/>
        </xdr:cNvSpPr>
      </xdr:nvSpPr>
      <xdr:spPr>
        <a:xfrm>
          <a:off x="4429125" y="3171825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37</xdr:col>
      <xdr:colOff>47625</xdr:colOff>
      <xdr:row>18</xdr:row>
      <xdr:rowOff>95885</xdr:rowOff>
    </xdr:from>
    <xdr:to xmlns:xdr="http://schemas.openxmlformats.org/drawingml/2006/spreadsheetDrawing">
      <xdr:col>42</xdr:col>
      <xdr:colOff>76200</xdr:colOff>
      <xdr:row>22</xdr:row>
      <xdr:rowOff>153035</xdr:rowOff>
    </xdr:to>
    <xdr:sp macro="" textlink="">
      <xdr:nvSpPr>
        <xdr:cNvPr id="1212" name="Rectangle 2"/>
        <xdr:cNvSpPr>
          <a:spLocks noChangeArrowheads="1"/>
        </xdr:cNvSpPr>
      </xdr:nvSpPr>
      <xdr:spPr>
        <a:xfrm>
          <a:off x="6038850" y="3458210"/>
          <a:ext cx="838200" cy="819150"/>
        </a:xfrm>
        <a:prstGeom prst="rect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18</xdr:col>
      <xdr:colOff>47625</xdr:colOff>
      <xdr:row>17</xdr:row>
      <xdr:rowOff>0</xdr:rowOff>
    </xdr:from>
    <xdr:to xmlns:xdr="http://schemas.openxmlformats.org/drawingml/2006/spreadsheetDrawing">
      <xdr:col>23</xdr:col>
      <xdr:colOff>76200</xdr:colOff>
      <xdr:row>21</xdr:row>
      <xdr:rowOff>76200</xdr:rowOff>
    </xdr:to>
    <xdr:sp macro="" textlink="">
      <xdr:nvSpPr>
        <xdr:cNvPr id="1213" name="Oval 3"/>
        <xdr:cNvSpPr>
          <a:spLocks noChangeArrowheads="1"/>
        </xdr:cNvSpPr>
      </xdr:nvSpPr>
      <xdr:spPr>
        <a:xfrm>
          <a:off x="2962275" y="3171825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9</xdr:col>
      <xdr:colOff>114300</xdr:colOff>
      <xdr:row>17</xdr:row>
      <xdr:rowOff>0</xdr:rowOff>
    </xdr:from>
    <xdr:to xmlns:xdr="http://schemas.openxmlformats.org/drawingml/2006/spreadsheetDrawing">
      <xdr:col>14</xdr:col>
      <xdr:colOff>142875</xdr:colOff>
      <xdr:row>21</xdr:row>
      <xdr:rowOff>76200</xdr:rowOff>
    </xdr:to>
    <xdr:sp macro="" textlink="">
      <xdr:nvSpPr>
        <xdr:cNvPr id="1214" name="Oval 4"/>
        <xdr:cNvSpPr>
          <a:spLocks noChangeArrowheads="1"/>
        </xdr:cNvSpPr>
      </xdr:nvSpPr>
      <xdr:spPr>
        <a:xfrm>
          <a:off x="1571625" y="3171825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0</xdr:colOff>
      <xdr:row>17</xdr:row>
      <xdr:rowOff>0</xdr:rowOff>
    </xdr:from>
    <xdr:to xmlns:xdr="http://schemas.openxmlformats.org/drawingml/2006/spreadsheetDrawing">
      <xdr:col>43</xdr:col>
      <xdr:colOff>152400</xdr:colOff>
      <xdr:row>238</xdr:row>
      <xdr:rowOff>114935</xdr:rowOff>
    </xdr:to>
    <xdr:sp macro="" textlink="">
      <xdr:nvSpPr>
        <xdr:cNvPr id="1215" name="Rectangle 16"/>
        <xdr:cNvSpPr>
          <a:spLocks noChangeArrowheads="1"/>
        </xdr:cNvSpPr>
      </xdr:nvSpPr>
      <xdr:spPr>
        <a:xfrm>
          <a:off x="0" y="3171825"/>
          <a:ext cx="7115175" cy="43442890"/>
        </a:xfrm>
        <a:prstGeom prst="rect">
          <a:avLst/>
        </a:prstGeom>
        <a:solidFill>
          <a:sysClr val="window" lastClr="FFFFFF"/>
        </a:solidFill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27</xdr:col>
      <xdr:colOff>57150</xdr:colOff>
      <xdr:row>0</xdr:row>
      <xdr:rowOff>0</xdr:rowOff>
    </xdr:from>
    <xdr:to xmlns:xdr="http://schemas.openxmlformats.org/drawingml/2006/spreadsheetDrawing">
      <xdr:col>32</xdr:col>
      <xdr:colOff>85725</xdr:colOff>
      <xdr:row>4</xdr:row>
      <xdr:rowOff>76200</xdr:rowOff>
    </xdr:to>
    <xdr:sp macro="" textlink="">
      <xdr:nvSpPr>
        <xdr:cNvPr id="2196" name="Oval 1"/>
        <xdr:cNvSpPr>
          <a:spLocks noChangeArrowheads="1"/>
        </xdr:cNvSpPr>
      </xdr:nvSpPr>
      <xdr:spPr>
        <a:xfrm>
          <a:off x="4429125" y="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37</xdr:col>
      <xdr:colOff>47625</xdr:colOff>
      <xdr:row>1</xdr:row>
      <xdr:rowOff>95885</xdr:rowOff>
    </xdr:from>
    <xdr:to xmlns:xdr="http://schemas.openxmlformats.org/drawingml/2006/spreadsheetDrawing">
      <xdr:col>42</xdr:col>
      <xdr:colOff>76200</xdr:colOff>
      <xdr:row>5</xdr:row>
      <xdr:rowOff>153035</xdr:rowOff>
    </xdr:to>
    <xdr:sp macro="" textlink="">
      <xdr:nvSpPr>
        <xdr:cNvPr id="2197" name="Rectangle 2"/>
        <xdr:cNvSpPr>
          <a:spLocks noChangeArrowheads="1"/>
        </xdr:cNvSpPr>
      </xdr:nvSpPr>
      <xdr:spPr>
        <a:xfrm>
          <a:off x="6038850" y="286385"/>
          <a:ext cx="838200" cy="819150"/>
        </a:xfrm>
        <a:prstGeom prst="rect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18</xdr:col>
      <xdr:colOff>47625</xdr:colOff>
      <xdr:row>0</xdr:row>
      <xdr:rowOff>0</xdr:rowOff>
    </xdr:from>
    <xdr:to xmlns:xdr="http://schemas.openxmlformats.org/drawingml/2006/spreadsheetDrawing">
      <xdr:col>23</xdr:col>
      <xdr:colOff>76200</xdr:colOff>
      <xdr:row>4</xdr:row>
      <xdr:rowOff>76200</xdr:rowOff>
    </xdr:to>
    <xdr:sp macro="" textlink="">
      <xdr:nvSpPr>
        <xdr:cNvPr id="2198" name="Oval 3"/>
        <xdr:cNvSpPr>
          <a:spLocks noChangeArrowheads="1"/>
        </xdr:cNvSpPr>
      </xdr:nvSpPr>
      <xdr:spPr>
        <a:xfrm>
          <a:off x="2962275" y="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9</xdr:col>
      <xdr:colOff>114300</xdr:colOff>
      <xdr:row>0</xdr:row>
      <xdr:rowOff>0</xdr:rowOff>
    </xdr:from>
    <xdr:to xmlns:xdr="http://schemas.openxmlformats.org/drawingml/2006/spreadsheetDrawing">
      <xdr:col>14</xdr:col>
      <xdr:colOff>142875</xdr:colOff>
      <xdr:row>4</xdr:row>
      <xdr:rowOff>76200</xdr:rowOff>
    </xdr:to>
    <xdr:sp macro="" textlink="">
      <xdr:nvSpPr>
        <xdr:cNvPr id="2199" name="Oval 4"/>
        <xdr:cNvSpPr>
          <a:spLocks noChangeArrowheads="1"/>
        </xdr:cNvSpPr>
      </xdr:nvSpPr>
      <xdr:spPr>
        <a:xfrm>
          <a:off x="1571625" y="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85725</xdr:colOff>
          <xdr:row>55</xdr:row>
          <xdr:rowOff>95885</xdr:rowOff>
        </xdr:from>
        <xdr:to xmlns:xdr="http://schemas.openxmlformats.org/drawingml/2006/spreadsheetDrawing">
          <xdr:col>40</xdr:col>
          <xdr:colOff>57150</xdr:colOff>
          <xdr:row>104</xdr:row>
          <xdr:rowOff>57785</xdr:rowOff>
        </xdr:to>
        <xdr:sp textlink="">
          <xdr:nvSpPr>
            <xdr:cNvPr id="2200" name="オブジェクト 152" hidden="1">
              <a:extLst>
                <a:ext uri="{63B3BB69-23CF-44E3-9099-C40C66FF867C}">
                  <a14:compatExt spid="_x0000_s2200"/>
                </a:ext>
              </a:extLst>
            </xdr:cNvPr>
            <xdr:cNvSpPr>
              <a:spLocks noChangeAspect="1"/>
            </xdr:cNvSpPr>
          </xdr:nvSpPr>
          <xdr:spPr>
            <a:xfrm>
              <a:off x="571500" y="11457940"/>
              <a:ext cx="5962650" cy="95250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52</xdr:col>
          <xdr:colOff>85725</xdr:colOff>
          <xdr:row>1</xdr:row>
          <xdr:rowOff>95885</xdr:rowOff>
        </xdr:from>
        <xdr:to xmlns:xdr="http://schemas.openxmlformats.org/drawingml/2006/spreadsheetDrawing">
          <xdr:col>89</xdr:col>
          <xdr:colOff>66675</xdr:colOff>
          <xdr:row>46</xdr:row>
          <xdr:rowOff>180975</xdr:rowOff>
        </xdr:to>
        <xdr:sp textlink="">
          <xdr:nvSpPr>
            <xdr:cNvPr id="2202" name="オブジェクト 154" hidden="1">
              <a:extLst>
                <a:ext uri="{63B3BB69-23CF-44E3-9099-C40C66FF867C}">
                  <a14:compatExt spid="_x0000_s2202"/>
                </a:ext>
              </a:extLst>
            </xdr:cNvPr>
            <xdr:cNvSpPr>
              <a:spLocks noChangeAspect="1"/>
            </xdr:cNvSpPr>
          </xdr:nvSpPr>
          <xdr:spPr>
            <a:xfrm>
              <a:off x="8505825" y="286385"/>
              <a:ext cx="5972175" cy="95421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95250</xdr:colOff>
          <xdr:row>16</xdr:row>
          <xdr:rowOff>9525</xdr:rowOff>
        </xdr:from>
        <xdr:to xmlns:xdr="http://schemas.openxmlformats.org/drawingml/2006/spreadsheetDrawing">
          <xdr:col>40</xdr:col>
          <xdr:colOff>66675</xdr:colOff>
          <xdr:row>48</xdr:row>
          <xdr:rowOff>152400</xdr:rowOff>
        </xdr:to>
        <xdr:sp textlink="">
          <xdr:nvSpPr>
            <xdr:cNvPr id="2203" name="オブジェクト 155" hidden="1">
              <a:extLst>
                <a:ext uri="{63B3BB69-23CF-44E3-9099-C40C66FF867C}">
                  <a14:compatExt spid="_x0000_s2203"/>
                </a:ext>
              </a:extLst>
            </xdr:cNvPr>
            <xdr:cNvSpPr>
              <a:spLocks noChangeAspect="1"/>
            </xdr:cNvSpPr>
          </xdr:nvSpPr>
          <xdr:spPr>
            <a:xfrm>
              <a:off x="581025" y="3942080"/>
              <a:ext cx="5962650" cy="6238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52</xdr:col>
          <xdr:colOff>76200</xdr:colOff>
          <xdr:row>55</xdr:row>
          <xdr:rowOff>76200</xdr:rowOff>
        </xdr:from>
        <xdr:to xmlns:xdr="http://schemas.openxmlformats.org/drawingml/2006/spreadsheetDrawing">
          <xdr:col>89</xdr:col>
          <xdr:colOff>57150</xdr:colOff>
          <xdr:row>104</xdr:row>
          <xdr:rowOff>38100</xdr:rowOff>
        </xdr:to>
        <xdr:sp textlink="">
          <xdr:nvSpPr>
            <xdr:cNvPr id="2212" name="オブジェクト 164" hidden="1">
              <a:extLst>
                <a:ext uri="{63B3BB69-23CF-44E3-9099-C40C66FF867C}">
                  <a14:compatExt spid="_x0000_s2212"/>
                </a:ext>
              </a:extLst>
            </xdr:cNvPr>
            <xdr:cNvSpPr>
              <a:spLocks noChangeAspect="1"/>
            </xdr:cNvSpPr>
          </xdr:nvSpPr>
          <xdr:spPr>
            <a:xfrm>
              <a:off x="8496300" y="11438255"/>
              <a:ext cx="5972175" cy="95250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85725</xdr:colOff>
          <xdr:row>111</xdr:row>
          <xdr:rowOff>95885</xdr:rowOff>
        </xdr:from>
        <xdr:to xmlns:xdr="http://schemas.openxmlformats.org/drawingml/2006/spreadsheetDrawing">
          <xdr:col>40</xdr:col>
          <xdr:colOff>57150</xdr:colOff>
          <xdr:row>161</xdr:row>
          <xdr:rowOff>95885</xdr:rowOff>
        </xdr:to>
        <xdr:sp textlink="">
          <xdr:nvSpPr>
            <xdr:cNvPr id="2213" name="オブジェクト 165" hidden="1">
              <a:extLst>
                <a:ext uri="{63B3BB69-23CF-44E3-9099-C40C66FF867C}">
                  <a14:compatExt spid="_x0000_s2213"/>
                </a:ext>
              </a:extLst>
            </xdr:cNvPr>
            <xdr:cNvSpPr>
              <a:spLocks noChangeAspect="1"/>
            </xdr:cNvSpPr>
          </xdr:nvSpPr>
          <xdr:spPr>
            <a:xfrm>
              <a:off x="571500" y="22468840"/>
              <a:ext cx="5962650" cy="95250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52</xdr:col>
          <xdr:colOff>76200</xdr:colOff>
          <xdr:row>111</xdr:row>
          <xdr:rowOff>76200</xdr:rowOff>
        </xdr:from>
        <xdr:to xmlns:xdr="http://schemas.openxmlformats.org/drawingml/2006/spreadsheetDrawing">
          <xdr:col>89</xdr:col>
          <xdr:colOff>57150</xdr:colOff>
          <xdr:row>161</xdr:row>
          <xdr:rowOff>76200</xdr:rowOff>
        </xdr:to>
        <xdr:sp textlink="">
          <xdr:nvSpPr>
            <xdr:cNvPr id="2214" name="オブジェクト 166" hidden="1">
              <a:extLst>
                <a:ext uri="{63B3BB69-23CF-44E3-9099-C40C66FF867C}">
                  <a14:compatExt spid="_x0000_s2214"/>
                </a:ext>
              </a:extLst>
            </xdr:cNvPr>
            <xdr:cNvSpPr>
              <a:spLocks noChangeAspect="1"/>
            </xdr:cNvSpPr>
          </xdr:nvSpPr>
          <xdr:spPr>
            <a:xfrm>
              <a:off x="8496300" y="22449155"/>
              <a:ext cx="5972175" cy="95250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76200</xdr:colOff>
          <xdr:row>169</xdr:row>
          <xdr:rowOff>172085</xdr:rowOff>
        </xdr:from>
        <xdr:to xmlns:xdr="http://schemas.openxmlformats.org/drawingml/2006/spreadsheetDrawing">
          <xdr:col>39</xdr:col>
          <xdr:colOff>85725</xdr:colOff>
          <xdr:row>177</xdr:row>
          <xdr:rowOff>19685</xdr:rowOff>
        </xdr:to>
        <xdr:sp textlink="">
          <xdr:nvSpPr>
            <xdr:cNvPr id="2215" name="オブジェクト 167" hidden="1">
              <a:extLst>
                <a:ext uri="{63B3BB69-23CF-44E3-9099-C40C66FF867C}">
                  <a14:compatExt spid="_x0000_s2215"/>
                </a:ext>
              </a:extLst>
            </xdr:cNvPr>
            <xdr:cNvSpPr>
              <a:spLocks noChangeAspect="1"/>
            </xdr:cNvSpPr>
          </xdr:nvSpPr>
          <xdr:spPr>
            <a:xfrm>
              <a:off x="561975" y="33746440"/>
              <a:ext cx="5838825" cy="13716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oleObject" Target="../embeddings/oleObject1.bin" /><Relationship Id="rId5" Type="http://schemas.openxmlformats.org/officeDocument/2006/relationships/image" Target="../media/image1.wmf" /><Relationship Id="rId6" Type="http://schemas.openxmlformats.org/officeDocument/2006/relationships/oleObject" Target="../embeddings/oleObject2.bin" /><Relationship Id="rId7" Type="http://schemas.openxmlformats.org/officeDocument/2006/relationships/image" Target="../media/image2.wmf" /><Relationship Id="rId8" Type="http://schemas.openxmlformats.org/officeDocument/2006/relationships/oleObject" Target="../embeddings/oleObject3.bin" /><Relationship Id="rId9" Type="http://schemas.openxmlformats.org/officeDocument/2006/relationships/image" Target="../media/image3.wmf" /><Relationship Id="rId10" Type="http://schemas.openxmlformats.org/officeDocument/2006/relationships/oleObject" Target="../embeddings/oleObject4.bin" /><Relationship Id="rId11" Type="http://schemas.openxmlformats.org/officeDocument/2006/relationships/image" Target="../media/image4.wmf" /><Relationship Id="rId12" Type="http://schemas.openxmlformats.org/officeDocument/2006/relationships/oleObject" Target="../embeddings/oleObject5.bin" /><Relationship Id="rId13" Type="http://schemas.openxmlformats.org/officeDocument/2006/relationships/image" Target="../media/image5.wmf" /><Relationship Id="rId14" Type="http://schemas.openxmlformats.org/officeDocument/2006/relationships/oleObject" Target="../embeddings/oleObject6.bin" /><Relationship Id="rId15" Type="http://schemas.openxmlformats.org/officeDocument/2006/relationships/image" Target="../media/image6.wmf" /><Relationship Id="rId16" Type="http://schemas.openxmlformats.org/officeDocument/2006/relationships/oleObject" Target="../embeddings/oleObject7.bin" /><Relationship Id="rId17" Type="http://schemas.openxmlformats.org/officeDocument/2006/relationships/image" Target="../media/image7.wmf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indexed="40"/>
  </sheetPr>
  <dimension ref="A2:BC237"/>
  <sheetViews>
    <sheetView showGridLines="0" showZeros="0" tabSelected="1" workbookViewId="0">
      <pane ySplit="17" topLeftCell="A18" activePane="bottomLeft" state="frozen"/>
      <selection pane="bottomLeft" activeCell="L2" sqref="L2:AE2"/>
    </sheetView>
  </sheetViews>
  <sheetFormatPr defaultColWidth="2.125" defaultRowHeight="15" customHeight="1"/>
  <sheetData>
    <row r="1" spans="1:55" ht="3" customHeight="1"/>
    <row r="2" spans="1:55" s="1" customFormat="1" ht="15" customHeight="1">
      <c r="A2" s="2"/>
      <c r="B2" s="3" t="s">
        <v>1</v>
      </c>
      <c r="C2" s="9"/>
      <c r="D2" s="9"/>
      <c r="E2" s="9"/>
      <c r="F2" s="9"/>
      <c r="G2" s="9"/>
      <c r="H2" s="9"/>
      <c r="I2" s="9"/>
      <c r="J2" s="9"/>
      <c r="K2" s="40"/>
      <c r="L2" s="46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83"/>
      <c r="AF2" s="91"/>
      <c r="AG2" s="94">
        <f>L4</f>
        <v>0</v>
      </c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1"/>
      <c r="AS2" s="94">
        <f>AG5</f>
        <v>0</v>
      </c>
      <c r="AT2" s="94"/>
      <c r="AU2" s="94"/>
      <c r="AV2" s="94"/>
      <c r="AW2" s="94"/>
      <c r="AX2" s="94"/>
      <c r="AY2" s="94"/>
      <c r="AZ2" s="94"/>
      <c r="BA2" s="94"/>
      <c r="BB2" s="94"/>
      <c r="BC2" s="94"/>
    </row>
    <row r="3" spans="1:55" s="1" customFormat="1" ht="15" customHeight="1">
      <c r="A3" s="2"/>
      <c r="B3" s="3" t="s">
        <v>7</v>
      </c>
      <c r="C3" s="9"/>
      <c r="D3" s="9"/>
      <c r="E3" s="9"/>
      <c r="F3" s="9"/>
      <c r="G3" s="9"/>
      <c r="H3" s="9"/>
      <c r="I3" s="9"/>
      <c r="J3" s="9"/>
      <c r="K3" s="40"/>
      <c r="L3" s="47" t="s">
        <v>10</v>
      </c>
      <c r="M3" s="47"/>
      <c r="N3" s="47"/>
      <c r="O3" s="74"/>
      <c r="P3" s="74"/>
      <c r="Q3" s="74"/>
      <c r="R3" s="74"/>
      <c r="S3" s="74"/>
      <c r="T3" s="74"/>
      <c r="U3" s="74"/>
      <c r="V3" s="74"/>
      <c r="W3" s="74"/>
      <c r="X3" s="80" t="s">
        <v>15</v>
      </c>
      <c r="Y3" s="80"/>
      <c r="Z3" s="80"/>
      <c r="AA3" s="80"/>
      <c r="AB3" s="80"/>
      <c r="AC3" s="80"/>
      <c r="AD3" s="80"/>
      <c r="AE3" s="84"/>
      <c r="AF3" s="91"/>
      <c r="AG3" s="94">
        <f>IF(L4="",0,LEN(AG2))</f>
        <v>0</v>
      </c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1"/>
      <c r="AS3" s="94">
        <f>IF(OR(AG5=0,AG5=""),0,LEN(AS2))</f>
        <v>0</v>
      </c>
      <c r="AT3" s="94"/>
      <c r="AU3" s="94"/>
      <c r="AV3" s="94"/>
      <c r="AW3" s="94"/>
      <c r="AX3" s="94"/>
      <c r="AY3" s="94"/>
      <c r="AZ3" s="94"/>
      <c r="BA3" s="94"/>
      <c r="BB3" s="94"/>
      <c r="BC3" s="94"/>
    </row>
    <row r="4" spans="1:55" s="1" customFormat="1" ht="15" customHeight="1">
      <c r="A4" s="2"/>
      <c r="B4" s="4" t="s">
        <v>14</v>
      </c>
      <c r="C4" s="10"/>
      <c r="D4" s="10"/>
      <c r="E4" s="10"/>
      <c r="F4" s="10"/>
      <c r="G4" s="10"/>
      <c r="H4" s="10"/>
      <c r="I4" s="10"/>
      <c r="J4" s="10"/>
      <c r="K4" s="41"/>
      <c r="L4" s="4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82" t="s">
        <v>8</v>
      </c>
      <c r="AB4" s="80"/>
      <c r="AC4" s="80"/>
      <c r="AD4" s="80"/>
      <c r="AE4" s="85"/>
      <c r="AF4" s="91"/>
      <c r="AG4" s="94" t="str">
        <f>IF(AG3=10,"￥","")</f>
        <v/>
      </c>
      <c r="AH4" s="94" t="str">
        <f>IF(AG3=9,"￥",IF(AG3&gt;=10,DBCS(MID(AG2,AG3-9,1)),""))</f>
        <v/>
      </c>
      <c r="AI4" s="94" t="str">
        <f>IF(AG3=8,"￥",IF(AG3&gt;=9,DBCS(MID(AG2,AG3-8,1)),""))</f>
        <v/>
      </c>
      <c r="AJ4" s="94" t="str">
        <f>IF(AG3=7,"￥",IF(AG3&gt;=8,DBCS(MID(AG2,AG3-7,1)),""))</f>
        <v/>
      </c>
      <c r="AK4" s="94" t="str">
        <f>IF(AG3=6,"￥",IF(AG3&gt;=7,DBCS(MID(AG2,AG3-6,1)),""))</f>
        <v/>
      </c>
      <c r="AL4" s="94" t="str">
        <f>IF(AG3=5,"￥",IF(AG3&gt;=6,DBCS(MID(AG2,AG3-5,1)),""))</f>
        <v/>
      </c>
      <c r="AM4" s="94" t="str">
        <f>IF(AG3=4,"￥",IF(AG3&gt;=5,DBCS(MID(AG2,AG3-4,1)),""))</f>
        <v/>
      </c>
      <c r="AN4" s="94" t="str">
        <f>IF(AG3=3,"￥",IF(AG3&gt;=4,DBCS(MID(AG2,AG3-3,1)),""))</f>
        <v/>
      </c>
      <c r="AO4" s="94" t="str">
        <f>IF(AG3=2,"￥",IF(AG3&gt;=3,DBCS(MID(AG2,AG3-2,1)),""))</f>
        <v/>
      </c>
      <c r="AP4" s="94" t="str">
        <f>IF(AG3=1,"￥",IF(AG3&gt;=2,DBCS(MID(AG2,AG3-1,1)),""))</f>
        <v/>
      </c>
      <c r="AQ4" s="94" t="str">
        <f>IF(AG3&gt;0,DBCS(RIGHT(AG2,1)),"")</f>
        <v/>
      </c>
      <c r="AR4" s="91"/>
      <c r="AS4" s="94" t="str">
        <f>IF(AS3=10,"￥","")</f>
        <v/>
      </c>
      <c r="AT4" s="94" t="str">
        <f>IF(AS3=9,"￥",IF(AS3&gt;=10,DBCS(MID(AS2,AS3-9,1)),""))</f>
        <v/>
      </c>
      <c r="AU4" s="94" t="str">
        <f>IF(AS3=8,"￥",IF(AS3&gt;=9,DBCS(MID(AS2,AS3-8,1)),""))</f>
        <v/>
      </c>
      <c r="AV4" s="94" t="str">
        <f>IF(AS3=7,"￥",IF(AS3&gt;=8,DBCS(MID(AS2,AS3-7,1)),""))</f>
        <v/>
      </c>
      <c r="AW4" s="94" t="str">
        <f>IF(AS3=6,"￥",IF(AS3&gt;=7,DBCS(MID(AS2,AS3-6,1)),""))</f>
        <v/>
      </c>
      <c r="AX4" s="94" t="str">
        <f>IF(AS3=5,"￥",IF(AS3&gt;=6,DBCS(MID(AS2,AS3-5,1)),""))</f>
        <v/>
      </c>
      <c r="AY4" s="94" t="str">
        <f>IF(AS3=4,"￥",IF(AS3&gt;=5,DBCS(MID(AS2,AS3-4,1)),""))</f>
        <v/>
      </c>
      <c r="AZ4" s="94" t="str">
        <f>IF(AS3=3,"￥",IF(AS3&gt;=4,DBCS(MID(AS2,AS3-3,1)),""))</f>
        <v/>
      </c>
      <c r="BA4" s="94" t="str">
        <f>IF(AS3=2,"￥",IF(AS3&gt;=3,DBCS(MID(AS2,AS3-2,1)),""))</f>
        <v/>
      </c>
      <c r="BB4" s="94" t="str">
        <f>IF(AS3=1,"￥",IF(AS3&gt;=2,DBCS(MID(AS2,AS3-1,1)),""))</f>
        <v/>
      </c>
      <c r="BC4" s="94" t="str">
        <f>IF(AS3&gt;0,DBCS(RIGHT(AS2,1)),"")</f>
        <v/>
      </c>
    </row>
    <row r="5" spans="1:55" s="1" customFormat="1" ht="15" customHeight="1">
      <c r="A5" s="2"/>
      <c r="B5" s="5" t="s">
        <v>2</v>
      </c>
      <c r="C5" s="11"/>
      <c r="D5" s="11"/>
      <c r="E5" s="11"/>
      <c r="F5" s="11"/>
      <c r="G5" s="11"/>
      <c r="H5" s="11"/>
      <c r="I5" s="11"/>
      <c r="J5" s="11"/>
      <c r="K5" s="42"/>
      <c r="L5" s="48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82" t="s">
        <v>12</v>
      </c>
      <c r="AB5" s="80"/>
      <c r="AC5" s="80"/>
      <c r="AD5" s="80"/>
      <c r="AE5" s="85"/>
      <c r="AF5" s="91"/>
      <c r="AG5" s="95">
        <f>L4-L5</f>
        <v>0</v>
      </c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1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</row>
    <row r="6" spans="1:55" s="1" customFormat="1" ht="15" customHeight="1">
      <c r="A6" s="2"/>
      <c r="B6" s="3" t="s">
        <v>11</v>
      </c>
      <c r="C6" s="9"/>
      <c r="D6" s="9"/>
      <c r="E6" s="9"/>
      <c r="F6" s="9"/>
      <c r="G6" s="9"/>
      <c r="H6" s="9"/>
      <c r="I6" s="9"/>
      <c r="J6" s="9"/>
      <c r="K6" s="40"/>
      <c r="L6" s="49" t="s">
        <v>16</v>
      </c>
      <c r="M6" s="57"/>
      <c r="N6" s="57"/>
      <c r="O6" s="57"/>
      <c r="P6" s="57"/>
      <c r="Q6" s="58" t="s">
        <v>6</v>
      </c>
      <c r="R6" s="58"/>
      <c r="S6" s="57"/>
      <c r="T6" s="57"/>
      <c r="U6" s="58" t="s">
        <v>17</v>
      </c>
      <c r="V6" s="58"/>
      <c r="W6" s="57"/>
      <c r="X6" s="57"/>
      <c r="Y6" s="58" t="s">
        <v>19</v>
      </c>
      <c r="Z6" s="58"/>
      <c r="AA6" s="58"/>
      <c r="AB6" s="58"/>
      <c r="AC6" s="58"/>
      <c r="AD6" s="58"/>
      <c r="AE6" s="86"/>
      <c r="AF6" s="91"/>
      <c r="AG6" s="91" t="str">
        <f>L6&amp;IF(O6="","　　　　年　　　　月　　　　日",IF(O6="","　　　",IF(O6&lt;10,"　　","　")&amp;DBCS(O6))&amp;"　年"&amp;IF(S6="","　　　",IF(S6&lt;10,"　　","　")&amp;DBCS(S6))&amp;"　月"&amp;IF(W6="","　　　",IF(W6&lt;10,"　　","　")&amp;DBCS(W6))&amp;"　日")</f>
        <v>令和　　　　年　　　　月　　　　日</v>
      </c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6"/>
      <c r="AY6" s="96"/>
      <c r="AZ6" s="96"/>
      <c r="BA6" s="96"/>
      <c r="BB6" s="96"/>
      <c r="BC6" s="96"/>
    </row>
    <row r="7" spans="1:55" s="1" customFormat="1" ht="15" customHeight="1">
      <c r="A7" s="2"/>
      <c r="B7" s="3" t="s">
        <v>20</v>
      </c>
      <c r="C7" s="9"/>
      <c r="D7" s="9"/>
      <c r="E7" s="9"/>
      <c r="F7" s="9"/>
      <c r="G7" s="9"/>
      <c r="H7" s="9"/>
      <c r="I7" s="9"/>
      <c r="J7" s="9"/>
      <c r="K7" s="40"/>
      <c r="L7" s="50" t="str">
        <f>IF(L6="","",L6)</f>
        <v>令和</v>
      </c>
      <c r="M7" s="58"/>
      <c r="N7" s="58"/>
      <c r="O7" s="58" t="str">
        <f>IF(O6="","",O6)</f>
        <v/>
      </c>
      <c r="P7" s="58"/>
      <c r="Q7" s="58" t="s">
        <v>6</v>
      </c>
      <c r="R7" s="58"/>
      <c r="S7" s="58" t="str">
        <f>IF(S6="","",S6)</f>
        <v/>
      </c>
      <c r="T7" s="58"/>
      <c r="U7" s="58" t="s">
        <v>17</v>
      </c>
      <c r="V7" s="58"/>
      <c r="W7" s="58" t="str">
        <f>IF(W6="","",W6)</f>
        <v/>
      </c>
      <c r="X7" s="58"/>
      <c r="Y7" s="58" t="s">
        <v>19</v>
      </c>
      <c r="Z7" s="58"/>
      <c r="AA7" s="58"/>
      <c r="AB7" s="58"/>
      <c r="AC7" s="58"/>
      <c r="AD7" s="58"/>
      <c r="AE7" s="86"/>
      <c r="AF7" s="91"/>
      <c r="AG7" s="91" t="str">
        <f>L7&amp;IF(O7="","　　　　年　　　　月　　　　日",IF(O7="","　　　",IF(O7&lt;10,"　　","　")&amp;DBCS(O7))&amp;"　年"&amp;IF(S7="","　　　",IF(S7&lt;10,"　　","　")&amp;DBCS(S7))&amp;"　月"&amp;IF(W7="","　　　",IF(W7&lt;10,"　　","　")&amp;DBCS(W7))&amp;"　日")</f>
        <v>令和　　　　年　　　　月　　　　日</v>
      </c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6"/>
      <c r="AY7" s="96"/>
      <c r="AZ7" s="96"/>
      <c r="BA7" s="96"/>
      <c r="BB7" s="96"/>
      <c r="BC7" s="96"/>
    </row>
    <row r="8" spans="1:55" s="1" customFormat="1" ht="15" customHeight="1">
      <c r="A8" s="2"/>
      <c r="B8" s="3" t="s">
        <v>24</v>
      </c>
      <c r="C8" s="9"/>
      <c r="D8" s="9"/>
      <c r="E8" s="9"/>
      <c r="F8" s="9"/>
      <c r="G8" s="9"/>
      <c r="H8" s="9"/>
      <c r="I8" s="9"/>
      <c r="J8" s="9"/>
      <c r="K8" s="40"/>
      <c r="L8" s="49" t="s">
        <v>16</v>
      </c>
      <c r="M8" s="57"/>
      <c r="N8" s="57"/>
      <c r="O8" s="57"/>
      <c r="P8" s="57"/>
      <c r="Q8" s="58" t="s">
        <v>6</v>
      </c>
      <c r="R8" s="58"/>
      <c r="S8" s="57"/>
      <c r="T8" s="57"/>
      <c r="U8" s="58" t="s">
        <v>17</v>
      </c>
      <c r="V8" s="58"/>
      <c r="W8" s="57"/>
      <c r="X8" s="57"/>
      <c r="Y8" s="58" t="s">
        <v>19</v>
      </c>
      <c r="Z8" s="58"/>
      <c r="AA8" s="58"/>
      <c r="AB8" s="58"/>
      <c r="AC8" s="58"/>
      <c r="AD8" s="58"/>
      <c r="AE8" s="86"/>
      <c r="AF8" s="91"/>
      <c r="AG8" s="91" t="str">
        <f>L8&amp;IF(O8="","　　　　年　　　　月　　　　日",IF(O8="","　　　",IF(O8&lt;10,"　　","　")&amp;DBCS(O8))&amp;"　年"&amp;IF(S8="","　　　",IF(S8&lt;10,"　　","　")&amp;DBCS(S8))&amp;"　月"&amp;IF(W8="","　　　",IF(W8&lt;10,"　　","　")&amp;DBCS(W8))&amp;"　日")</f>
        <v>令和　　　　年　　　　月　　　　日</v>
      </c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6"/>
      <c r="AY8" s="96"/>
      <c r="AZ8" s="96"/>
      <c r="BA8" s="96"/>
      <c r="BB8" s="96"/>
      <c r="BC8" s="96"/>
    </row>
    <row r="9" spans="1:55" s="1" customFormat="1" ht="15" customHeight="1">
      <c r="A9" s="2"/>
      <c r="B9" s="6" t="s">
        <v>25</v>
      </c>
      <c r="C9" s="12"/>
      <c r="D9" s="12"/>
      <c r="E9" s="12"/>
      <c r="F9" s="27" t="s">
        <v>23</v>
      </c>
      <c r="G9" s="35"/>
      <c r="H9" s="35"/>
      <c r="I9" s="35"/>
      <c r="J9" s="35"/>
      <c r="K9" s="43"/>
      <c r="L9" s="51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87"/>
      <c r="AF9" s="91"/>
      <c r="AG9" s="96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6"/>
      <c r="AY9" s="96"/>
      <c r="AZ9" s="96"/>
      <c r="BA9" s="96"/>
      <c r="BB9" s="96"/>
      <c r="BC9" s="96"/>
    </row>
    <row r="10" spans="1:55" s="1" customFormat="1" ht="15" customHeight="1">
      <c r="A10" s="2"/>
      <c r="B10" s="7"/>
      <c r="C10" s="13"/>
      <c r="D10" s="13"/>
      <c r="E10" s="20"/>
      <c r="F10" s="28" t="s">
        <v>28</v>
      </c>
      <c r="G10" s="36"/>
      <c r="H10" s="36"/>
      <c r="I10" s="36"/>
      <c r="J10" s="36"/>
      <c r="K10" s="44"/>
      <c r="L10" s="52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88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6"/>
      <c r="AY10" s="96"/>
      <c r="AZ10" s="96"/>
      <c r="BA10" s="96"/>
      <c r="BB10" s="96"/>
      <c r="BC10" s="96"/>
    </row>
    <row r="11" spans="1:55" s="1" customFormat="1" ht="15" customHeight="1">
      <c r="A11" s="2"/>
      <c r="B11" s="7"/>
      <c r="C11" s="13"/>
      <c r="D11" s="13"/>
      <c r="E11" s="20"/>
      <c r="F11" s="28" t="s">
        <v>29</v>
      </c>
      <c r="G11" s="36"/>
      <c r="H11" s="36"/>
      <c r="I11" s="36"/>
      <c r="J11" s="36"/>
      <c r="K11" s="44"/>
      <c r="L11" s="52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88"/>
      <c r="AF11" s="91"/>
      <c r="AG11" s="91"/>
      <c r="AH11" s="91"/>
      <c r="AI11" s="91"/>
      <c r="AJ11" s="91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1"/>
      <c r="AW11" s="91"/>
      <c r="AX11" s="96"/>
      <c r="AY11" s="96"/>
      <c r="AZ11" s="96"/>
      <c r="BA11" s="96"/>
      <c r="BB11" s="96"/>
      <c r="BC11" s="96"/>
    </row>
    <row r="12" spans="1:55" s="1" customFormat="1" ht="15" customHeight="1">
      <c r="A12" s="2"/>
      <c r="B12" s="8"/>
      <c r="C12" s="14"/>
      <c r="D12" s="14"/>
      <c r="E12" s="21"/>
      <c r="F12" s="29" t="s">
        <v>0</v>
      </c>
      <c r="G12" s="37"/>
      <c r="H12" s="37"/>
      <c r="I12" s="37"/>
      <c r="J12" s="37"/>
      <c r="K12" s="45"/>
      <c r="L12" s="53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89"/>
      <c r="AF12" s="92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6"/>
      <c r="AY12" s="96"/>
      <c r="AZ12" s="96"/>
      <c r="BA12" s="96"/>
      <c r="BB12" s="96"/>
      <c r="BC12" s="96"/>
    </row>
    <row r="13" spans="1:55" ht="15" customHeight="1">
      <c r="B13" s="6" t="s">
        <v>30</v>
      </c>
      <c r="C13" s="12"/>
      <c r="D13" s="12"/>
      <c r="E13" s="12"/>
      <c r="F13" s="27" t="s">
        <v>23</v>
      </c>
      <c r="G13" s="35"/>
      <c r="H13" s="35"/>
      <c r="I13" s="35"/>
      <c r="J13" s="35"/>
      <c r="K13" s="43"/>
      <c r="L13" s="51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87"/>
      <c r="AF13" s="51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87"/>
    </row>
    <row r="14" spans="1:55" ht="15" customHeight="1">
      <c r="B14" s="7"/>
      <c r="C14" s="13"/>
      <c r="D14" s="13"/>
      <c r="E14" s="20"/>
      <c r="F14" s="28" t="s">
        <v>28</v>
      </c>
      <c r="G14" s="36"/>
      <c r="H14" s="36"/>
      <c r="I14" s="36"/>
      <c r="J14" s="36"/>
      <c r="K14" s="44"/>
      <c r="L14" s="52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88"/>
      <c r="AF14" s="52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88"/>
    </row>
    <row r="15" spans="1:55" ht="15" customHeight="1">
      <c r="B15" s="7"/>
      <c r="C15" s="13"/>
      <c r="D15" s="13"/>
      <c r="E15" s="20"/>
      <c r="F15" s="28" t="s">
        <v>29</v>
      </c>
      <c r="G15" s="36"/>
      <c r="H15" s="36"/>
      <c r="I15" s="36"/>
      <c r="J15" s="36"/>
      <c r="K15" s="44"/>
      <c r="L15" s="52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88"/>
      <c r="AF15" s="52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88"/>
    </row>
    <row r="16" spans="1:55" ht="15" customHeight="1">
      <c r="B16" s="8"/>
      <c r="C16" s="14"/>
      <c r="D16" s="14"/>
      <c r="E16" s="21"/>
      <c r="F16" s="29" t="s">
        <v>0</v>
      </c>
      <c r="G16" s="37"/>
      <c r="H16" s="37"/>
      <c r="I16" s="37"/>
      <c r="J16" s="37"/>
      <c r="K16" s="45"/>
      <c r="L16" s="53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89"/>
      <c r="AF16" s="53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89"/>
    </row>
    <row r="17" spans="2:44" ht="21.75" customHeight="1">
      <c r="B17" t="s">
        <v>22</v>
      </c>
      <c r="L17" s="54" t="s">
        <v>9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90"/>
    </row>
    <row r="18" spans="2:44" ht="15" customHeight="1"/>
    <row r="19" spans="2:44" ht="15" customHeight="1"/>
    <row r="20" spans="2:44" ht="15" customHeight="1"/>
    <row r="21" spans="2:44" ht="15" customHeight="1"/>
    <row r="22" spans="2:44" ht="15" customHeight="1"/>
    <row r="23" spans="2:44" ht="15" customHeight="1">
      <c r="M23" s="63" t="s">
        <v>32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2:44" ht="15" customHeight="1"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2:44" ht="15" customHeight="1"/>
    <row r="26" spans="2:44" ht="24.95" customHeight="1">
      <c r="D26" s="15"/>
      <c r="E26" s="22"/>
      <c r="F26" s="30" t="s">
        <v>1</v>
      </c>
      <c r="G26" s="30"/>
      <c r="H26" s="30"/>
      <c r="I26" s="30"/>
      <c r="J26" s="30"/>
      <c r="K26" s="30"/>
      <c r="L26" s="22"/>
      <c r="M26" s="64"/>
      <c r="N26" s="69"/>
      <c r="O26" s="22" t="str">
        <f>IF(L2="","",L2)</f>
        <v/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98"/>
    </row>
    <row r="27" spans="2:44" ht="24.95" customHeight="1">
      <c r="D27" s="16"/>
      <c r="E27" s="23"/>
      <c r="F27" s="31"/>
      <c r="G27" s="31"/>
      <c r="H27" s="31"/>
      <c r="I27" s="31"/>
      <c r="J27" s="31"/>
      <c r="K27" s="31"/>
      <c r="L27" s="23"/>
      <c r="M27" s="65"/>
      <c r="N27" s="7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99"/>
    </row>
    <row r="28" spans="2:44" ht="24.95" customHeight="1">
      <c r="D28" s="17"/>
      <c r="E28" s="24"/>
      <c r="F28" s="32" t="s">
        <v>7</v>
      </c>
      <c r="G28" s="32"/>
      <c r="H28" s="32"/>
      <c r="I28" s="32"/>
      <c r="J28" s="32"/>
      <c r="K28" s="32"/>
      <c r="L28" s="24"/>
      <c r="M28" s="66"/>
      <c r="N28" s="71"/>
      <c r="O28" s="24" t="str">
        <f>"津山市　"&amp;IF(O3="","　　　　　　　　　　",O3)&amp;"　地内"</f>
        <v>津山市　　　　　　　　　　　　地内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00"/>
    </row>
    <row r="29" spans="2:44" ht="24.95" customHeight="1">
      <c r="D29" s="18"/>
      <c r="E29" s="25"/>
      <c r="F29" s="33" t="s">
        <v>33</v>
      </c>
      <c r="G29" s="33"/>
      <c r="H29" s="33"/>
      <c r="I29" s="33"/>
      <c r="J29" s="33"/>
      <c r="K29" s="33"/>
      <c r="L29" s="25"/>
      <c r="M29" s="67"/>
      <c r="N29" s="72"/>
      <c r="O29" s="33" t="s">
        <v>35</v>
      </c>
      <c r="P29" s="33"/>
      <c r="Q29" s="33"/>
      <c r="R29" s="33"/>
      <c r="S29" s="67"/>
      <c r="T29" s="25"/>
      <c r="U29" s="25" t="str">
        <f>AG7</f>
        <v>令和　　　　年　　　　月　　　　日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101"/>
    </row>
    <row r="30" spans="2:44" ht="24.95" customHeight="1">
      <c r="D30" s="16"/>
      <c r="E30" s="23"/>
      <c r="F30" s="31"/>
      <c r="G30" s="31"/>
      <c r="H30" s="31"/>
      <c r="I30" s="31"/>
      <c r="J30" s="31"/>
      <c r="K30" s="31"/>
      <c r="L30" s="23"/>
      <c r="M30" s="65"/>
      <c r="N30" s="70"/>
      <c r="O30" s="31" t="s">
        <v>18</v>
      </c>
      <c r="P30" s="31"/>
      <c r="Q30" s="31"/>
      <c r="R30" s="31"/>
      <c r="S30" s="65"/>
      <c r="T30" s="23"/>
      <c r="U30" s="23" t="str">
        <f>AG8</f>
        <v>令和　　　　年　　　　月　　　　日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99"/>
    </row>
    <row r="31" spans="2:44" ht="24.95" customHeight="1">
      <c r="D31" s="18"/>
      <c r="E31" s="25"/>
      <c r="F31" s="33" t="s">
        <v>37</v>
      </c>
      <c r="G31" s="33"/>
      <c r="H31" s="33"/>
      <c r="I31" s="33"/>
      <c r="J31" s="33"/>
      <c r="K31" s="33"/>
      <c r="L31" s="25"/>
      <c r="M31" s="67"/>
      <c r="N31" s="72"/>
      <c r="O31" s="25"/>
      <c r="P31" s="25"/>
      <c r="Q31" s="25"/>
      <c r="R31" s="25"/>
      <c r="S31" s="78" t="str">
        <f>AG4&amp;AH4&amp;IF(OR(AH4="",AH4="￥"),"","，")&amp;AI4&amp;AJ4&amp;AK4&amp;IF(OR(AK4="",AK4="￥"),"","，")&amp;AL4&amp;AM4&amp;AN4&amp;IF(OR(AN4="",AN4="￥"),"","，")&amp;AO4&amp;AP4&amp;AQ4</f>
        <v/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25" t="s">
        <v>38</v>
      </c>
      <c r="AP31" s="25"/>
      <c r="AQ31" s="25"/>
      <c r="AR31" s="101"/>
    </row>
    <row r="32" spans="2:44" ht="24.95" customHeight="1">
      <c r="D32" s="19"/>
      <c r="E32" s="26"/>
      <c r="F32" s="34"/>
      <c r="G32" s="34"/>
      <c r="H32" s="34"/>
      <c r="I32" s="34"/>
      <c r="J32" s="34"/>
      <c r="K32" s="34"/>
      <c r="L32" s="26"/>
      <c r="M32" s="68"/>
      <c r="N32" s="73"/>
      <c r="O32" s="26"/>
      <c r="P32" s="26" t="s">
        <v>13</v>
      </c>
      <c r="Q32" s="26"/>
      <c r="R32" s="26"/>
      <c r="S32" s="26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93" t="str">
        <f>AS4&amp;AT4&amp;IF(OR(AT4="",AT4="￥"),"","，")&amp;AU4&amp;AV4&amp;AW4&amp;IF(OR(AW4="",AW4="￥"),"","，")&amp;AX4&amp;AY4&amp;AZ4&amp;IF(OR(AZ4="",AZ4="￥"),"","，")&amp;BA4&amp;BB4&amp;BC4</f>
        <v/>
      </c>
      <c r="AG32" s="93"/>
      <c r="AH32" s="93"/>
      <c r="AI32" s="93"/>
      <c r="AJ32" s="93"/>
      <c r="AK32" s="93"/>
      <c r="AL32" s="93"/>
      <c r="AM32" s="93"/>
      <c r="AN32" s="93"/>
      <c r="AO32" s="26" t="s">
        <v>4</v>
      </c>
      <c r="AP32" s="26"/>
      <c r="AQ32" s="26"/>
      <c r="AR32" s="102"/>
    </row>
    <row r="214" spans="7:39" ht="15" customHeight="1">
      <c r="G214" s="38" t="str">
        <f>AG6</f>
        <v>令和　　　　年　　　　月　　　　日</v>
      </c>
    </row>
    <row r="215" spans="7:39" ht="15" customHeight="1"/>
    <row r="216" spans="7:39" ht="15" customHeight="1">
      <c r="J216" s="39" t="s">
        <v>39</v>
      </c>
      <c r="K216" s="39"/>
      <c r="L216" s="39"/>
      <c r="M216" s="39"/>
      <c r="N216" s="38"/>
      <c r="O216" s="38"/>
      <c r="P216" s="38" t="s">
        <v>40</v>
      </c>
      <c r="Q216" s="38"/>
      <c r="R216" s="38"/>
    </row>
    <row r="217" spans="7:39" ht="15" customHeight="1"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7:39" ht="15" customHeight="1"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7:39" ht="15" customHeight="1"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7:39" ht="15" customHeight="1">
      <c r="J220" s="38"/>
      <c r="K220" s="38"/>
      <c r="L220" s="38"/>
      <c r="M220" s="38"/>
      <c r="N220" s="38"/>
      <c r="O220" s="38"/>
      <c r="P220" s="76" t="s">
        <v>21</v>
      </c>
      <c r="Q220" s="77"/>
      <c r="R220" s="77"/>
      <c r="S220" s="77"/>
      <c r="T220" s="77"/>
      <c r="U220" s="77"/>
      <c r="V220" s="77"/>
      <c r="W220" s="77"/>
      <c r="X220" s="77"/>
      <c r="Y220" s="81" t="s">
        <v>42</v>
      </c>
      <c r="Z220" s="81"/>
      <c r="AA220" s="81"/>
      <c r="AB220" s="81"/>
      <c r="AC220" s="81"/>
      <c r="AD220" s="81"/>
      <c r="AE220" s="81"/>
      <c r="AF220" s="81"/>
      <c r="AG220" s="81"/>
      <c r="AH220" s="81"/>
      <c r="AM220" s="97" t="s">
        <v>26</v>
      </c>
    </row>
    <row r="221" spans="7:39" ht="15" customHeight="1"/>
    <row r="222" spans="7:39" ht="15" customHeight="1"/>
    <row r="223" spans="7:39" ht="15" customHeight="1"/>
    <row r="224" spans="7:39" ht="18" customHeight="1">
      <c r="J224" s="39" t="s">
        <v>25</v>
      </c>
      <c r="K224" s="39"/>
      <c r="L224" s="39"/>
      <c r="M224" s="39"/>
      <c r="N224" s="38"/>
      <c r="O224" s="75" t="s">
        <v>43</v>
      </c>
      <c r="P224" s="75"/>
      <c r="Q224" s="75"/>
      <c r="S224" s="77" t="str">
        <f>IF(L9="","",L9)</f>
        <v/>
      </c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</row>
    <row r="225" spans="10:39" ht="18" customHeight="1">
      <c r="J225" s="38"/>
      <c r="K225" s="38"/>
      <c r="L225" s="38"/>
      <c r="M225" s="38"/>
      <c r="N225" s="38"/>
      <c r="O225" s="38"/>
      <c r="P225" s="38"/>
      <c r="Q225" s="38"/>
      <c r="S225" s="77" t="str">
        <f>IF(L10="","",L10)</f>
        <v/>
      </c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</row>
    <row r="226" spans="10:39" ht="18" customHeight="1">
      <c r="J226" s="38"/>
      <c r="K226" s="38"/>
      <c r="L226" s="38"/>
      <c r="M226" s="38"/>
      <c r="N226" s="38"/>
      <c r="O226" s="75" t="s">
        <v>3</v>
      </c>
      <c r="P226" s="75"/>
      <c r="Q226" s="75"/>
      <c r="S226" s="77" t="str">
        <f>IF(L11="","",L11)</f>
        <v/>
      </c>
      <c r="T226" s="77"/>
      <c r="U226" s="77"/>
      <c r="V226" s="77"/>
      <c r="W226" s="77"/>
      <c r="X226" s="77"/>
      <c r="Z226" s="81" t="str">
        <f>IF(L12="","",L12)</f>
        <v/>
      </c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M226" s="97" t="s">
        <v>26</v>
      </c>
    </row>
    <row r="227" spans="10:39" ht="15" customHeight="1">
      <c r="J227" s="38"/>
      <c r="K227" s="38"/>
      <c r="L227" s="38"/>
      <c r="M227" s="38"/>
      <c r="N227" s="38"/>
      <c r="O227" s="38"/>
      <c r="P227" s="38"/>
      <c r="Q227" s="38"/>
    </row>
    <row r="228" spans="10:39" ht="15" customHeight="1">
      <c r="J228" s="38"/>
      <c r="K228" s="38"/>
      <c r="L228" s="38"/>
      <c r="M228" s="38"/>
      <c r="N228" s="38"/>
      <c r="O228" s="38"/>
      <c r="P228" s="38"/>
      <c r="Q228" s="38"/>
    </row>
    <row r="229" spans="10:39" ht="15" customHeight="1">
      <c r="J229" s="38"/>
      <c r="K229" s="38"/>
      <c r="L229" s="38"/>
      <c r="M229" s="38"/>
      <c r="N229" s="38"/>
      <c r="O229" s="38"/>
      <c r="P229" s="38"/>
      <c r="Q229" s="38"/>
    </row>
    <row r="230" spans="10:39" ht="18" customHeight="1">
      <c r="J230" s="39" t="s">
        <v>30</v>
      </c>
      <c r="K230" s="39"/>
      <c r="L230" s="39"/>
      <c r="M230" s="39"/>
      <c r="N230" s="38"/>
      <c r="O230" s="75" t="s">
        <v>43</v>
      </c>
      <c r="P230" s="75"/>
      <c r="Q230" s="75"/>
      <c r="S230" s="77" t="str">
        <f>IF(L13="","",L13)</f>
        <v/>
      </c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</row>
    <row r="231" spans="10:39" ht="18" customHeight="1">
      <c r="J231" s="38"/>
      <c r="K231" s="38"/>
      <c r="L231" s="38"/>
      <c r="M231" s="38"/>
      <c r="N231" s="38"/>
      <c r="O231" s="38"/>
      <c r="P231" s="38"/>
      <c r="Q231" s="38"/>
      <c r="S231" s="77" t="str">
        <f>IF(L14="","",L14)</f>
        <v/>
      </c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</row>
    <row r="232" spans="10:39" ht="18" customHeight="1">
      <c r="J232" s="38"/>
      <c r="K232" s="38"/>
      <c r="L232" s="38"/>
      <c r="M232" s="38"/>
      <c r="N232" s="38"/>
      <c r="O232" s="75" t="s">
        <v>3</v>
      </c>
      <c r="P232" s="75"/>
      <c r="Q232" s="75"/>
      <c r="S232" s="77" t="str">
        <f>IF(L15="","",L15)</f>
        <v/>
      </c>
      <c r="T232" s="77"/>
      <c r="U232" s="77"/>
      <c r="V232" s="77"/>
      <c r="W232" s="77"/>
      <c r="X232" s="77"/>
      <c r="Z232" s="81" t="str">
        <f>IF(L16="","",L16)</f>
        <v/>
      </c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M232" s="97" t="s">
        <v>26</v>
      </c>
    </row>
    <row r="233" spans="10:39" ht="15" customHeight="1">
      <c r="J233" s="38"/>
      <c r="K233" s="38"/>
      <c r="L233" s="38"/>
      <c r="M233" s="38"/>
      <c r="N233" s="38"/>
      <c r="O233" s="38"/>
      <c r="P233" s="38"/>
      <c r="Q233" s="38"/>
    </row>
    <row r="234" spans="10:39" ht="15" customHeight="1">
      <c r="J234" s="38"/>
      <c r="K234" s="38"/>
      <c r="L234" s="38"/>
      <c r="M234" s="38"/>
      <c r="N234" s="38"/>
      <c r="O234" s="38"/>
      <c r="P234" s="38"/>
      <c r="Q234" s="38"/>
    </row>
    <row r="235" spans="10:39" ht="18" customHeight="1">
      <c r="J235" s="39" t="s">
        <v>30</v>
      </c>
      <c r="K235" s="39"/>
      <c r="L235" s="39"/>
      <c r="M235" s="39"/>
      <c r="N235" s="38"/>
      <c r="O235" s="75" t="s">
        <v>43</v>
      </c>
      <c r="P235" s="75"/>
      <c r="Q235" s="75"/>
      <c r="S235" s="77" t="str">
        <f>IF(AF13="","",AF13)</f>
        <v/>
      </c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</row>
    <row r="236" spans="10:39" ht="18" customHeight="1">
      <c r="J236" s="38"/>
      <c r="K236" s="38"/>
      <c r="L236" s="38"/>
      <c r="M236" s="38"/>
      <c r="N236" s="38"/>
      <c r="O236" s="38"/>
      <c r="P236" s="38"/>
      <c r="Q236" s="38"/>
      <c r="S236" s="77" t="str">
        <f>IF(AF14="","",AF14)</f>
        <v/>
      </c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</row>
    <row r="237" spans="10:39" ht="18" customHeight="1">
      <c r="J237" s="38"/>
      <c r="K237" s="38"/>
      <c r="L237" s="38"/>
      <c r="M237" s="38"/>
      <c r="N237" s="38"/>
      <c r="O237" s="75" t="s">
        <v>3</v>
      </c>
      <c r="P237" s="75"/>
      <c r="Q237" s="75"/>
      <c r="S237" s="77" t="str">
        <f>IF(AF15="","",AF15)</f>
        <v/>
      </c>
      <c r="T237" s="77"/>
      <c r="U237" s="77"/>
      <c r="V237" s="77"/>
      <c r="W237" s="77"/>
      <c r="X237" s="77"/>
      <c r="Z237" s="81" t="str">
        <f>IF(AF16="","",AF16)</f>
        <v/>
      </c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M237" s="97" t="s">
        <v>26</v>
      </c>
    </row>
  </sheetData>
  <sheetProtection password="DC46" sheet="1" formatCells="0" selectLockedCells="1"/>
  <mergeCells count="102">
    <mergeCell ref="B2:K2"/>
    <mergeCell ref="L2:AE2"/>
    <mergeCell ref="AG2:AQ2"/>
    <mergeCell ref="AS2:BC2"/>
    <mergeCell ref="B3:K3"/>
    <mergeCell ref="L3:N3"/>
    <mergeCell ref="O3:W3"/>
    <mergeCell ref="X3:AC3"/>
    <mergeCell ref="AG3:AQ3"/>
    <mergeCell ref="AS3:BC3"/>
    <mergeCell ref="B4:K4"/>
    <mergeCell ref="L4:Z4"/>
    <mergeCell ref="B5:K5"/>
    <mergeCell ref="L5:Z5"/>
    <mergeCell ref="AG5:AQ5"/>
    <mergeCell ref="B6:K6"/>
    <mergeCell ref="L6:N6"/>
    <mergeCell ref="O6:P6"/>
    <mergeCell ref="Q6:R6"/>
    <mergeCell ref="S6:T6"/>
    <mergeCell ref="U6:V6"/>
    <mergeCell ref="W6:X6"/>
    <mergeCell ref="Y6:Z6"/>
    <mergeCell ref="B7:K7"/>
    <mergeCell ref="L7:N7"/>
    <mergeCell ref="O7:P7"/>
    <mergeCell ref="Q7:R7"/>
    <mergeCell ref="S7:T7"/>
    <mergeCell ref="U7:V7"/>
    <mergeCell ref="W7:X7"/>
    <mergeCell ref="Y7:Z7"/>
    <mergeCell ref="B8:K8"/>
    <mergeCell ref="L8:N8"/>
    <mergeCell ref="O8:P8"/>
    <mergeCell ref="Q8:R8"/>
    <mergeCell ref="S8:T8"/>
    <mergeCell ref="U8:V8"/>
    <mergeCell ref="W8:X8"/>
    <mergeCell ref="Y8:Z8"/>
    <mergeCell ref="B9:E9"/>
    <mergeCell ref="F9:K9"/>
    <mergeCell ref="L9:AE9"/>
    <mergeCell ref="B10:E10"/>
    <mergeCell ref="F10:K10"/>
    <mergeCell ref="L10:AE10"/>
    <mergeCell ref="B11:E11"/>
    <mergeCell ref="F11:K11"/>
    <mergeCell ref="L11:AE11"/>
    <mergeCell ref="B12:E12"/>
    <mergeCell ref="F12:K12"/>
    <mergeCell ref="L12:AE12"/>
    <mergeCell ref="B13:E13"/>
    <mergeCell ref="F13:K13"/>
    <mergeCell ref="L13:AE13"/>
    <mergeCell ref="AF13:AY13"/>
    <mergeCell ref="B14:E14"/>
    <mergeCell ref="F14:K14"/>
    <mergeCell ref="L14:AE14"/>
    <mergeCell ref="AF14:AY14"/>
    <mergeCell ref="B15:E15"/>
    <mergeCell ref="F15:K15"/>
    <mergeCell ref="L15:AE15"/>
    <mergeCell ref="AF15:AY15"/>
    <mergeCell ref="B16:E16"/>
    <mergeCell ref="F16:K16"/>
    <mergeCell ref="L16:AE16"/>
    <mergeCell ref="AF16:AY16"/>
    <mergeCell ref="L17:AE17"/>
    <mergeCell ref="F28:K28"/>
    <mergeCell ref="O29:R29"/>
    <mergeCell ref="O30:R30"/>
    <mergeCell ref="S31:AN31"/>
    <mergeCell ref="AF32:AN32"/>
    <mergeCell ref="J216:M216"/>
    <mergeCell ref="P220:X220"/>
    <mergeCell ref="Y220:AH220"/>
    <mergeCell ref="J224:M224"/>
    <mergeCell ref="O224:Q224"/>
    <mergeCell ref="S224:AM224"/>
    <mergeCell ref="S225:AM225"/>
    <mergeCell ref="O226:Q226"/>
    <mergeCell ref="S226:X226"/>
    <mergeCell ref="Z226:AK226"/>
    <mergeCell ref="J230:M230"/>
    <mergeCell ref="O230:Q230"/>
    <mergeCell ref="S230:AM230"/>
    <mergeCell ref="S231:AM231"/>
    <mergeCell ref="O232:Q232"/>
    <mergeCell ref="S232:X232"/>
    <mergeCell ref="Z232:AK232"/>
    <mergeCell ref="J235:M235"/>
    <mergeCell ref="O235:Q235"/>
    <mergeCell ref="S235:AM235"/>
    <mergeCell ref="S236:AM236"/>
    <mergeCell ref="O237:Q237"/>
    <mergeCell ref="S237:X237"/>
    <mergeCell ref="Z237:AK237"/>
    <mergeCell ref="M23:AI24"/>
    <mergeCell ref="F26:K27"/>
    <mergeCell ref="O26:AQ27"/>
    <mergeCell ref="F29:K30"/>
    <mergeCell ref="F31:K32"/>
  </mergeCells>
  <phoneticPr fontId="21" type="Hiragana"/>
  <pageMargins left="0.39370078740157483" right="0.39370078740157483" top="0.39370078740157483" bottom="0.39370078740157483" header="0.19685039370078741" footer="0.19685039370078741"/>
  <pageSetup paperSize="9" firstPageNumber="0" fitToWidth="1" fitToHeight="1" orientation="portrait" usePrinterDefaults="1" useFirstPageNumber="1" r:id="rId1"/>
  <headerFooter alignWithMargins="0">
    <oddHeader>&amp;L&amp;"ＭＳ ゴシック,標準"&amp;6suidou20111101</oddHeader>
    <oddFooter>&amp;C&amp;9-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indexed="40"/>
  </sheetPr>
  <dimension ref="D6:BU227"/>
  <sheetViews>
    <sheetView showGridLines="0" showZeros="0" view="pageBreakPreview" zoomScale="60" workbookViewId="0">
      <selection activeCell="O9" sqref="O9:AQ10"/>
    </sheetView>
  </sheetViews>
  <sheetFormatPr defaultColWidth="2.125" defaultRowHeight="15" customHeight="1"/>
  <sheetData>
    <row r="6" spans="4:44" ht="15" customHeight="1">
      <c r="M6" s="63" t="s">
        <v>32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</row>
    <row r="7" spans="4:44" ht="15" customHeight="1"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4:44" ht="15" customHeight="1"/>
    <row r="9" spans="4:44" ht="24.95" customHeight="1">
      <c r="D9" s="15"/>
      <c r="E9" s="22"/>
      <c r="F9" s="30" t="s">
        <v>1</v>
      </c>
      <c r="G9" s="30"/>
      <c r="H9" s="30"/>
      <c r="I9" s="30"/>
      <c r="J9" s="30"/>
      <c r="K9" s="30"/>
      <c r="L9" s="22"/>
      <c r="M9" s="64"/>
      <c r="N9" s="69"/>
      <c r="O9" s="22" t="str">
        <f>IF(入力シート!L2="","",入力シート!L2)</f>
        <v/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98"/>
    </row>
    <row r="10" spans="4:44" ht="24.95" customHeight="1">
      <c r="D10" s="16"/>
      <c r="E10" s="23"/>
      <c r="F10" s="31"/>
      <c r="G10" s="31"/>
      <c r="H10" s="31"/>
      <c r="I10" s="31"/>
      <c r="J10" s="31"/>
      <c r="K10" s="31"/>
      <c r="L10" s="23"/>
      <c r="M10" s="65"/>
      <c r="N10" s="70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99"/>
    </row>
    <row r="11" spans="4:44" ht="24.95" customHeight="1">
      <c r="D11" s="17"/>
      <c r="E11" s="24"/>
      <c r="F11" s="32" t="s">
        <v>7</v>
      </c>
      <c r="G11" s="32"/>
      <c r="H11" s="32"/>
      <c r="I11" s="32"/>
      <c r="J11" s="32"/>
      <c r="K11" s="32"/>
      <c r="L11" s="24"/>
      <c r="M11" s="66"/>
      <c r="N11" s="71"/>
      <c r="O11" s="24" t="str">
        <f>"津山市　"&amp;IF(入力シート!O3="","　　　　　　　　　　",入力シート!O3)&amp;"　地内"</f>
        <v>津山市　　　　　　　　　　　　地内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100"/>
    </row>
    <row r="12" spans="4:44" ht="24.95" customHeight="1">
      <c r="D12" s="18"/>
      <c r="E12" s="25"/>
      <c r="F12" s="33" t="s">
        <v>33</v>
      </c>
      <c r="G12" s="33"/>
      <c r="H12" s="33"/>
      <c r="I12" s="33"/>
      <c r="J12" s="33"/>
      <c r="K12" s="33"/>
      <c r="L12" s="25"/>
      <c r="M12" s="67"/>
      <c r="N12" s="72"/>
      <c r="O12" s="33" t="s">
        <v>35</v>
      </c>
      <c r="P12" s="33"/>
      <c r="Q12" s="33"/>
      <c r="R12" s="33"/>
      <c r="S12" s="67"/>
      <c r="T12" s="25"/>
      <c r="U12" s="25" t="str">
        <f>入力シート!AG7</f>
        <v>令和　　　　年　　　　月　　　　日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101"/>
    </row>
    <row r="13" spans="4:44" ht="24.95" customHeight="1">
      <c r="D13" s="16"/>
      <c r="E13" s="23"/>
      <c r="F13" s="31"/>
      <c r="G13" s="31"/>
      <c r="H13" s="31"/>
      <c r="I13" s="31"/>
      <c r="J13" s="31"/>
      <c r="K13" s="31"/>
      <c r="L13" s="23"/>
      <c r="M13" s="65"/>
      <c r="N13" s="70"/>
      <c r="O13" s="31" t="s">
        <v>18</v>
      </c>
      <c r="P13" s="31"/>
      <c r="Q13" s="31"/>
      <c r="R13" s="31"/>
      <c r="S13" s="65"/>
      <c r="T13" s="23"/>
      <c r="U13" s="23" t="str">
        <f>入力シート!AG8</f>
        <v>令和　　　　年　　　　月　　　　日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99"/>
    </row>
    <row r="14" spans="4:44" ht="24.95" customHeight="1">
      <c r="D14" s="18"/>
      <c r="E14" s="25"/>
      <c r="F14" s="33" t="s">
        <v>37</v>
      </c>
      <c r="G14" s="33"/>
      <c r="H14" s="33"/>
      <c r="I14" s="33"/>
      <c r="J14" s="33"/>
      <c r="K14" s="33"/>
      <c r="L14" s="25"/>
      <c r="M14" s="67"/>
      <c r="N14" s="72"/>
      <c r="O14" s="25"/>
      <c r="P14" s="25"/>
      <c r="Q14" s="25"/>
      <c r="R14" s="25"/>
      <c r="S14" s="78" t="str">
        <f>入力シート!S31</f>
        <v/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25" t="s">
        <v>38</v>
      </c>
      <c r="AP14" s="25"/>
      <c r="AQ14" s="25"/>
      <c r="AR14" s="101"/>
    </row>
    <row r="15" spans="4:44" ht="24.95" customHeight="1">
      <c r="D15" s="19"/>
      <c r="E15" s="26"/>
      <c r="F15" s="34"/>
      <c r="G15" s="34"/>
      <c r="H15" s="34"/>
      <c r="I15" s="34"/>
      <c r="J15" s="34"/>
      <c r="K15" s="34"/>
      <c r="L15" s="26"/>
      <c r="M15" s="68"/>
      <c r="N15" s="73"/>
      <c r="O15" s="26"/>
      <c r="P15" s="26" t="s">
        <v>13</v>
      </c>
      <c r="Q15" s="26"/>
      <c r="R15" s="26"/>
      <c r="S15" s="26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93" t="str">
        <f>入力シート!AF32</f>
        <v/>
      </c>
      <c r="AG15" s="93"/>
      <c r="AH15" s="93"/>
      <c r="AI15" s="93"/>
      <c r="AJ15" s="93"/>
      <c r="AK15" s="93"/>
      <c r="AL15" s="93"/>
      <c r="AM15" s="93"/>
      <c r="AN15" s="93"/>
      <c r="AO15" s="26" t="s">
        <v>4</v>
      </c>
      <c r="AP15" s="26"/>
      <c r="AQ15" s="26"/>
      <c r="AR15" s="102"/>
    </row>
    <row r="16" spans="4:4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54" spans="25:73" ht="15" customHeight="1">
      <c r="Y54" s="104" t="s">
        <v>44</v>
      </c>
      <c r="Z54" s="104"/>
      <c r="BT54" s="104" t="s">
        <v>5</v>
      </c>
      <c r="BU54" s="104"/>
    </row>
    <row r="55" spans="25:73" ht="15" customHeight="1"/>
    <row r="56" spans="25:73" ht="15" customHeight="1"/>
    <row r="57" spans="25:73" ht="15" customHeight="1"/>
    <row r="58" spans="25:73" ht="15" customHeight="1"/>
    <row r="59" spans="25:73" ht="15" customHeight="1"/>
    <row r="60" spans="25:73" ht="15" customHeight="1"/>
    <row r="61" spans="25:73" ht="15" customHeight="1"/>
    <row r="62" spans="25:73" ht="15" customHeight="1"/>
    <row r="63" spans="25:73" ht="15" customHeight="1"/>
    <row r="64" spans="25:7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8" customHeight="1"/>
    <row r="96" ht="18" customHeight="1"/>
    <row r="97" spans="25:73" ht="18" customHeight="1"/>
    <row r="98" spans="25:73" ht="15" customHeight="1"/>
    <row r="99" spans="25:73" ht="15" customHeight="1"/>
    <row r="100" spans="25:73" ht="15" customHeight="1"/>
    <row r="101" spans="25:73" ht="18" customHeight="1"/>
    <row r="102" spans="25:73" ht="18" customHeight="1"/>
    <row r="103" spans="25:73" ht="18" customHeight="1"/>
    <row r="104" spans="25:73" ht="15" customHeight="1"/>
    <row r="105" spans="25:73" ht="15" customHeight="1"/>
    <row r="106" spans="25:73" ht="18" customHeight="1"/>
    <row r="107" spans="25:73" ht="18" customHeight="1"/>
    <row r="108" spans="25:73" ht="18" customHeight="1"/>
    <row r="109" spans="25:73" ht="15" customHeight="1"/>
    <row r="110" spans="25:73" ht="15" customHeight="1"/>
    <row r="111" spans="25:73" ht="15" customHeight="1">
      <c r="Y111" s="104" t="s">
        <v>34</v>
      </c>
      <c r="Z111" s="104"/>
      <c r="BT111" s="104" t="s">
        <v>36</v>
      </c>
      <c r="BU111" s="104"/>
    </row>
    <row r="163" spans="25:73" ht="18" customHeight="1"/>
    <row r="164" spans="25:73" ht="18" customHeight="1"/>
    <row r="165" spans="25:73" ht="18" customHeight="1"/>
    <row r="166" spans="25:73" ht="18" customHeight="1"/>
    <row r="167" spans="25:73" ht="15" customHeight="1"/>
    <row r="168" spans="25:73" ht="15" customHeight="1"/>
    <row r="169" spans="25:73" ht="15" customHeight="1">
      <c r="Y169" s="104" t="s">
        <v>31</v>
      </c>
      <c r="Z169" s="104"/>
      <c r="BT169" s="104" t="s">
        <v>41</v>
      </c>
      <c r="BU169" s="104"/>
    </row>
    <row r="182" spans="5:37" ht="15" customHeight="1">
      <c r="E182" s="38" t="str">
        <f>入力シート!G214</f>
        <v>令和　　　　年　　　　月　　　　日</v>
      </c>
    </row>
    <row r="184" spans="5:37" ht="15" customHeight="1">
      <c r="H184" s="39" t="s">
        <v>39</v>
      </c>
      <c r="I184" s="39"/>
      <c r="J184" s="39"/>
      <c r="K184" s="39"/>
      <c r="L184" s="38"/>
      <c r="M184" s="38"/>
      <c r="N184" s="38" t="s">
        <v>40</v>
      </c>
      <c r="O184" s="38"/>
      <c r="P184" s="38"/>
    </row>
    <row r="185" spans="5:37" ht="15" customHeight="1"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5:37" ht="15" customHeight="1"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5:37" ht="15" customHeight="1">
      <c r="H187" s="76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5:37" ht="15" customHeight="1">
      <c r="H188" s="103" t="s">
        <v>27</v>
      </c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5" t="s">
        <v>9</v>
      </c>
      <c r="X188" s="105"/>
      <c r="Y188" s="105"/>
      <c r="Z188" s="105"/>
      <c r="AA188" s="105"/>
      <c r="AB188" s="105"/>
      <c r="AC188" s="105"/>
      <c r="AD188" s="105"/>
      <c r="AE188" s="105"/>
      <c r="AF188" s="105"/>
      <c r="AK188" s="97" t="s">
        <v>26</v>
      </c>
    </row>
    <row r="192" spans="5:37" ht="15" customHeight="1">
      <c r="H192" s="39" t="s">
        <v>25</v>
      </c>
      <c r="I192" s="39"/>
      <c r="J192" s="39"/>
      <c r="K192" s="39"/>
      <c r="L192" s="38"/>
      <c r="M192" s="75" t="s">
        <v>43</v>
      </c>
      <c r="N192" s="75"/>
      <c r="O192" s="75"/>
      <c r="Q192" s="77" t="str">
        <f>IF(入力シート!L9="","",入力シート!L9)</f>
        <v/>
      </c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</row>
    <row r="193" spans="8:37" ht="15" customHeight="1">
      <c r="H193" s="38"/>
      <c r="I193" s="38"/>
      <c r="J193" s="38"/>
      <c r="K193" s="38"/>
      <c r="L193" s="38"/>
      <c r="M193" s="38"/>
      <c r="N193" s="38"/>
      <c r="O193" s="38"/>
      <c r="Q193" s="77" t="str">
        <f>IF(入力シート!L10="","",入力シート!L10)</f>
        <v/>
      </c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</row>
    <row r="194" spans="8:37" ht="15" customHeight="1">
      <c r="H194" s="38"/>
      <c r="I194" s="38"/>
      <c r="J194" s="38"/>
      <c r="K194" s="38"/>
      <c r="L194" s="38"/>
      <c r="M194" s="75" t="s">
        <v>3</v>
      </c>
      <c r="N194" s="75"/>
      <c r="O194" s="75"/>
      <c r="Q194" s="77" t="str">
        <f>IF(入力シート!L11="","",入力シート!L11)</f>
        <v/>
      </c>
      <c r="R194" s="77"/>
      <c r="S194" s="77"/>
      <c r="T194" s="77"/>
      <c r="U194" s="77"/>
      <c r="V194" s="77"/>
      <c r="X194" s="81" t="str">
        <f>IF(入力シート!L12="","",入力シート!L12)</f>
        <v/>
      </c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K194" s="97" t="s">
        <v>26</v>
      </c>
    </row>
    <row r="195" spans="8:37" ht="15" customHeight="1">
      <c r="H195" s="38"/>
      <c r="I195" s="38"/>
      <c r="J195" s="38"/>
      <c r="K195" s="38"/>
      <c r="L195" s="38"/>
      <c r="M195" s="38"/>
      <c r="N195" s="38"/>
      <c r="O195" s="38"/>
    </row>
    <row r="196" spans="8:37" ht="15" customHeight="1">
      <c r="H196" s="38"/>
      <c r="I196" s="38"/>
      <c r="J196" s="38"/>
      <c r="K196" s="38"/>
      <c r="L196" s="38"/>
      <c r="M196" s="38"/>
      <c r="N196" s="38"/>
      <c r="O196" s="38"/>
    </row>
    <row r="197" spans="8:37" ht="15" customHeight="1">
      <c r="H197" s="38"/>
      <c r="I197" s="38"/>
      <c r="J197" s="38"/>
      <c r="K197" s="38"/>
      <c r="L197" s="38"/>
      <c r="M197" s="38"/>
      <c r="N197" s="38"/>
      <c r="O197" s="38"/>
    </row>
    <row r="198" spans="8:37" ht="15" customHeight="1">
      <c r="H198" s="39" t="s">
        <v>30</v>
      </c>
      <c r="I198" s="39"/>
      <c r="J198" s="39"/>
      <c r="K198" s="39"/>
      <c r="L198" s="38"/>
      <c r="M198" s="75" t="s">
        <v>43</v>
      </c>
      <c r="N198" s="75"/>
      <c r="O198" s="75"/>
      <c r="Q198" s="77" t="str">
        <f>IF(入力シート!L13="","",入力シート!L13)</f>
        <v/>
      </c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</row>
    <row r="199" spans="8:37" ht="15" customHeight="1">
      <c r="H199" s="38"/>
      <c r="I199" s="38"/>
      <c r="J199" s="38"/>
      <c r="K199" s="38"/>
      <c r="L199" s="38"/>
      <c r="M199" s="38"/>
      <c r="N199" s="38"/>
      <c r="O199" s="38"/>
      <c r="Q199" s="77" t="str">
        <f>IF(入力シート!L14="","",入力シート!L14)</f>
        <v/>
      </c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</row>
    <row r="200" spans="8:37" ht="15" customHeight="1">
      <c r="H200" s="38"/>
      <c r="I200" s="38"/>
      <c r="J200" s="38"/>
      <c r="K200" s="38"/>
      <c r="L200" s="38"/>
      <c r="M200" s="75" t="s">
        <v>3</v>
      </c>
      <c r="N200" s="75"/>
      <c r="O200" s="75"/>
      <c r="Q200" s="77" t="str">
        <f>IF(入力シート!L15="","",入力シート!L15)</f>
        <v/>
      </c>
      <c r="R200" s="77"/>
      <c r="S200" s="77"/>
      <c r="T200" s="77"/>
      <c r="U200" s="77"/>
      <c r="V200" s="77"/>
      <c r="X200" s="81" t="str">
        <f>IF(入力シート!L16="","",入力シート!L16)</f>
        <v/>
      </c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K200" s="97" t="s">
        <v>26</v>
      </c>
    </row>
    <row r="201" spans="8:37" ht="15" customHeight="1">
      <c r="H201" s="38"/>
      <c r="I201" s="38"/>
      <c r="J201" s="38"/>
      <c r="K201" s="38"/>
      <c r="L201" s="38"/>
      <c r="M201" s="38"/>
      <c r="N201" s="38"/>
      <c r="O201" s="38"/>
    </row>
    <row r="202" spans="8:37" ht="15" customHeight="1">
      <c r="H202" s="38"/>
      <c r="I202" s="38"/>
      <c r="J202" s="38"/>
      <c r="K202" s="38"/>
      <c r="L202" s="38"/>
      <c r="M202" s="38"/>
      <c r="N202" s="38"/>
      <c r="O202" s="38"/>
    </row>
    <row r="203" spans="8:37" ht="15" customHeight="1">
      <c r="H203" s="39" t="s">
        <v>30</v>
      </c>
      <c r="I203" s="39"/>
      <c r="J203" s="39"/>
      <c r="K203" s="39"/>
      <c r="L203" s="38"/>
      <c r="M203" s="75" t="s">
        <v>43</v>
      </c>
      <c r="N203" s="75"/>
      <c r="O203" s="75"/>
      <c r="Q203" s="77" t="str">
        <f>IF(入力シート!AF13="","",入力シート!AF13)</f>
        <v/>
      </c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</row>
    <row r="204" spans="8:37" ht="15" customHeight="1">
      <c r="H204" s="38"/>
      <c r="I204" s="38"/>
      <c r="J204" s="38"/>
      <c r="K204" s="38"/>
      <c r="L204" s="38"/>
      <c r="M204" s="38"/>
      <c r="N204" s="38"/>
      <c r="O204" s="38"/>
      <c r="Q204" s="77" t="str">
        <f>IF(入力シート!AF14="","",入力シート!AF14)</f>
        <v/>
      </c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</row>
    <row r="205" spans="8:37" ht="15" customHeight="1">
      <c r="H205" s="38"/>
      <c r="I205" s="38"/>
      <c r="J205" s="38"/>
      <c r="K205" s="38"/>
      <c r="L205" s="38"/>
      <c r="M205" s="75" t="s">
        <v>3</v>
      </c>
      <c r="N205" s="75"/>
      <c r="O205" s="75"/>
      <c r="Q205" s="77" t="str">
        <f>IF(入力シート!AF15="","",入力シート!AF15)</f>
        <v/>
      </c>
      <c r="R205" s="77"/>
      <c r="S205" s="77"/>
      <c r="T205" s="77"/>
      <c r="U205" s="77"/>
      <c r="V205" s="77"/>
      <c r="X205" s="81" t="str">
        <f>IF(入力シート!AF16="","",入力シート!AF16)</f>
        <v/>
      </c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K205" s="97" t="s">
        <v>26</v>
      </c>
    </row>
    <row r="208" spans="8:37" ht="15" customHeight="1"/>
    <row r="227" spans="20:21" ht="15" customHeight="1">
      <c r="T227" s="104" t="s">
        <v>45</v>
      </c>
      <c r="U227" s="104"/>
    </row>
  </sheetData>
  <sheetProtection password="DC46" sheet="1" objects="1" scenarios="1"/>
  <mergeCells count="42">
    <mergeCell ref="F11:K11"/>
    <mergeCell ref="O12:R12"/>
    <mergeCell ref="O13:R13"/>
    <mergeCell ref="S14:AN14"/>
    <mergeCell ref="AF15:AN15"/>
    <mergeCell ref="Y54:Z54"/>
    <mergeCell ref="BT54:BU54"/>
    <mergeCell ref="Y111:Z111"/>
    <mergeCell ref="BT111:BU111"/>
    <mergeCell ref="Y169:Z169"/>
    <mergeCell ref="BT169:BU169"/>
    <mergeCell ref="H184:K184"/>
    <mergeCell ref="H187:V187"/>
    <mergeCell ref="H188:V188"/>
    <mergeCell ref="W188:AF188"/>
    <mergeCell ref="H192:K192"/>
    <mergeCell ref="M192:O192"/>
    <mergeCell ref="Q192:AK192"/>
    <mergeCell ref="Q193:AK193"/>
    <mergeCell ref="M194:O194"/>
    <mergeCell ref="Q194:V194"/>
    <mergeCell ref="X194:AI194"/>
    <mergeCell ref="H198:K198"/>
    <mergeCell ref="M198:O198"/>
    <mergeCell ref="Q198:AK198"/>
    <mergeCell ref="Q199:AK199"/>
    <mergeCell ref="M200:O200"/>
    <mergeCell ref="Q200:V200"/>
    <mergeCell ref="X200:AI200"/>
    <mergeCell ref="H203:K203"/>
    <mergeCell ref="M203:O203"/>
    <mergeCell ref="Q203:AK203"/>
    <mergeCell ref="Q204:AK204"/>
    <mergeCell ref="M205:O205"/>
    <mergeCell ref="Q205:V205"/>
    <mergeCell ref="X205:AI205"/>
    <mergeCell ref="T227:U227"/>
    <mergeCell ref="M6:AI7"/>
    <mergeCell ref="F9:K10"/>
    <mergeCell ref="O9:AQ10"/>
    <mergeCell ref="F12:K13"/>
    <mergeCell ref="F14:K15"/>
  </mergeCells>
  <phoneticPr fontId="21" type="Hiragana"/>
  <pageMargins left="0.39370078740157483" right="0.39370078740157483" top="0.39370078740157483" bottom="0.19685039370078741" header="0.19685039370078741" footer="0.19685039370078741"/>
  <pageSetup paperSize="8" firstPageNumber="0" fitToWidth="1" fitToHeight="1" orientation="landscape" usePrinterDefaults="1" useFirstPageNumber="1" r:id="rId1"/>
  <headerFooter alignWithMargins="0">
    <oddHeader>&amp;L&amp;"ＭＳ ゴシック,regular"&amp;6suidou20201001</oddHeader>
  </headerFooter>
  <drawing r:id="rId2"/>
  <legacyDrawing r:id="rId3"/>
  <oleObjects>
    <mc:AlternateContent>
      <mc:Choice xmlns:x14="http://schemas.microsoft.com/office/spreadsheetml/2009/9/main" Requires="x14">
        <oleObject progId="文書" shapeId="2200" r:id="rId4">
          <objectPr defaultSize="0" r:id="rId5">
            <anchor moveWithCells="1">
              <from xmlns:xdr="http://schemas.openxmlformats.org/drawingml/2006/spreadsheetDrawing">
                <xdr:col>3</xdr:col>
                <xdr:colOff>85725</xdr:colOff>
                <xdr:row>55</xdr:row>
                <xdr:rowOff>95885</xdr:rowOff>
              </from>
              <to xmlns:xdr="http://schemas.openxmlformats.org/drawingml/2006/spreadsheetDrawing">
                <xdr:col>40</xdr:col>
                <xdr:colOff>57150</xdr:colOff>
                <xdr:row>104</xdr:row>
                <xdr:rowOff>57785</xdr:rowOff>
              </to>
            </anchor>
          </objectPr>
        </oleObject>
      </mc:Choice>
      <mc:Fallback>
        <oleObject progId="文書" shapeId="2200" r:id="rId4"/>
      </mc:Fallback>
    </mc:AlternateContent>
    <mc:AlternateContent>
      <mc:Choice xmlns:x14="http://schemas.microsoft.com/office/spreadsheetml/2009/9/main" Requires="x14">
        <oleObject progId="文書" shapeId="2202" r:id="rId6">
          <objectPr defaultSize="0" r:id="rId7">
            <anchor moveWithCells="1">
              <from xmlns:xdr="http://schemas.openxmlformats.org/drawingml/2006/spreadsheetDrawing">
                <xdr:col>52</xdr:col>
                <xdr:colOff>85725</xdr:colOff>
                <xdr:row>1</xdr:row>
                <xdr:rowOff>95885</xdr:rowOff>
              </from>
              <to xmlns:xdr="http://schemas.openxmlformats.org/drawingml/2006/spreadsheetDrawing">
                <xdr:col>89</xdr:col>
                <xdr:colOff>66675</xdr:colOff>
                <xdr:row>46</xdr:row>
                <xdr:rowOff>180975</xdr:rowOff>
              </to>
            </anchor>
          </objectPr>
        </oleObject>
      </mc:Choice>
      <mc:Fallback>
        <oleObject progId="文書" shapeId="2202" r:id="rId6"/>
      </mc:Fallback>
    </mc:AlternateContent>
    <mc:AlternateContent>
      <mc:Choice xmlns:x14="http://schemas.microsoft.com/office/spreadsheetml/2009/9/main" Requires="x14">
        <oleObject progId="文書" shapeId="2203" r:id="rId8">
          <objectPr defaultSize="0" r:id="rId9">
            <anchor moveWithCells="1">
              <from xmlns:xdr="http://schemas.openxmlformats.org/drawingml/2006/spreadsheetDrawing">
                <xdr:col>3</xdr:col>
                <xdr:colOff>95250</xdr:colOff>
                <xdr:row>16</xdr:row>
                <xdr:rowOff>9525</xdr:rowOff>
              </from>
              <to xmlns:xdr="http://schemas.openxmlformats.org/drawingml/2006/spreadsheetDrawing">
                <xdr:col>40</xdr:col>
                <xdr:colOff>66675</xdr:colOff>
                <xdr:row>48</xdr:row>
                <xdr:rowOff>152400</xdr:rowOff>
              </to>
            </anchor>
          </objectPr>
        </oleObject>
      </mc:Choice>
      <mc:Fallback>
        <oleObject progId="文書" shapeId="2203" r:id="rId8"/>
      </mc:Fallback>
    </mc:AlternateContent>
    <mc:AlternateContent>
      <mc:Choice xmlns:x14="http://schemas.microsoft.com/office/spreadsheetml/2009/9/main" Requires="x14">
        <oleObject progId="文書" shapeId="2212" r:id="rId10">
          <objectPr defaultSize="0" r:id="rId11">
            <anchor moveWithCells="1">
              <from xmlns:xdr="http://schemas.openxmlformats.org/drawingml/2006/spreadsheetDrawing">
                <xdr:col>52</xdr:col>
                <xdr:colOff>76200</xdr:colOff>
                <xdr:row>55</xdr:row>
                <xdr:rowOff>76200</xdr:rowOff>
              </from>
              <to xmlns:xdr="http://schemas.openxmlformats.org/drawingml/2006/spreadsheetDrawing">
                <xdr:col>89</xdr:col>
                <xdr:colOff>57150</xdr:colOff>
                <xdr:row>104</xdr:row>
                <xdr:rowOff>38100</xdr:rowOff>
              </to>
            </anchor>
          </objectPr>
        </oleObject>
      </mc:Choice>
      <mc:Fallback>
        <oleObject progId="文書" shapeId="2212" r:id="rId10"/>
      </mc:Fallback>
    </mc:AlternateContent>
    <mc:AlternateContent>
      <mc:Choice xmlns:x14="http://schemas.microsoft.com/office/spreadsheetml/2009/9/main" Requires="x14">
        <oleObject progId="文書" shapeId="2213" r:id="rId12">
          <objectPr defaultSize="0" r:id="rId13">
            <anchor moveWithCells="1">
              <from xmlns:xdr="http://schemas.openxmlformats.org/drawingml/2006/spreadsheetDrawing">
                <xdr:col>3</xdr:col>
                <xdr:colOff>85725</xdr:colOff>
                <xdr:row>111</xdr:row>
                <xdr:rowOff>95885</xdr:rowOff>
              </from>
              <to xmlns:xdr="http://schemas.openxmlformats.org/drawingml/2006/spreadsheetDrawing">
                <xdr:col>40</xdr:col>
                <xdr:colOff>57150</xdr:colOff>
                <xdr:row>161</xdr:row>
                <xdr:rowOff>95885</xdr:rowOff>
              </to>
            </anchor>
          </objectPr>
        </oleObject>
      </mc:Choice>
      <mc:Fallback>
        <oleObject progId="文書" shapeId="2213" r:id="rId12"/>
      </mc:Fallback>
    </mc:AlternateContent>
    <mc:AlternateContent>
      <mc:Choice xmlns:x14="http://schemas.microsoft.com/office/spreadsheetml/2009/9/main" Requires="x14">
        <oleObject progId="文書" shapeId="2214" r:id="rId14">
          <objectPr defaultSize="0" r:id="rId15">
            <anchor moveWithCells="1">
              <from xmlns:xdr="http://schemas.openxmlformats.org/drawingml/2006/spreadsheetDrawing">
                <xdr:col>52</xdr:col>
                <xdr:colOff>76200</xdr:colOff>
                <xdr:row>111</xdr:row>
                <xdr:rowOff>76200</xdr:rowOff>
              </from>
              <to xmlns:xdr="http://schemas.openxmlformats.org/drawingml/2006/spreadsheetDrawing">
                <xdr:col>89</xdr:col>
                <xdr:colOff>57150</xdr:colOff>
                <xdr:row>161</xdr:row>
                <xdr:rowOff>76200</xdr:rowOff>
              </to>
            </anchor>
          </objectPr>
        </oleObject>
      </mc:Choice>
      <mc:Fallback>
        <oleObject progId="文書" shapeId="2214" r:id="rId14"/>
      </mc:Fallback>
    </mc:AlternateContent>
    <mc:AlternateContent>
      <mc:Choice xmlns:x14="http://schemas.microsoft.com/office/spreadsheetml/2009/9/main" Requires="x14">
        <oleObject progId="文書" shapeId="2215" r:id="rId16">
          <objectPr defaultSize="0" r:id="rId17">
            <anchor moveWithCells="1">
              <from xmlns:xdr="http://schemas.openxmlformats.org/drawingml/2006/spreadsheetDrawing">
                <xdr:col>3</xdr:col>
                <xdr:colOff>76200</xdr:colOff>
                <xdr:row>169</xdr:row>
                <xdr:rowOff>172085</xdr:rowOff>
              </from>
              <to xmlns:xdr="http://schemas.openxmlformats.org/drawingml/2006/spreadsheetDrawing">
                <xdr:col>39</xdr:col>
                <xdr:colOff>85725</xdr:colOff>
                <xdr:row>177</xdr:row>
                <xdr:rowOff>19685</xdr:rowOff>
              </to>
            </anchor>
          </objectPr>
        </oleObject>
      </mc:Choice>
      <mc:Fallback>
        <oleObject progId="文書" shapeId="2215" r:id="rId16"/>
      </mc:Fallback>
    </mc:AlternateContent>
  </oleObjec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業務委託契約書（複数年・著作権なし）・Ａ３版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SUIDOU</cp:lastModifiedBy>
  <cp:lastPrinted>2014-03-27T06:24:45Z</cp:lastPrinted>
  <dcterms:created xsi:type="dcterms:W3CDTF">2011-03-01T09:00:39Z</dcterms:created>
  <dcterms:modified xsi:type="dcterms:W3CDTF">2020-10-07T11:23:31Z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2.1.8.0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2020-10-07T11:23:31Z</vt:filetime>
  </property>
</Properties>
</file>