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ibufsv2.tsuyama.local\data\令和04年度\055500財政課\【財政フォルダ】\KK 公会計\【統一的な基準による地方公会計の整備】\R4\02 県市町村課から\08 【県市町村課】【公会計：9.21〆】令和２年度財政状況資料集の作成について（２回目）\03 公表・県報告\"/>
    </mc:Choice>
  </mc:AlternateContent>
  <bookViews>
    <workbookView xWindow="0" yWindow="0" windowWidth="19200" windowHeight="11610" tabRatio="778"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3" r:id="rId15"/>
    <sheet name="施設類型別ストック情報分析表②" sheetId="24"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BE37" i="10"/>
  <c r="AM37" i="10"/>
  <c r="U37" i="10"/>
  <c r="BE36" i="10"/>
  <c r="BE35" i="10"/>
  <c r="C34" i="10"/>
  <c r="U34" i="10" l="1"/>
  <c r="U35" i="10" s="1"/>
  <c r="U36" i="10" s="1"/>
  <c r="C35" i="10"/>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E34" i="10"/>
  <c r="BW34" i="10" s="1"/>
  <c r="BW35" i="10" l="1"/>
  <c r="BW36" i="10" s="1"/>
  <c r="BW37" i="10" s="1"/>
  <c r="BW38" i="10" s="1"/>
  <c r="BW39" i="10" s="1"/>
  <c r="BW40" i="10" s="1"/>
  <c r="BW41" i="10" s="1"/>
  <c r="BW42" i="10" s="1"/>
  <c r="BW43" i="10" s="1"/>
  <c r="CO34" i="10" l="1"/>
  <c r="CO35" i="10" s="1"/>
  <c r="CO36" i="10" s="1"/>
  <c r="CO37" i="10" s="1"/>
  <c r="CO38" i="10" s="1"/>
  <c r="CO39" i="10" s="1"/>
  <c r="CO40" i="10" s="1"/>
  <c r="CO41" i="10" s="1"/>
  <c r="CO42" i="10" s="1"/>
</calcChain>
</file>

<file path=xl/sharedStrings.xml><?xml version="1.0" encoding="utf-8"?>
<sst xmlns="http://schemas.openxmlformats.org/spreadsheetml/2006/main" count="1151" uniqueCount="650">
  <si>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</si>
  <si>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</si>
  <si>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</si>
  <si>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</si>
  <si>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</si>
  <si>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</si>
  <si>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</si>
  <si>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</si>
  <si>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</si>
  <si>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</si>
  <si>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</si>
  <si>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</si>
  <si>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</si>
  <si>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</si>
  <si>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</si>
  <si>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</si>
  <si>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</si>
  <si>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</si>
  <si>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</si>
  <si>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</si>
  <si>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</si>
  <si>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</si>
  <si>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</si>
  <si>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</si>
  <si>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</si>
  <si>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</si>
  <si>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</si>
  <si>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</si>
  <si>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</si>
  <si>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</si>
  <si>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</si>
  <si>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</si>
  <si>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</si>
  <si>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</si>
  <si>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</si>
  <si>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</si>
  <si>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</si>
  <si>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</si>
  <si>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</si>
  <si>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</si>
  <si>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</si>
  <si>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</si>
  <si>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</si>
  <si>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</si>
  <si>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</si>
  <si>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</si>
  <si>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</si>
  <si>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</si>
  <si>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</si>
  <si>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</si>
  <si>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</si>
  <si>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</si>
  <si>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</si>
  <si>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</si>
  <si>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</si>
  <si>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</si>
  <si>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</si>
  <si>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</si>
  <si>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</si>
  <si>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</si>
  <si>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</si>
  <si>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</si>
  <si>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</si>
  <si>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</si>
  <si>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</si>
  <si>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</si>
  <si>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</si>
  <si>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</si>
  <si>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</si>
  <si>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</si>
  <si>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</si>
  <si>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</si>
  <si>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</si>
  <si>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</si>
  <si>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</si>
  <si>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</si>
  <si>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</si>
  <si>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</si>
  <si>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</si>
  <si>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</si>
  <si>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</si>
  <si>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</si>
  <si>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</si>
  <si>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</si>
  <si>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</si>
  <si>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</si>
  <si>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</si>
  <si>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</si>
  <si>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</si>
  <si>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</si>
  <si>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</si>
  <si>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</si>
  <si>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</si>
  <si>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</si>
  <si>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</si>
  <si>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</si>
  <si>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</si>
  <si>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</si>
  <si>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</si>
  <si>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</si>
  <si>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</si>
  <si>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</si>
  <si>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</si>
  <si>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</si>
  <si>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</si>
  <si>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</si>
  <si>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</si>
  <si>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</si>
  <si>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</si>
  <si>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</si>
  <si>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</si>
  <si>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</si>
  <si>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</si>
  <si>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</si>
  <si>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</si>
  <si>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</si>
  <si>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</si>
  <si>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</si>
  <si>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</si>
  <si>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</si>
  <si>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</si>
  <si>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</si>
  <si>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</si>
  <si>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</si>
  <si>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</si>
  <si>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</si>
  <si>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</si>
  <si>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</si>
  <si>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</si>
  <si>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</si>
  <si>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</si>
  <si>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</si>
  <si>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</si>
  <si>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</si>
  <si>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</si>
  <si>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</si>
  <si>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</si>
  <si>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</si>
  <si>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</si>
  <si>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</si>
  <si>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</si>
  <si>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</si>
  <si>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</si>
  <si>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</si>
  <si>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</si>
  <si>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</si>
  <si>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</si>
  <si>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</si>
  <si>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</si>
  <si>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</si>
  <si>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</si>
  <si>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</si>
  <si>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</si>
  <si>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</si>
  <si>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</si>
  <si>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</si>
  <si>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</si>
  <si>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</si>
  <si>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</si>
  <si>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</si>
  <si>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</si>
  <si>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</si>
  <si>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</si>
  <si>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</si>
  <si>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</si>
  <si>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</si>
  <si>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</si>
  <si>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</si>
  <si>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</si>
  <si>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</si>
  <si>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</si>
  <si>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</si>
  <si>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</si>
  <si>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</si>
  <si>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</si>
  <si>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</si>
  <si>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</si>
  <si>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</si>
  <si>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</si>
  <si>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</si>
  <si>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</si>
  <si>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</si>
  <si>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</si>
  <si>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</si>
  <si>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</si>
  <si>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</si>
  <si>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</si>
  <si>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</si>
  <si>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</si>
  <si>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</si>
  <si>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</si>
  <si>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</si>
  <si>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</si>
  <si>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</si>
  <si>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</si>
  <si>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</si>
  <si>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</si>
  <si>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</si>
  <si>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</si>
  <si>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</si>
  <si>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</si>
  <si>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</si>
  <si>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</si>
  <si>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</si>
  <si>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</si>
  <si>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</si>
  <si>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</si>
  <si>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</si>
  <si>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</si>
  <si>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</si>
  <si>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</si>
  <si>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</si>
  <si>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岡山県津山市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</si>
  <si>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</si>
  <si>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</si>
  <si>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</si>
  <si>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</si>
  <si>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</si>
  <si>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</si>
  <si>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</si>
  <si>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</si>
  <si>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</si>
  <si>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</si>
  <si>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</si>
  <si>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</si>
  <si>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</si>
  <si>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</si>
  <si>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</si>
  <si>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</si>
  <si>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</si>
  <si>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</si>
  <si>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</si>
  <si>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</si>
  <si>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</si>
  <si>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</si>
  <si>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</si>
  <si>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</si>
  <si>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</si>
  <si>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</si>
  <si>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</si>
  <si>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</si>
  <si>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</si>
  <si>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</si>
  <si>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</si>
  <si>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</si>
  <si>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</si>
  <si>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</si>
  <si>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</si>
  <si>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</si>
  <si>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</si>
  <si>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</si>
  <si>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</si>
  <si>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</si>
  <si>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</si>
  <si>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</si>
  <si>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</si>
  <si>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</si>
  <si>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</si>
  <si>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</si>
  <si>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</si>
  <si>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</si>
  <si>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</si>
  <si>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</si>
  <si>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</si>
  <si>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</si>
  <si>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</si>
  <si>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</si>
  <si>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</si>
  <si>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</si>
  <si>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</si>
  <si>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</si>
  <si>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</si>
  <si>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</si>
  <si>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</si>
  <si>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</si>
  <si>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</si>
  <si>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</si>
  <si>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</si>
  <si>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</si>
  <si>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</si>
  <si>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</si>
  <si>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</si>
  <si>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</si>
  <si>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</si>
  <si>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</si>
  <si>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</si>
  <si>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</si>
  <si>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</si>
  <si>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</si>
  <si>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</si>
  <si>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</si>
  <si>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</si>
  <si>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</si>
  <si>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</si>
  <si>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</si>
  <si>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</si>
  <si>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</si>
  <si>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</si>
  <si>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</si>
  <si>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</si>
  <si>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</si>
  <si>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</si>
  <si>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</si>
  <si>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</si>
  <si>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</si>
  <si>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</si>
  <si>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</si>
  <si>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</si>
  <si>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</si>
  <si>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</si>
  <si>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</si>
  <si>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</si>
  <si>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</si>
  <si>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</si>
  <si>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</si>
  <si>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</si>
  <si>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</si>
  <si>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</si>
  <si>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</si>
  <si>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</si>
  <si>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</si>
  <si>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</si>
  <si>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</si>
  <si>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</si>
  <si>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</si>
  <si>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</si>
  <si>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</si>
  <si>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</si>
  <si>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</si>
  <si>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</si>
  <si>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</si>
  <si>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</si>
  <si>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</si>
  <si>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</si>
  <si>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</si>
  <si>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</si>
  <si>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</si>
  <si>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</si>
  <si>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</si>
  <si>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</si>
  <si>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</si>
  <si>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</si>
  <si>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</si>
  <si>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</si>
  <si>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</si>
  <si>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</si>
  <si>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</si>
  <si>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</si>
  <si>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</si>
  <si>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</si>
  <si>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</si>
  <si>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</si>
  <si>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</si>
  <si>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</si>
  <si>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</si>
  <si>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</si>
  <si>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</si>
  <si>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</si>
  <si>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</si>
  <si>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</si>
  <si>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</si>
  <si>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</si>
  <si>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</si>
  <si>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</si>
  <si>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</si>
  <si>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</si>
  <si>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</si>
  <si>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</si>
  <si>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岡山県津山市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</si>
  <si>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</si>
  <si>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</si>
  <si>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</si>
  <si>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</si>
  <si>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</si>
  <si>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</si>
  <si>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</si>
  <si>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</si>
  <si>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</si>
  <si>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</si>
  <si>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</si>
  <si>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</si>
  <si>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</si>
  <si>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</si>
  <si>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</si>
  <si>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</si>
  <si>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</si>
  <si>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</si>
  <si>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</si>
  <si>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</si>
  <si>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</si>
  <si>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公共用地取得事業特別会計</t>
    <phoneticPr fontId="5"/>
  </si>
  <si>
    <t>奨学金特別会計</t>
    <phoneticPr fontId="5"/>
  </si>
  <si>
    <t>-</t>
    <phoneticPr fontId="5"/>
  </si>
  <si>
    <t>土地開発公社清算事業特別会計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</si>
  <si>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</si>
  <si>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</si>
  <si>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</si>
  <si>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</si>
  <si>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</si>
  <si>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</si>
  <si>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</si>
  <si>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</si>
  <si>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</si>
  <si>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</si>
  <si>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</si>
  <si>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</si>
  <si>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</si>
  <si>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</si>
  <si>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</si>
  <si>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</si>
  <si>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</si>
  <si>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</si>
  <si>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</si>
  <si>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津山市下水道事業会計</t>
    <phoneticPr fontId="5"/>
  </si>
  <si>
    <t>法適用企業</t>
    <phoneticPr fontId="5"/>
  </si>
  <si>
    <t>食肉処理センター特別会計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</si>
  <si>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</si>
  <si>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</si>
  <si>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</si>
  <si>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</si>
  <si>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</si>
  <si>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</si>
  <si>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</si>
  <si>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</si>
  <si>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</si>
  <si>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</si>
  <si>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</si>
  <si>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</si>
  <si>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</si>
  <si>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</si>
  <si>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</si>
  <si>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</si>
  <si>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</si>
  <si>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</si>
  <si>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</si>
  <si>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</si>
  <si>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</si>
  <si>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</si>
  <si>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</si>
  <si>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</si>
  <si>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</si>
  <si>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</si>
  <si>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</si>
  <si>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</si>
  <si>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</si>
  <si>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</si>
  <si>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</si>
  <si>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</si>
  <si>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</si>
  <si>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</si>
  <si>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</si>
  <si>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</si>
  <si>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</si>
  <si>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</si>
  <si>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</si>
  <si>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</si>
  <si>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</si>
  <si>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</si>
  <si>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</si>
  <si>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</si>
  <si>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</si>
  <si>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</si>
  <si>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</si>
  <si>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</si>
  <si>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</si>
  <si>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</si>
  <si>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</si>
  <si>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</si>
  <si>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</si>
  <si>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</si>
  <si>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</si>
  <si>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</si>
  <si>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</si>
  <si>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</si>
  <si>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</si>
  <si>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</si>
  <si>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</si>
  <si>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</si>
  <si>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</si>
  <si>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</si>
  <si>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津山市下水道事業会計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</si>
  <si>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</si>
  <si>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</si>
  <si>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</si>
  <si>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</si>
  <si>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津山市工業用水道事業会計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</si>
  <si>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</si>
  <si>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</si>
  <si>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</si>
  <si>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</si>
  <si>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</si>
  <si>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</si>
  <si>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</si>
  <si>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</si>
  <si>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</si>
  <si>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</si>
  <si>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</si>
  <si>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</si>
  <si>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</si>
  <si>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</si>
  <si>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</si>
  <si>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</si>
  <si>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</si>
  <si>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</si>
  <si>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</si>
  <si>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</si>
  <si>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</si>
  <si>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</si>
  <si>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</si>
  <si>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</si>
  <si>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</si>
  <si>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</si>
  <si>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</si>
  <si>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</si>
  <si>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</si>
  <si>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</si>
  <si>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</si>
  <si>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</si>
  <si>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</si>
  <si>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</si>
  <si>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</si>
  <si>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</si>
  <si>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</si>
  <si>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</si>
  <si>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</si>
  <si>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</si>
  <si>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</si>
  <si>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</si>
  <si>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</si>
  <si>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</si>
  <si>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</si>
  <si>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</si>
  <si>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</si>
  <si>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</si>
  <si>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</si>
  <si>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</si>
  <si>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</si>
  <si>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</si>
  <si>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</si>
  <si>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</si>
  <si>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</si>
  <si>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</si>
  <si>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</si>
  <si>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</si>
  <si>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</si>
  <si>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</si>
  <si>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</si>
  <si>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</si>
  <si>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</si>
  <si>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</si>
  <si>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</si>
  <si>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</si>
  <si>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</si>
  <si>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</si>
  <si>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</si>
  <si>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</si>
  <si>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</si>
  <si>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</si>
  <si>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</si>
  <si>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</si>
  <si>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</si>
  <si>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</si>
  <si>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</si>
  <si>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</si>
  <si>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</si>
  <si>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</si>
  <si>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</si>
  <si>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</si>
  <si>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</si>
  <si>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</si>
  <si>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</si>
  <si>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</si>
  <si>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6.28</t>
  </si>
  <si>
    <t>▲ 3.62</t>
  </si>
  <si>
    <t>▲ 3.80</t>
  </si>
  <si>
    <t>▲ 4.28</t>
  </si>
  <si>
    <t>▲ 3.69</t>
  </si>
  <si>
    <t>津山市水道事業会計</t>
  </si>
  <si>
    <t>一般会計</t>
  </si>
  <si>
    <t>津山市下水道事業会計</t>
  </si>
  <si>
    <t>介護保険特別会計</t>
  </si>
  <si>
    <t>国民健康保険特別会計</t>
  </si>
  <si>
    <t>津山市工業用水道事業会計</t>
  </si>
  <si>
    <t>後期高齢者医療特別会計</t>
  </si>
  <si>
    <t>磯野計記念奨学金特別会計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</si>
  <si>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</si>
  <si>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</si>
  <si>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</si>
  <si>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</si>
  <si>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</si>
  <si>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</si>
  <si>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</si>
  <si>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</si>
  <si>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第三セクター等改革推進債償還基金</t>
    <rPh sb="0" eb="2">
      <t>ダイサン</t>
    </rPh>
    <rPh sb="6" eb="12">
      <t>トウカイカクスイシンサイ</t>
    </rPh>
    <rPh sb="12" eb="14">
      <t>ショウカン</t>
    </rPh>
    <rPh sb="14" eb="16">
      <t>キキン</t>
    </rPh>
    <phoneticPr fontId="5"/>
  </si>
  <si>
    <t>公共施設長寿命化等推進基金</t>
    <rPh sb="0" eb="13">
      <t>コウキョウシセツチョウジュミョウカトウスイシンキキン</t>
    </rPh>
    <phoneticPr fontId="5"/>
  </si>
  <si>
    <t>ふるさと津山サポート基金</t>
    <rPh sb="4" eb="6">
      <t>ツヤマ</t>
    </rPh>
    <rPh sb="10" eb="12">
      <t>キキン</t>
    </rPh>
    <phoneticPr fontId="5"/>
  </si>
  <si>
    <t>人づくり基金</t>
    <rPh sb="0" eb="1">
      <t>ヒト</t>
    </rPh>
    <rPh sb="4" eb="6">
      <t>キキン</t>
    </rPh>
    <phoneticPr fontId="5"/>
  </si>
  <si>
    <t>帰ってきんちゃい若人応援基金</t>
    <rPh sb="0" eb="1">
      <t>カエ</t>
    </rPh>
    <rPh sb="8" eb="10">
      <t>ワコウド</t>
    </rPh>
    <rPh sb="10" eb="12">
      <t>オウエン</t>
    </rPh>
    <rPh sb="12" eb="14">
      <t>キキン</t>
    </rPh>
    <phoneticPr fontId="2"/>
  </si>
  <si>
    <t>○</t>
    <phoneticPr fontId="2"/>
  </si>
  <si>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</si>
  <si>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</si>
  <si>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</si>
  <si>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</si>
  <si>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</si>
  <si>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8"/>
  </si>
  <si>
    <t>（有）アグリ久米</t>
  </si>
  <si>
    <t>（財）あばグリーン公社</t>
  </si>
  <si>
    <t>（株）曲辰</t>
    <rPh sb="3" eb="4">
      <t>キョク</t>
    </rPh>
    <rPh sb="4" eb="5">
      <t>タツ</t>
    </rPh>
    <phoneticPr fontId="28"/>
  </si>
  <si>
    <t>-</t>
    <phoneticPr fontId="2"/>
  </si>
  <si>
    <t>-</t>
    <phoneticPr fontId="2"/>
  </si>
  <si>
    <t>津山広域事務組合 一般会計</t>
    <rPh sb="0" eb="2">
      <t>ツヤマ</t>
    </rPh>
    <rPh sb="2" eb="4">
      <t>コウイキ</t>
    </rPh>
    <rPh sb="4" eb="6">
      <t>ジム</t>
    </rPh>
    <rPh sb="6" eb="8">
      <t>クミアイ</t>
    </rPh>
    <rPh sb="9" eb="11">
      <t>イッパン</t>
    </rPh>
    <rPh sb="11" eb="13">
      <t>カイケイ</t>
    </rPh>
    <phoneticPr fontId="2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</si>
  <si>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5"/>
  </si>
  <si>
    <t>勝田郡老人福祉施設組合 一般会計</t>
  </si>
  <si>
    <t>久米老人ホーム組合 一般会計</t>
    <rPh sb="0" eb="2">
      <t>クメ</t>
    </rPh>
    <rPh sb="2" eb="4">
      <t>ロウジン</t>
    </rPh>
    <rPh sb="7" eb="9">
      <t>クミアイ</t>
    </rPh>
    <rPh sb="10" eb="12">
      <t>イッパン</t>
    </rPh>
    <rPh sb="12" eb="14">
      <t>カイケイ</t>
    </rPh>
    <phoneticPr fontId="25"/>
  </si>
  <si>
    <t>久米老人ホーム組合 指定訪問介護事業特別会計</t>
  </si>
  <si>
    <t>津山圏域資源循環施設組合 一般会計</t>
  </si>
  <si>
    <t>津山圏域衛生処理組合 一般会計</t>
  </si>
  <si>
    <t>津山圏域消防組合 一般会計</t>
  </si>
  <si>
    <t>岡山県広域水道企業団</t>
  </si>
  <si>
    <t>岡山県後期高齢者医療広域連合 一般会計</t>
  </si>
  <si>
    <t>岡山県後期高齢者医療広域連合 特別会計</t>
  </si>
  <si>
    <t>岡山県市町村総合事務組合 一般会計</t>
  </si>
  <si>
    <t>岡山県市町村総合事務組合 貸付金特別会計</t>
  </si>
  <si>
    <t>岡山県市町村総合事務組合 拠出金事業特別会計</t>
  </si>
  <si>
    <t>岡山県市町村総合事務組合 交通災害共済特別会計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</si>
  <si>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</si>
  <si>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</si>
  <si>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</si>
  <si>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</si>
  <si>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</si>
  <si>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</si>
  <si>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</si>
  <si>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</si>
  <si>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</si>
  <si>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</si>
  <si>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</si>
  <si>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</si>
  <si>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</si>
  <si>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</si>
  <si>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</si>
  <si>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</si>
  <si>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</si>
  <si>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</si>
  <si>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</si>
  <si>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</si>
  <si>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</si>
  <si>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</si>
  <si>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</si>
  <si>
    <t>　上記のとおり、将来負担比率は減少傾向にあるものの、第三セクター等改革推進債（三セク債）の発行を始めとした各種要因から未だ高水準で推移している。実質公債費比率については、合併特例債等に係る元利償還金の増や下水道事業会計等に係る準元利償還金の増などから若干上昇している。両指標とも、類似団体との比較では極めて高い水準であるが、令和元年度に策定した「財政構造改革に向けた取組方針」に基づき、事務事業の見直しなどを行い、改善を図ることとしている。</t>
    <rPh sb="48" eb="49">
      <t>ハジ</t>
    </rPh>
    <rPh sb="53" eb="55">
      <t>カクシュ</t>
    </rPh>
    <rPh sb="55" eb="57">
      <t>ヨウイン</t>
    </rPh>
    <rPh sb="59" eb="60">
      <t>イマ</t>
    </rPh>
    <phoneticPr fontId="5"/>
  </si>
  <si>
    <t>　将来負担比率については、昨年度までの１３０％台から１１０％台へと減少したものの、類似団体及び全国的な水準と比較すると、昨年度までと同様に高い水準にある。一方で、有形固定資産減価償却率は、類似団体との比較の中ではやや低い水準にある。施設やインフラ等の長寿命化や更新については、それぞれの必要性や優先度を適切に判断しつつ、ファシリティマネジメントの取組を推進し、普通建設事業やそれに伴う起債発行額の抑制に努め、引続き財政健全化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</si>
</sst>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40" fillId="0" borderId="0"/>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40" fillId="6" borderId="0" xfId="21" applyFill="1" applyProtection="1">
      <protection hidden="1"/>
    </xf>
    <xf numFmtId="0" fontId="40" fillId="6" borderId="0" xfId="21" applyFill="1"/>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2">
    <cellStyle name="標準" xfId="0" builtinId="0"/>
    <cellStyle name="標準 2" xfId="6"/>
    <cellStyle name="標準 2 2" xfId="7"/>
    <cellStyle name="標準 2 3" xfId="10"/>
    <cellStyle name="標準 2 4" xfId="21"/>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70329</c:v>
                </c:pt>
              </c:numCache>
            </c:numRef>
          </c:val>
          <c:smooth val="0"/>
          <c:extLst xmlns:c16r2="http://schemas.microsoft.com/office/drawing/2015/06/chart">
            <c:ext xmlns:c16="http://schemas.microsoft.com/office/drawing/2014/chart" uri="{C3380CC4-5D6E-409C-BE32-E72D297353CC}">
              <c16:uniqueId val="{00000000-B955-4911-B157-0234457A82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71239</c:v>
                </c:pt>
                <c:pt idx="1">
                  <c:v>78905</c:v>
                </c:pt>
                <c:pt idx="2">
                  <c:v>73366</c:v>
                </c:pt>
                <c:pt idx="3">
                  <c:v>64445</c:v>
                </c:pt>
                <c:pt idx="4">
                  <c:v>40514</c:v>
                </c:pt>
              </c:numCache>
            </c:numRef>
          </c:val>
          <c:smooth val="0"/>
          <c:extLst xmlns:c16r2="http://schemas.microsoft.com/office/drawing/2015/06/chart">
            <c:ext xmlns:c16="http://schemas.microsoft.com/office/drawing/2014/chart" uri="{C3380CC4-5D6E-409C-BE32-E72D297353CC}">
              <c16:uniqueId val="{00000001-B955-4911-B157-0234457A8249}"/>
            </c:ext>
          </c:extLst>
        </c:ser>
        <c:dLbls>
          <c:showLegendKey val="0"/>
          <c:showVal val="0"/>
          <c:showCatName val="0"/>
          <c:showSerName val="0"/>
          <c:showPercent val="0"/>
          <c:showBubbleSize val="0"/>
        </c:dLbls>
        <c:marker val="1"/>
        <c:smooth val="0"/>
        <c:axId val="-660945968"/>
        <c:axId val="-660944880"/>
      </c:lineChart>
      <c:catAx>
        <c:axId val="-660945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944880"/>
        <c:crosses val="autoZero"/>
        <c:auto val="1"/>
        <c:lblAlgn val="ctr"/>
        <c:lblOffset val="100"/>
        <c:tickLblSkip val="1"/>
        <c:tickMarkSkip val="1"/>
        <c:noMultiLvlLbl val="0"/>
      </c:catAx>
      <c:valAx>
        <c:axId val="-6609448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94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5.16</c:v>
                </c:pt>
                <c:pt idx="1">
                  <c:v>5.63</c:v>
                </c:pt>
                <c:pt idx="2">
                  <c:v>4.3899999999999997</c:v>
                </c:pt>
                <c:pt idx="3">
                  <c:v>3.49</c:v>
                </c:pt>
                <c:pt idx="4">
                  <c:v>3.99</c:v>
                </c:pt>
              </c:numCache>
            </c:numRef>
          </c:val>
          <c:extLst xmlns:c16r2="http://schemas.microsoft.com/office/drawing/2015/06/chart">
            <c:ext xmlns:c16="http://schemas.microsoft.com/office/drawing/2014/chart" uri="{C3380CC4-5D6E-409C-BE32-E72D297353CC}">
              <c16:uniqueId val="{00000000-640F-4374-95AC-CE8C78130D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18.23</c:v>
                </c:pt>
                <c:pt idx="1">
                  <c:v>17.34</c:v>
                </c:pt>
                <c:pt idx="2">
                  <c:v>18.079999999999998</c:v>
                </c:pt>
                <c:pt idx="3">
                  <c:v>17.53</c:v>
                </c:pt>
                <c:pt idx="4">
                  <c:v>14.46</c:v>
                </c:pt>
              </c:numCache>
            </c:numRef>
          </c:val>
          <c:extLst xmlns:c16r2="http://schemas.microsoft.com/office/drawing/2015/06/chart">
            <c:ext xmlns:c16="http://schemas.microsoft.com/office/drawing/2014/chart" uri="{C3380CC4-5D6E-409C-BE32-E72D297353CC}">
              <c16:uniqueId val="{00000001-640F-4374-95AC-CE8C78130DAF}"/>
            </c:ext>
          </c:extLst>
        </c:ser>
        <c:dLbls>
          <c:showLegendKey val="0"/>
          <c:showVal val="0"/>
          <c:showCatName val="0"/>
          <c:showSerName val="0"/>
          <c:showPercent val="0"/>
          <c:showBubbleSize val="0"/>
        </c:dLbls>
        <c:gapWidth val="250"/>
        <c:overlap val="100"/>
        <c:axId val="-660951408"/>
        <c:axId val="-758152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-6.28</c:v>
                </c:pt>
                <c:pt idx="1">
                  <c:v>-3.62</c:v>
                </c:pt>
                <c:pt idx="2">
                  <c:v>-3.8</c:v>
                </c:pt>
                <c:pt idx="3">
                  <c:v>-4.28</c:v>
                </c:pt>
                <c:pt idx="4">
                  <c:v>-3.69</c:v>
                </c:pt>
              </c:numCache>
            </c:numRef>
          </c:val>
          <c:smooth val="0"/>
          <c:extLst xmlns:c16r2="http://schemas.microsoft.com/office/drawing/2015/06/chart">
            <c:ext xmlns:c16="http://schemas.microsoft.com/office/drawing/2014/chart" uri="{C3380CC4-5D6E-409C-BE32-E72D297353CC}">
              <c16:uniqueId val="{00000002-640F-4374-95AC-CE8C78130DAF}"/>
            </c:ext>
          </c:extLst>
        </c:ser>
        <c:dLbls>
          <c:showLegendKey val="0"/>
          <c:showVal val="0"/>
          <c:showCatName val="0"/>
          <c:showSerName val="0"/>
          <c:showPercent val="0"/>
          <c:showBubbleSize val="0"/>
        </c:dLbls>
        <c:marker val="1"/>
        <c:smooth val="0"/>
        <c:axId val="-660951408"/>
        <c:axId val="-758152528"/>
      </c:lineChart>
      <c:catAx>
        <c:axId val="-66095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8152528"/>
        <c:crosses val="autoZero"/>
        <c:auto val="1"/>
        <c:lblAlgn val="ctr"/>
        <c:lblOffset val="100"/>
        <c:tickLblSkip val="1"/>
        <c:tickMarkSkip val="1"/>
        <c:noMultiLvlLbl val="0"/>
      </c:catAx>
      <c:valAx>
        <c:axId val="-75815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95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0.44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050-4B8F-B9BA-9B9C8390E8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050-4B8F-B9BA-9B9C8390E8FA}"/>
            </c:ext>
          </c:extLst>
        </c:ser>
        <c:ser>
          <c:idx val="2"/>
          <c:order val="2"/>
          <c:tx>
            <c:strRef>
              <c:f>データシート!$A$29</c:f>
              <c:strCache>
                <c:ptCount val="1"/>
                <c:pt idx="0">
                  <c:v>磯野計記念奨学金特別会計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050-4B8F-B9BA-9B9C8390E8F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050-4B8F-B9BA-9B9C8390E8FA}"/>
            </c:ext>
          </c:extLst>
        </c:ser>
        <c:ser>
          <c:idx val="4"/>
          <c:order val="4"/>
          <c:tx>
            <c:strRef>
              <c:f>データシート!$A$31</c:f>
              <c:strCache>
                <c:ptCount val="1"/>
                <c:pt idx="0">
                  <c:v>津山市工業用水道事業会計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0.18</c:v>
                </c:pt>
                <c:pt idx="4">
                  <c:v>#N/A</c:v>
                </c:pt>
                <c:pt idx="5">
                  <c:v>0.18</c:v>
                </c:pt>
                <c:pt idx="6">
                  <c:v>#N/A</c:v>
                </c:pt>
                <c:pt idx="7">
                  <c:v>0.18</c:v>
                </c:pt>
                <c:pt idx="8">
                  <c:v>#N/A</c:v>
                </c:pt>
                <c:pt idx="9">
                  <c:v>0.17</c:v>
                </c:pt>
              </c:numCache>
            </c:numRef>
          </c:val>
          <c:extLst xmlns:c16r2="http://schemas.microsoft.com/office/drawing/2015/06/chart">
            <c:ext xmlns:c16="http://schemas.microsoft.com/office/drawing/2014/chart" uri="{C3380CC4-5D6E-409C-BE32-E72D297353CC}">
              <c16:uniqueId val="{00000004-0050-4B8F-B9BA-9B9C8390E8F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1.01</c:v>
                </c:pt>
                <c:pt idx="2">
                  <c:v>#N/A</c:v>
                </c:pt>
                <c:pt idx="3">
                  <c:v>1.49</c:v>
                </c:pt>
                <c:pt idx="4">
                  <c:v>#N/A</c:v>
                </c:pt>
                <c:pt idx="5">
                  <c:v>0.4</c:v>
                </c:pt>
                <c:pt idx="6">
                  <c:v>#N/A</c:v>
                </c:pt>
                <c:pt idx="7">
                  <c:v>0.32</c:v>
                </c:pt>
                <c:pt idx="8">
                  <c:v>#N/A</c:v>
                </c:pt>
                <c:pt idx="9">
                  <c:v>0.54</c:v>
                </c:pt>
              </c:numCache>
            </c:numRef>
          </c:val>
          <c:extLst xmlns:c16r2="http://schemas.microsoft.com/office/drawing/2015/06/chart">
            <c:ext xmlns:c16="http://schemas.microsoft.com/office/drawing/2014/chart" uri="{C3380CC4-5D6E-409C-BE32-E72D297353CC}">
              <c16:uniqueId val="{00000005-0050-4B8F-B9BA-9B9C8390E8F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0.88</c:v>
                </c:pt>
                <c:pt idx="2">
                  <c:v>#N/A</c:v>
                </c:pt>
                <c:pt idx="3">
                  <c:v>1.0900000000000001</c:v>
                </c:pt>
                <c:pt idx="4">
                  <c:v>#N/A</c:v>
                </c:pt>
                <c:pt idx="5">
                  <c:v>0.76</c:v>
                </c:pt>
                <c:pt idx="6">
                  <c:v>#N/A</c:v>
                </c:pt>
                <c:pt idx="7">
                  <c:v>0.47</c:v>
                </c:pt>
                <c:pt idx="8">
                  <c:v>#N/A</c:v>
                </c:pt>
                <c:pt idx="9">
                  <c:v>0.97</c:v>
                </c:pt>
              </c:numCache>
            </c:numRef>
          </c:val>
          <c:extLst xmlns:c16r2="http://schemas.microsoft.com/office/drawing/2015/06/chart">
            <c:ext xmlns:c16="http://schemas.microsoft.com/office/drawing/2014/chart" uri="{C3380CC4-5D6E-409C-BE32-E72D297353CC}">
              <c16:uniqueId val="{00000006-0050-4B8F-B9BA-9B9C8390E8FA}"/>
            </c:ext>
          </c:extLst>
        </c:ser>
        <c:ser>
          <c:idx val="7"/>
          <c:order val="7"/>
          <c:tx>
            <c:strRef>
              <c:f>データシート!$A$34</c:f>
              <c:strCache>
                <c:ptCount val="1"/>
                <c:pt idx="0">
                  <c:v>津山市下水道事業会計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1.18</c:v>
                </c:pt>
                <c:pt idx="6">
                  <c:v>#N/A</c:v>
                </c:pt>
                <c:pt idx="7">
                  <c:v>1.27</c:v>
                </c:pt>
                <c:pt idx="8">
                  <c:v>#N/A</c:v>
                </c:pt>
                <c:pt idx="9">
                  <c:v>2.38</c:v>
                </c:pt>
              </c:numCache>
            </c:numRef>
          </c:val>
          <c:extLst xmlns:c16r2="http://schemas.microsoft.com/office/drawing/2015/06/chart">
            <c:ext xmlns:c16="http://schemas.microsoft.com/office/drawing/2014/chart" uri="{C3380CC4-5D6E-409C-BE32-E72D297353CC}">
              <c16:uniqueId val="{00000007-0050-4B8F-B9BA-9B9C8390E8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5.16</c:v>
                </c:pt>
                <c:pt idx="2">
                  <c:v>#N/A</c:v>
                </c:pt>
                <c:pt idx="3">
                  <c:v>5.63</c:v>
                </c:pt>
                <c:pt idx="4">
                  <c:v>#N/A</c:v>
                </c:pt>
                <c:pt idx="5">
                  <c:v>4.3899999999999997</c:v>
                </c:pt>
                <c:pt idx="6">
                  <c:v>#N/A</c:v>
                </c:pt>
                <c:pt idx="7">
                  <c:v>3.49</c:v>
                </c:pt>
                <c:pt idx="8">
                  <c:v>#N/A</c:v>
                </c:pt>
                <c:pt idx="9">
                  <c:v>3.99</c:v>
                </c:pt>
              </c:numCache>
            </c:numRef>
          </c:val>
          <c:extLst xmlns:c16r2="http://schemas.microsoft.com/office/drawing/2015/06/chart">
            <c:ext xmlns:c16="http://schemas.microsoft.com/office/drawing/2014/chart" uri="{C3380CC4-5D6E-409C-BE32-E72D297353CC}">
              <c16:uniqueId val="{00000008-0050-4B8F-B9BA-9B9C8390E8FA}"/>
            </c:ext>
          </c:extLst>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13.18</c:v>
                </c:pt>
                <c:pt idx="2">
                  <c:v>#N/A</c:v>
                </c:pt>
                <c:pt idx="3">
                  <c:v>14.11</c:v>
                </c:pt>
                <c:pt idx="4">
                  <c:v>#N/A</c:v>
                </c:pt>
                <c:pt idx="5">
                  <c:v>15.13</c:v>
                </c:pt>
                <c:pt idx="6">
                  <c:v>#N/A</c:v>
                </c:pt>
                <c:pt idx="7">
                  <c:v>16.489999999999998</c:v>
                </c:pt>
                <c:pt idx="8">
                  <c:v>#N/A</c:v>
                </c:pt>
                <c:pt idx="9">
                  <c:v>16.97</c:v>
                </c:pt>
              </c:numCache>
            </c:numRef>
          </c:val>
          <c:extLst xmlns:c16r2="http://schemas.microsoft.com/office/drawing/2015/06/chart">
            <c:ext xmlns:c16="http://schemas.microsoft.com/office/drawing/2014/chart" uri="{C3380CC4-5D6E-409C-BE32-E72D297353CC}">
              <c16:uniqueId val="{00000009-0050-4B8F-B9BA-9B9C8390E8FA}"/>
            </c:ext>
          </c:extLst>
        </c:ser>
        <c:dLbls>
          <c:showLegendKey val="0"/>
          <c:showVal val="0"/>
          <c:showCatName val="0"/>
          <c:showSerName val="0"/>
          <c:showPercent val="0"/>
          <c:showBubbleSize val="0"/>
        </c:dLbls>
        <c:gapWidth val="150"/>
        <c:overlap val="100"/>
        <c:axId val="-373618448"/>
        <c:axId val="-659485536"/>
      </c:barChart>
      <c:catAx>
        <c:axId val="-37361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9485536"/>
        <c:crosses val="autoZero"/>
        <c:auto val="1"/>
        <c:lblAlgn val="ctr"/>
        <c:lblOffset val="100"/>
        <c:tickLblSkip val="1"/>
        <c:tickMarkSkip val="1"/>
        <c:noMultiLvlLbl val="0"/>
      </c:catAx>
      <c:valAx>
        <c:axId val="-65948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618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5841</c:v>
                </c:pt>
                <c:pt idx="5">
                  <c:v>5750</c:v>
                </c:pt>
                <c:pt idx="8">
                  <c:v>5966</c:v>
                </c:pt>
                <c:pt idx="11">
                  <c:v>5996</c:v>
                </c:pt>
                <c:pt idx="14">
                  <c:v>6069</c:v>
                </c:pt>
              </c:numCache>
            </c:numRef>
          </c:val>
          <c:extLst xmlns:c16r2="http://schemas.microsoft.com/office/drawing/2015/06/chart">
            <c:ext xmlns:c16="http://schemas.microsoft.com/office/drawing/2014/chart" uri="{C3380CC4-5D6E-409C-BE32-E72D297353CC}">
              <c16:uniqueId val="{00000000-E3A6-4852-81E1-E3BDBD847F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3A6-4852-81E1-E3BDBD847F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216</c:v>
                </c:pt>
                <c:pt idx="3">
                  <c:v>208</c:v>
                </c:pt>
                <c:pt idx="6">
                  <c:v>201</c:v>
                </c:pt>
                <c:pt idx="9">
                  <c:v>193</c:v>
                </c:pt>
                <c:pt idx="12">
                  <c:v>151</c:v>
                </c:pt>
              </c:numCache>
            </c:numRef>
          </c:val>
          <c:extLst xmlns:c16r2="http://schemas.microsoft.com/office/drawing/2015/06/chart">
            <c:ext xmlns:c16="http://schemas.microsoft.com/office/drawing/2014/chart" uri="{C3380CC4-5D6E-409C-BE32-E72D297353CC}">
              <c16:uniqueId val="{00000002-E3A6-4852-81E1-E3BDBD847F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346</c:v>
                </c:pt>
                <c:pt idx="3">
                  <c:v>365</c:v>
                </c:pt>
                <c:pt idx="6">
                  <c:v>503</c:v>
                </c:pt>
                <c:pt idx="9">
                  <c:v>787</c:v>
                </c:pt>
                <c:pt idx="12">
                  <c:v>871</c:v>
                </c:pt>
              </c:numCache>
            </c:numRef>
          </c:val>
          <c:extLst xmlns:c16r2="http://schemas.microsoft.com/office/drawing/2015/06/chart">
            <c:ext xmlns:c16="http://schemas.microsoft.com/office/drawing/2014/chart" uri="{C3380CC4-5D6E-409C-BE32-E72D297353CC}">
              <c16:uniqueId val="{00000003-E3A6-4852-81E1-E3BDBD847F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1825</c:v>
                </c:pt>
                <c:pt idx="3">
                  <c:v>1780</c:v>
                </c:pt>
                <c:pt idx="6">
                  <c:v>1805</c:v>
                </c:pt>
                <c:pt idx="9">
                  <c:v>1694</c:v>
                </c:pt>
                <c:pt idx="12">
                  <c:v>1746</c:v>
                </c:pt>
              </c:numCache>
            </c:numRef>
          </c:val>
          <c:extLst xmlns:c16r2="http://schemas.microsoft.com/office/drawing/2015/06/chart">
            <c:ext xmlns:c16="http://schemas.microsoft.com/office/drawing/2014/chart" uri="{C3380CC4-5D6E-409C-BE32-E72D297353CC}">
              <c16:uniqueId val="{00000004-E3A6-4852-81E1-E3BDBD847F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27</c:v>
                </c:pt>
                <c:pt idx="3">
                  <c:v>20</c:v>
                </c:pt>
                <c:pt idx="6">
                  <c:v>13</c:v>
                </c:pt>
                <c:pt idx="9">
                  <c:v>7</c:v>
                </c:pt>
                <c:pt idx="12">
                  <c:v>0</c:v>
                </c:pt>
              </c:numCache>
            </c:numRef>
          </c:val>
          <c:extLst xmlns:c16r2="http://schemas.microsoft.com/office/drawing/2015/06/chart">
            <c:ext xmlns:c16="http://schemas.microsoft.com/office/drawing/2014/chart" uri="{C3380CC4-5D6E-409C-BE32-E72D297353CC}">
              <c16:uniqueId val="{00000005-E3A6-4852-81E1-E3BDBD847F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3A6-4852-81E1-E3BDBD847F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6097</c:v>
                </c:pt>
                <c:pt idx="3">
                  <c:v>6064</c:v>
                </c:pt>
                <c:pt idx="6">
                  <c:v>6137</c:v>
                </c:pt>
                <c:pt idx="9">
                  <c:v>6009</c:v>
                </c:pt>
                <c:pt idx="12">
                  <c:v>6161</c:v>
                </c:pt>
              </c:numCache>
            </c:numRef>
          </c:val>
          <c:extLst xmlns:c16r2="http://schemas.microsoft.com/office/drawing/2015/06/chart">
            <c:ext xmlns:c16="http://schemas.microsoft.com/office/drawing/2014/chart" uri="{C3380CC4-5D6E-409C-BE32-E72D297353CC}">
              <c16:uniqueId val="{00000007-E3A6-4852-81E1-E3BDBD847F3D}"/>
            </c:ext>
          </c:extLst>
        </c:ser>
        <c:dLbls>
          <c:showLegendKey val="0"/>
          <c:showVal val="0"/>
          <c:showCatName val="0"/>
          <c:showSerName val="0"/>
          <c:showPercent val="0"/>
          <c:showBubbleSize val="0"/>
        </c:dLbls>
        <c:gapWidth val="100"/>
        <c:overlap val="100"/>
        <c:axId val="-331998784"/>
        <c:axId val="-332004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2670</c:v>
                </c:pt>
                <c:pt idx="2">
                  <c:v>#N/A</c:v>
                </c:pt>
                <c:pt idx="3">
                  <c:v>#N/A</c:v>
                </c:pt>
                <c:pt idx="4">
                  <c:v>2687</c:v>
                </c:pt>
                <c:pt idx="5">
                  <c:v>#N/A</c:v>
                </c:pt>
                <c:pt idx="6">
                  <c:v>#N/A</c:v>
                </c:pt>
                <c:pt idx="7">
                  <c:v>2693</c:v>
                </c:pt>
                <c:pt idx="8">
                  <c:v>#N/A</c:v>
                </c:pt>
                <c:pt idx="9">
                  <c:v>#N/A</c:v>
                </c:pt>
                <c:pt idx="10">
                  <c:v>2694</c:v>
                </c:pt>
                <c:pt idx="11">
                  <c:v>#N/A</c:v>
                </c:pt>
                <c:pt idx="12">
                  <c:v>#N/A</c:v>
                </c:pt>
                <c:pt idx="13">
                  <c:v>2860</c:v>
                </c:pt>
                <c:pt idx="14">
                  <c:v>#N/A</c:v>
                </c:pt>
              </c:numCache>
            </c:numRef>
          </c:val>
          <c:smooth val="0"/>
          <c:extLst xmlns:c16r2="http://schemas.microsoft.com/office/drawing/2015/06/chart">
            <c:ext xmlns:c16="http://schemas.microsoft.com/office/drawing/2014/chart" uri="{C3380CC4-5D6E-409C-BE32-E72D297353CC}">
              <c16:uniqueId val="{00000008-E3A6-4852-81E1-E3BDBD847F3D}"/>
            </c:ext>
          </c:extLst>
        </c:ser>
        <c:dLbls>
          <c:showLegendKey val="0"/>
          <c:showVal val="0"/>
          <c:showCatName val="0"/>
          <c:showSerName val="0"/>
          <c:showPercent val="0"/>
          <c:showBubbleSize val="0"/>
        </c:dLbls>
        <c:marker val="1"/>
        <c:smooth val="0"/>
        <c:axId val="-331998784"/>
        <c:axId val="-332004768"/>
      </c:lineChart>
      <c:catAx>
        <c:axId val="-3319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004768"/>
        <c:crosses val="autoZero"/>
        <c:auto val="1"/>
        <c:lblAlgn val="ctr"/>
        <c:lblOffset val="100"/>
        <c:tickLblSkip val="1"/>
        <c:tickMarkSkip val="1"/>
        <c:noMultiLvlLbl val="0"/>
      </c:catAx>
      <c:valAx>
        <c:axId val="-33200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99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66533</c:v>
                </c:pt>
                <c:pt idx="5">
                  <c:v>67920</c:v>
                </c:pt>
                <c:pt idx="8">
                  <c:v>68423</c:v>
                </c:pt>
                <c:pt idx="11">
                  <c:v>68200</c:v>
                </c:pt>
                <c:pt idx="14">
                  <c:v>66267</c:v>
                </c:pt>
              </c:numCache>
            </c:numRef>
          </c:val>
          <c:extLst xmlns:c16r2="http://schemas.microsoft.com/office/drawing/2015/06/chart">
            <c:ext xmlns:c16="http://schemas.microsoft.com/office/drawing/2014/chart" uri="{C3380CC4-5D6E-409C-BE32-E72D297353CC}">
              <c16:uniqueId val="{00000000-CA6F-4059-AA2E-144C9DA68D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11459</c:v>
                </c:pt>
                <c:pt idx="5">
                  <c:v>11523</c:v>
                </c:pt>
                <c:pt idx="8">
                  <c:v>11041</c:v>
                </c:pt>
                <c:pt idx="11">
                  <c:v>10193</c:v>
                </c:pt>
                <c:pt idx="14">
                  <c:v>9025</c:v>
                </c:pt>
              </c:numCache>
            </c:numRef>
          </c:val>
          <c:extLst xmlns:c16r2="http://schemas.microsoft.com/office/drawing/2015/06/chart">
            <c:ext xmlns:c16="http://schemas.microsoft.com/office/drawing/2014/chart" uri="{C3380CC4-5D6E-409C-BE32-E72D297353CC}">
              <c16:uniqueId val="{00000001-CA6F-4059-AA2E-144C9DA68D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10000</c:v>
                </c:pt>
                <c:pt idx="5">
                  <c:v>9964</c:v>
                </c:pt>
                <c:pt idx="8">
                  <c:v>8697</c:v>
                </c:pt>
                <c:pt idx="11">
                  <c:v>8385</c:v>
                </c:pt>
                <c:pt idx="14">
                  <c:v>7745</c:v>
                </c:pt>
              </c:numCache>
            </c:numRef>
          </c:val>
          <c:extLst xmlns:c16r2="http://schemas.microsoft.com/office/drawing/2015/06/chart">
            <c:ext xmlns:c16="http://schemas.microsoft.com/office/drawing/2014/chart" uri="{C3380CC4-5D6E-409C-BE32-E72D297353CC}">
              <c16:uniqueId val="{00000002-CA6F-4059-AA2E-144C9DA68D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A6F-4059-AA2E-144C9DA68D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A6F-4059-AA2E-144C9DA68D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c:v>
                </c:pt>
                <c:pt idx="6">
                  <c:v>9</c:v>
                </c:pt>
                <c:pt idx="9">
                  <c:v>13</c:v>
                </c:pt>
                <c:pt idx="12">
                  <c:v>17</c:v>
                </c:pt>
              </c:numCache>
            </c:numRef>
          </c:val>
          <c:extLst xmlns:c16r2="http://schemas.microsoft.com/office/drawing/2015/06/chart">
            <c:ext xmlns:c16="http://schemas.microsoft.com/office/drawing/2014/chart" uri="{C3380CC4-5D6E-409C-BE32-E72D297353CC}">
              <c16:uniqueId val="{00000005-CA6F-4059-AA2E-144C9DA68D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6353</c:v>
                </c:pt>
                <c:pt idx="3">
                  <c:v>6112</c:v>
                </c:pt>
                <c:pt idx="6">
                  <c:v>5852</c:v>
                </c:pt>
                <c:pt idx="9">
                  <c:v>5840</c:v>
                </c:pt>
                <c:pt idx="12">
                  <c:v>5764</c:v>
                </c:pt>
              </c:numCache>
            </c:numRef>
          </c:val>
          <c:extLst xmlns:c16r2="http://schemas.microsoft.com/office/drawing/2015/06/chart">
            <c:ext xmlns:c16="http://schemas.microsoft.com/office/drawing/2014/chart" uri="{C3380CC4-5D6E-409C-BE32-E72D297353CC}">
              <c16:uniqueId val="{00000006-CA6F-4059-AA2E-144C9DA68D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8248</c:v>
                </c:pt>
                <c:pt idx="3">
                  <c:v>8991</c:v>
                </c:pt>
                <c:pt idx="6">
                  <c:v>9611</c:v>
                </c:pt>
                <c:pt idx="9">
                  <c:v>8958</c:v>
                </c:pt>
                <c:pt idx="12">
                  <c:v>8234</c:v>
                </c:pt>
              </c:numCache>
            </c:numRef>
          </c:val>
          <c:extLst xmlns:c16r2="http://schemas.microsoft.com/office/drawing/2015/06/chart">
            <c:ext xmlns:c16="http://schemas.microsoft.com/office/drawing/2014/chart" uri="{C3380CC4-5D6E-409C-BE32-E72D297353CC}">
              <c16:uniqueId val="{00000007-CA6F-4059-AA2E-144C9DA68D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28339</c:v>
                </c:pt>
                <c:pt idx="3">
                  <c:v>27471</c:v>
                </c:pt>
                <c:pt idx="6">
                  <c:v>26458</c:v>
                </c:pt>
                <c:pt idx="9">
                  <c:v>25266</c:v>
                </c:pt>
                <c:pt idx="12">
                  <c:v>23561</c:v>
                </c:pt>
              </c:numCache>
            </c:numRef>
          </c:val>
          <c:extLst xmlns:c16r2="http://schemas.microsoft.com/office/drawing/2015/06/chart">
            <c:ext xmlns:c16="http://schemas.microsoft.com/office/drawing/2014/chart" uri="{C3380CC4-5D6E-409C-BE32-E72D297353CC}">
              <c16:uniqueId val="{00000008-CA6F-4059-AA2E-144C9DA68D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1808</c:v>
                </c:pt>
                <c:pt idx="3">
                  <c:v>1640</c:v>
                </c:pt>
                <c:pt idx="6">
                  <c:v>1468</c:v>
                </c:pt>
                <c:pt idx="9">
                  <c:v>1296</c:v>
                </c:pt>
                <c:pt idx="12">
                  <c:v>1166</c:v>
                </c:pt>
              </c:numCache>
            </c:numRef>
          </c:val>
          <c:extLst xmlns:c16r2="http://schemas.microsoft.com/office/drawing/2015/06/chart">
            <c:ext xmlns:c16="http://schemas.microsoft.com/office/drawing/2014/chart" uri="{C3380CC4-5D6E-409C-BE32-E72D297353CC}">
              <c16:uniqueId val="{00000009-CA6F-4059-AA2E-144C9DA68D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74072</c:v>
                </c:pt>
                <c:pt idx="3">
                  <c:v>75389</c:v>
                </c:pt>
                <c:pt idx="6">
                  <c:v>73988</c:v>
                </c:pt>
                <c:pt idx="9">
                  <c:v>73669</c:v>
                </c:pt>
                <c:pt idx="12">
                  <c:v>71249</c:v>
                </c:pt>
              </c:numCache>
            </c:numRef>
          </c:val>
          <c:extLst xmlns:c16r2="http://schemas.microsoft.com/office/drawing/2015/06/chart">
            <c:ext xmlns:c16="http://schemas.microsoft.com/office/drawing/2014/chart" uri="{C3380CC4-5D6E-409C-BE32-E72D297353CC}">
              <c16:uniqueId val="{0000000A-CA6F-4059-AA2E-144C9DA68D43}"/>
            </c:ext>
          </c:extLst>
        </c:ser>
        <c:dLbls>
          <c:showLegendKey val="0"/>
          <c:showVal val="0"/>
          <c:showCatName val="0"/>
          <c:showSerName val="0"/>
          <c:showPercent val="0"/>
          <c:showBubbleSize val="0"/>
        </c:dLbls>
        <c:gapWidth val="100"/>
        <c:overlap val="100"/>
        <c:axId val="-332010208"/>
        <c:axId val="-33200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30828</c:v>
                </c:pt>
                <c:pt idx="2">
                  <c:v>#N/A</c:v>
                </c:pt>
                <c:pt idx="3">
                  <c:v>#N/A</c:v>
                </c:pt>
                <c:pt idx="4">
                  <c:v>30196</c:v>
                </c:pt>
                <c:pt idx="5">
                  <c:v>#N/A</c:v>
                </c:pt>
                <c:pt idx="6">
                  <c:v>#N/A</c:v>
                </c:pt>
                <c:pt idx="7">
                  <c:v>29224</c:v>
                </c:pt>
                <c:pt idx="8">
                  <c:v>#N/A</c:v>
                </c:pt>
                <c:pt idx="9">
                  <c:v>#N/A</c:v>
                </c:pt>
                <c:pt idx="10">
                  <c:v>28264</c:v>
                </c:pt>
                <c:pt idx="11">
                  <c:v>#N/A</c:v>
                </c:pt>
                <c:pt idx="12">
                  <c:v>#N/A</c:v>
                </c:pt>
                <c:pt idx="13">
                  <c:v>26953</c:v>
                </c:pt>
                <c:pt idx="14">
                  <c:v>#N/A</c:v>
                </c:pt>
              </c:numCache>
            </c:numRef>
          </c:val>
          <c:smooth val="0"/>
          <c:extLst xmlns:c16r2="http://schemas.microsoft.com/office/drawing/2015/06/chart">
            <c:ext xmlns:c16="http://schemas.microsoft.com/office/drawing/2014/chart" uri="{C3380CC4-5D6E-409C-BE32-E72D297353CC}">
              <c16:uniqueId val="{0000000B-CA6F-4059-AA2E-144C9DA68D43}"/>
            </c:ext>
          </c:extLst>
        </c:ser>
        <c:dLbls>
          <c:showLegendKey val="0"/>
          <c:showVal val="0"/>
          <c:showCatName val="0"/>
          <c:showSerName val="0"/>
          <c:showPercent val="0"/>
          <c:showBubbleSize val="0"/>
        </c:dLbls>
        <c:marker val="1"/>
        <c:smooth val="0"/>
        <c:axId val="-332010208"/>
        <c:axId val="-332007488"/>
      </c:lineChart>
      <c:catAx>
        <c:axId val="-33201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2007488"/>
        <c:crosses val="autoZero"/>
        <c:auto val="1"/>
        <c:lblAlgn val="ctr"/>
        <c:lblOffset val="100"/>
        <c:tickLblSkip val="1"/>
        <c:tickMarkSkip val="1"/>
        <c:noMultiLvlLbl val="0"/>
      </c:catAx>
      <c:valAx>
        <c:axId val="-33200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01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4920</c:v>
                </c:pt>
                <c:pt idx="1">
                  <c:v>4723</c:v>
                </c:pt>
                <c:pt idx="2">
                  <c:v>4025</c:v>
                </c:pt>
              </c:numCache>
            </c:numRef>
          </c:val>
          <c:extLst xmlns:c16r2="http://schemas.microsoft.com/office/drawing/2015/06/chart">
            <c:ext xmlns:c16="http://schemas.microsoft.com/office/drawing/2014/chart" uri="{C3380CC4-5D6E-409C-BE32-E72D297353CC}">
              <c16:uniqueId val="{00000000-2DD4-44D9-94B5-AC60E52A8F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644</c:v>
                </c:pt>
                <c:pt idx="1">
                  <c:v>626</c:v>
                </c:pt>
                <c:pt idx="2">
                  <c:v>604</c:v>
                </c:pt>
              </c:numCache>
            </c:numRef>
          </c:val>
          <c:extLst xmlns:c16r2="http://schemas.microsoft.com/office/drawing/2015/06/chart">
            <c:ext xmlns:c16="http://schemas.microsoft.com/office/drawing/2014/chart" uri="{C3380CC4-5D6E-409C-BE32-E72D297353CC}">
              <c16:uniqueId val="{00000001-2DD4-44D9-94B5-AC60E52A8F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3053</c:v>
                </c:pt>
                <c:pt idx="1">
                  <c:v>2117</c:v>
                </c:pt>
                <c:pt idx="2">
                  <c:v>1831</c:v>
                </c:pt>
              </c:numCache>
            </c:numRef>
          </c:val>
          <c:extLst xmlns:c16r2="http://schemas.microsoft.com/office/drawing/2015/06/chart">
            <c:ext xmlns:c16="http://schemas.microsoft.com/office/drawing/2014/chart" uri="{C3380CC4-5D6E-409C-BE32-E72D297353CC}">
              <c16:uniqueId val="{00000002-2DD4-44D9-94B5-AC60E52A8F0D}"/>
            </c:ext>
          </c:extLst>
        </c:ser>
        <c:dLbls>
          <c:showLegendKey val="0"/>
          <c:showVal val="0"/>
          <c:showCatName val="0"/>
          <c:showSerName val="0"/>
          <c:showPercent val="0"/>
          <c:showBubbleSize val="0"/>
        </c:dLbls>
        <c:gapWidth val="120"/>
        <c:overlap val="100"/>
        <c:axId val="-332000960"/>
        <c:axId val="-332006400"/>
      </c:barChart>
      <c:catAx>
        <c:axId val="-33200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2006400"/>
        <c:crosses val="autoZero"/>
        <c:auto val="1"/>
        <c:lblAlgn val="ctr"/>
        <c:lblOffset val="100"/>
        <c:tickLblSkip val="1"/>
        <c:tickMarkSkip val="1"/>
        <c:noMultiLvlLbl val="0"/>
      </c:catAx>
      <c:valAx>
        <c:axId val="-332006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200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8A1-4E8D-88FF-619FDFF18C32}"/>
                </c:ext>
                <c:ext xmlns:c15="http://schemas.microsoft.com/office/drawing/2012/chart" uri="{CE6537A1-D6FC-4f65-9D91-7224C49458BB}">
                  <c15:layout/>
                  <c15:dlblFieldTable>
                    <c15:dlblFTEntry>
                      <c15:txfldGUID>{781F97A5-5594-4647-A065-D9084269791C}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8A1-4E8D-88FF-619FDFF18C32}"/>
                </c:ext>
                <c:ext xmlns:c15="http://schemas.microsoft.com/office/drawing/2012/chart" uri="{CE6537A1-D6FC-4f65-9D91-7224C49458BB}">
                  <c15:dlblFieldTable>
                    <c15:dlblFTEntry>
                      <c15:txfldGUID>{2B6063E9-B826-4ADB-BB13-75661498C075}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8A1-4E8D-88FF-619FDFF18C32}"/>
                </c:ext>
                <c:ext xmlns:c15="http://schemas.microsoft.com/office/drawing/2012/chart" uri="{CE6537A1-D6FC-4f65-9D91-7224C49458BB}">
                  <c15:dlblFieldTable>
                    <c15:dlblFTEntry>
                      <c15:txfldGUID>{55352580-956C-4F5C-A9C5-A2BF17F5E196}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8A1-4E8D-88FF-619FDFF18C32}"/>
                </c:ext>
                <c:ext xmlns:c15="http://schemas.microsoft.com/office/drawing/2012/chart" uri="{CE6537A1-D6FC-4f65-9D91-7224C49458BB}">
                  <c15:dlblFieldTable>
                    <c15:dlblFTEntry>
                      <c15:txfldGUID>{48EF212B-A52A-4C3E-BBD8-F50AE0641579}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8A1-4E8D-88FF-619FDFF18C32}"/>
                </c:ext>
                <c:ext xmlns:c15="http://schemas.microsoft.com/office/drawing/2012/chart" uri="{CE6537A1-D6FC-4f65-9D91-7224C49458BB}">
                  <c15:dlblFieldTable>
                    <c15:dlblFTEntry>
                      <c15:txfldGUID>{2FC7E619-E919-455E-BF32-4A85D0274351}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8A1-4E8D-88FF-619FDFF18C32}"/>
                </c:ext>
                <c:ext xmlns:c15="http://schemas.microsoft.com/office/drawing/2012/chart" uri="{CE6537A1-D6FC-4f65-9D91-7224C49458BB}">
                  <c15:layout/>
                  <c15:dlblFieldTable>
                    <c15:dlblFTEntry>
                      <c15:txfldGUID>{F7ADE34A-A45C-4541-ACED-B9D296BD1C7E}</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8A1-4E8D-88FF-619FDFF18C32}"/>
                </c:ext>
                <c:ext xmlns:c15="http://schemas.microsoft.com/office/drawing/2012/chart" uri="{CE6537A1-D6FC-4f65-9D91-7224C49458BB}">
                  <c15:layout/>
                  <c15:dlblFieldTable>
                    <c15:dlblFTEntry>
                      <c15:txfldGUID>{E8E4D776-49E0-4C0F-A3C3-61ED7D53BDD6}</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8A1-4E8D-88FF-619FDFF18C32}"/>
                </c:ext>
                <c:ext xmlns:c15="http://schemas.microsoft.com/office/drawing/2012/chart" uri="{CE6537A1-D6FC-4f65-9D91-7224C49458BB}">
                  <c15:layout/>
                  <c15:dlblFieldTable>
                    <c15:dlblFTEntry>
                      <c15:txfldGUID>{8F7C1D35-9543-48FE-AE7A-7D308B624608}</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8A1-4E8D-88FF-619FDFF18C32}"/>
                </c:ext>
                <c:ext xmlns:c15="http://schemas.microsoft.com/office/drawing/2012/chart" uri="{CE6537A1-D6FC-4f65-9D91-7224C49458BB}">
                  <c15:layout/>
                  <c15:dlblFieldTable>
                    <c15:dlblFTEntry>
                      <c15:txfldGUID>{7BE96C40-2F1F-495E-BABE-3BFCD380AE19}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55</c:v>
                </c:pt>
                <c:pt idx="16">
                  <c:v>56.3</c:v>
                </c:pt>
                <c:pt idx="24">
                  <c:v>57.5</c:v>
                </c:pt>
                <c:pt idx="32">
                  <c:v>59.3</c:v>
                </c:pt>
              </c:numCache>
            </c:numRef>
          </c:xVal>
          <c:yVal>
            <c:numRef>
              <c:f>公会計指標分析・財政指標組合せ分析表!$BP$51:$DC$51</c:f>
              <c:numCache>
                <c:formatCode>#,##0.0;"▲ "#,##0.0</c:formatCode>
                <c:ptCount val="40"/>
                <c:pt idx="0">
                  <c:v>137.5</c:v>
                </c:pt>
                <c:pt idx="8">
                  <c:v>136.19999999999999</c:v>
                </c:pt>
                <c:pt idx="16">
                  <c:v>133.1</c:v>
                </c:pt>
                <c:pt idx="24">
                  <c:v>130.19999999999999</c:v>
                </c:pt>
                <c:pt idx="32">
                  <c:v>119.8</c:v>
                </c:pt>
              </c:numCache>
            </c:numRef>
          </c:yVal>
          <c:smooth val="0"/>
          <c:extLst xmlns:c16r2="http://schemas.microsoft.com/office/drawing/2015/06/chart">
            <c:ext xmlns:c16="http://schemas.microsoft.com/office/drawing/2014/chart" uri="{C3380CC4-5D6E-409C-BE32-E72D297353CC}">
              <c16:uniqueId val="{00000009-D8A1-4E8D-88FF-619FDFF18C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8A1-4E8D-88FF-619FDFF18C32}"/>
                </c:ext>
                <c:ext xmlns:c15="http://schemas.microsoft.com/office/drawing/2012/chart" uri="{CE6537A1-D6FC-4f65-9D91-7224C49458BB}">
                  <c15:layout/>
                  <c15:dlblFieldTable>
                    <c15:dlblFTEntry>
                      <c15:txfldGUID>{1B0DC1DD-BA86-40D0-B774-F7D428E95D5A}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8A1-4E8D-88FF-619FDFF18C32}"/>
                </c:ext>
                <c:ext xmlns:c15="http://schemas.microsoft.com/office/drawing/2012/chart" uri="{CE6537A1-D6FC-4f65-9D91-7224C49458BB}">
                  <c15:dlblFieldTable>
                    <c15:dlblFTEntry>
                      <c15:txfldGUID>{E76A0CF4-4868-4BAD-80F3-69FE39F0E0A7}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8A1-4E8D-88FF-619FDFF18C32}"/>
                </c:ext>
                <c:ext xmlns:c15="http://schemas.microsoft.com/office/drawing/2012/chart" uri="{CE6537A1-D6FC-4f65-9D91-7224C49458BB}">
                  <c15:dlblFieldTable>
                    <c15:dlblFTEntry>
                      <c15:txfldGUID>{63BD031A-5BF1-42CD-8415-D4BE600B8CAC}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8A1-4E8D-88FF-619FDFF18C32}"/>
                </c:ext>
                <c:ext xmlns:c15="http://schemas.microsoft.com/office/drawing/2012/chart" uri="{CE6537A1-D6FC-4f65-9D91-7224C49458BB}">
                  <c15:dlblFieldTable>
                    <c15:dlblFTEntry>
                      <c15:txfldGUID>{6B9B0B5E-CE59-4A00-AEB1-F026D88FFAF9}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8A1-4E8D-88FF-619FDFF18C32}"/>
                </c:ext>
                <c:ext xmlns:c15="http://schemas.microsoft.com/office/drawing/2012/chart" uri="{CE6537A1-D6FC-4f65-9D91-7224C49458BB}">
                  <c15:dlblFieldTable>
                    <c15:dlblFTEntry>
                      <c15:txfldGUID>{34BD4BE6-605D-4237-9B97-6AB43518576F}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8A1-4E8D-88FF-619FDFF18C32}"/>
                </c:ext>
                <c:ext xmlns:c15="http://schemas.microsoft.com/office/drawing/2012/chart" uri="{CE6537A1-D6FC-4f65-9D91-7224C49458BB}">
                  <c15:layout/>
                  <c15:dlblFieldTable>
                    <c15:dlblFTEntry>
                      <c15:txfldGUID>{EFE1DCE5-0403-4DF0-AF27-4518A7F79410}</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8A1-4E8D-88FF-619FDFF18C32}"/>
                </c:ext>
                <c:ext xmlns:c15="http://schemas.microsoft.com/office/drawing/2012/chart" uri="{CE6537A1-D6FC-4f65-9D91-7224C49458BB}">
                  <c15:layout/>
                  <c15:dlblFieldTable>
                    <c15:dlblFTEntry>
                      <c15:txfldGUID>{8D9B6C0F-4554-4969-AD9B-8303350C34F6}</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8A1-4E8D-88FF-619FDFF18C32}"/>
                </c:ext>
                <c:ext xmlns:c15="http://schemas.microsoft.com/office/drawing/2012/chart" uri="{CE6537A1-D6FC-4f65-9D91-7224C49458BB}">
                  <c15:layout/>
                  <c15:dlblFieldTable>
                    <c15:dlblFTEntry>
                      <c15:txfldGUID>{B68F1BEC-ACA1-4066-874E-C4CB77ABDDBB}</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8A1-4E8D-88FF-619FDFF18C32}"/>
                </c:ext>
                <c:ext xmlns:c15="http://schemas.microsoft.com/office/drawing/2012/chart" uri="{CE6537A1-D6FC-4f65-9D91-7224C49458BB}">
                  <c15:layout/>
                  <c15:dlblFieldTable>
                    <c15:dlblFTEntry>
                      <c15:txfldGUID>{87F01F6F-FDF1-4605-9E5B-6C5E1BEF056B}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62.3</c:v>
                </c:pt>
              </c:numCache>
            </c:numRef>
          </c:xVal>
          <c:yVal>
            <c:numRef>
              <c:f>公会計指標分析・財政指標組合せ分析表!$BP$55:$DC$55</c:f>
              <c:numCache>
                <c:formatCode>#,##0.0;"▲ "#,##0.0</c:formatCode>
                <c:ptCount val="40"/>
                <c:pt idx="0">
                  <c:v>53.1</c:v>
                </c:pt>
                <c:pt idx="8">
                  <c:v>51.2</c:v>
                </c:pt>
                <c:pt idx="16">
                  <c:v>47.2</c:v>
                </c:pt>
                <c:pt idx="24">
                  <c:v>49.5</c:v>
                </c:pt>
                <c:pt idx="32">
                  <c:v>28.5</c:v>
                </c:pt>
              </c:numCache>
            </c:numRef>
          </c:yVal>
          <c:smooth val="0"/>
          <c:extLst xmlns:c16r2="http://schemas.microsoft.com/office/drawing/2015/06/chart">
            <c:ext xmlns:c16="http://schemas.microsoft.com/office/drawing/2014/chart" uri="{C3380CC4-5D6E-409C-BE32-E72D297353CC}">
              <c16:uniqueId val="{00000013-D8A1-4E8D-88FF-619FDFF18C32}"/>
            </c:ext>
          </c:extLst>
        </c:ser>
        <c:dLbls>
          <c:showLegendKey val="0"/>
          <c:showVal val="1"/>
          <c:showCatName val="0"/>
          <c:showSerName val="0"/>
          <c:showPercent val="0"/>
          <c:showBubbleSize val="0"/>
        </c:dLbls>
        <c:axId val="-332008576"/>
        <c:axId val="-332012384"/>
      </c:scatterChart>
      <c:valAx>
        <c:axId val="-332008576"/>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012384"/>
        <c:crosses val="autoZero"/>
        <c:crossBetween val="midCat"/>
      </c:valAx>
      <c:valAx>
        <c:axId val="-332012384"/>
        <c:scaling>
          <c:orientation val="maxMin"/>
          <c:max val="1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32008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106509433095321E-2"/>
                  <c:y val="-4.6661191432057054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3A6-4A51-95D9-525EE46BD972}"/>
                </c:ext>
                <c:ext xmlns:c15="http://schemas.microsoft.com/office/drawing/2012/chart" uri="{CE6537A1-D6FC-4f65-9D91-7224C49458BB}">
                  <c15:layout/>
                  <c15:dlblFieldTable>
                    <c15:dlblFTEntry>
                      <c15:txfldGUID>{E54EC47F-048A-4E64-9EF3-CEB0DB4C5A4F}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3A6-4A51-95D9-525EE46BD972}"/>
                </c:ext>
                <c:ext xmlns:c15="http://schemas.microsoft.com/office/drawing/2012/chart" uri="{CE6537A1-D6FC-4f65-9D91-7224C49458BB}">
                  <c15:dlblFieldTable>
                    <c15:dlblFTEntry>
                      <c15:txfldGUID>{E021B609-A01D-4B5C-B665-5ACBE3F2C36C}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3A6-4A51-95D9-525EE46BD972}"/>
                </c:ext>
                <c:ext xmlns:c15="http://schemas.microsoft.com/office/drawing/2012/chart" uri="{CE6537A1-D6FC-4f65-9D91-7224C49458BB}">
                  <c15:dlblFieldTable>
                    <c15:dlblFTEntry>
                      <c15:txfldGUID>{B10A3DA1-EBE5-49A8-8D16-DFAD5B7C9E27}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3A6-4A51-95D9-525EE46BD972}"/>
                </c:ext>
                <c:ext xmlns:c15="http://schemas.microsoft.com/office/drawing/2012/chart" uri="{CE6537A1-D6FC-4f65-9D91-7224C49458BB}">
                  <c15:dlblFieldTable>
                    <c15:dlblFTEntry>
                      <c15:txfldGUID>{145798C3-F59D-4699-BFB6-9C0DF12B81C7}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3A6-4A51-95D9-525EE46BD972}"/>
                </c:ext>
                <c:ext xmlns:c15="http://schemas.microsoft.com/office/drawing/2012/chart" uri="{CE6537A1-D6FC-4f65-9D91-7224C49458BB}">
                  <c15:dlblFieldTable>
                    <c15:dlblFTEntry>
                      <c15:txfldGUID>{7D28E658-84F4-48E2-9E0B-C721614247C1}</c15:txfldGUID>
                      <c15:f>#REF!</c15:f>
                      <c15:dlblFieldTableCache>
                        <c:ptCount val="1"/>
                        <c:pt idx="0">
                          <c:v>#REF!</c:v>
                        </c:pt>
                      </c15:dlblFieldTableCache>
                    </c15:dlblFTEntry>
                  </c15:dlblFieldTable>
                  <c15:showDataLabelsRange val="0"/>
                </c:ext>
              </c:extLst>
            </c:dLbl>
            <c:dLbl>
              <c:idx val="8"/>
              <c:layout>
                <c:manualLayout>
                  <c:x val="-2.4289473805125975E-2"/>
                  <c:y val="-7.817210274353100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3A6-4A51-95D9-525EE46BD972}"/>
                </c:ext>
                <c:ext xmlns:c15="http://schemas.microsoft.com/office/drawing/2012/chart" uri="{CE6537A1-D6FC-4f65-9D91-7224C49458BB}">
                  <c15:layout/>
                  <c15:dlblFieldTable>
                    <c15:dlblFTEntry>
                      <c15:txfldGUID>{88C32BEB-2E0D-4205-B59C-F53893C42345}</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4225649358108451E-2"/>
                  <c:y val="-5.05569875341374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3A6-4A51-95D9-525EE46BD972}"/>
                </c:ext>
                <c:ext xmlns:c15="http://schemas.microsoft.com/office/drawing/2012/chart" uri="{CE6537A1-D6FC-4f65-9D91-7224C49458BB}">
                  <c15:layout/>
                  <c15:dlblFieldTable>
                    <c15:dlblFTEntry>
                      <c15:txfldGUID>{BC8FCCE8-79CB-48C5-BC54-66179E02ACAC}</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9042684986077797E-2"/>
                  <c:y val="-7.427630664145044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3A6-4A51-95D9-525EE46BD972}"/>
                </c:ext>
                <c:ext xmlns:c15="http://schemas.microsoft.com/office/drawing/2012/chart" uri="{CE6537A1-D6FC-4f65-9D91-7224C49458BB}">
                  <c15:layout/>
                  <c15:dlblFieldTable>
                    <c15:dlblFTEntry>
                      <c15:txfldGUID>{C9BE71C5-4609-4052-A04A-0FF0D08A81C9}</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3A6-4A51-95D9-525EE46BD972}"/>
                </c:ext>
                <c:ext xmlns:c15="http://schemas.microsoft.com/office/drawing/2012/chart" uri="{CE6537A1-D6FC-4f65-9D91-7224C49458BB}">
                  <c15:layout/>
                  <c15:dlblFieldTable>
                    <c15:dlblFTEntry>
                      <c15:txfldGUID>{57D72021-1932-4FFA-A108-9B2E3D045D3E}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11.6</c:v>
                </c:pt>
                <c:pt idx="16">
                  <c:v>12.1</c:v>
                </c:pt>
                <c:pt idx="24">
                  <c:v>12.2</c:v>
                </c:pt>
                <c:pt idx="32">
                  <c:v>12.4</c:v>
                </c:pt>
              </c:numCache>
            </c:numRef>
          </c:xVal>
          <c:yVal>
            <c:numRef>
              <c:f>公会計指標分析・財政指標組合せ分析表!$BP$73:$DC$73</c:f>
              <c:numCache>
                <c:formatCode>#,##0.0;"▲ "#,##0.0</c:formatCode>
                <c:ptCount val="40"/>
                <c:pt idx="0">
                  <c:v>137.5</c:v>
                </c:pt>
                <c:pt idx="8">
                  <c:v>136.19999999999999</c:v>
                </c:pt>
                <c:pt idx="16">
                  <c:v>133.1</c:v>
                </c:pt>
                <c:pt idx="24">
                  <c:v>130.19999999999999</c:v>
                </c:pt>
                <c:pt idx="32">
                  <c:v>119.8</c:v>
                </c:pt>
              </c:numCache>
            </c:numRef>
          </c:yVal>
          <c:smooth val="0"/>
          <c:extLst xmlns:c16r2="http://schemas.microsoft.com/office/drawing/2015/06/chart">
            <c:ext xmlns:c16="http://schemas.microsoft.com/office/drawing/2014/chart" uri="{C3380CC4-5D6E-409C-BE32-E72D297353CC}">
              <c16:uniqueId val="{00000009-03A6-4A51-95D9-525EE46BD9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3A6-4A51-95D9-525EE46BD972}"/>
                </c:ext>
                <c:ext xmlns:c15="http://schemas.microsoft.com/office/drawing/2012/chart" uri="{CE6537A1-D6FC-4f65-9D91-7224C49458BB}">
                  <c15:layout/>
                  <c15:dlblFieldTable>
                    <c15:dlblFTEntry>
                      <c15:txfldGUID>{EF7C661B-88D5-4F40-91BA-A6A488F8CADA}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3A6-4A51-95D9-525EE46BD972}"/>
                </c:ext>
                <c:ext xmlns:c15="http://schemas.microsoft.com/office/drawing/2012/chart" uri="{CE6537A1-D6FC-4f65-9D91-7224C49458BB}">
                  <c15:dlblFieldTable>
                    <c15:dlblFTEntry>
                      <c15:txfldGUID>{E81DEE4F-EBFA-43DE-A233-D62605C413D8}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3A6-4A51-95D9-525EE46BD972}"/>
                </c:ext>
                <c:ext xmlns:c15="http://schemas.microsoft.com/office/drawing/2012/chart" uri="{CE6537A1-D6FC-4f65-9D91-7224C49458BB}">
                  <c15:dlblFieldTable>
                    <c15:dlblFTEntry>
                      <c15:txfldGUID>{CD84D1FC-4BA6-45C1-839D-DDF9FA22684F}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3A6-4A51-95D9-525EE46BD972}"/>
                </c:ext>
                <c:ext xmlns:c15="http://schemas.microsoft.com/office/drawing/2012/chart" uri="{CE6537A1-D6FC-4f65-9D91-7224C49458BB}">
                  <c15:dlblFieldTable>
                    <c15:dlblFTEntry>
                      <c15:txfldGUID>{FF1E5336-0BA0-43AC-9AF2-6C1EA1C38D0A}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3A6-4A51-95D9-525EE46BD972}"/>
                </c:ext>
                <c:ext xmlns:c15="http://schemas.microsoft.com/office/drawing/2012/chart" uri="{CE6537A1-D6FC-4f65-9D91-7224C49458BB}">
                  <c15:dlblFieldTable>
                    <c15:dlblFTEntry>
                      <c15:txfldGUID>{2B280ED9-13E2-4429-B954-64F2299B3A06}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3A6-4A51-95D9-525EE46BD972}"/>
                </c:ext>
                <c:ext xmlns:c15="http://schemas.microsoft.com/office/drawing/2012/chart" uri="{CE6537A1-D6FC-4f65-9D91-7224C49458BB}">
                  <c15:layout/>
                  <c15:dlblFieldTable>
                    <c15:dlblFTEntry>
                      <c15:txfldGUID>{FCC87EB5-42C8-4A86-9145-9BB3DD9E10E4}</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2988839265201984E-2"/>
                  <c:y val="-7.573718736878444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3A6-4A51-95D9-525EE46BD972}"/>
                </c:ext>
                <c:ext xmlns:c15="http://schemas.microsoft.com/office/drawing/2012/chart" uri="{CE6537A1-D6FC-4f65-9D91-7224C49458BB}">
                  <c15:layout/>
                  <c15:dlblFieldTable>
                    <c15:dlblFTEntry>
                      <c15:txfldGUID>{BDDA488A-4E4A-4BB8-A13C-61B658D050F9}</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0279495078984503E-2"/>
                  <c:y val="-4.909610680680344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3A6-4A51-95D9-525EE46BD972}"/>
                </c:ext>
                <c:ext xmlns:c15="http://schemas.microsoft.com/office/drawing/2012/chart" uri="{CE6537A1-D6FC-4f65-9D91-7224C49458BB}">
                  <c15:layout/>
                  <c15:dlblFieldTable>
                    <c15:dlblFTEntry>
                      <c15:txfldGUID>{499BAAA5-0D7A-46E4-8BA9-10376F716674}</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3A6-4A51-95D9-525EE46BD972}"/>
                </c:ext>
                <c:ext xmlns:c15="http://schemas.microsoft.com/office/drawing/2012/chart" uri="{CE6537A1-D6FC-4f65-9D91-7224C49458BB}">
                  <c15:layout/>
                  <c15:dlblFieldTable>
                    <c15:dlblFTEntry>
                      <c15:txfldGUID>{28EB3877-4603-4930-89CD-496FCE69807C}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7.5</c:v>
                </c:pt>
              </c:numCache>
            </c:numRef>
          </c:xVal>
          <c:yVal>
            <c:numRef>
              <c:f>公会計指標分析・財政指標組合せ分析表!$BP$77:$DC$77</c:f>
              <c:numCache>
                <c:formatCode>#,##0.0;"▲ "#,##0.0</c:formatCode>
                <c:ptCount val="40"/>
                <c:pt idx="0">
                  <c:v>53.1</c:v>
                </c:pt>
                <c:pt idx="8">
                  <c:v>51.2</c:v>
                </c:pt>
                <c:pt idx="16">
                  <c:v>47.2</c:v>
                </c:pt>
                <c:pt idx="24">
                  <c:v>49.5</c:v>
                </c:pt>
                <c:pt idx="32">
                  <c:v>28.5</c:v>
                </c:pt>
              </c:numCache>
            </c:numRef>
          </c:yVal>
          <c:smooth val="0"/>
          <c:extLst xmlns:c16r2="http://schemas.microsoft.com/office/drawing/2015/06/chart">
            <c:ext xmlns:c16="http://schemas.microsoft.com/office/drawing/2014/chart" uri="{C3380CC4-5D6E-409C-BE32-E72D297353CC}">
              <c16:uniqueId val="{00000013-03A6-4A51-95D9-525EE46BD972}"/>
            </c:ext>
          </c:extLst>
        </c:ser>
        <c:dLbls>
          <c:showLegendKey val="0"/>
          <c:showVal val="1"/>
          <c:showCatName val="0"/>
          <c:showSerName val="0"/>
          <c:showPercent val="0"/>
          <c:showBubbleSize val="0"/>
        </c:dLbls>
        <c:axId val="-332013472"/>
        <c:axId val="-332002592"/>
      </c:scatterChart>
      <c:valAx>
        <c:axId val="-332013472"/>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002592"/>
        <c:crosses val="autoZero"/>
        <c:crossBetween val="midCat"/>
      </c:valAx>
      <c:valAx>
        <c:axId val="-332002592"/>
        <c:scaling>
          <c:orientation val="maxMin"/>
          <c:max val="1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32013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元利償還金は、小中学校施設整備等に係る起債償還の据置期間終了等により平成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億円台で推移しているが、合併特例債など、交付税算入等で財政的に有利な地方債を重点的に活用していることから、同時に算入公債費等も増加している。</a:t>
          </a:r>
        </a:p>
        <a:p>
          <a:r>
            <a:rPr kumimoji="1" lang="ja-JP" altLang="en-US" sz="1200">
              <a:latin typeface="ＭＳ ゴシック" pitchFamily="49" charset="-128"/>
              <a:ea typeface="ＭＳ ゴシック" pitchFamily="49" charset="-128"/>
            </a:rPr>
            <a:t>　満期一括償還地方債に係る年度割相当額は、平成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年度以降市場公募債を発行していないため令和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年度で皆減となっている。また、組合等が起こした地方債の元利償還金に対する負担金等は、平成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年度完了の新クリーンセンター建設に係る起債償還等により増加しているが、算入公債費等の増加要因にもなっている。</a:t>
          </a:r>
        </a:p>
        <a:p>
          <a:r>
            <a:rPr kumimoji="1" lang="ja-JP" altLang="en-US" sz="1200">
              <a:latin typeface="ＭＳ ゴシック" pitchFamily="49" charset="-128"/>
              <a:ea typeface="ＭＳ ゴシック" pitchFamily="49" charset="-128"/>
            </a:rPr>
            <a:t>　元利償還金等、算入公債費等のいずれも前年度と同程度で、比率の分子は横ばいで推移している。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減債基金積立不足算定額は生じていない。満期一括償還地方債に係る減債基金積立相当額は、平成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年度以降市場公募債を発行していないため皆減となった。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一般会計等に係る地方債の現在高は、公共事業等債や災害復旧事業債が増となったものの、合併特例債、臨時財政対策債、地方道路等整備事業債等が減となり、総額としては</a:t>
          </a:r>
          <a:r>
            <a:rPr kumimoji="1" lang="en-US" altLang="ja-JP" sz="1300">
              <a:latin typeface="ＭＳ ゴシック" pitchFamily="49" charset="-128"/>
              <a:ea typeface="ＭＳ ゴシック" pitchFamily="49" charset="-128"/>
            </a:rPr>
            <a:t>24.2</a:t>
          </a:r>
          <a:r>
            <a:rPr kumimoji="1" lang="ja-JP" altLang="en-US" sz="1300">
              <a:latin typeface="ＭＳ ゴシック" pitchFamily="49" charset="-128"/>
              <a:ea typeface="ＭＳ ゴシック" pitchFamily="49" charset="-128"/>
            </a:rPr>
            <a:t>億円の大幅な減となった。公営企業債等繰入見込額では、下水道事業の地方債残高の減少などの影響により</a:t>
          </a:r>
          <a:r>
            <a:rPr kumimoji="1" lang="en-US" altLang="ja-JP" sz="1300">
              <a:latin typeface="ＭＳ ゴシック" pitchFamily="49" charset="-128"/>
              <a:ea typeface="ＭＳ ゴシック" pitchFamily="49" charset="-128"/>
            </a:rPr>
            <a:t>17.1</a:t>
          </a:r>
          <a:r>
            <a:rPr kumimoji="1" lang="ja-JP" altLang="en-US" sz="1300">
              <a:latin typeface="ＭＳ ゴシック" pitchFamily="49" charset="-128"/>
              <a:ea typeface="ＭＳ ゴシック" pitchFamily="49" charset="-128"/>
            </a:rPr>
            <a:t>億円の減となった。また、組合等負担等見込額でも、新クリーンセンター建設に係る額や消防車両購入に係る額が大きく減少し、</a:t>
          </a:r>
          <a:r>
            <a:rPr kumimoji="1" lang="en-US" altLang="ja-JP" sz="1300">
              <a:latin typeface="ＭＳ ゴシック" pitchFamily="49" charset="-128"/>
              <a:ea typeface="ＭＳ ゴシック" pitchFamily="49" charset="-128"/>
            </a:rPr>
            <a:t>7.2</a:t>
          </a:r>
          <a:r>
            <a:rPr kumimoji="1" lang="ja-JP" altLang="en-US" sz="1300">
              <a:latin typeface="ＭＳ ゴシック" pitchFamily="49" charset="-128"/>
              <a:ea typeface="ＭＳ ゴシック" pitchFamily="49" charset="-128"/>
            </a:rPr>
            <a:t>億円の減となった。</a:t>
          </a:r>
        </a:p>
        <a:p>
          <a:r>
            <a:rPr kumimoji="1" lang="ja-JP" altLang="en-US" sz="1300">
              <a:latin typeface="ＭＳ ゴシック" pitchFamily="49" charset="-128"/>
              <a:ea typeface="ＭＳ ゴシック" pitchFamily="49" charset="-128"/>
            </a:rPr>
            <a:t>　充当可能基金は、財政調整基金の取崩しなどから</a:t>
          </a:r>
          <a:r>
            <a:rPr kumimoji="1" lang="en-US" altLang="ja-JP" sz="1300">
              <a:latin typeface="ＭＳ ゴシック" pitchFamily="49" charset="-128"/>
              <a:ea typeface="ＭＳ ゴシック" pitchFamily="49" charset="-128"/>
            </a:rPr>
            <a:t>6.4</a:t>
          </a:r>
          <a:r>
            <a:rPr kumimoji="1" lang="ja-JP" altLang="en-US" sz="1300">
              <a:latin typeface="ＭＳ ゴシック" pitchFamily="49" charset="-128"/>
              <a:ea typeface="ＭＳ ゴシック" pitchFamily="49" charset="-128"/>
            </a:rPr>
            <a:t>億円の減、充当可能特定歳入は、下水道事業の地方債残高の減少に伴う都市計画税収の減少などで</a:t>
          </a:r>
          <a:r>
            <a:rPr kumimoji="1" lang="en-US" altLang="ja-JP" sz="1300">
              <a:latin typeface="ＭＳ ゴシック" pitchFamily="49" charset="-128"/>
              <a:ea typeface="ＭＳ ゴシック" pitchFamily="49" charset="-128"/>
            </a:rPr>
            <a:t>11.7</a:t>
          </a:r>
          <a:r>
            <a:rPr kumimoji="1" lang="ja-JP" altLang="en-US" sz="1300">
              <a:latin typeface="ＭＳ ゴシック" pitchFamily="49" charset="-128"/>
              <a:ea typeface="ＭＳ ゴシック" pitchFamily="49" charset="-128"/>
            </a:rPr>
            <a:t>億円の減、また、基準財政需要額算入見込額については、公債費や下水道費ほかの事業費補正の減などにより全体では</a:t>
          </a:r>
          <a:r>
            <a:rPr kumimoji="1" lang="en-US" altLang="ja-JP" sz="1300">
              <a:latin typeface="ＭＳ ゴシック" pitchFamily="49" charset="-128"/>
              <a:ea typeface="ＭＳ ゴシック" pitchFamily="49" charset="-128"/>
            </a:rPr>
            <a:t>19.3</a:t>
          </a:r>
          <a:r>
            <a:rPr kumimoji="1" lang="ja-JP" altLang="en-US" sz="1300">
              <a:latin typeface="ＭＳ ゴシック" pitchFamily="49" charset="-128"/>
              <a:ea typeface="ＭＳ ゴシック" pitchFamily="49" charset="-128"/>
            </a:rPr>
            <a:t>億円の大幅な減となった。</a:t>
          </a:r>
        </a:p>
        <a:p>
          <a:r>
            <a:rPr kumimoji="1" lang="ja-JP" altLang="en-US" sz="1300">
              <a:latin typeface="ＭＳ ゴシック" pitchFamily="49" charset="-128"/>
              <a:ea typeface="ＭＳ ゴシック" pitchFamily="49" charset="-128"/>
            </a:rPr>
            <a:t>　上記の要因などから、将来負担比率の分子は対前年度で</a:t>
          </a:r>
          <a:r>
            <a:rPr kumimoji="1" lang="en-US" altLang="ja-JP" sz="1300">
              <a:latin typeface="ＭＳ ゴシック" pitchFamily="49" charset="-128"/>
              <a:ea typeface="ＭＳ ゴシック" pitchFamily="49" charset="-128"/>
            </a:rPr>
            <a:t>13.1</a:t>
          </a:r>
          <a:r>
            <a:rPr kumimoji="1" lang="ja-JP" altLang="en-US" sz="1300">
              <a:latin typeface="ＭＳ ゴシック" pitchFamily="49" charset="-128"/>
              <a:ea typeface="ＭＳ ゴシック" pitchFamily="49" charset="-128"/>
            </a:rPr>
            <a:t>億円の減となっている。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森林環境譲与税を原資とするつやま森づくり・木材産業活性化基金について、令和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億円を積み立てた一方、収支不足の補填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や総合計画主要事業の推進を図るため、財政調整基金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億円や地域づくり基金（合併特例債を原資とするもの）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これらの影響により、基金全体では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本市財政計画上の見通しでは、第三セクター等改革推進債に係る財政負担などの影響により、当面の間収支不足が見込まれているところ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であり、行財政改革の取組の強化を図るとともに、特定目的基金を有効に活用することで健全な財政運営に努める。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・公共施設長寿命化等推進基金：公共施設の修繕、改修等による長寿命化及び除却に関する事業の推進を図る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・ふるさと津山サポート基金：寄付金を財源として各種事業を実施し、暮らしやすく、個性豊かで魅力に満ちたまちづくりに資する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・つやま森づくり・木材産業活性化基金：間伐等の森林整備，林業を営む人材の育成及び確保、木材の利用の普及啓発等を促進すること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により、森林の有する多面的機能を持続的に発揮させるとともに、林業の振興を図る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公共施設長寿命化等推進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基金：スポーツ施設等の修繕や市営住宅の解体撤去費用の財源として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年分のふるさと納税による収入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億円を積み立てた一方、令和元年分の収入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・つやま森づくり・木材産業活性化基金：令和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年度分の森林環境譲与税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公共施設長寿命化等推進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基金：公共施設の修繕、改修等による長寿命化及び除却に関する事業の財源として適宜取り崩す予定。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・ふるさと津山サポート基金：毎年度、ふるさと納税収入の全額を一度本基金に積み立てた上、翌年度に各種事業の財源として全額を取り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崩す形で活用する予定。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・つやま森づくり・木材産業活性化基金：毎年度、森林環境譲与税の全額を一度本基金に積み立てた上、基金の使途に合致する事業に適宜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当初予算編成における収支不足の補填や総合計画主要事業の推進を図るため、年度末に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億円を繰り入れたが、令和元年度の歳計剰余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金処分により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億円を積み立てるなどしたため、年度末残高としては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財政計画に基づき、本基金を活用して今後の収支不足に対応していくこととしているため、中期的には減少していく見込みである。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防災無線デジタル化事業に係る起債償還に充てるために取り崩したことで、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防災無線デジタル化事業に係る起債償還のうち、令和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年度償還分までは本基金を充てることとしている。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その後は、財政計画に基づき、本基金を活用して収支不足に対応することとしているため、中長期的に減少していく見込みである。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99,821
98,795
506.33
60,037,104
58,249,846
1,110,499
27,831,739
71,248,882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本指標は、類似団体、全国平均及び岡山県平均より低い水準にある。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各種インフラについては、既に策定している津山市公共施設等総合管理計画、津山市公共施設再編基本計画等に基づき、統廃合、更新、長寿命化等のファシリティマネジメントに取り組んでいる。道路などは減価償却率が類似団体や全国、県平均と比較して低い水準となっている一方で、市営住宅など類似団体等より高い水準となっている施設もあり、今後の財政の圧迫を防ぐためにも、それぞれの実情に応じた適切な維持管理・更新などの対応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111669</xdr:rowOff>
    </xdr:from>
    <xdr:to>
      <xdr:col>19</xdr:col>
      <xdr:colOff>187325</xdr:colOff>
      <xdr:row>30</xdr:row>
      <xdr:rowOff>41819</xdr:rowOff>
    </xdr:to>
    <xdr:sp macro="" textlink="">
      <xdr:nvSpPr>
        <xdr:cNvPr id="74" name="フローチャート: 判断 73"/>
        <xdr:cNvSpPr/>
      </xdr:nvSpPr>
      <xdr:spPr>
        <a:xfrm>
          <a:off x="40005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5" name="フローチャート: 判断 74"/>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3719</xdr:rowOff>
    </xdr:from>
    <xdr:to>
      <xdr:col>7</xdr:col>
      <xdr:colOff>187325</xdr:colOff>
      <xdr:row>29</xdr:row>
      <xdr:rowOff>105319</xdr:rowOff>
    </xdr:to>
    <xdr:sp macro="" textlink="">
      <xdr:nvSpPr>
        <xdr:cNvPr id="77" name="フローチャート: 判断 76"/>
        <xdr:cNvSpPr/>
      </xdr:nvSpPr>
      <xdr:spPr>
        <a:xfrm>
          <a:off x="1714500" y="57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62321</xdr:rowOff>
    </xdr:from>
    <xdr:to>
      <xdr:col>23</xdr:col>
      <xdr:colOff>136525</xdr:colOff>
      <xdr:row>29</xdr:row>
      <xdr:rowOff>163921</xdr:rowOff>
    </xdr:to>
    <xdr:sp macro="" textlink="">
      <xdr:nvSpPr>
        <xdr:cNvPr id="83" name="楕円 82"/>
        <xdr:cNvSpPr/>
      </xdr:nvSpPr>
      <xdr:spPr>
        <a:xfrm>
          <a:off x="47117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85198</xdr:rowOff>
    </xdr:from>
    <xdr:ext cx="405111" cy="259045"/>
    <xdr:sp macro="" textlink="">
      <xdr:nvSpPr>
        <xdr:cNvPr id="84" name="有形固定資産減価償却率該当値テキスト"/>
        <xdr:cNvSpPr txBox="1"/>
      </xdr:nvSpPr>
      <xdr:spPr>
        <a:xfrm>
          <a:off x="4813300" y="565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6803</xdr:rowOff>
    </xdr:from>
    <xdr:to>
      <xdr:col>19</xdr:col>
      <xdr:colOff>187325</xdr:colOff>
      <xdr:row>29</xdr:row>
      <xdr:rowOff>108403</xdr:rowOff>
    </xdr:to>
    <xdr:sp macro="" textlink="">
      <xdr:nvSpPr>
        <xdr:cNvPr id="85" name="楕円 84"/>
        <xdr:cNvSpPr/>
      </xdr:nvSpPr>
      <xdr:spPr>
        <a:xfrm>
          <a:off x="4000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57603</xdr:rowOff>
    </xdr:from>
    <xdr:to>
      <xdr:col>23</xdr:col>
      <xdr:colOff>85725</xdr:colOff>
      <xdr:row>29</xdr:row>
      <xdr:rowOff>113121</xdr:rowOff>
    </xdr:to>
    <xdr:cxnSp macro="">
      <xdr:nvCxnSpPr>
        <xdr:cNvPr id="86" name="直線コネクタ 85"/>
        <xdr:cNvCxnSpPr/>
      </xdr:nvCxnSpPr>
      <xdr:spPr>
        <a:xfrm>
          <a:off x="4051300" y="5801178"/>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141242</xdr:rowOff>
    </xdr:from>
    <xdr:to>
      <xdr:col>15</xdr:col>
      <xdr:colOff>187325</xdr:colOff>
      <xdr:row>29</xdr:row>
      <xdr:rowOff>71392</xdr:rowOff>
    </xdr:to>
    <xdr:sp macro="" textlink="">
      <xdr:nvSpPr>
        <xdr:cNvPr id="87" name="楕円 86"/>
        <xdr:cNvSpPr/>
      </xdr:nvSpPr>
      <xdr:spPr>
        <a:xfrm>
          <a:off x="3238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20592</xdr:rowOff>
    </xdr:from>
    <xdr:to>
      <xdr:col>19</xdr:col>
      <xdr:colOff>136525</xdr:colOff>
      <xdr:row>29</xdr:row>
      <xdr:rowOff>57603</xdr:rowOff>
    </xdr:to>
    <xdr:cxnSp macro="">
      <xdr:nvCxnSpPr>
        <xdr:cNvPr id="88" name="直線コネクタ 87"/>
        <xdr:cNvCxnSpPr/>
      </xdr:nvCxnSpPr>
      <xdr:spPr>
        <a:xfrm>
          <a:off x="3289300" y="576416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101147</xdr:rowOff>
    </xdr:from>
    <xdr:to>
      <xdr:col>11</xdr:col>
      <xdr:colOff>187325</xdr:colOff>
      <xdr:row>29</xdr:row>
      <xdr:rowOff>31297</xdr:rowOff>
    </xdr:to>
    <xdr:sp macro="" textlink="">
      <xdr:nvSpPr>
        <xdr:cNvPr id="89" name="楕円 88"/>
        <xdr:cNvSpPr/>
      </xdr:nvSpPr>
      <xdr:spPr>
        <a:xfrm>
          <a:off x="2476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151947</xdr:rowOff>
    </xdr:from>
    <xdr:to>
      <xdr:col>15</xdr:col>
      <xdr:colOff>136525</xdr:colOff>
      <xdr:row>29</xdr:row>
      <xdr:rowOff>20592</xdr:rowOff>
    </xdr:to>
    <xdr:cxnSp macro="">
      <xdr:nvCxnSpPr>
        <xdr:cNvPr id="90" name="直線コネクタ 89"/>
        <xdr:cNvCxnSpPr/>
      </xdr:nvCxnSpPr>
      <xdr:spPr>
        <a:xfrm>
          <a:off x="2527300" y="5724072"/>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64135</xdr:rowOff>
    </xdr:from>
    <xdr:to>
      <xdr:col>7</xdr:col>
      <xdr:colOff>187325</xdr:colOff>
      <xdr:row>28</xdr:row>
      <xdr:rowOff>165735</xdr:rowOff>
    </xdr:to>
    <xdr:sp macro="" textlink="">
      <xdr:nvSpPr>
        <xdr:cNvPr id="91" name="楕円 90"/>
        <xdr:cNvSpPr/>
      </xdr:nvSpPr>
      <xdr:spPr>
        <a:xfrm>
          <a:off x="1714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114935</xdr:rowOff>
    </xdr:from>
    <xdr:to>
      <xdr:col>11</xdr:col>
      <xdr:colOff>136525</xdr:colOff>
      <xdr:row>28</xdr:row>
      <xdr:rowOff>151947</xdr:rowOff>
    </xdr:to>
    <xdr:cxnSp macro="">
      <xdr:nvCxnSpPr>
        <xdr:cNvPr id="92" name="直線コネクタ 91"/>
        <xdr:cNvCxnSpPr/>
      </xdr:nvCxnSpPr>
      <xdr:spPr>
        <a:xfrm>
          <a:off x="1765300" y="568706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32946</xdr:rowOff>
    </xdr:from>
    <xdr:ext cx="405111" cy="259045"/>
    <xdr:sp macro="" textlink="">
      <xdr:nvSpPr>
        <xdr:cNvPr id="93" name="n_1aveValue有形固定資産減価償却率"/>
        <xdr:cNvSpPr txBox="1"/>
      </xdr:nvSpPr>
      <xdr:spPr>
        <a:xfrm>
          <a:off x="3836044" y="594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170469</xdr:rowOff>
    </xdr:from>
    <xdr:ext cx="405111" cy="259045"/>
    <xdr:sp macro="" textlink="">
      <xdr:nvSpPr>
        <xdr:cNvPr id="94" name="n_2aveValue有形固定資産減価償却率"/>
        <xdr:cNvSpPr txBox="1"/>
      </xdr:nvSpPr>
      <xdr:spPr>
        <a:xfrm>
          <a:off x="3086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5" name="n_3aveValue有形固定資産減価償却率"/>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96446</xdr:rowOff>
    </xdr:from>
    <xdr:ext cx="405111" cy="259045"/>
    <xdr:sp macro="" textlink="">
      <xdr:nvSpPr>
        <xdr:cNvPr id="96" name="n_4aveValue有形固定資産減価償却率"/>
        <xdr:cNvSpPr txBox="1"/>
      </xdr:nvSpPr>
      <xdr:spPr>
        <a:xfrm>
          <a:off x="1562744" y="58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124930</xdr:rowOff>
    </xdr:from>
    <xdr:ext cx="405111" cy="259045"/>
    <xdr:sp macro="" textlink="">
      <xdr:nvSpPr>
        <xdr:cNvPr id="97" name="n_1mainValue有形固定資産減価償却率"/>
        <xdr:cNvSpPr txBox="1"/>
      </xdr:nvSpPr>
      <xdr:spPr>
        <a:xfrm>
          <a:off x="38360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87919</xdr:rowOff>
    </xdr:from>
    <xdr:ext cx="405111" cy="259045"/>
    <xdr:sp macro="" textlink="">
      <xdr:nvSpPr>
        <xdr:cNvPr id="98" name="n_2mainValue有形固定資産減価償却率"/>
        <xdr:cNvSpPr txBox="1"/>
      </xdr:nvSpPr>
      <xdr:spPr>
        <a:xfrm>
          <a:off x="30867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47824</xdr:rowOff>
    </xdr:from>
    <xdr:ext cx="405111" cy="259045"/>
    <xdr:sp macro="" textlink="">
      <xdr:nvSpPr>
        <xdr:cNvPr id="99" name="n_3mainValue有形固定資産減価償却率"/>
        <xdr:cNvSpPr txBox="1"/>
      </xdr:nvSpPr>
      <xdr:spPr>
        <a:xfrm>
          <a:off x="23247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10812</xdr:rowOff>
    </xdr:from>
    <xdr:ext cx="405111" cy="259045"/>
    <xdr:sp macro="" textlink="">
      <xdr:nvSpPr>
        <xdr:cNvPr id="100" name="n_4mainValue有形固定資産減価償却率"/>
        <xdr:cNvSpPr txBox="1"/>
      </xdr:nvSpPr>
      <xdr:spPr>
        <a:xfrm>
          <a:off x="1562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本指標は、類似団体、全国平均及び岡山県平均をいずれも大きく上回っている状況である。令和２年度は、津山文化センター施設整備事業などの事業終了や、新発債の発行抑制による地方債残高の減などにより、将来負担額は減少した。新型コロナの影響などで市税等の減収があったが、医療機関での受診控えによる医療費の減などで扶助費が減少したため、債務償還比率は昨年度より改善することとなった。しかし、上記のとおり類似団体等と比較した場合は未だ高い水準であるため、行財政改革や各種事業の見直しなど、更なる改善に繋げるよう取り組んで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65066</xdr:rowOff>
    </xdr:from>
    <xdr:to>
      <xdr:col>72</xdr:col>
      <xdr:colOff>123825</xdr:colOff>
      <xdr:row>31</xdr:row>
      <xdr:rowOff>166666</xdr:rowOff>
    </xdr:to>
    <xdr:sp macro="" textlink="">
      <xdr:nvSpPr>
        <xdr:cNvPr id="136" name="フローチャート: 判断 135"/>
        <xdr:cNvSpPr/>
      </xdr:nvSpPr>
      <xdr:spPr>
        <a:xfrm>
          <a:off x="14033500" y="615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5574</xdr:rowOff>
    </xdr:from>
    <xdr:to>
      <xdr:col>68</xdr:col>
      <xdr:colOff>123825</xdr:colOff>
      <xdr:row>31</xdr:row>
      <xdr:rowOff>107174</xdr:rowOff>
    </xdr:to>
    <xdr:sp macro="" textlink="">
      <xdr:nvSpPr>
        <xdr:cNvPr id="137" name="フローチャート: 判断 136"/>
        <xdr:cNvSpPr/>
      </xdr:nvSpPr>
      <xdr:spPr>
        <a:xfrm>
          <a:off x="13271500" y="6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165869</xdr:rowOff>
    </xdr:from>
    <xdr:to>
      <xdr:col>64</xdr:col>
      <xdr:colOff>123825</xdr:colOff>
      <xdr:row>31</xdr:row>
      <xdr:rowOff>96019</xdr:rowOff>
    </xdr:to>
    <xdr:sp macro="" textlink="">
      <xdr:nvSpPr>
        <xdr:cNvPr id="138" name="フローチャート: 判断 137"/>
        <xdr:cNvSpPr/>
      </xdr:nvSpPr>
      <xdr:spPr>
        <a:xfrm>
          <a:off x="12509500" y="608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164909</xdr:rowOff>
    </xdr:from>
    <xdr:to>
      <xdr:col>60</xdr:col>
      <xdr:colOff>123825</xdr:colOff>
      <xdr:row>31</xdr:row>
      <xdr:rowOff>95059</xdr:rowOff>
    </xdr:to>
    <xdr:sp macro="" textlink="">
      <xdr:nvSpPr>
        <xdr:cNvPr id="139" name="フローチャート: 判断 138"/>
        <xdr:cNvSpPr/>
      </xdr:nvSpPr>
      <xdr:spPr>
        <a:xfrm>
          <a:off x="11747500" y="607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48585</xdr:rowOff>
    </xdr:from>
    <xdr:to>
      <xdr:col>76</xdr:col>
      <xdr:colOff>73025</xdr:colOff>
      <xdr:row>32</xdr:row>
      <xdr:rowOff>150185</xdr:rowOff>
    </xdr:to>
    <xdr:sp macro="" textlink="">
      <xdr:nvSpPr>
        <xdr:cNvPr id="145" name="楕円 144"/>
        <xdr:cNvSpPr/>
      </xdr:nvSpPr>
      <xdr:spPr>
        <a:xfrm>
          <a:off x="14744700" y="63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27012</xdr:rowOff>
    </xdr:from>
    <xdr:ext cx="469744" cy="259045"/>
    <xdr:sp macro="" textlink="">
      <xdr:nvSpPr>
        <xdr:cNvPr id="146" name="債務償還比率該当値テキスト"/>
        <xdr:cNvSpPr txBox="1"/>
      </xdr:nvSpPr>
      <xdr:spPr>
        <a:xfrm>
          <a:off x="14846300" y="628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76243</xdr:rowOff>
    </xdr:from>
    <xdr:to>
      <xdr:col>72</xdr:col>
      <xdr:colOff>123825</xdr:colOff>
      <xdr:row>34</xdr:row>
      <xdr:rowOff>6393</xdr:rowOff>
    </xdr:to>
    <xdr:sp macro="" textlink="">
      <xdr:nvSpPr>
        <xdr:cNvPr id="147" name="楕円 146"/>
        <xdr:cNvSpPr/>
      </xdr:nvSpPr>
      <xdr:spPr>
        <a:xfrm>
          <a:off x="14033500" y="65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99385</xdr:rowOff>
    </xdr:from>
    <xdr:to>
      <xdr:col>76</xdr:col>
      <xdr:colOff>22225</xdr:colOff>
      <xdr:row>33</xdr:row>
      <xdr:rowOff>127043</xdr:rowOff>
    </xdr:to>
    <xdr:cxnSp macro="">
      <xdr:nvCxnSpPr>
        <xdr:cNvPr id="148" name="直線コネクタ 147"/>
        <xdr:cNvCxnSpPr/>
      </xdr:nvCxnSpPr>
      <xdr:spPr>
        <a:xfrm flipV="1">
          <a:off x="14084300" y="6357310"/>
          <a:ext cx="711200" cy="19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86847</xdr:rowOff>
    </xdr:from>
    <xdr:to>
      <xdr:col>68</xdr:col>
      <xdr:colOff>123825</xdr:colOff>
      <xdr:row>33</xdr:row>
      <xdr:rowOff>16997</xdr:rowOff>
    </xdr:to>
    <xdr:sp macro="" textlink="">
      <xdr:nvSpPr>
        <xdr:cNvPr id="149" name="楕円 148"/>
        <xdr:cNvSpPr/>
      </xdr:nvSpPr>
      <xdr:spPr>
        <a:xfrm>
          <a:off x="13271500" y="63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137647</xdr:rowOff>
    </xdr:from>
    <xdr:to>
      <xdr:col>72</xdr:col>
      <xdr:colOff>73025</xdr:colOff>
      <xdr:row>33</xdr:row>
      <xdr:rowOff>127043</xdr:rowOff>
    </xdr:to>
    <xdr:cxnSp macro="">
      <xdr:nvCxnSpPr>
        <xdr:cNvPr id="150" name="直線コネクタ 149"/>
        <xdr:cNvCxnSpPr/>
      </xdr:nvCxnSpPr>
      <xdr:spPr>
        <a:xfrm>
          <a:off x="13322300" y="6395572"/>
          <a:ext cx="762000" cy="1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47935</xdr:rowOff>
    </xdr:from>
    <xdr:to>
      <xdr:col>64</xdr:col>
      <xdr:colOff>123825</xdr:colOff>
      <xdr:row>33</xdr:row>
      <xdr:rowOff>149535</xdr:rowOff>
    </xdr:to>
    <xdr:sp macro="" textlink="">
      <xdr:nvSpPr>
        <xdr:cNvPr id="151" name="楕円 150"/>
        <xdr:cNvSpPr/>
      </xdr:nvSpPr>
      <xdr:spPr>
        <a:xfrm>
          <a:off x="12509500" y="64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137647</xdr:rowOff>
    </xdr:from>
    <xdr:to>
      <xdr:col>68</xdr:col>
      <xdr:colOff>73025</xdr:colOff>
      <xdr:row>33</xdr:row>
      <xdr:rowOff>98735</xdr:rowOff>
    </xdr:to>
    <xdr:cxnSp macro="">
      <xdr:nvCxnSpPr>
        <xdr:cNvPr id="152" name="直線コネクタ 151"/>
        <xdr:cNvCxnSpPr/>
      </xdr:nvCxnSpPr>
      <xdr:spPr>
        <a:xfrm flipV="1">
          <a:off x="12560300" y="6395572"/>
          <a:ext cx="762000" cy="1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54772</xdr:rowOff>
    </xdr:from>
    <xdr:to>
      <xdr:col>60</xdr:col>
      <xdr:colOff>123825</xdr:colOff>
      <xdr:row>33</xdr:row>
      <xdr:rowOff>156372</xdr:rowOff>
    </xdr:to>
    <xdr:sp macro="" textlink="">
      <xdr:nvSpPr>
        <xdr:cNvPr id="153" name="楕円 152"/>
        <xdr:cNvSpPr/>
      </xdr:nvSpPr>
      <xdr:spPr>
        <a:xfrm>
          <a:off x="11747500" y="64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98735</xdr:rowOff>
    </xdr:from>
    <xdr:to>
      <xdr:col>64</xdr:col>
      <xdr:colOff>73025</xdr:colOff>
      <xdr:row>33</xdr:row>
      <xdr:rowOff>105573</xdr:rowOff>
    </xdr:to>
    <xdr:cxnSp macro="">
      <xdr:nvCxnSpPr>
        <xdr:cNvPr id="154" name="直線コネクタ 153"/>
        <xdr:cNvCxnSpPr/>
      </xdr:nvCxnSpPr>
      <xdr:spPr>
        <a:xfrm flipV="1">
          <a:off x="11798300" y="6528110"/>
          <a:ext cx="7620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11743</xdr:rowOff>
    </xdr:from>
    <xdr:ext cx="469744" cy="259045"/>
    <xdr:sp macro="" textlink="">
      <xdr:nvSpPr>
        <xdr:cNvPr id="155" name="n_1aveValue債務償還比率"/>
        <xdr:cNvSpPr txBox="1"/>
      </xdr:nvSpPr>
      <xdr:spPr>
        <a:xfrm>
          <a:off x="13836727" y="592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123701</xdr:rowOff>
    </xdr:from>
    <xdr:ext cx="469744" cy="259045"/>
    <xdr:sp macro="" textlink="">
      <xdr:nvSpPr>
        <xdr:cNvPr id="156" name="n_2aveValue債務償還比率"/>
        <xdr:cNvSpPr txBox="1"/>
      </xdr:nvSpPr>
      <xdr:spPr>
        <a:xfrm>
          <a:off x="13087427" y="586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112546</xdr:rowOff>
    </xdr:from>
    <xdr:ext cx="469744" cy="259045"/>
    <xdr:sp macro="" textlink="">
      <xdr:nvSpPr>
        <xdr:cNvPr id="157" name="n_3aveValue債務償還比率"/>
        <xdr:cNvSpPr txBox="1"/>
      </xdr:nvSpPr>
      <xdr:spPr>
        <a:xfrm>
          <a:off x="12325427" y="585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111586</xdr:rowOff>
    </xdr:from>
    <xdr:ext cx="469744" cy="259045"/>
    <xdr:sp macro="" textlink="">
      <xdr:nvSpPr>
        <xdr:cNvPr id="158" name="n_4aveValue債務償還比率"/>
        <xdr:cNvSpPr txBox="1"/>
      </xdr:nvSpPr>
      <xdr:spPr>
        <a:xfrm>
          <a:off x="11563427" y="58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168970</xdr:rowOff>
    </xdr:from>
    <xdr:ext cx="560923" cy="259045"/>
    <xdr:sp macro="" textlink="">
      <xdr:nvSpPr>
        <xdr:cNvPr id="159" name="n_1mainValue債務償還比率"/>
        <xdr:cNvSpPr txBox="1"/>
      </xdr:nvSpPr>
      <xdr:spPr>
        <a:xfrm>
          <a:off x="13791138" y="6598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8124</xdr:rowOff>
    </xdr:from>
    <xdr:ext cx="469744" cy="259045"/>
    <xdr:sp macro="" textlink="">
      <xdr:nvSpPr>
        <xdr:cNvPr id="160" name="n_2mainValue債務償還比率"/>
        <xdr:cNvSpPr txBox="1"/>
      </xdr:nvSpPr>
      <xdr:spPr>
        <a:xfrm>
          <a:off x="13087427" y="643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140662</xdr:rowOff>
    </xdr:from>
    <xdr:ext cx="560923" cy="259045"/>
    <xdr:sp macro="" textlink="">
      <xdr:nvSpPr>
        <xdr:cNvPr id="161" name="n_3mainValue債務償還比率"/>
        <xdr:cNvSpPr txBox="1"/>
      </xdr:nvSpPr>
      <xdr:spPr>
        <a:xfrm>
          <a:off x="12279838" y="65700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147500</xdr:rowOff>
    </xdr:from>
    <xdr:ext cx="560923" cy="259045"/>
    <xdr:sp macro="" textlink="">
      <xdr:nvSpPr>
        <xdr:cNvPr id="162" name="n_4mainValue債務償還比率"/>
        <xdr:cNvSpPr txBox="1"/>
      </xdr:nvSpPr>
      <xdr:spPr>
        <a:xfrm>
          <a:off x="11517838" y="65768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99,821
98,795
506.33
60,037,104
58,249,846
1,110,499
27,831,739
71,248,882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119.8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3" name="テキスト ボックス 52"/>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635</xdr:rowOff>
    </xdr:from>
    <xdr:to>
      <xdr:col>24</xdr:col>
      <xdr:colOff>62865</xdr:colOff>
      <xdr:row>42</xdr:row>
      <xdr:rowOff>16510</xdr:rowOff>
    </xdr:to>
    <xdr:cxnSp macro="">
      <xdr:nvCxnSpPr>
        <xdr:cNvPr id="55" name="直線コネクタ 54"/>
        <xdr:cNvCxnSpPr/>
      </xdr:nvCxnSpPr>
      <xdr:spPr>
        <a:xfrm flipV="1">
          <a:off x="4634865" y="5829935"/>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20320</xdr:rowOff>
    </xdr:from>
    <xdr:ext cx="405130" cy="257175"/>
    <xdr:sp macro="" textlink="">
      <xdr:nvSpPr>
        <xdr:cNvPr id="56" name="【道路】&#10;有形固定資産減価償却率最小値テキスト"/>
        <xdr:cNvSpPr txBox="1"/>
      </xdr:nvSpPr>
      <xdr:spPr>
        <a:xfrm>
          <a:off x="4673600" y="72212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16510</xdr:rowOff>
    </xdr:from>
    <xdr:to>
      <xdr:col>24</xdr:col>
      <xdr:colOff>152400</xdr:colOff>
      <xdr:row>42</xdr:row>
      <xdr:rowOff>16510</xdr:rowOff>
    </xdr:to>
    <xdr:cxnSp macro="">
      <xdr:nvCxnSpPr>
        <xdr:cNvPr id="57" name="直線コネクタ 56"/>
        <xdr:cNvCxnSpPr/>
      </xdr:nvCxnSpPr>
      <xdr:spPr>
        <a:xfrm>
          <a:off x="4546600" y="721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118745</xdr:rowOff>
    </xdr:from>
    <xdr:ext cx="405130" cy="259080"/>
    <xdr:sp macro="" textlink="">
      <xdr:nvSpPr>
        <xdr:cNvPr id="58" name="【道路】&#10;有形固定資産減価償却率最大値テキスト"/>
        <xdr:cNvSpPr txBox="1"/>
      </xdr:nvSpPr>
      <xdr:spPr>
        <a:xfrm>
          <a:off x="4673600" y="5605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635</xdr:rowOff>
    </xdr:from>
    <xdr:to>
      <xdr:col>24</xdr:col>
      <xdr:colOff>152400</xdr:colOff>
      <xdr:row>34</xdr:row>
      <xdr:rowOff>635</xdr:rowOff>
    </xdr:to>
    <xdr:cxnSp macro="">
      <xdr:nvCxnSpPr>
        <xdr:cNvPr id="59" name="直線コネクタ 58"/>
        <xdr:cNvCxnSpPr/>
      </xdr:nvCxnSpPr>
      <xdr:spPr>
        <a:xfrm>
          <a:off x="4546600" y="582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29210</xdr:rowOff>
    </xdr:from>
    <xdr:ext cx="405130" cy="257175"/>
    <xdr:sp macro="" textlink="">
      <xdr:nvSpPr>
        <xdr:cNvPr id="60" name="【道路】&#10;有形固定資産減価償却率平均値テキスト"/>
        <xdr:cNvSpPr txBox="1"/>
      </xdr:nvSpPr>
      <xdr:spPr>
        <a:xfrm>
          <a:off x="4673600" y="671576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50800</xdr:rowOff>
    </xdr:from>
    <xdr:to>
      <xdr:col>24</xdr:col>
      <xdr:colOff>114300</xdr:colOff>
      <xdr:row>39</xdr:row>
      <xdr:rowOff>152400</xdr:rowOff>
    </xdr:to>
    <xdr:sp macro="" textlink="">
      <xdr:nvSpPr>
        <xdr:cNvPr id="61" name="フローチャート: 判断 60"/>
        <xdr:cNvSpPr/>
      </xdr:nvSpPr>
      <xdr:spPr>
        <a:xfrm>
          <a:off x="45847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114300</xdr:rowOff>
    </xdr:from>
    <xdr:to>
      <xdr:col>15</xdr:col>
      <xdr:colOff>101600</xdr:colOff>
      <xdr:row>39</xdr:row>
      <xdr:rowOff>44450</xdr:rowOff>
    </xdr:to>
    <xdr:sp macro="" textlink="">
      <xdr:nvSpPr>
        <xdr:cNvPr id="63" name="フローチャート: 判断 62"/>
        <xdr:cNvSpPr/>
      </xdr:nvSpPr>
      <xdr:spPr>
        <a:xfrm>
          <a:off x="2857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89535</xdr:rowOff>
    </xdr:from>
    <xdr:to>
      <xdr:col>10</xdr:col>
      <xdr:colOff>165100</xdr:colOff>
      <xdr:row>39</xdr:row>
      <xdr:rowOff>19685</xdr:rowOff>
    </xdr:to>
    <xdr:sp macro="" textlink="">
      <xdr:nvSpPr>
        <xdr:cNvPr id="64" name="フローチャート: 判断 63"/>
        <xdr:cNvSpPr/>
      </xdr:nvSpPr>
      <xdr:spPr>
        <a:xfrm>
          <a:off x="1968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52705</xdr:rowOff>
    </xdr:from>
    <xdr:to>
      <xdr:col>6</xdr:col>
      <xdr:colOff>38100</xdr:colOff>
      <xdr:row>38</xdr:row>
      <xdr:rowOff>154940</xdr:rowOff>
    </xdr:to>
    <xdr:sp macro="" textlink="">
      <xdr:nvSpPr>
        <xdr:cNvPr id="65" name="フローチャート: 判断 64"/>
        <xdr:cNvSpPr/>
      </xdr:nvSpPr>
      <xdr:spPr>
        <a:xfrm>
          <a:off x="1079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6985</xdr:rowOff>
    </xdr:from>
    <xdr:to>
      <xdr:col>24</xdr:col>
      <xdr:colOff>114300</xdr:colOff>
      <xdr:row>38</xdr:row>
      <xdr:rowOff>109220</xdr:rowOff>
    </xdr:to>
    <xdr:sp macro="" textlink="">
      <xdr:nvSpPr>
        <xdr:cNvPr id="71" name="楕円 70"/>
        <xdr:cNvSpPr/>
      </xdr:nvSpPr>
      <xdr:spPr>
        <a:xfrm>
          <a:off x="45847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29845</xdr:rowOff>
    </xdr:from>
    <xdr:ext cx="405130" cy="257175"/>
    <xdr:sp macro="" textlink="">
      <xdr:nvSpPr>
        <xdr:cNvPr id="72" name="【道路】&#10;有形固定資産減価償却率該当値テキスト"/>
        <xdr:cNvSpPr txBox="1"/>
      </xdr:nvSpPr>
      <xdr:spPr>
        <a:xfrm>
          <a:off x="4673600" y="63734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3" name="楕円 72"/>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57785</xdr:rowOff>
    </xdr:to>
    <xdr:cxnSp macro="">
      <xdr:nvCxnSpPr>
        <xdr:cNvPr id="74" name="直線コネクタ 73"/>
        <xdr:cNvCxnSpPr/>
      </xdr:nvCxnSpPr>
      <xdr:spPr>
        <a:xfrm>
          <a:off x="3797300" y="653415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96520</xdr:rowOff>
    </xdr:from>
    <xdr:to>
      <xdr:col>15</xdr:col>
      <xdr:colOff>101600</xdr:colOff>
      <xdr:row>38</xdr:row>
      <xdr:rowOff>26670</xdr:rowOff>
    </xdr:to>
    <xdr:sp macro="" textlink="">
      <xdr:nvSpPr>
        <xdr:cNvPr id="75" name="楕円 74"/>
        <xdr:cNvSpPr/>
      </xdr:nvSpPr>
      <xdr:spPr>
        <a:xfrm>
          <a:off x="2857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147320</xdr:rowOff>
    </xdr:from>
    <xdr:to>
      <xdr:col>19</xdr:col>
      <xdr:colOff>177800</xdr:colOff>
      <xdr:row>38</xdr:row>
      <xdr:rowOff>19050</xdr:rowOff>
    </xdr:to>
    <xdr:cxnSp macro="">
      <xdr:nvCxnSpPr>
        <xdr:cNvPr id="76" name="直線コネクタ 75"/>
        <xdr:cNvCxnSpPr/>
      </xdr:nvCxnSpPr>
      <xdr:spPr>
        <a:xfrm>
          <a:off x="2908300" y="64909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55245</xdr:rowOff>
    </xdr:from>
    <xdr:to>
      <xdr:col>10</xdr:col>
      <xdr:colOff>165100</xdr:colOff>
      <xdr:row>37</xdr:row>
      <xdr:rowOff>156845</xdr:rowOff>
    </xdr:to>
    <xdr:sp macro="" textlink="">
      <xdr:nvSpPr>
        <xdr:cNvPr id="77" name="楕円 76"/>
        <xdr:cNvSpPr/>
      </xdr:nvSpPr>
      <xdr:spPr>
        <a:xfrm>
          <a:off x="1968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106045</xdr:rowOff>
    </xdr:from>
    <xdr:to>
      <xdr:col>15</xdr:col>
      <xdr:colOff>50800</xdr:colOff>
      <xdr:row>37</xdr:row>
      <xdr:rowOff>147320</xdr:rowOff>
    </xdr:to>
    <xdr:cxnSp macro="">
      <xdr:nvCxnSpPr>
        <xdr:cNvPr id="78" name="直線コネクタ 77"/>
        <xdr:cNvCxnSpPr/>
      </xdr:nvCxnSpPr>
      <xdr:spPr>
        <a:xfrm>
          <a:off x="2019300" y="64496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16510</xdr:rowOff>
    </xdr:from>
    <xdr:to>
      <xdr:col>6</xdr:col>
      <xdr:colOff>38100</xdr:colOff>
      <xdr:row>37</xdr:row>
      <xdr:rowOff>118110</xdr:rowOff>
    </xdr:to>
    <xdr:sp macro="" textlink="">
      <xdr:nvSpPr>
        <xdr:cNvPr id="79" name="楕円 78"/>
        <xdr:cNvSpPr/>
      </xdr:nvSpPr>
      <xdr:spPr>
        <a:xfrm>
          <a:off x="1079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67310</xdr:rowOff>
    </xdr:from>
    <xdr:to>
      <xdr:col>10</xdr:col>
      <xdr:colOff>114300</xdr:colOff>
      <xdr:row>37</xdr:row>
      <xdr:rowOff>106045</xdr:rowOff>
    </xdr:to>
    <xdr:cxnSp macro="">
      <xdr:nvCxnSpPr>
        <xdr:cNvPr id="80" name="直線コネクタ 79"/>
        <xdr:cNvCxnSpPr/>
      </xdr:nvCxnSpPr>
      <xdr:spPr>
        <a:xfrm>
          <a:off x="1130300" y="64109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83820</xdr:rowOff>
    </xdr:from>
    <xdr:ext cx="405130" cy="259080"/>
    <xdr:sp macro="" textlink="">
      <xdr:nvSpPr>
        <xdr:cNvPr id="81" name="n_1aveValue【道路】&#10;有形固定資産減価償却率"/>
        <xdr:cNvSpPr txBox="1"/>
      </xdr:nvSpPr>
      <xdr:spPr>
        <a:xfrm>
          <a:off x="3582035" y="677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35560</xdr:rowOff>
    </xdr:from>
    <xdr:ext cx="403225" cy="259080"/>
    <xdr:sp macro="" textlink="">
      <xdr:nvSpPr>
        <xdr:cNvPr id="82" name="n_2aveValue【道路】&#10;有形固定資産減価償却率"/>
        <xdr:cNvSpPr txBox="1"/>
      </xdr:nvSpPr>
      <xdr:spPr>
        <a:xfrm>
          <a:off x="2705735" y="6722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10795</xdr:rowOff>
    </xdr:from>
    <xdr:ext cx="403225" cy="258445"/>
    <xdr:sp macro="" textlink="">
      <xdr:nvSpPr>
        <xdr:cNvPr id="83" name="n_3aveValue【道路】&#10;有形固定資産減価償却率"/>
        <xdr:cNvSpPr txBox="1"/>
      </xdr:nvSpPr>
      <xdr:spPr>
        <a:xfrm>
          <a:off x="1816735" y="6697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145415</xdr:rowOff>
    </xdr:from>
    <xdr:ext cx="403225" cy="257175"/>
    <xdr:sp macro="" textlink="">
      <xdr:nvSpPr>
        <xdr:cNvPr id="84" name="n_4aveValue【道路】&#10;有形固定資産減価償却率"/>
        <xdr:cNvSpPr txBox="1"/>
      </xdr:nvSpPr>
      <xdr:spPr>
        <a:xfrm>
          <a:off x="927735" y="66605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86360</xdr:rowOff>
    </xdr:from>
    <xdr:ext cx="405130" cy="257175"/>
    <xdr:sp macro="" textlink="">
      <xdr:nvSpPr>
        <xdr:cNvPr id="85" name="n_1mainValue【道路】&#10;有形固定資産減価償却率"/>
        <xdr:cNvSpPr txBox="1"/>
      </xdr:nvSpPr>
      <xdr:spPr>
        <a:xfrm>
          <a:off x="3582035" y="62585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43180</xdr:rowOff>
    </xdr:from>
    <xdr:ext cx="403225" cy="257175"/>
    <xdr:sp macro="" textlink="">
      <xdr:nvSpPr>
        <xdr:cNvPr id="86" name="n_2mainValue【道路】&#10;有形固定資産減価償却率"/>
        <xdr:cNvSpPr txBox="1"/>
      </xdr:nvSpPr>
      <xdr:spPr>
        <a:xfrm>
          <a:off x="2705735" y="6215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1905</xdr:rowOff>
    </xdr:from>
    <xdr:ext cx="403225" cy="259080"/>
    <xdr:sp macro="" textlink="">
      <xdr:nvSpPr>
        <xdr:cNvPr id="87" name="n_3mainValue【道路】&#10;有形固定資産減価償却率"/>
        <xdr:cNvSpPr txBox="1"/>
      </xdr:nvSpPr>
      <xdr:spPr>
        <a:xfrm>
          <a:off x="1816735" y="61741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134620</xdr:rowOff>
    </xdr:from>
    <xdr:ext cx="403225" cy="257175"/>
    <xdr:sp macro="" textlink="">
      <xdr:nvSpPr>
        <xdr:cNvPr id="88" name="n_4mainValue【道路】&#10;有形固定資産減価償却率"/>
        <xdr:cNvSpPr txBox="1"/>
      </xdr:nvSpPr>
      <xdr:spPr>
        <a:xfrm>
          <a:off x="927735" y="6135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7" name="テキスト ボックス 96"/>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0" name="テキスト ボックス 99"/>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102" name="テキスト ボックス 101"/>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08" name="テキスト ボックス 107"/>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41</xdr:row>
      <xdr:rowOff>155575</xdr:rowOff>
    </xdr:to>
    <xdr:cxnSp macro="">
      <xdr:nvCxnSpPr>
        <xdr:cNvPr id="112" name="直線コネクタ 111"/>
        <xdr:cNvCxnSpPr/>
      </xdr:nvCxnSpPr>
      <xdr:spPr>
        <a:xfrm flipV="1">
          <a:off x="10476865" y="572770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159385</xdr:rowOff>
    </xdr:from>
    <xdr:ext cx="469900" cy="258445"/>
    <xdr:sp macro="" textlink="">
      <xdr:nvSpPr>
        <xdr:cNvPr id="113" name="【道路】&#10;一人当たり延長最小値テキスト"/>
        <xdr:cNvSpPr txBox="1"/>
      </xdr:nvSpPr>
      <xdr:spPr>
        <a:xfrm>
          <a:off x="10515600" y="7188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155575</xdr:rowOff>
    </xdr:from>
    <xdr:to>
      <xdr:col>55</xdr:col>
      <xdr:colOff>88900</xdr:colOff>
      <xdr:row>41</xdr:row>
      <xdr:rowOff>155575</xdr:rowOff>
    </xdr:to>
    <xdr:cxnSp macro="">
      <xdr:nvCxnSpPr>
        <xdr:cNvPr id="114" name="直線コネクタ 113"/>
        <xdr:cNvCxnSpPr/>
      </xdr:nvCxnSpPr>
      <xdr:spPr>
        <a:xfrm>
          <a:off x="10388600" y="718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16510</xdr:rowOff>
    </xdr:from>
    <xdr:ext cx="534670" cy="259080"/>
    <xdr:sp macro="" textlink="">
      <xdr:nvSpPr>
        <xdr:cNvPr id="115" name="【道路】&#10;一人当たり延長最大値テキスト"/>
        <xdr:cNvSpPr txBox="1"/>
      </xdr:nvSpPr>
      <xdr:spPr>
        <a:xfrm>
          <a:off x="10515600" y="550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39.672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10388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163195</xdr:rowOff>
    </xdr:from>
    <xdr:ext cx="534670" cy="259080"/>
    <xdr:sp macro="" textlink="">
      <xdr:nvSpPr>
        <xdr:cNvPr id="117" name="【道路】&#10;一人当たり延長平均値テキスト"/>
        <xdr:cNvSpPr txBox="1"/>
      </xdr:nvSpPr>
      <xdr:spPr>
        <a:xfrm>
          <a:off x="10515600" y="6335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118" name="フローチャート: 判断 117"/>
        <xdr:cNvSpPr/>
      </xdr:nvSpPr>
      <xdr:spPr>
        <a:xfrm>
          <a:off x="10426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10795</xdr:rowOff>
    </xdr:from>
    <xdr:to>
      <xdr:col>50</xdr:col>
      <xdr:colOff>165100</xdr:colOff>
      <xdr:row>39</xdr:row>
      <xdr:rowOff>112395</xdr:rowOff>
    </xdr:to>
    <xdr:sp macro="" textlink="">
      <xdr:nvSpPr>
        <xdr:cNvPr id="119" name="フローチャート: 判断 118"/>
        <xdr:cNvSpPr/>
      </xdr:nvSpPr>
      <xdr:spPr>
        <a:xfrm>
          <a:off x="95885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17780</xdr:rowOff>
    </xdr:from>
    <xdr:to>
      <xdr:col>46</xdr:col>
      <xdr:colOff>38100</xdr:colOff>
      <xdr:row>39</xdr:row>
      <xdr:rowOff>118745</xdr:rowOff>
    </xdr:to>
    <xdr:sp macro="" textlink="">
      <xdr:nvSpPr>
        <xdr:cNvPr id="120" name="フローチャート: 判断 119"/>
        <xdr:cNvSpPr/>
      </xdr:nvSpPr>
      <xdr:spPr>
        <a:xfrm>
          <a:off x="8699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24130</xdr:rowOff>
    </xdr:from>
    <xdr:to>
      <xdr:col>41</xdr:col>
      <xdr:colOff>101600</xdr:colOff>
      <xdr:row>39</xdr:row>
      <xdr:rowOff>125730</xdr:rowOff>
    </xdr:to>
    <xdr:sp macro="" textlink="">
      <xdr:nvSpPr>
        <xdr:cNvPr id="121" name="フローチャート: 判断 120"/>
        <xdr:cNvSpPr/>
      </xdr:nvSpPr>
      <xdr:spPr>
        <a:xfrm>
          <a:off x="7810500" y="671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26670</xdr:rowOff>
    </xdr:from>
    <xdr:to>
      <xdr:col>36</xdr:col>
      <xdr:colOff>165100</xdr:colOff>
      <xdr:row>39</xdr:row>
      <xdr:rowOff>128270</xdr:rowOff>
    </xdr:to>
    <xdr:sp macro="" textlink="">
      <xdr:nvSpPr>
        <xdr:cNvPr id="122" name="フローチャート: 判断 121"/>
        <xdr:cNvSpPr/>
      </xdr:nvSpPr>
      <xdr:spPr>
        <a:xfrm>
          <a:off x="6921500" y="67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10160</xdr:rowOff>
    </xdr:from>
    <xdr:to>
      <xdr:col>55</xdr:col>
      <xdr:colOff>50800</xdr:colOff>
      <xdr:row>38</xdr:row>
      <xdr:rowOff>111760</xdr:rowOff>
    </xdr:to>
    <xdr:sp macro="" textlink="">
      <xdr:nvSpPr>
        <xdr:cNvPr id="128" name="楕円 127"/>
        <xdr:cNvSpPr/>
      </xdr:nvSpPr>
      <xdr:spPr>
        <a:xfrm>
          <a:off x="10426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160020</xdr:rowOff>
    </xdr:from>
    <xdr:ext cx="534670" cy="259080"/>
    <xdr:sp macro="" textlink="">
      <xdr:nvSpPr>
        <xdr:cNvPr id="129" name="【道路】&#10;一人当たり延長該当値テキスト"/>
        <xdr:cNvSpPr txBox="1"/>
      </xdr:nvSpPr>
      <xdr:spPr>
        <a:xfrm>
          <a:off x="10515600" y="650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xdr:rowOff>
    </xdr:from>
    <xdr:to>
      <xdr:col>50</xdr:col>
      <xdr:colOff>165100</xdr:colOff>
      <xdr:row>38</xdr:row>
      <xdr:rowOff>118110</xdr:rowOff>
    </xdr:to>
    <xdr:sp macro="" textlink="">
      <xdr:nvSpPr>
        <xdr:cNvPr id="130" name="楕円 129"/>
        <xdr:cNvSpPr/>
      </xdr:nvSpPr>
      <xdr:spPr>
        <a:xfrm>
          <a:off x="9588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60960</xdr:rowOff>
    </xdr:from>
    <xdr:to>
      <xdr:col>55</xdr:col>
      <xdr:colOff>0</xdr:colOff>
      <xdr:row>38</xdr:row>
      <xdr:rowOff>67310</xdr:rowOff>
    </xdr:to>
    <xdr:cxnSp macro="">
      <xdr:nvCxnSpPr>
        <xdr:cNvPr id="131" name="直線コネクタ 130"/>
        <xdr:cNvCxnSpPr/>
      </xdr:nvCxnSpPr>
      <xdr:spPr>
        <a:xfrm flipV="1">
          <a:off x="9639300" y="65760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22225</xdr:rowOff>
    </xdr:from>
    <xdr:to>
      <xdr:col>46</xdr:col>
      <xdr:colOff>38100</xdr:colOff>
      <xdr:row>38</xdr:row>
      <xdr:rowOff>123825</xdr:rowOff>
    </xdr:to>
    <xdr:sp macro="" textlink="">
      <xdr:nvSpPr>
        <xdr:cNvPr id="132" name="楕円 131"/>
        <xdr:cNvSpPr/>
      </xdr:nvSpPr>
      <xdr:spPr>
        <a:xfrm>
          <a:off x="8699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67310</xdr:rowOff>
    </xdr:from>
    <xdr:to>
      <xdr:col>50</xdr:col>
      <xdr:colOff>114300</xdr:colOff>
      <xdr:row>38</xdr:row>
      <xdr:rowOff>73025</xdr:rowOff>
    </xdr:to>
    <xdr:cxnSp macro="">
      <xdr:nvCxnSpPr>
        <xdr:cNvPr id="133" name="直線コネクタ 132"/>
        <xdr:cNvCxnSpPr/>
      </xdr:nvCxnSpPr>
      <xdr:spPr>
        <a:xfrm flipV="1">
          <a:off x="8750300" y="65824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27305</xdr:rowOff>
    </xdr:from>
    <xdr:to>
      <xdr:col>41</xdr:col>
      <xdr:colOff>101600</xdr:colOff>
      <xdr:row>38</xdr:row>
      <xdr:rowOff>128905</xdr:rowOff>
    </xdr:to>
    <xdr:sp macro="" textlink="">
      <xdr:nvSpPr>
        <xdr:cNvPr id="134" name="楕円 133"/>
        <xdr:cNvSpPr/>
      </xdr:nvSpPr>
      <xdr:spPr>
        <a:xfrm>
          <a:off x="7810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73025</xdr:rowOff>
    </xdr:from>
    <xdr:to>
      <xdr:col>45</xdr:col>
      <xdr:colOff>177800</xdr:colOff>
      <xdr:row>38</xdr:row>
      <xdr:rowOff>78105</xdr:rowOff>
    </xdr:to>
    <xdr:cxnSp macro="">
      <xdr:nvCxnSpPr>
        <xdr:cNvPr id="135" name="直線コネクタ 134"/>
        <xdr:cNvCxnSpPr/>
      </xdr:nvCxnSpPr>
      <xdr:spPr>
        <a:xfrm flipV="1">
          <a:off x="7861300" y="65881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31750</xdr:rowOff>
    </xdr:from>
    <xdr:to>
      <xdr:col>36</xdr:col>
      <xdr:colOff>165100</xdr:colOff>
      <xdr:row>38</xdr:row>
      <xdr:rowOff>133350</xdr:rowOff>
    </xdr:to>
    <xdr:sp macro="" textlink="">
      <xdr:nvSpPr>
        <xdr:cNvPr id="136" name="楕円 135"/>
        <xdr:cNvSpPr/>
      </xdr:nvSpPr>
      <xdr:spPr>
        <a:xfrm>
          <a:off x="692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78105</xdr:rowOff>
    </xdr:from>
    <xdr:to>
      <xdr:col>41</xdr:col>
      <xdr:colOff>50800</xdr:colOff>
      <xdr:row>38</xdr:row>
      <xdr:rowOff>82550</xdr:rowOff>
    </xdr:to>
    <xdr:cxnSp macro="">
      <xdr:nvCxnSpPr>
        <xdr:cNvPr id="137" name="直線コネクタ 136"/>
        <xdr:cNvCxnSpPr/>
      </xdr:nvCxnSpPr>
      <xdr:spPr>
        <a:xfrm flipV="1">
          <a:off x="6972300" y="65932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103505</xdr:rowOff>
    </xdr:from>
    <xdr:ext cx="534670" cy="259080"/>
    <xdr:sp macro="" textlink="">
      <xdr:nvSpPr>
        <xdr:cNvPr id="138" name="n_1aveValue【道路】&#10;一人当たり延長"/>
        <xdr:cNvSpPr txBox="1"/>
      </xdr:nvSpPr>
      <xdr:spPr>
        <a:xfrm>
          <a:off x="9359265" y="6790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109855</xdr:rowOff>
    </xdr:from>
    <xdr:ext cx="532765" cy="257175"/>
    <xdr:sp macro="" textlink="">
      <xdr:nvSpPr>
        <xdr:cNvPr id="139" name="n_2aveValue【道路】&#10;一人当たり延長"/>
        <xdr:cNvSpPr txBox="1"/>
      </xdr:nvSpPr>
      <xdr:spPr>
        <a:xfrm>
          <a:off x="8482965" y="67964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116840</xdr:rowOff>
    </xdr:from>
    <xdr:ext cx="532765" cy="259080"/>
    <xdr:sp macro="" textlink="">
      <xdr:nvSpPr>
        <xdr:cNvPr id="140" name="n_3aveValue【道路】&#10;一人当たり延長"/>
        <xdr:cNvSpPr txBox="1"/>
      </xdr:nvSpPr>
      <xdr:spPr>
        <a:xfrm>
          <a:off x="7593965" y="68033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119380</xdr:rowOff>
    </xdr:from>
    <xdr:ext cx="532765" cy="259080"/>
    <xdr:sp macro="" textlink="">
      <xdr:nvSpPr>
        <xdr:cNvPr id="141" name="n_4aveValue【道路】&#10;一人当たり延長"/>
        <xdr:cNvSpPr txBox="1"/>
      </xdr:nvSpPr>
      <xdr:spPr>
        <a:xfrm>
          <a:off x="6704965" y="6805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134620</xdr:rowOff>
    </xdr:from>
    <xdr:ext cx="534670" cy="257175"/>
    <xdr:sp macro="" textlink="">
      <xdr:nvSpPr>
        <xdr:cNvPr id="142" name="n_1mainValue【道路】&#10;一人当たり延長"/>
        <xdr:cNvSpPr txBox="1"/>
      </xdr:nvSpPr>
      <xdr:spPr>
        <a:xfrm>
          <a:off x="9359265" y="63068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140335</xdr:rowOff>
    </xdr:from>
    <xdr:ext cx="532765" cy="259080"/>
    <xdr:sp macro="" textlink="">
      <xdr:nvSpPr>
        <xdr:cNvPr id="143" name="n_2mainValue【道路】&#10;一人当たり延長"/>
        <xdr:cNvSpPr txBox="1"/>
      </xdr:nvSpPr>
      <xdr:spPr>
        <a:xfrm>
          <a:off x="8482965" y="6312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17.081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36</xdr:row>
      <xdr:rowOff>145415</xdr:rowOff>
    </xdr:from>
    <xdr:ext cx="532765" cy="257175"/>
    <xdr:sp macro="" textlink="">
      <xdr:nvSpPr>
        <xdr:cNvPr id="144" name="n_3mainValue【道路】&#10;一人当たり延長"/>
        <xdr:cNvSpPr txBox="1"/>
      </xdr:nvSpPr>
      <xdr:spPr>
        <a:xfrm>
          <a:off x="7593965" y="6317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36</xdr:row>
      <xdr:rowOff>149860</xdr:rowOff>
    </xdr:from>
    <xdr:ext cx="532765" cy="259080"/>
    <xdr:sp macro="" textlink="">
      <xdr:nvSpPr>
        <xdr:cNvPr id="145" name="n_4mainValue【道路】&#10;一人当たり延長"/>
        <xdr:cNvSpPr txBox="1"/>
      </xdr:nvSpPr>
      <xdr:spPr>
        <a:xfrm>
          <a:off x="6704965" y="6322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4" name="テキスト ボックス 15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6" name="テキスト ボックス 15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58" name="テキスト ボックス 157"/>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2" name="テキスト ボックス 161"/>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6" name="テキスト ボックス 165"/>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68" name="テキスト ボックス 167"/>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52070</xdr:rowOff>
    </xdr:from>
    <xdr:to>
      <xdr:col>24</xdr:col>
      <xdr:colOff>62865</xdr:colOff>
      <xdr:row>63</xdr:row>
      <xdr:rowOff>160020</xdr:rowOff>
    </xdr:to>
    <xdr:cxnSp macro="">
      <xdr:nvCxnSpPr>
        <xdr:cNvPr id="171" name="直線コネクタ 170"/>
        <xdr:cNvCxnSpPr/>
      </xdr:nvCxnSpPr>
      <xdr:spPr>
        <a:xfrm flipV="1">
          <a:off x="4634865" y="948182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163830</xdr:rowOff>
    </xdr:from>
    <xdr:ext cx="405130" cy="259080"/>
    <xdr:sp macro="" textlink="">
      <xdr:nvSpPr>
        <xdr:cNvPr id="172" name="【橋りょう・トンネル】&#10;有形固定資産減価償却率最小値テキスト"/>
        <xdr:cNvSpPr txBox="1"/>
      </xdr:nvSpPr>
      <xdr:spPr>
        <a:xfrm>
          <a:off x="4673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170180</xdr:rowOff>
    </xdr:from>
    <xdr:ext cx="340360" cy="259080"/>
    <xdr:sp macro="" textlink="">
      <xdr:nvSpPr>
        <xdr:cNvPr id="174" name="【橋りょう・トンネル】&#10;有形固定資産減価償却率最大値テキスト"/>
        <xdr:cNvSpPr txBox="1"/>
      </xdr:nvSpPr>
      <xdr:spPr>
        <a:xfrm>
          <a:off x="4673600" y="92570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52070</xdr:rowOff>
    </xdr:from>
    <xdr:to>
      <xdr:col>24</xdr:col>
      <xdr:colOff>152400</xdr:colOff>
      <xdr:row>55</xdr:row>
      <xdr:rowOff>52070</xdr:rowOff>
    </xdr:to>
    <xdr:cxnSp macro="">
      <xdr:nvCxnSpPr>
        <xdr:cNvPr id="175" name="直線コネクタ 174"/>
        <xdr:cNvCxnSpPr/>
      </xdr:nvCxnSpPr>
      <xdr:spPr>
        <a:xfrm>
          <a:off x="4546600" y="948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19685</xdr:rowOff>
    </xdr:from>
    <xdr:ext cx="405130" cy="257175"/>
    <xdr:sp macro="" textlink="">
      <xdr:nvSpPr>
        <xdr:cNvPr id="176" name="【橋りょう・トンネル】&#10;有形固定資産減価償却率平均値テキスト"/>
        <xdr:cNvSpPr txBox="1"/>
      </xdr:nvSpPr>
      <xdr:spPr>
        <a:xfrm>
          <a:off x="4673600" y="1030668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77" name="フローチャート: 判断 176"/>
        <xdr:cNvSpPr/>
      </xdr:nvSpPr>
      <xdr:spPr>
        <a:xfrm>
          <a:off x="45847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109220</xdr:rowOff>
    </xdr:from>
    <xdr:to>
      <xdr:col>20</xdr:col>
      <xdr:colOff>38100</xdr:colOff>
      <xdr:row>62</xdr:row>
      <xdr:rowOff>39370</xdr:rowOff>
    </xdr:to>
    <xdr:sp macro="" textlink="">
      <xdr:nvSpPr>
        <xdr:cNvPr id="178" name="フローチャート: 判断 177"/>
        <xdr:cNvSpPr/>
      </xdr:nvSpPr>
      <xdr:spPr>
        <a:xfrm>
          <a:off x="3746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92710</xdr:rowOff>
    </xdr:from>
    <xdr:to>
      <xdr:col>15</xdr:col>
      <xdr:colOff>101600</xdr:colOff>
      <xdr:row>62</xdr:row>
      <xdr:rowOff>22860</xdr:rowOff>
    </xdr:to>
    <xdr:sp macro="" textlink="">
      <xdr:nvSpPr>
        <xdr:cNvPr id="179" name="フローチャート: 判断 178"/>
        <xdr:cNvSpPr/>
      </xdr:nvSpPr>
      <xdr:spPr>
        <a:xfrm>
          <a:off x="2857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80010</xdr:rowOff>
    </xdr:from>
    <xdr:to>
      <xdr:col>10</xdr:col>
      <xdr:colOff>165100</xdr:colOff>
      <xdr:row>62</xdr:row>
      <xdr:rowOff>10160</xdr:rowOff>
    </xdr:to>
    <xdr:sp macro="" textlink="">
      <xdr:nvSpPr>
        <xdr:cNvPr id="180" name="フローチャート: 判断 179"/>
        <xdr:cNvSpPr/>
      </xdr:nvSpPr>
      <xdr:spPr>
        <a:xfrm>
          <a:off x="1968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63500</xdr:rowOff>
    </xdr:from>
    <xdr:to>
      <xdr:col>6</xdr:col>
      <xdr:colOff>38100</xdr:colOff>
      <xdr:row>61</xdr:row>
      <xdr:rowOff>165100</xdr:rowOff>
    </xdr:to>
    <xdr:sp macro="" textlink="">
      <xdr:nvSpPr>
        <xdr:cNvPr id="181" name="フローチャート: 判断 180"/>
        <xdr:cNvSpPr/>
      </xdr:nvSpPr>
      <xdr:spPr>
        <a:xfrm>
          <a:off x="107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2" name="テキスト ボックス 18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3" name="テキスト ボックス 18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4" name="テキスト ボックス 18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5" name="テキスト ボックス 18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6" name="テキスト ボックス 18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81280</xdr:rowOff>
    </xdr:from>
    <xdr:to>
      <xdr:col>24</xdr:col>
      <xdr:colOff>114300</xdr:colOff>
      <xdr:row>62</xdr:row>
      <xdr:rowOff>11430</xdr:rowOff>
    </xdr:to>
    <xdr:sp macro="" textlink="">
      <xdr:nvSpPr>
        <xdr:cNvPr id="187" name="楕円 186"/>
        <xdr:cNvSpPr/>
      </xdr:nvSpPr>
      <xdr:spPr>
        <a:xfrm>
          <a:off x="45847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59690</xdr:rowOff>
    </xdr:from>
    <xdr:ext cx="405130" cy="259080"/>
    <xdr:sp macro="" textlink="">
      <xdr:nvSpPr>
        <xdr:cNvPr id="188" name="【橋りょう・トンネル】&#10;有形固定資産減価償却率該当値テキスト"/>
        <xdr:cNvSpPr txBox="1"/>
      </xdr:nvSpPr>
      <xdr:spPr>
        <a:xfrm>
          <a:off x="4673600" y="10518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57150</xdr:rowOff>
    </xdr:from>
    <xdr:to>
      <xdr:col>20</xdr:col>
      <xdr:colOff>38100</xdr:colOff>
      <xdr:row>61</xdr:row>
      <xdr:rowOff>158750</xdr:rowOff>
    </xdr:to>
    <xdr:sp macro="" textlink="">
      <xdr:nvSpPr>
        <xdr:cNvPr id="189" name="楕円 188"/>
        <xdr:cNvSpPr/>
      </xdr:nvSpPr>
      <xdr:spPr>
        <a:xfrm>
          <a:off x="3746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107950</xdr:rowOff>
    </xdr:from>
    <xdr:to>
      <xdr:col>24</xdr:col>
      <xdr:colOff>63500</xdr:colOff>
      <xdr:row>61</xdr:row>
      <xdr:rowOff>132080</xdr:rowOff>
    </xdr:to>
    <xdr:cxnSp macro="">
      <xdr:nvCxnSpPr>
        <xdr:cNvPr id="190" name="直線コネクタ 189"/>
        <xdr:cNvCxnSpPr/>
      </xdr:nvCxnSpPr>
      <xdr:spPr>
        <a:xfrm>
          <a:off x="3797300" y="105664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45720</xdr:rowOff>
    </xdr:from>
    <xdr:to>
      <xdr:col>15</xdr:col>
      <xdr:colOff>101600</xdr:colOff>
      <xdr:row>61</xdr:row>
      <xdr:rowOff>147320</xdr:rowOff>
    </xdr:to>
    <xdr:sp macro="" textlink="">
      <xdr:nvSpPr>
        <xdr:cNvPr id="191" name="楕円 190"/>
        <xdr:cNvSpPr/>
      </xdr:nvSpPr>
      <xdr:spPr>
        <a:xfrm>
          <a:off x="28575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96520</xdr:rowOff>
    </xdr:from>
    <xdr:to>
      <xdr:col>19</xdr:col>
      <xdr:colOff>177800</xdr:colOff>
      <xdr:row>61</xdr:row>
      <xdr:rowOff>107950</xdr:rowOff>
    </xdr:to>
    <xdr:cxnSp macro="">
      <xdr:nvCxnSpPr>
        <xdr:cNvPr id="192" name="直線コネクタ 191"/>
        <xdr:cNvCxnSpPr/>
      </xdr:nvCxnSpPr>
      <xdr:spPr>
        <a:xfrm>
          <a:off x="2908300" y="105549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22860</xdr:rowOff>
    </xdr:from>
    <xdr:to>
      <xdr:col>10</xdr:col>
      <xdr:colOff>165100</xdr:colOff>
      <xdr:row>61</xdr:row>
      <xdr:rowOff>124460</xdr:rowOff>
    </xdr:to>
    <xdr:sp macro="" textlink="">
      <xdr:nvSpPr>
        <xdr:cNvPr id="193" name="楕円 192"/>
        <xdr:cNvSpPr/>
      </xdr:nvSpPr>
      <xdr:spPr>
        <a:xfrm>
          <a:off x="1968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73660</xdr:rowOff>
    </xdr:from>
    <xdr:to>
      <xdr:col>15</xdr:col>
      <xdr:colOff>50800</xdr:colOff>
      <xdr:row>61</xdr:row>
      <xdr:rowOff>96520</xdr:rowOff>
    </xdr:to>
    <xdr:cxnSp macro="">
      <xdr:nvCxnSpPr>
        <xdr:cNvPr id="194" name="直線コネクタ 193"/>
        <xdr:cNvCxnSpPr/>
      </xdr:nvCxnSpPr>
      <xdr:spPr>
        <a:xfrm>
          <a:off x="2019300" y="105321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1270</xdr:rowOff>
    </xdr:from>
    <xdr:to>
      <xdr:col>6</xdr:col>
      <xdr:colOff>38100</xdr:colOff>
      <xdr:row>61</xdr:row>
      <xdr:rowOff>102870</xdr:rowOff>
    </xdr:to>
    <xdr:sp macro="" textlink="">
      <xdr:nvSpPr>
        <xdr:cNvPr id="195" name="楕円 194"/>
        <xdr:cNvSpPr/>
      </xdr:nvSpPr>
      <xdr:spPr>
        <a:xfrm>
          <a:off x="10795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52070</xdr:rowOff>
    </xdr:from>
    <xdr:to>
      <xdr:col>10</xdr:col>
      <xdr:colOff>114300</xdr:colOff>
      <xdr:row>61</xdr:row>
      <xdr:rowOff>73660</xdr:rowOff>
    </xdr:to>
    <xdr:cxnSp macro="">
      <xdr:nvCxnSpPr>
        <xdr:cNvPr id="196" name="直線コネクタ 195"/>
        <xdr:cNvCxnSpPr/>
      </xdr:nvCxnSpPr>
      <xdr:spPr>
        <a:xfrm>
          <a:off x="1130300" y="105105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30480</xdr:rowOff>
    </xdr:from>
    <xdr:ext cx="405130" cy="257175"/>
    <xdr:sp macro="" textlink="">
      <xdr:nvSpPr>
        <xdr:cNvPr id="197" name="n_1aveValue【橋りょう・トンネル】&#10;有形固定資産減価償却率"/>
        <xdr:cNvSpPr txBox="1"/>
      </xdr:nvSpPr>
      <xdr:spPr>
        <a:xfrm>
          <a:off x="3582035" y="106603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13970</xdr:rowOff>
    </xdr:from>
    <xdr:ext cx="403225" cy="259080"/>
    <xdr:sp macro="" textlink="">
      <xdr:nvSpPr>
        <xdr:cNvPr id="198" name="n_2aveValue【橋りょう・トンネル】&#10;有形固定資産減価償却率"/>
        <xdr:cNvSpPr txBox="1"/>
      </xdr:nvSpPr>
      <xdr:spPr>
        <a:xfrm>
          <a:off x="2705735" y="106438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62</xdr:row>
      <xdr:rowOff>1270</xdr:rowOff>
    </xdr:from>
    <xdr:ext cx="403225" cy="259080"/>
    <xdr:sp macro="" textlink="">
      <xdr:nvSpPr>
        <xdr:cNvPr id="199" name="n_3aveValue【橋りょう・トンネル】&#10;有形固定資産減価償却率"/>
        <xdr:cNvSpPr txBox="1"/>
      </xdr:nvSpPr>
      <xdr:spPr>
        <a:xfrm>
          <a:off x="1816735" y="10631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156210</xdr:rowOff>
    </xdr:from>
    <xdr:ext cx="403225" cy="257175"/>
    <xdr:sp macro="" textlink="">
      <xdr:nvSpPr>
        <xdr:cNvPr id="200" name="n_4aveValue【橋りょう・トンネル】&#10;有形固定資産減価償却率"/>
        <xdr:cNvSpPr txBox="1"/>
      </xdr:nvSpPr>
      <xdr:spPr>
        <a:xfrm>
          <a:off x="927735" y="10614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3810</xdr:rowOff>
    </xdr:from>
    <xdr:ext cx="405130" cy="259080"/>
    <xdr:sp macro="" textlink="">
      <xdr:nvSpPr>
        <xdr:cNvPr id="201" name="n_1mainValue【橋りょう・トンネル】&#10;有形固定資産減価償却率"/>
        <xdr:cNvSpPr txBox="1"/>
      </xdr:nvSpPr>
      <xdr:spPr>
        <a:xfrm>
          <a:off x="3582035" y="10290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163830</xdr:rowOff>
    </xdr:from>
    <xdr:ext cx="403225" cy="259080"/>
    <xdr:sp macro="" textlink="">
      <xdr:nvSpPr>
        <xdr:cNvPr id="202" name="n_2mainValue【橋りょう・トンネル】&#10;有形固定資産減価償却率"/>
        <xdr:cNvSpPr txBox="1"/>
      </xdr:nvSpPr>
      <xdr:spPr>
        <a:xfrm>
          <a:off x="2705735" y="10279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140970</xdr:rowOff>
    </xdr:from>
    <xdr:ext cx="403225" cy="259080"/>
    <xdr:sp macro="" textlink="">
      <xdr:nvSpPr>
        <xdr:cNvPr id="203" name="n_3mainValue【橋りょう・トンネル】&#10;有形固定資産減価償却率"/>
        <xdr:cNvSpPr txBox="1"/>
      </xdr:nvSpPr>
      <xdr:spPr>
        <a:xfrm>
          <a:off x="1816735" y="102565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119380</xdr:rowOff>
    </xdr:from>
    <xdr:ext cx="403225" cy="259080"/>
    <xdr:sp macro="" textlink="">
      <xdr:nvSpPr>
        <xdr:cNvPr id="204" name="n_4mainValue【橋りょう・トンネル】&#10;有形固定資産減価償却率"/>
        <xdr:cNvSpPr txBox="1"/>
      </xdr:nvSpPr>
      <xdr:spPr>
        <a:xfrm>
          <a:off x="927735" y="10234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299,114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3" name="テキスト ボックス 212"/>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216" name="テキスト ボックス 215"/>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3895" cy="259080"/>
    <xdr:sp macro="" textlink="">
      <xdr:nvSpPr>
        <xdr:cNvPr id="218" name="テキスト ボックス 217"/>
        <xdr:cNvSpPr txBox="1"/>
      </xdr:nvSpPr>
      <xdr:spPr>
        <a:xfrm>
          <a:off x="5918200" y="10525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895" cy="257175"/>
    <xdr:sp macro="" textlink="">
      <xdr:nvSpPr>
        <xdr:cNvPr id="220" name="テキスト ボックス 219"/>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895" cy="259080"/>
    <xdr:sp macro="" textlink="">
      <xdr:nvSpPr>
        <xdr:cNvPr id="222" name="テキスト ボックス 221"/>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24" name="テキスト ボックス 223"/>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6" name="テキスト ボックス 225"/>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117475</xdr:rowOff>
    </xdr:from>
    <xdr:to>
      <xdr:col>54</xdr:col>
      <xdr:colOff>189865</xdr:colOff>
      <xdr:row>64</xdr:row>
      <xdr:rowOff>74930</xdr:rowOff>
    </xdr:to>
    <xdr:cxnSp macro="">
      <xdr:nvCxnSpPr>
        <xdr:cNvPr id="228" name="直線コネクタ 227"/>
        <xdr:cNvCxnSpPr/>
      </xdr:nvCxnSpPr>
      <xdr:spPr>
        <a:xfrm flipV="1">
          <a:off x="10476865" y="9718675"/>
          <a:ext cx="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78740</xdr:rowOff>
    </xdr:from>
    <xdr:ext cx="469900" cy="259080"/>
    <xdr:sp macro="" textlink="">
      <xdr:nvSpPr>
        <xdr:cNvPr id="229" name="【橋りょう・トンネル】&#10;一人当たり有形固定資産（償却資産）額最小値テキスト"/>
        <xdr:cNvSpPr txBox="1"/>
      </xdr:nvSpPr>
      <xdr:spPr>
        <a:xfrm>
          <a:off x="10515600" y="1105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74930</xdr:rowOff>
    </xdr:from>
    <xdr:to>
      <xdr:col>55</xdr:col>
      <xdr:colOff>88900</xdr:colOff>
      <xdr:row>64</xdr:row>
      <xdr:rowOff>74930</xdr:rowOff>
    </xdr:to>
    <xdr:cxnSp macro="">
      <xdr:nvCxnSpPr>
        <xdr:cNvPr id="230" name="直線コネクタ 229"/>
        <xdr:cNvCxnSpPr/>
      </xdr:nvCxnSpPr>
      <xdr:spPr>
        <a:xfrm>
          <a:off x="10388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64135</xdr:rowOff>
    </xdr:from>
    <xdr:ext cx="690245" cy="257175"/>
    <xdr:sp macro="" textlink="">
      <xdr:nvSpPr>
        <xdr:cNvPr id="231" name="【橋りょう・トンネル】&#10;一人当たり有形固定資産（償却資産）額最大値テキスト"/>
        <xdr:cNvSpPr txBox="1"/>
      </xdr:nvSpPr>
      <xdr:spPr>
        <a:xfrm>
          <a:off x="10515600" y="949388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3,492,040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117475</xdr:rowOff>
    </xdr:from>
    <xdr:to>
      <xdr:col>55</xdr:col>
      <xdr:colOff>88900</xdr:colOff>
      <xdr:row>56</xdr:row>
      <xdr:rowOff>117475</xdr:rowOff>
    </xdr:to>
    <xdr:cxnSp macro="">
      <xdr:nvCxnSpPr>
        <xdr:cNvPr id="232" name="直線コネクタ 231"/>
        <xdr:cNvCxnSpPr/>
      </xdr:nvCxnSpPr>
      <xdr:spPr>
        <a:xfrm>
          <a:off x="10388600" y="9718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46355</xdr:rowOff>
    </xdr:from>
    <xdr:ext cx="598805" cy="259080"/>
    <xdr:sp macro="" textlink="">
      <xdr:nvSpPr>
        <xdr:cNvPr id="233" name="【橋りょう・トンネル】&#10;一人当たり有形固定資産（償却資産）額平均値テキスト"/>
        <xdr:cNvSpPr txBox="1"/>
      </xdr:nvSpPr>
      <xdr:spPr>
        <a:xfrm>
          <a:off x="10515600" y="108477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337,866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67945</xdr:rowOff>
    </xdr:from>
    <xdr:to>
      <xdr:col>55</xdr:col>
      <xdr:colOff>50800</xdr:colOff>
      <xdr:row>63</xdr:row>
      <xdr:rowOff>169545</xdr:rowOff>
    </xdr:to>
    <xdr:sp macro="" textlink="">
      <xdr:nvSpPr>
        <xdr:cNvPr id="234" name="フローチャート: 判断 233"/>
        <xdr:cNvSpPr/>
      </xdr:nvSpPr>
      <xdr:spPr>
        <a:xfrm>
          <a:off x="10426700" y="1086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116205</xdr:rowOff>
    </xdr:from>
    <xdr:to>
      <xdr:col>50</xdr:col>
      <xdr:colOff>165100</xdr:colOff>
      <xdr:row>64</xdr:row>
      <xdr:rowOff>46355</xdr:rowOff>
    </xdr:to>
    <xdr:sp macro="" textlink="">
      <xdr:nvSpPr>
        <xdr:cNvPr id="235" name="フローチャート: 判断 234"/>
        <xdr:cNvSpPr/>
      </xdr:nvSpPr>
      <xdr:spPr>
        <a:xfrm>
          <a:off x="9588500" y="1091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116840</xdr:rowOff>
    </xdr:from>
    <xdr:to>
      <xdr:col>46</xdr:col>
      <xdr:colOff>38100</xdr:colOff>
      <xdr:row>64</xdr:row>
      <xdr:rowOff>46990</xdr:rowOff>
    </xdr:to>
    <xdr:sp macro="" textlink="">
      <xdr:nvSpPr>
        <xdr:cNvPr id="236" name="フローチャート: 判断 235"/>
        <xdr:cNvSpPr/>
      </xdr:nvSpPr>
      <xdr:spPr>
        <a:xfrm>
          <a:off x="8699500" y="1091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114935</xdr:rowOff>
    </xdr:from>
    <xdr:to>
      <xdr:col>41</xdr:col>
      <xdr:colOff>101600</xdr:colOff>
      <xdr:row>64</xdr:row>
      <xdr:rowOff>45085</xdr:rowOff>
    </xdr:to>
    <xdr:sp macro="" textlink="">
      <xdr:nvSpPr>
        <xdr:cNvPr id="237" name="フローチャート: 判断 236"/>
        <xdr:cNvSpPr/>
      </xdr:nvSpPr>
      <xdr:spPr>
        <a:xfrm>
          <a:off x="7810500" y="1091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115570</xdr:rowOff>
    </xdr:from>
    <xdr:to>
      <xdr:col>36</xdr:col>
      <xdr:colOff>165100</xdr:colOff>
      <xdr:row>64</xdr:row>
      <xdr:rowOff>45720</xdr:rowOff>
    </xdr:to>
    <xdr:sp macro="" textlink="">
      <xdr:nvSpPr>
        <xdr:cNvPr id="238" name="フローチャート: 判断 237"/>
        <xdr:cNvSpPr/>
      </xdr:nvSpPr>
      <xdr:spPr>
        <a:xfrm>
          <a:off x="69215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39" name="テキスト ボックス 238"/>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0" name="テキスト ボックス 239"/>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1" name="テキスト ボックス 240"/>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2" name="テキスト ボックス 241"/>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3" name="テキスト ボックス 242"/>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57785</xdr:rowOff>
    </xdr:from>
    <xdr:to>
      <xdr:col>55</xdr:col>
      <xdr:colOff>50800</xdr:colOff>
      <xdr:row>63</xdr:row>
      <xdr:rowOff>159385</xdr:rowOff>
    </xdr:to>
    <xdr:sp macro="" textlink="">
      <xdr:nvSpPr>
        <xdr:cNvPr id="244" name="楕円 243"/>
        <xdr:cNvSpPr/>
      </xdr:nvSpPr>
      <xdr:spPr>
        <a:xfrm>
          <a:off x="10426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80645</xdr:rowOff>
    </xdr:from>
    <xdr:ext cx="598805" cy="259080"/>
    <xdr:sp macro="" textlink="">
      <xdr:nvSpPr>
        <xdr:cNvPr id="245" name="【橋りょう・トンネル】&#10;一人当たり有形固定資産（償却資産）額該当値テキスト"/>
        <xdr:cNvSpPr txBox="1"/>
      </xdr:nvSpPr>
      <xdr:spPr>
        <a:xfrm>
          <a:off x="10515600" y="1071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364,704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59055</xdr:rowOff>
    </xdr:from>
    <xdr:to>
      <xdr:col>50</xdr:col>
      <xdr:colOff>165100</xdr:colOff>
      <xdr:row>63</xdr:row>
      <xdr:rowOff>160655</xdr:rowOff>
    </xdr:to>
    <xdr:sp macro="" textlink="">
      <xdr:nvSpPr>
        <xdr:cNvPr id="246" name="楕円 245"/>
        <xdr:cNvSpPr/>
      </xdr:nvSpPr>
      <xdr:spPr>
        <a:xfrm>
          <a:off x="9588500" y="108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109220</xdr:rowOff>
    </xdr:from>
    <xdr:to>
      <xdr:col>55</xdr:col>
      <xdr:colOff>0</xdr:colOff>
      <xdr:row>63</xdr:row>
      <xdr:rowOff>109855</xdr:rowOff>
    </xdr:to>
    <xdr:cxnSp macro="">
      <xdr:nvCxnSpPr>
        <xdr:cNvPr id="247" name="直線コネクタ 246"/>
        <xdr:cNvCxnSpPr/>
      </xdr:nvCxnSpPr>
      <xdr:spPr>
        <a:xfrm flipV="1">
          <a:off x="9639300" y="109105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62230</xdr:rowOff>
    </xdr:from>
    <xdr:to>
      <xdr:col>46</xdr:col>
      <xdr:colOff>38100</xdr:colOff>
      <xdr:row>63</xdr:row>
      <xdr:rowOff>163830</xdr:rowOff>
    </xdr:to>
    <xdr:sp macro="" textlink="">
      <xdr:nvSpPr>
        <xdr:cNvPr id="248" name="楕円 247"/>
        <xdr:cNvSpPr/>
      </xdr:nvSpPr>
      <xdr:spPr>
        <a:xfrm>
          <a:off x="8699500" y="108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109855</xdr:rowOff>
    </xdr:from>
    <xdr:to>
      <xdr:col>50</xdr:col>
      <xdr:colOff>114300</xdr:colOff>
      <xdr:row>63</xdr:row>
      <xdr:rowOff>113030</xdr:rowOff>
    </xdr:to>
    <xdr:cxnSp macro="">
      <xdr:nvCxnSpPr>
        <xdr:cNvPr id="249" name="直線コネクタ 248"/>
        <xdr:cNvCxnSpPr/>
      </xdr:nvCxnSpPr>
      <xdr:spPr>
        <a:xfrm flipV="1">
          <a:off x="8750300" y="109112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63500</xdr:rowOff>
    </xdr:from>
    <xdr:to>
      <xdr:col>41</xdr:col>
      <xdr:colOff>101600</xdr:colOff>
      <xdr:row>63</xdr:row>
      <xdr:rowOff>164465</xdr:rowOff>
    </xdr:to>
    <xdr:sp macro="" textlink="">
      <xdr:nvSpPr>
        <xdr:cNvPr id="250" name="楕円 249"/>
        <xdr:cNvSpPr/>
      </xdr:nvSpPr>
      <xdr:spPr>
        <a:xfrm>
          <a:off x="7810500" y="10864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113030</xdr:rowOff>
    </xdr:from>
    <xdr:to>
      <xdr:col>45</xdr:col>
      <xdr:colOff>177800</xdr:colOff>
      <xdr:row>63</xdr:row>
      <xdr:rowOff>113665</xdr:rowOff>
    </xdr:to>
    <xdr:cxnSp macro="">
      <xdr:nvCxnSpPr>
        <xdr:cNvPr id="251" name="直線コネクタ 250"/>
        <xdr:cNvCxnSpPr/>
      </xdr:nvCxnSpPr>
      <xdr:spPr>
        <a:xfrm flipV="1">
          <a:off x="7861300" y="109143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64770</xdr:rowOff>
    </xdr:from>
    <xdr:to>
      <xdr:col>36</xdr:col>
      <xdr:colOff>165100</xdr:colOff>
      <xdr:row>63</xdr:row>
      <xdr:rowOff>166370</xdr:rowOff>
    </xdr:to>
    <xdr:sp macro="" textlink="">
      <xdr:nvSpPr>
        <xdr:cNvPr id="252" name="楕円 251"/>
        <xdr:cNvSpPr/>
      </xdr:nvSpPr>
      <xdr:spPr>
        <a:xfrm>
          <a:off x="6921500" y="108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113665</xdr:rowOff>
    </xdr:from>
    <xdr:to>
      <xdr:col>41</xdr:col>
      <xdr:colOff>50800</xdr:colOff>
      <xdr:row>63</xdr:row>
      <xdr:rowOff>115570</xdr:rowOff>
    </xdr:to>
    <xdr:cxnSp macro="">
      <xdr:nvCxnSpPr>
        <xdr:cNvPr id="253" name="直線コネクタ 252"/>
        <xdr:cNvCxnSpPr/>
      </xdr:nvCxnSpPr>
      <xdr:spPr>
        <a:xfrm flipV="1">
          <a:off x="6972300" y="109150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64</xdr:row>
      <xdr:rowOff>37465</xdr:rowOff>
    </xdr:from>
    <xdr:ext cx="596900" cy="259080"/>
    <xdr:sp macro="" textlink="">
      <xdr:nvSpPr>
        <xdr:cNvPr id="254" name="n_1aveValue【橋りょう・トンネル】&#10;一人当たり有形固定資産（償却資産）額"/>
        <xdr:cNvSpPr txBox="1"/>
      </xdr:nvSpPr>
      <xdr:spPr>
        <a:xfrm>
          <a:off x="9326880" y="110102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211,514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64</xdr:row>
      <xdr:rowOff>38100</xdr:rowOff>
    </xdr:from>
    <xdr:ext cx="596900" cy="259080"/>
    <xdr:sp macro="" textlink="">
      <xdr:nvSpPr>
        <xdr:cNvPr id="255" name="n_2aveValue【橋りょう・トンネル】&#10;一人当たり有形固定資産（償却資産）額"/>
        <xdr:cNvSpPr txBox="1"/>
      </xdr:nvSpPr>
      <xdr:spPr>
        <a:xfrm>
          <a:off x="8450580" y="110109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209,934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64</xdr:row>
      <xdr:rowOff>36195</xdr:rowOff>
    </xdr:from>
    <xdr:ext cx="596900" cy="259080"/>
    <xdr:sp macro="" textlink="">
      <xdr:nvSpPr>
        <xdr:cNvPr id="256" name="n_3aveValue【橋りょう・トンネル】&#10;一人当たり有形固定資産（償却資産）額"/>
        <xdr:cNvSpPr txBox="1"/>
      </xdr:nvSpPr>
      <xdr:spPr>
        <a:xfrm>
          <a:off x="7561580" y="110089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214,356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64</xdr:row>
      <xdr:rowOff>36830</xdr:rowOff>
    </xdr:from>
    <xdr:ext cx="596900" cy="259080"/>
    <xdr:sp macro="" textlink="">
      <xdr:nvSpPr>
        <xdr:cNvPr id="257" name="n_4aveValue【橋りょう・トンネル】&#10;一人当たり有形固定資産（償却資産）額"/>
        <xdr:cNvSpPr txBox="1"/>
      </xdr:nvSpPr>
      <xdr:spPr>
        <a:xfrm>
          <a:off x="6672580" y="110096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212,643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62</xdr:row>
      <xdr:rowOff>6350</xdr:rowOff>
    </xdr:from>
    <xdr:ext cx="596900" cy="257175"/>
    <xdr:sp macro="" textlink="">
      <xdr:nvSpPr>
        <xdr:cNvPr id="258" name="n_1mainValue【橋りょう・トンネル】&#10;一人当たり有形固定資産（償却資産）額"/>
        <xdr:cNvSpPr txBox="1"/>
      </xdr:nvSpPr>
      <xdr:spPr>
        <a:xfrm>
          <a:off x="9326880" y="106362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361,512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62</xdr:row>
      <xdr:rowOff>8890</xdr:rowOff>
    </xdr:from>
    <xdr:ext cx="596900" cy="257175"/>
    <xdr:sp macro="" textlink="">
      <xdr:nvSpPr>
        <xdr:cNvPr id="259" name="n_2mainValue【橋りょう・トンネル】&#10;一人当たり有形固定資産（償却資産）額"/>
        <xdr:cNvSpPr txBox="1"/>
      </xdr:nvSpPr>
      <xdr:spPr>
        <a:xfrm>
          <a:off x="8450580" y="106387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354,080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62</xdr:row>
      <xdr:rowOff>9525</xdr:rowOff>
    </xdr:from>
    <xdr:ext cx="596900" cy="257175"/>
    <xdr:sp macro="" textlink="">
      <xdr:nvSpPr>
        <xdr:cNvPr id="260" name="n_3mainValue【橋りょう・トンネル】&#10;一人当たり有形固定資産（償却資産）額"/>
        <xdr:cNvSpPr txBox="1"/>
      </xdr:nvSpPr>
      <xdr:spPr>
        <a:xfrm>
          <a:off x="7561580" y="106394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350,980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62</xdr:row>
      <xdr:rowOff>11430</xdr:rowOff>
    </xdr:from>
    <xdr:ext cx="596900" cy="259080"/>
    <xdr:sp macro="" textlink="">
      <xdr:nvSpPr>
        <xdr:cNvPr id="261" name="n_4mainValue【橋りょう・トンネル】&#10;一人当たり有形固定資産（償却資産）額"/>
        <xdr:cNvSpPr txBox="1"/>
      </xdr:nvSpPr>
      <xdr:spPr>
        <a:xfrm>
          <a:off x="6672580" y="106413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346,827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0" name="テキスト ボックス 26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2" name="テキスト ボックス 271"/>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5455" cy="259080"/>
    <xdr:sp macro="" textlink="">
      <xdr:nvSpPr>
        <xdr:cNvPr id="274" name="テキスト ボックス 273"/>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76" name="テキスト ボックス 275"/>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80" name="テキスト ボックス 279"/>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7185" cy="259080"/>
    <xdr:sp macro="" textlink="">
      <xdr:nvSpPr>
        <xdr:cNvPr id="284" name="テキスト ボックス 283"/>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149225</xdr:rowOff>
    </xdr:from>
    <xdr:to>
      <xdr:col>24</xdr:col>
      <xdr:colOff>62865</xdr:colOff>
      <xdr:row>86</xdr:row>
      <xdr:rowOff>134620</xdr:rowOff>
    </xdr:to>
    <xdr:cxnSp macro="">
      <xdr:nvCxnSpPr>
        <xdr:cNvPr id="287" name="直線コネクタ 286"/>
        <xdr:cNvCxnSpPr/>
      </xdr:nvCxnSpPr>
      <xdr:spPr>
        <a:xfrm flipV="1">
          <a:off x="4634865" y="1335087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138430</xdr:rowOff>
    </xdr:from>
    <xdr:ext cx="405130" cy="259080"/>
    <xdr:sp macro="" textlink="">
      <xdr:nvSpPr>
        <xdr:cNvPr id="288" name="【公営住宅】&#10;有形固定資産減価償却率最小値テキスト"/>
        <xdr:cNvSpPr txBox="1"/>
      </xdr:nvSpPr>
      <xdr:spPr>
        <a:xfrm>
          <a:off x="4673600" y="1488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134620</xdr:rowOff>
    </xdr:from>
    <xdr:to>
      <xdr:col>24</xdr:col>
      <xdr:colOff>152400</xdr:colOff>
      <xdr:row>86</xdr:row>
      <xdr:rowOff>134620</xdr:rowOff>
    </xdr:to>
    <xdr:cxnSp macro="">
      <xdr:nvCxnSpPr>
        <xdr:cNvPr id="289" name="直線コネクタ 288"/>
        <xdr:cNvCxnSpPr/>
      </xdr:nvCxnSpPr>
      <xdr:spPr>
        <a:xfrm>
          <a:off x="4546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95885</xdr:rowOff>
    </xdr:from>
    <xdr:ext cx="340360" cy="259080"/>
    <xdr:sp macro="" textlink="">
      <xdr:nvSpPr>
        <xdr:cNvPr id="290" name="【公営住宅】&#10;有形固定資産減価償却率最大値テキスト"/>
        <xdr:cNvSpPr txBox="1"/>
      </xdr:nvSpPr>
      <xdr:spPr>
        <a:xfrm>
          <a:off x="4673600" y="13126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149225</xdr:rowOff>
    </xdr:from>
    <xdr:to>
      <xdr:col>24</xdr:col>
      <xdr:colOff>152400</xdr:colOff>
      <xdr:row>77</xdr:row>
      <xdr:rowOff>149225</xdr:rowOff>
    </xdr:to>
    <xdr:cxnSp macro="">
      <xdr:nvCxnSpPr>
        <xdr:cNvPr id="291" name="直線コネクタ 290"/>
        <xdr:cNvCxnSpPr/>
      </xdr:nvCxnSpPr>
      <xdr:spPr>
        <a:xfrm>
          <a:off x="4546600" y="1335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139065</xdr:rowOff>
    </xdr:from>
    <xdr:ext cx="405130" cy="259080"/>
    <xdr:sp macro="" textlink="">
      <xdr:nvSpPr>
        <xdr:cNvPr id="292" name="【公営住宅】&#10;有形固定資産減価償却率平均値テキスト"/>
        <xdr:cNvSpPr txBox="1"/>
      </xdr:nvSpPr>
      <xdr:spPr>
        <a:xfrm>
          <a:off x="4673600" y="141979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116205</xdr:rowOff>
    </xdr:from>
    <xdr:to>
      <xdr:col>24</xdr:col>
      <xdr:colOff>114300</xdr:colOff>
      <xdr:row>84</xdr:row>
      <xdr:rowOff>46355</xdr:rowOff>
    </xdr:to>
    <xdr:sp macro="" textlink="">
      <xdr:nvSpPr>
        <xdr:cNvPr id="293" name="フローチャート: 判断 292"/>
        <xdr:cNvSpPr/>
      </xdr:nvSpPr>
      <xdr:spPr>
        <a:xfrm>
          <a:off x="4584700" y="1434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21590</xdr:rowOff>
    </xdr:from>
    <xdr:to>
      <xdr:col>20</xdr:col>
      <xdr:colOff>38100</xdr:colOff>
      <xdr:row>83</xdr:row>
      <xdr:rowOff>123190</xdr:rowOff>
    </xdr:to>
    <xdr:sp macro="" textlink="">
      <xdr:nvSpPr>
        <xdr:cNvPr id="294" name="フローチャート: 判断 293"/>
        <xdr:cNvSpPr/>
      </xdr:nvSpPr>
      <xdr:spPr>
        <a:xfrm>
          <a:off x="3746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5" name="フローチャート: 判断 294"/>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24765</xdr:rowOff>
    </xdr:from>
    <xdr:to>
      <xdr:col>10</xdr:col>
      <xdr:colOff>165100</xdr:colOff>
      <xdr:row>83</xdr:row>
      <xdr:rowOff>126365</xdr:rowOff>
    </xdr:to>
    <xdr:sp macro="" textlink="">
      <xdr:nvSpPr>
        <xdr:cNvPr id="296" name="フローチャート: 判断 295"/>
        <xdr:cNvSpPr/>
      </xdr:nvSpPr>
      <xdr:spPr>
        <a:xfrm>
          <a:off x="1968500" y="142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18415</xdr:rowOff>
    </xdr:from>
    <xdr:to>
      <xdr:col>6</xdr:col>
      <xdr:colOff>38100</xdr:colOff>
      <xdr:row>83</xdr:row>
      <xdr:rowOff>120650</xdr:rowOff>
    </xdr:to>
    <xdr:sp macro="" textlink="">
      <xdr:nvSpPr>
        <xdr:cNvPr id="297" name="フローチャート: 判断 296"/>
        <xdr:cNvSpPr/>
      </xdr:nvSpPr>
      <xdr:spPr>
        <a:xfrm>
          <a:off x="1079500" y="1424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85</xdr:row>
      <xdr:rowOff>170180</xdr:rowOff>
    </xdr:from>
    <xdr:to>
      <xdr:col>24</xdr:col>
      <xdr:colOff>114300</xdr:colOff>
      <xdr:row>86</xdr:row>
      <xdr:rowOff>100330</xdr:rowOff>
    </xdr:to>
    <xdr:sp macro="" textlink="">
      <xdr:nvSpPr>
        <xdr:cNvPr id="303" name="楕円 302"/>
        <xdr:cNvSpPr/>
      </xdr:nvSpPr>
      <xdr:spPr>
        <a:xfrm>
          <a:off x="4584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85090</xdr:rowOff>
    </xdr:from>
    <xdr:ext cx="405130" cy="259080"/>
    <xdr:sp macro="" textlink="">
      <xdr:nvSpPr>
        <xdr:cNvPr id="304" name="【公営住宅】&#10;有形固定資産減価償却率該当値テキスト"/>
        <xdr:cNvSpPr txBox="1"/>
      </xdr:nvSpPr>
      <xdr:spPr>
        <a:xfrm>
          <a:off x="4673600" y="14658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147320</xdr:rowOff>
    </xdr:from>
    <xdr:to>
      <xdr:col>20</xdr:col>
      <xdr:colOff>38100</xdr:colOff>
      <xdr:row>86</xdr:row>
      <xdr:rowOff>77470</xdr:rowOff>
    </xdr:to>
    <xdr:sp macro="" textlink="">
      <xdr:nvSpPr>
        <xdr:cNvPr id="305" name="楕円 304"/>
        <xdr:cNvSpPr/>
      </xdr:nvSpPr>
      <xdr:spPr>
        <a:xfrm>
          <a:off x="3746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26670</xdr:rowOff>
    </xdr:from>
    <xdr:to>
      <xdr:col>24</xdr:col>
      <xdr:colOff>63500</xdr:colOff>
      <xdr:row>86</xdr:row>
      <xdr:rowOff>49530</xdr:rowOff>
    </xdr:to>
    <xdr:cxnSp macro="">
      <xdr:nvCxnSpPr>
        <xdr:cNvPr id="306" name="直線コネクタ 305"/>
        <xdr:cNvCxnSpPr/>
      </xdr:nvCxnSpPr>
      <xdr:spPr>
        <a:xfrm>
          <a:off x="3797300" y="147713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127635</xdr:rowOff>
    </xdr:from>
    <xdr:to>
      <xdr:col>15</xdr:col>
      <xdr:colOff>101600</xdr:colOff>
      <xdr:row>86</xdr:row>
      <xdr:rowOff>57785</xdr:rowOff>
    </xdr:to>
    <xdr:sp macro="" textlink="">
      <xdr:nvSpPr>
        <xdr:cNvPr id="307" name="楕円 306"/>
        <xdr:cNvSpPr/>
      </xdr:nvSpPr>
      <xdr:spPr>
        <a:xfrm>
          <a:off x="2857500" y="147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6985</xdr:rowOff>
    </xdr:from>
    <xdr:to>
      <xdr:col>19</xdr:col>
      <xdr:colOff>177800</xdr:colOff>
      <xdr:row>86</xdr:row>
      <xdr:rowOff>26670</xdr:rowOff>
    </xdr:to>
    <xdr:cxnSp macro="">
      <xdr:nvCxnSpPr>
        <xdr:cNvPr id="308" name="直線コネクタ 307"/>
        <xdr:cNvCxnSpPr/>
      </xdr:nvCxnSpPr>
      <xdr:spPr>
        <a:xfrm>
          <a:off x="2908300" y="147516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101600</xdr:rowOff>
    </xdr:from>
    <xdr:to>
      <xdr:col>10</xdr:col>
      <xdr:colOff>165100</xdr:colOff>
      <xdr:row>86</xdr:row>
      <xdr:rowOff>31750</xdr:rowOff>
    </xdr:to>
    <xdr:sp macro="" textlink="">
      <xdr:nvSpPr>
        <xdr:cNvPr id="309" name="楕円 308"/>
        <xdr:cNvSpPr/>
      </xdr:nvSpPr>
      <xdr:spPr>
        <a:xfrm>
          <a:off x="196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152400</xdr:rowOff>
    </xdr:from>
    <xdr:to>
      <xdr:col>15</xdr:col>
      <xdr:colOff>50800</xdr:colOff>
      <xdr:row>86</xdr:row>
      <xdr:rowOff>6985</xdr:rowOff>
    </xdr:to>
    <xdr:cxnSp macro="">
      <xdr:nvCxnSpPr>
        <xdr:cNvPr id="310" name="直線コネクタ 309"/>
        <xdr:cNvCxnSpPr/>
      </xdr:nvCxnSpPr>
      <xdr:spPr>
        <a:xfrm>
          <a:off x="2019300" y="147256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76835</xdr:rowOff>
    </xdr:from>
    <xdr:to>
      <xdr:col>6</xdr:col>
      <xdr:colOff>38100</xdr:colOff>
      <xdr:row>86</xdr:row>
      <xdr:rowOff>6985</xdr:rowOff>
    </xdr:to>
    <xdr:sp macro="" textlink="">
      <xdr:nvSpPr>
        <xdr:cNvPr id="311" name="楕円 310"/>
        <xdr:cNvSpPr/>
      </xdr:nvSpPr>
      <xdr:spPr>
        <a:xfrm>
          <a:off x="1079500" y="146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127635</xdr:rowOff>
    </xdr:from>
    <xdr:to>
      <xdr:col>10</xdr:col>
      <xdr:colOff>114300</xdr:colOff>
      <xdr:row>85</xdr:row>
      <xdr:rowOff>152400</xdr:rowOff>
    </xdr:to>
    <xdr:cxnSp macro="">
      <xdr:nvCxnSpPr>
        <xdr:cNvPr id="312" name="直線コネクタ 311"/>
        <xdr:cNvCxnSpPr/>
      </xdr:nvCxnSpPr>
      <xdr:spPr>
        <a:xfrm>
          <a:off x="1130300" y="147008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139700</xdr:rowOff>
    </xdr:from>
    <xdr:ext cx="405130" cy="259080"/>
    <xdr:sp macro="" textlink="">
      <xdr:nvSpPr>
        <xdr:cNvPr id="313" name="n_1aveValue【公営住宅】&#10;有形固定資産減価償却率"/>
        <xdr:cNvSpPr txBox="1"/>
      </xdr:nvSpPr>
      <xdr:spPr>
        <a:xfrm>
          <a:off x="3582035" y="14027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162560</xdr:rowOff>
    </xdr:from>
    <xdr:ext cx="403225" cy="259080"/>
    <xdr:sp macro="" textlink="">
      <xdr:nvSpPr>
        <xdr:cNvPr id="314" name="n_2aveValue【公営住宅】&#10;有形固定資産減価償却率"/>
        <xdr:cNvSpPr txBox="1"/>
      </xdr:nvSpPr>
      <xdr:spPr>
        <a:xfrm>
          <a:off x="2705735" y="14050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143510</xdr:rowOff>
    </xdr:from>
    <xdr:ext cx="403225" cy="257175"/>
    <xdr:sp macro="" textlink="">
      <xdr:nvSpPr>
        <xdr:cNvPr id="315" name="n_3aveValue【公営住宅】&#10;有形固定資産減価償却率"/>
        <xdr:cNvSpPr txBox="1"/>
      </xdr:nvSpPr>
      <xdr:spPr>
        <a:xfrm>
          <a:off x="1816735" y="14030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136525</xdr:rowOff>
    </xdr:from>
    <xdr:ext cx="403225" cy="258445"/>
    <xdr:sp macro="" textlink="">
      <xdr:nvSpPr>
        <xdr:cNvPr id="316" name="n_4aveValue【公営住宅】&#10;有形固定資産減価償却率"/>
        <xdr:cNvSpPr txBox="1"/>
      </xdr:nvSpPr>
      <xdr:spPr>
        <a:xfrm>
          <a:off x="927735" y="140239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68580</xdr:rowOff>
    </xdr:from>
    <xdr:ext cx="405130" cy="259080"/>
    <xdr:sp macro="" textlink="">
      <xdr:nvSpPr>
        <xdr:cNvPr id="317" name="n_1mainValue【公営住宅】&#10;有形固定資産減価償却率"/>
        <xdr:cNvSpPr txBox="1"/>
      </xdr:nvSpPr>
      <xdr:spPr>
        <a:xfrm>
          <a:off x="3582035" y="1481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48895</xdr:rowOff>
    </xdr:from>
    <xdr:ext cx="403225" cy="259080"/>
    <xdr:sp macro="" textlink="">
      <xdr:nvSpPr>
        <xdr:cNvPr id="318" name="n_2mainValue【公営住宅】&#10;有形固定資産減価償却率"/>
        <xdr:cNvSpPr txBox="1"/>
      </xdr:nvSpPr>
      <xdr:spPr>
        <a:xfrm>
          <a:off x="2705735" y="14793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22860</xdr:rowOff>
    </xdr:from>
    <xdr:ext cx="403225" cy="259080"/>
    <xdr:sp macro="" textlink="">
      <xdr:nvSpPr>
        <xdr:cNvPr id="319" name="n_3mainValue【公営住宅】&#10;有形固定資産減価償却率"/>
        <xdr:cNvSpPr txBox="1"/>
      </xdr:nvSpPr>
      <xdr:spPr>
        <a:xfrm>
          <a:off x="1816735" y="14767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169545</xdr:rowOff>
    </xdr:from>
    <xdr:ext cx="403225" cy="257175"/>
    <xdr:sp macro="" textlink="">
      <xdr:nvSpPr>
        <xdr:cNvPr id="320" name="n_4mainValue【公営住宅】&#10;有形固定資産減価償却率"/>
        <xdr:cNvSpPr txBox="1"/>
      </xdr:nvSpPr>
      <xdr:spPr>
        <a:xfrm>
          <a:off x="927735" y="147427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29" name="テキスト ボックス 328"/>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5455" cy="259080"/>
    <xdr:sp macro="" textlink="">
      <xdr:nvSpPr>
        <xdr:cNvPr id="332" name="テキスト ボックス 331"/>
        <xdr:cNvSpPr txBox="1"/>
      </xdr:nvSpPr>
      <xdr:spPr>
        <a:xfrm>
          <a:off x="6136640" y="1452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34" name="テキスト ボックス 333"/>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5455" cy="259080"/>
    <xdr:sp macro="" textlink="">
      <xdr:nvSpPr>
        <xdr:cNvPr id="336" name="テキスト ボックス 335"/>
        <xdr:cNvSpPr txBox="1"/>
      </xdr:nvSpPr>
      <xdr:spPr>
        <a:xfrm>
          <a:off x="6136640" y="1338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38" name="テキスト ボックス 337"/>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121285</xdr:rowOff>
    </xdr:from>
    <xdr:to>
      <xdr:col>54</xdr:col>
      <xdr:colOff>189865</xdr:colOff>
      <xdr:row>85</xdr:row>
      <xdr:rowOff>93345</xdr:rowOff>
    </xdr:to>
    <xdr:cxnSp macro="">
      <xdr:nvCxnSpPr>
        <xdr:cNvPr id="340" name="直線コネクタ 339"/>
        <xdr:cNvCxnSpPr/>
      </xdr:nvCxnSpPr>
      <xdr:spPr>
        <a:xfrm flipV="1">
          <a:off x="10476865" y="13494385"/>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97790</xdr:rowOff>
    </xdr:from>
    <xdr:ext cx="469900" cy="257175"/>
    <xdr:sp macro="" textlink="">
      <xdr:nvSpPr>
        <xdr:cNvPr id="341" name="【公営住宅】&#10;一人当たり面積最小値テキスト"/>
        <xdr:cNvSpPr txBox="1"/>
      </xdr:nvSpPr>
      <xdr:spPr>
        <a:xfrm>
          <a:off x="10515600" y="14671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93345</xdr:rowOff>
    </xdr:from>
    <xdr:to>
      <xdr:col>55</xdr:col>
      <xdr:colOff>88900</xdr:colOff>
      <xdr:row>85</xdr:row>
      <xdr:rowOff>93345</xdr:rowOff>
    </xdr:to>
    <xdr:cxnSp macro="">
      <xdr:nvCxnSpPr>
        <xdr:cNvPr id="342" name="直線コネクタ 341"/>
        <xdr:cNvCxnSpPr/>
      </xdr:nvCxnSpPr>
      <xdr:spPr>
        <a:xfrm>
          <a:off x="10388600" y="1466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67945</xdr:rowOff>
    </xdr:from>
    <xdr:ext cx="469900" cy="258445"/>
    <xdr:sp macro="" textlink="">
      <xdr:nvSpPr>
        <xdr:cNvPr id="343" name="【公営住宅】&#10;一人当たり面積最大値テキスト"/>
        <xdr:cNvSpPr txBox="1"/>
      </xdr:nvSpPr>
      <xdr:spPr>
        <a:xfrm>
          <a:off x="10515600" y="13269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121285</xdr:rowOff>
    </xdr:from>
    <xdr:to>
      <xdr:col>55</xdr:col>
      <xdr:colOff>88900</xdr:colOff>
      <xdr:row>78</xdr:row>
      <xdr:rowOff>121285</xdr:rowOff>
    </xdr:to>
    <xdr:cxnSp macro="">
      <xdr:nvCxnSpPr>
        <xdr:cNvPr id="344" name="直線コネクタ 343"/>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154940</xdr:rowOff>
    </xdr:from>
    <xdr:ext cx="469900" cy="257175"/>
    <xdr:sp macro="" textlink="">
      <xdr:nvSpPr>
        <xdr:cNvPr id="345" name="【公営住宅】&#10;一人当たり面積平均値テキスト"/>
        <xdr:cNvSpPr txBox="1"/>
      </xdr:nvSpPr>
      <xdr:spPr>
        <a:xfrm>
          <a:off x="10515600" y="140423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132080</xdr:rowOff>
    </xdr:from>
    <xdr:to>
      <xdr:col>55</xdr:col>
      <xdr:colOff>50800</xdr:colOff>
      <xdr:row>83</xdr:row>
      <xdr:rowOff>61595</xdr:rowOff>
    </xdr:to>
    <xdr:sp macro="" textlink="">
      <xdr:nvSpPr>
        <xdr:cNvPr id="346" name="フローチャート: 判断 345"/>
        <xdr:cNvSpPr/>
      </xdr:nvSpPr>
      <xdr:spPr>
        <a:xfrm>
          <a:off x="10426700" y="14190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146685</xdr:rowOff>
    </xdr:from>
    <xdr:to>
      <xdr:col>50</xdr:col>
      <xdr:colOff>165100</xdr:colOff>
      <xdr:row>83</xdr:row>
      <xdr:rowOff>76835</xdr:rowOff>
    </xdr:to>
    <xdr:sp macro="" textlink="">
      <xdr:nvSpPr>
        <xdr:cNvPr id="347" name="フローチャート: 判断 346"/>
        <xdr:cNvSpPr/>
      </xdr:nvSpPr>
      <xdr:spPr>
        <a:xfrm>
          <a:off x="9588500" y="142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xdr:rowOff>
    </xdr:from>
    <xdr:to>
      <xdr:col>46</xdr:col>
      <xdr:colOff>38100</xdr:colOff>
      <xdr:row>83</xdr:row>
      <xdr:rowOff>117475</xdr:rowOff>
    </xdr:to>
    <xdr:sp macro="" textlink="">
      <xdr:nvSpPr>
        <xdr:cNvPr id="348" name="フローチャート: 判断 347"/>
        <xdr:cNvSpPr/>
      </xdr:nvSpPr>
      <xdr:spPr>
        <a:xfrm>
          <a:off x="8699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19050</xdr:rowOff>
    </xdr:from>
    <xdr:to>
      <xdr:col>41</xdr:col>
      <xdr:colOff>101600</xdr:colOff>
      <xdr:row>83</xdr:row>
      <xdr:rowOff>120650</xdr:rowOff>
    </xdr:to>
    <xdr:sp macro="" textlink="">
      <xdr:nvSpPr>
        <xdr:cNvPr id="349" name="フローチャート: 判断 348"/>
        <xdr:cNvSpPr/>
      </xdr:nvSpPr>
      <xdr:spPr>
        <a:xfrm>
          <a:off x="7810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24765</xdr:rowOff>
    </xdr:from>
    <xdr:to>
      <xdr:col>36</xdr:col>
      <xdr:colOff>165100</xdr:colOff>
      <xdr:row>83</xdr:row>
      <xdr:rowOff>126365</xdr:rowOff>
    </xdr:to>
    <xdr:sp macro="" textlink="">
      <xdr:nvSpPr>
        <xdr:cNvPr id="350" name="フローチャート: 判断 349"/>
        <xdr:cNvSpPr/>
      </xdr:nvSpPr>
      <xdr:spPr>
        <a:xfrm>
          <a:off x="6921500" y="142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107950</xdr:rowOff>
    </xdr:from>
    <xdr:to>
      <xdr:col>55</xdr:col>
      <xdr:colOff>50800</xdr:colOff>
      <xdr:row>84</xdr:row>
      <xdr:rowOff>38100</xdr:rowOff>
    </xdr:to>
    <xdr:sp macro="" textlink="">
      <xdr:nvSpPr>
        <xdr:cNvPr id="356" name="楕円 355"/>
        <xdr:cNvSpPr/>
      </xdr:nvSpPr>
      <xdr:spPr>
        <a:xfrm>
          <a:off x="10426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86360</xdr:rowOff>
    </xdr:from>
    <xdr:ext cx="469900" cy="257175"/>
    <xdr:sp macro="" textlink="">
      <xdr:nvSpPr>
        <xdr:cNvPr id="357" name="【公営住宅】&#10;一人当たり面積該当値テキスト"/>
        <xdr:cNvSpPr txBox="1"/>
      </xdr:nvSpPr>
      <xdr:spPr>
        <a:xfrm>
          <a:off x="10515600" y="14316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100330</xdr:rowOff>
    </xdr:from>
    <xdr:to>
      <xdr:col>50</xdr:col>
      <xdr:colOff>165100</xdr:colOff>
      <xdr:row>84</xdr:row>
      <xdr:rowOff>30480</xdr:rowOff>
    </xdr:to>
    <xdr:sp macro="" textlink="">
      <xdr:nvSpPr>
        <xdr:cNvPr id="358" name="楕円 357"/>
        <xdr:cNvSpPr/>
      </xdr:nvSpPr>
      <xdr:spPr>
        <a:xfrm>
          <a:off x="9588500" y="143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151130</xdr:rowOff>
    </xdr:from>
    <xdr:to>
      <xdr:col>55</xdr:col>
      <xdr:colOff>0</xdr:colOff>
      <xdr:row>83</xdr:row>
      <xdr:rowOff>158750</xdr:rowOff>
    </xdr:to>
    <xdr:cxnSp macro="">
      <xdr:nvCxnSpPr>
        <xdr:cNvPr id="359" name="直線コネクタ 358"/>
        <xdr:cNvCxnSpPr/>
      </xdr:nvCxnSpPr>
      <xdr:spPr>
        <a:xfrm>
          <a:off x="9639300" y="143814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106045</xdr:rowOff>
    </xdr:from>
    <xdr:to>
      <xdr:col>46</xdr:col>
      <xdr:colOff>38100</xdr:colOff>
      <xdr:row>84</xdr:row>
      <xdr:rowOff>36195</xdr:rowOff>
    </xdr:to>
    <xdr:sp macro="" textlink="">
      <xdr:nvSpPr>
        <xdr:cNvPr id="360" name="楕円 359"/>
        <xdr:cNvSpPr/>
      </xdr:nvSpPr>
      <xdr:spPr>
        <a:xfrm>
          <a:off x="8699500" y="143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151130</xdr:rowOff>
    </xdr:from>
    <xdr:to>
      <xdr:col>50</xdr:col>
      <xdr:colOff>114300</xdr:colOff>
      <xdr:row>83</xdr:row>
      <xdr:rowOff>156845</xdr:rowOff>
    </xdr:to>
    <xdr:cxnSp macro="">
      <xdr:nvCxnSpPr>
        <xdr:cNvPr id="361" name="直線コネクタ 360"/>
        <xdr:cNvCxnSpPr/>
      </xdr:nvCxnSpPr>
      <xdr:spPr>
        <a:xfrm flipV="1">
          <a:off x="8750300" y="143814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109220</xdr:rowOff>
    </xdr:from>
    <xdr:to>
      <xdr:col>41</xdr:col>
      <xdr:colOff>101600</xdr:colOff>
      <xdr:row>84</xdr:row>
      <xdr:rowOff>38735</xdr:rowOff>
    </xdr:to>
    <xdr:sp macro="" textlink="">
      <xdr:nvSpPr>
        <xdr:cNvPr id="362" name="楕円 361"/>
        <xdr:cNvSpPr/>
      </xdr:nvSpPr>
      <xdr:spPr>
        <a:xfrm>
          <a:off x="7810500" y="14339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156845</xdr:rowOff>
    </xdr:from>
    <xdr:to>
      <xdr:col>45</xdr:col>
      <xdr:colOff>177800</xdr:colOff>
      <xdr:row>83</xdr:row>
      <xdr:rowOff>159385</xdr:rowOff>
    </xdr:to>
    <xdr:cxnSp macro="">
      <xdr:nvCxnSpPr>
        <xdr:cNvPr id="363" name="直線コネクタ 362"/>
        <xdr:cNvCxnSpPr/>
      </xdr:nvCxnSpPr>
      <xdr:spPr>
        <a:xfrm flipV="1">
          <a:off x="7861300" y="143871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104140</xdr:rowOff>
    </xdr:from>
    <xdr:to>
      <xdr:col>36</xdr:col>
      <xdr:colOff>165100</xdr:colOff>
      <xdr:row>84</xdr:row>
      <xdr:rowOff>34290</xdr:rowOff>
    </xdr:to>
    <xdr:sp macro="" textlink="">
      <xdr:nvSpPr>
        <xdr:cNvPr id="364" name="楕円 363"/>
        <xdr:cNvSpPr/>
      </xdr:nvSpPr>
      <xdr:spPr>
        <a:xfrm>
          <a:off x="6921500" y="143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154940</xdr:rowOff>
    </xdr:from>
    <xdr:to>
      <xdr:col>41</xdr:col>
      <xdr:colOff>50800</xdr:colOff>
      <xdr:row>83</xdr:row>
      <xdr:rowOff>159385</xdr:rowOff>
    </xdr:to>
    <xdr:cxnSp macro="">
      <xdr:nvCxnSpPr>
        <xdr:cNvPr id="365" name="直線コネクタ 364"/>
        <xdr:cNvCxnSpPr/>
      </xdr:nvCxnSpPr>
      <xdr:spPr>
        <a:xfrm>
          <a:off x="6972300" y="143852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93345</xdr:rowOff>
    </xdr:from>
    <xdr:ext cx="469900" cy="259080"/>
    <xdr:sp macro="" textlink="">
      <xdr:nvSpPr>
        <xdr:cNvPr id="366" name="n_1aveValue【公営住宅】&#10;一人当たり面積"/>
        <xdr:cNvSpPr txBox="1"/>
      </xdr:nvSpPr>
      <xdr:spPr>
        <a:xfrm>
          <a:off x="9391650" y="13980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133985</xdr:rowOff>
    </xdr:from>
    <xdr:ext cx="467995" cy="257175"/>
    <xdr:sp macro="" textlink="">
      <xdr:nvSpPr>
        <xdr:cNvPr id="367" name="n_2aveValue【公営住宅】&#10;一人当たり面積"/>
        <xdr:cNvSpPr txBox="1"/>
      </xdr:nvSpPr>
      <xdr:spPr>
        <a:xfrm>
          <a:off x="8515350" y="140214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137160</xdr:rowOff>
    </xdr:from>
    <xdr:ext cx="467995" cy="259080"/>
    <xdr:sp macro="" textlink="">
      <xdr:nvSpPr>
        <xdr:cNvPr id="368" name="n_3aveValue【公営住宅】&#10;一人当たり面積"/>
        <xdr:cNvSpPr txBox="1"/>
      </xdr:nvSpPr>
      <xdr:spPr>
        <a:xfrm>
          <a:off x="7626350" y="14024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143510</xdr:rowOff>
    </xdr:from>
    <xdr:ext cx="467995" cy="257175"/>
    <xdr:sp macro="" textlink="">
      <xdr:nvSpPr>
        <xdr:cNvPr id="369" name="n_4aveValue【公営住宅】&#10;一人当たり面積"/>
        <xdr:cNvSpPr txBox="1"/>
      </xdr:nvSpPr>
      <xdr:spPr>
        <a:xfrm>
          <a:off x="6737350" y="140309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21590</xdr:rowOff>
    </xdr:from>
    <xdr:ext cx="469900" cy="259080"/>
    <xdr:sp macro="" textlink="">
      <xdr:nvSpPr>
        <xdr:cNvPr id="370" name="n_1mainValue【公営住宅】&#10;一人当たり面積"/>
        <xdr:cNvSpPr txBox="1"/>
      </xdr:nvSpPr>
      <xdr:spPr>
        <a:xfrm>
          <a:off x="9391650" y="14423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27305</xdr:rowOff>
    </xdr:from>
    <xdr:ext cx="467995" cy="259080"/>
    <xdr:sp macro="" textlink="">
      <xdr:nvSpPr>
        <xdr:cNvPr id="371" name="n_2mainValue【公営住宅】&#10;一人当たり面積"/>
        <xdr:cNvSpPr txBox="1"/>
      </xdr:nvSpPr>
      <xdr:spPr>
        <a:xfrm>
          <a:off x="8515350" y="14429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29845</xdr:rowOff>
    </xdr:from>
    <xdr:ext cx="467995" cy="257175"/>
    <xdr:sp macro="" textlink="">
      <xdr:nvSpPr>
        <xdr:cNvPr id="372" name="n_3mainValue【公営住宅】&#10;一人当たり面積"/>
        <xdr:cNvSpPr txBox="1"/>
      </xdr:nvSpPr>
      <xdr:spPr>
        <a:xfrm>
          <a:off x="7626350" y="144316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25400</xdr:rowOff>
    </xdr:from>
    <xdr:ext cx="467995" cy="259080"/>
    <xdr:sp macro="" textlink="">
      <xdr:nvSpPr>
        <xdr:cNvPr id="373" name="n_4mainValue【公営住宅】&#10;一人当たり面積"/>
        <xdr:cNvSpPr txBox="1"/>
      </xdr:nvSpPr>
      <xdr:spPr>
        <a:xfrm>
          <a:off x="6737350" y="144272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98" name="テキスト ボックス 397"/>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00" name="テキスト ボックス 399"/>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402" name="テキスト ボックス 401"/>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04" name="テキスト ボックス 403"/>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6" name="テキスト ボックス 40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8" name="テキスト ボックス 40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410" name="テキスト ボックス 409"/>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412" name="テキスト ボックス 411"/>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116205</xdr:rowOff>
    </xdr:from>
    <xdr:to>
      <xdr:col>85</xdr:col>
      <xdr:colOff>126365</xdr:colOff>
      <xdr:row>41</xdr:row>
      <xdr:rowOff>20955</xdr:rowOff>
    </xdr:to>
    <xdr:cxnSp macro="">
      <xdr:nvCxnSpPr>
        <xdr:cNvPr id="414" name="直線コネクタ 413"/>
        <xdr:cNvCxnSpPr/>
      </xdr:nvCxnSpPr>
      <xdr:spPr>
        <a:xfrm flipV="1">
          <a:off x="16318865" y="5774055"/>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24765</xdr:rowOff>
    </xdr:from>
    <xdr:ext cx="405130" cy="259080"/>
    <xdr:sp macro="" textlink="">
      <xdr:nvSpPr>
        <xdr:cNvPr id="415" name="【認定こども園・幼稚園・保育所】&#10;有形固定資産減価償却率最小値テキスト"/>
        <xdr:cNvSpPr txBox="1"/>
      </xdr:nvSpPr>
      <xdr:spPr>
        <a:xfrm>
          <a:off x="16357600" y="7054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63500</xdr:rowOff>
    </xdr:from>
    <xdr:ext cx="405130" cy="257175"/>
    <xdr:sp macro="" textlink="">
      <xdr:nvSpPr>
        <xdr:cNvPr id="417" name="【認定こども園・幼稚園・保育所】&#10;有形固定資産減価償却率最大値テキスト"/>
        <xdr:cNvSpPr txBox="1"/>
      </xdr:nvSpPr>
      <xdr:spPr>
        <a:xfrm>
          <a:off x="16357600" y="55499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143510</xdr:rowOff>
    </xdr:from>
    <xdr:ext cx="405130" cy="257175"/>
    <xdr:sp macro="" textlink="">
      <xdr:nvSpPr>
        <xdr:cNvPr id="419" name="【認定こども園・幼稚園・保育所】&#10;有形固定資産減価償却率平均値テキスト"/>
        <xdr:cNvSpPr txBox="1"/>
      </xdr:nvSpPr>
      <xdr:spPr>
        <a:xfrm>
          <a:off x="16357600" y="63157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421" name="フローチャート: 判断 420"/>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22" name="フローチャート: 判断 421"/>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3" name="フローチャート: 判断 422"/>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424" name="フローチャート: 判断 423"/>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114935</xdr:rowOff>
    </xdr:from>
    <xdr:to>
      <xdr:col>85</xdr:col>
      <xdr:colOff>177800</xdr:colOff>
      <xdr:row>34</xdr:row>
      <xdr:rowOff>45085</xdr:rowOff>
    </xdr:to>
    <xdr:sp macro="" textlink="">
      <xdr:nvSpPr>
        <xdr:cNvPr id="430" name="楕円 429"/>
        <xdr:cNvSpPr/>
      </xdr:nvSpPr>
      <xdr:spPr>
        <a:xfrm>
          <a:off x="162687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29845</xdr:rowOff>
    </xdr:from>
    <xdr:ext cx="405130" cy="257175"/>
    <xdr:sp macro="" textlink="">
      <xdr:nvSpPr>
        <xdr:cNvPr id="431" name="【認定こども園・幼稚園・保育所】&#10;有形固定資産減価償却率該当値テキスト"/>
        <xdr:cNvSpPr txBox="1"/>
      </xdr:nvSpPr>
      <xdr:spPr>
        <a:xfrm>
          <a:off x="16357600" y="56876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27305</xdr:rowOff>
    </xdr:from>
    <xdr:to>
      <xdr:col>81</xdr:col>
      <xdr:colOff>101600</xdr:colOff>
      <xdr:row>33</xdr:row>
      <xdr:rowOff>128905</xdr:rowOff>
    </xdr:to>
    <xdr:sp macro="" textlink="">
      <xdr:nvSpPr>
        <xdr:cNvPr id="432" name="楕円 431"/>
        <xdr:cNvSpPr/>
      </xdr:nvSpPr>
      <xdr:spPr>
        <a:xfrm>
          <a:off x="15430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78105</xdr:rowOff>
    </xdr:from>
    <xdr:to>
      <xdr:col>85</xdr:col>
      <xdr:colOff>127000</xdr:colOff>
      <xdr:row>33</xdr:row>
      <xdr:rowOff>166370</xdr:rowOff>
    </xdr:to>
    <xdr:cxnSp macro="">
      <xdr:nvCxnSpPr>
        <xdr:cNvPr id="433" name="直線コネクタ 432"/>
        <xdr:cNvCxnSpPr/>
      </xdr:nvCxnSpPr>
      <xdr:spPr>
        <a:xfrm>
          <a:off x="15481300" y="5735955"/>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105410</xdr:rowOff>
    </xdr:from>
    <xdr:to>
      <xdr:col>76</xdr:col>
      <xdr:colOff>165100</xdr:colOff>
      <xdr:row>35</xdr:row>
      <xdr:rowOff>35560</xdr:rowOff>
    </xdr:to>
    <xdr:sp macro="" textlink="">
      <xdr:nvSpPr>
        <xdr:cNvPr id="434" name="楕円 433"/>
        <xdr:cNvSpPr/>
      </xdr:nvSpPr>
      <xdr:spPr>
        <a:xfrm>
          <a:off x="14541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78105</xdr:rowOff>
    </xdr:from>
    <xdr:to>
      <xdr:col>81</xdr:col>
      <xdr:colOff>50800</xdr:colOff>
      <xdr:row>34</xdr:row>
      <xdr:rowOff>156210</xdr:rowOff>
    </xdr:to>
    <xdr:cxnSp macro="">
      <xdr:nvCxnSpPr>
        <xdr:cNvPr id="435" name="直線コネクタ 434"/>
        <xdr:cNvCxnSpPr/>
      </xdr:nvCxnSpPr>
      <xdr:spPr>
        <a:xfrm flipV="1">
          <a:off x="14592300" y="5735955"/>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36830</xdr:rowOff>
    </xdr:from>
    <xdr:to>
      <xdr:col>72</xdr:col>
      <xdr:colOff>38100</xdr:colOff>
      <xdr:row>35</xdr:row>
      <xdr:rowOff>138430</xdr:rowOff>
    </xdr:to>
    <xdr:sp macro="" textlink="">
      <xdr:nvSpPr>
        <xdr:cNvPr id="436" name="楕円 435"/>
        <xdr:cNvSpPr/>
      </xdr:nvSpPr>
      <xdr:spPr>
        <a:xfrm>
          <a:off x="1365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156210</xdr:rowOff>
    </xdr:from>
    <xdr:to>
      <xdr:col>76</xdr:col>
      <xdr:colOff>114300</xdr:colOff>
      <xdr:row>35</xdr:row>
      <xdr:rowOff>87630</xdr:rowOff>
    </xdr:to>
    <xdr:cxnSp macro="">
      <xdr:nvCxnSpPr>
        <xdr:cNvPr id="437" name="直線コネクタ 436"/>
        <xdr:cNvCxnSpPr/>
      </xdr:nvCxnSpPr>
      <xdr:spPr>
        <a:xfrm flipV="1">
          <a:off x="13703300" y="598551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33020</xdr:rowOff>
    </xdr:from>
    <xdr:to>
      <xdr:col>67</xdr:col>
      <xdr:colOff>101600</xdr:colOff>
      <xdr:row>35</xdr:row>
      <xdr:rowOff>134620</xdr:rowOff>
    </xdr:to>
    <xdr:sp macro="" textlink="">
      <xdr:nvSpPr>
        <xdr:cNvPr id="438" name="楕円 437"/>
        <xdr:cNvSpPr/>
      </xdr:nvSpPr>
      <xdr:spPr>
        <a:xfrm>
          <a:off x="12763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83820</xdr:rowOff>
    </xdr:from>
    <xdr:to>
      <xdr:col>71</xdr:col>
      <xdr:colOff>177800</xdr:colOff>
      <xdr:row>35</xdr:row>
      <xdr:rowOff>87630</xdr:rowOff>
    </xdr:to>
    <xdr:cxnSp macro="">
      <xdr:nvCxnSpPr>
        <xdr:cNvPr id="439" name="直線コネクタ 438"/>
        <xdr:cNvCxnSpPr/>
      </xdr:nvCxnSpPr>
      <xdr:spPr>
        <a:xfrm>
          <a:off x="12814300" y="6084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20955</xdr:rowOff>
    </xdr:from>
    <xdr:ext cx="405130" cy="257175"/>
    <xdr:sp macro="" textlink="">
      <xdr:nvSpPr>
        <xdr:cNvPr id="440" name="n_1aveValue【認定こども園・幼稚園・保育所】&#10;有形固定資産減価償却率"/>
        <xdr:cNvSpPr txBox="1"/>
      </xdr:nvSpPr>
      <xdr:spPr>
        <a:xfrm>
          <a:off x="15266035" y="63646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26670</xdr:rowOff>
    </xdr:from>
    <xdr:ext cx="403225" cy="259080"/>
    <xdr:sp macro="" textlink="">
      <xdr:nvSpPr>
        <xdr:cNvPr id="441" name="n_2aveValue【認定こども園・幼稚園・保育所】&#10;有形固定資産減価償却率"/>
        <xdr:cNvSpPr txBox="1"/>
      </xdr:nvSpPr>
      <xdr:spPr>
        <a:xfrm>
          <a:off x="14389735" y="6370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47625</xdr:rowOff>
    </xdr:from>
    <xdr:ext cx="403225" cy="259080"/>
    <xdr:sp macro="" textlink="">
      <xdr:nvSpPr>
        <xdr:cNvPr id="442" name="n_3aveValue【認定こども園・幼稚園・保育所】&#10;有形固定資産減価償却率"/>
        <xdr:cNvSpPr txBox="1"/>
      </xdr:nvSpPr>
      <xdr:spPr>
        <a:xfrm>
          <a:off x="13500735" y="6391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34290</xdr:rowOff>
    </xdr:from>
    <xdr:ext cx="403225" cy="259080"/>
    <xdr:sp macro="" textlink="">
      <xdr:nvSpPr>
        <xdr:cNvPr id="443" name="n_4aveValue【認定こども園・幼稚園・保育所】&#10;有形固定資産減価償却率"/>
        <xdr:cNvSpPr txBox="1"/>
      </xdr:nvSpPr>
      <xdr:spPr>
        <a:xfrm>
          <a:off x="12611735" y="63779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31</xdr:row>
      <xdr:rowOff>145415</xdr:rowOff>
    </xdr:from>
    <xdr:ext cx="405130" cy="257175"/>
    <xdr:sp macro="" textlink="">
      <xdr:nvSpPr>
        <xdr:cNvPr id="444" name="n_1mainValue【認定こども園・幼稚園・保育所】&#10;有形固定資産減価償却率"/>
        <xdr:cNvSpPr txBox="1"/>
      </xdr:nvSpPr>
      <xdr:spPr>
        <a:xfrm>
          <a:off x="15266035" y="5460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52070</xdr:rowOff>
    </xdr:from>
    <xdr:ext cx="403225" cy="257175"/>
    <xdr:sp macro="" textlink="">
      <xdr:nvSpPr>
        <xdr:cNvPr id="445" name="n_2mainValue【認定こども園・幼稚園・保育所】&#10;有形固定資産減価償却率"/>
        <xdr:cNvSpPr txBox="1"/>
      </xdr:nvSpPr>
      <xdr:spPr>
        <a:xfrm>
          <a:off x="14389735" y="5709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154940</xdr:rowOff>
    </xdr:from>
    <xdr:ext cx="403225" cy="257175"/>
    <xdr:sp macro="" textlink="">
      <xdr:nvSpPr>
        <xdr:cNvPr id="446" name="n_3mainValue【認定こども園・幼稚園・保育所】&#10;有形固定資産減価償却率"/>
        <xdr:cNvSpPr txBox="1"/>
      </xdr:nvSpPr>
      <xdr:spPr>
        <a:xfrm>
          <a:off x="13500735" y="5812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33</xdr:row>
      <xdr:rowOff>151130</xdr:rowOff>
    </xdr:from>
    <xdr:ext cx="403225" cy="259080"/>
    <xdr:sp macro="" textlink="">
      <xdr:nvSpPr>
        <xdr:cNvPr id="447" name="n_4mainValue【認定こども園・幼稚園・保育所】&#10;有形固定資産減価償却率"/>
        <xdr:cNvSpPr txBox="1"/>
      </xdr:nvSpPr>
      <xdr:spPr>
        <a:xfrm>
          <a:off x="12611735" y="58089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56" name="テキスト ボックス 455"/>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59" name="テキスト ボックス 458"/>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61" name="テキスト ボックス 460"/>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63" name="テキスト ボックス 462"/>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65" name="テキスト ボックス 464"/>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67" name="テキスト ボックス 466"/>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7620</xdr:rowOff>
    </xdr:from>
    <xdr:to>
      <xdr:col>116</xdr:col>
      <xdr:colOff>62865</xdr:colOff>
      <xdr:row>41</xdr:row>
      <xdr:rowOff>103505</xdr:rowOff>
    </xdr:to>
    <xdr:cxnSp macro="">
      <xdr:nvCxnSpPr>
        <xdr:cNvPr id="469" name="直線コネクタ 468"/>
        <xdr:cNvCxnSpPr/>
      </xdr:nvCxnSpPr>
      <xdr:spPr>
        <a:xfrm flipV="1">
          <a:off x="22160865" y="5836920"/>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9900" cy="259080"/>
    <xdr:sp macro="" textlink="">
      <xdr:nvSpPr>
        <xdr:cNvPr id="470" name="【認定こども園・幼稚園・保育所】&#10;一人当たり面積最小値テキスト"/>
        <xdr:cNvSpPr txBox="1"/>
      </xdr:nvSpPr>
      <xdr:spPr>
        <a:xfrm>
          <a:off x="22199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103505</xdr:rowOff>
    </xdr:from>
    <xdr:to>
      <xdr:col>116</xdr:col>
      <xdr:colOff>152400</xdr:colOff>
      <xdr:row>41</xdr:row>
      <xdr:rowOff>103505</xdr:rowOff>
    </xdr:to>
    <xdr:cxnSp macro="">
      <xdr:nvCxnSpPr>
        <xdr:cNvPr id="471" name="直線コネクタ 470"/>
        <xdr:cNvCxnSpPr/>
      </xdr:nvCxnSpPr>
      <xdr:spPr>
        <a:xfrm>
          <a:off x="22072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125730</xdr:rowOff>
    </xdr:from>
    <xdr:ext cx="469900" cy="259080"/>
    <xdr:sp macro="" textlink="">
      <xdr:nvSpPr>
        <xdr:cNvPr id="472" name="【認定こども園・幼稚園・保育所】&#10;一人当たり面積最大値テキスト"/>
        <xdr:cNvSpPr txBox="1"/>
      </xdr:nvSpPr>
      <xdr:spPr>
        <a:xfrm>
          <a:off x="22199600" y="561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121285</xdr:rowOff>
    </xdr:from>
    <xdr:ext cx="469900" cy="257175"/>
    <xdr:sp macro="" textlink="">
      <xdr:nvSpPr>
        <xdr:cNvPr id="474" name="【認定こども園・幼稚園・保育所】&#10;一人当たり面積平均値テキスト"/>
        <xdr:cNvSpPr txBox="1"/>
      </xdr:nvSpPr>
      <xdr:spPr>
        <a:xfrm>
          <a:off x="22199600" y="663638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98425</xdr:rowOff>
    </xdr:from>
    <xdr:to>
      <xdr:col>116</xdr:col>
      <xdr:colOff>114300</xdr:colOff>
      <xdr:row>40</xdr:row>
      <xdr:rowOff>29210</xdr:rowOff>
    </xdr:to>
    <xdr:sp macro="" textlink="">
      <xdr:nvSpPr>
        <xdr:cNvPr id="475" name="フローチャート: 判断 474"/>
        <xdr:cNvSpPr/>
      </xdr:nvSpPr>
      <xdr:spPr>
        <a:xfrm>
          <a:off x="221107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41275</xdr:rowOff>
    </xdr:from>
    <xdr:to>
      <xdr:col>112</xdr:col>
      <xdr:colOff>38100</xdr:colOff>
      <xdr:row>40</xdr:row>
      <xdr:rowOff>143510</xdr:rowOff>
    </xdr:to>
    <xdr:sp macro="" textlink="">
      <xdr:nvSpPr>
        <xdr:cNvPr id="476" name="フローチャート: 判断 475"/>
        <xdr:cNvSpPr/>
      </xdr:nvSpPr>
      <xdr:spPr>
        <a:xfrm>
          <a:off x="21272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41275</xdr:rowOff>
    </xdr:from>
    <xdr:to>
      <xdr:col>107</xdr:col>
      <xdr:colOff>101600</xdr:colOff>
      <xdr:row>40</xdr:row>
      <xdr:rowOff>143510</xdr:rowOff>
    </xdr:to>
    <xdr:sp macro="" textlink="">
      <xdr:nvSpPr>
        <xdr:cNvPr id="477" name="フローチャート: 判断 476"/>
        <xdr:cNvSpPr/>
      </xdr:nvSpPr>
      <xdr:spPr>
        <a:xfrm>
          <a:off x="20383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41275</xdr:rowOff>
    </xdr:from>
    <xdr:to>
      <xdr:col>102</xdr:col>
      <xdr:colOff>165100</xdr:colOff>
      <xdr:row>40</xdr:row>
      <xdr:rowOff>143510</xdr:rowOff>
    </xdr:to>
    <xdr:sp macro="" textlink="">
      <xdr:nvSpPr>
        <xdr:cNvPr id="478" name="フローチャート: 判断 477"/>
        <xdr:cNvSpPr/>
      </xdr:nvSpPr>
      <xdr:spPr>
        <a:xfrm>
          <a:off x="19494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43815</xdr:rowOff>
    </xdr:from>
    <xdr:to>
      <xdr:col>98</xdr:col>
      <xdr:colOff>38100</xdr:colOff>
      <xdr:row>40</xdr:row>
      <xdr:rowOff>145415</xdr:rowOff>
    </xdr:to>
    <xdr:sp macro="" textlink="">
      <xdr:nvSpPr>
        <xdr:cNvPr id="479" name="フローチャート: 判断 478"/>
        <xdr:cNvSpPr/>
      </xdr:nvSpPr>
      <xdr:spPr>
        <a:xfrm>
          <a:off x="18605500" y="69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0" name="テキスト ボックス 47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1" name="テキスト ボックス 48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2" name="テキスト ボックス 48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3" name="テキスト ボックス 48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4" name="テキスト ボックス 48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109855</xdr:rowOff>
    </xdr:from>
    <xdr:to>
      <xdr:col>116</xdr:col>
      <xdr:colOff>114300</xdr:colOff>
      <xdr:row>40</xdr:row>
      <xdr:rowOff>40640</xdr:rowOff>
    </xdr:to>
    <xdr:sp macro="" textlink="">
      <xdr:nvSpPr>
        <xdr:cNvPr id="485" name="楕円 484"/>
        <xdr:cNvSpPr/>
      </xdr:nvSpPr>
      <xdr:spPr>
        <a:xfrm>
          <a:off x="221107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88265</xdr:rowOff>
    </xdr:from>
    <xdr:ext cx="469900" cy="257175"/>
    <xdr:sp macro="" textlink="">
      <xdr:nvSpPr>
        <xdr:cNvPr id="486" name="【認定こども園・幼稚園・保育所】&#10;一人当たり面積該当値テキスト"/>
        <xdr:cNvSpPr txBox="1"/>
      </xdr:nvSpPr>
      <xdr:spPr>
        <a:xfrm>
          <a:off x="22199600" y="67748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107950</xdr:rowOff>
    </xdr:from>
    <xdr:to>
      <xdr:col>112</xdr:col>
      <xdr:colOff>38100</xdr:colOff>
      <xdr:row>40</xdr:row>
      <xdr:rowOff>38100</xdr:rowOff>
    </xdr:to>
    <xdr:sp macro="" textlink="">
      <xdr:nvSpPr>
        <xdr:cNvPr id="487" name="楕円 486"/>
        <xdr:cNvSpPr/>
      </xdr:nvSpPr>
      <xdr:spPr>
        <a:xfrm>
          <a:off x="21272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158750</xdr:rowOff>
    </xdr:from>
    <xdr:to>
      <xdr:col>116</xdr:col>
      <xdr:colOff>63500</xdr:colOff>
      <xdr:row>39</xdr:row>
      <xdr:rowOff>160655</xdr:rowOff>
    </xdr:to>
    <xdr:cxnSp macro="">
      <xdr:nvCxnSpPr>
        <xdr:cNvPr id="488" name="直線コネクタ 487"/>
        <xdr:cNvCxnSpPr/>
      </xdr:nvCxnSpPr>
      <xdr:spPr>
        <a:xfrm>
          <a:off x="21323300" y="68453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9525</xdr:rowOff>
    </xdr:from>
    <xdr:to>
      <xdr:col>107</xdr:col>
      <xdr:colOff>101600</xdr:colOff>
      <xdr:row>39</xdr:row>
      <xdr:rowOff>111125</xdr:rowOff>
    </xdr:to>
    <xdr:sp macro="" textlink="">
      <xdr:nvSpPr>
        <xdr:cNvPr id="489" name="楕円 488"/>
        <xdr:cNvSpPr/>
      </xdr:nvSpPr>
      <xdr:spPr>
        <a:xfrm>
          <a:off x="203835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60325</xdr:rowOff>
    </xdr:from>
    <xdr:to>
      <xdr:col>111</xdr:col>
      <xdr:colOff>177800</xdr:colOff>
      <xdr:row>39</xdr:row>
      <xdr:rowOff>158750</xdr:rowOff>
    </xdr:to>
    <xdr:cxnSp macro="">
      <xdr:nvCxnSpPr>
        <xdr:cNvPr id="490" name="直線コネクタ 489"/>
        <xdr:cNvCxnSpPr/>
      </xdr:nvCxnSpPr>
      <xdr:spPr>
        <a:xfrm>
          <a:off x="20434300" y="674687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64135</xdr:rowOff>
    </xdr:from>
    <xdr:to>
      <xdr:col>102</xdr:col>
      <xdr:colOff>165100</xdr:colOff>
      <xdr:row>39</xdr:row>
      <xdr:rowOff>166370</xdr:rowOff>
    </xdr:to>
    <xdr:sp macro="" textlink="">
      <xdr:nvSpPr>
        <xdr:cNvPr id="491" name="楕円 490"/>
        <xdr:cNvSpPr/>
      </xdr:nvSpPr>
      <xdr:spPr>
        <a:xfrm>
          <a:off x="194945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60325</xdr:rowOff>
    </xdr:from>
    <xdr:to>
      <xdr:col>107</xdr:col>
      <xdr:colOff>50800</xdr:colOff>
      <xdr:row>39</xdr:row>
      <xdr:rowOff>114935</xdr:rowOff>
    </xdr:to>
    <xdr:cxnSp macro="">
      <xdr:nvCxnSpPr>
        <xdr:cNvPr id="492" name="直線コネクタ 491"/>
        <xdr:cNvCxnSpPr/>
      </xdr:nvCxnSpPr>
      <xdr:spPr>
        <a:xfrm flipV="1">
          <a:off x="19545300" y="674687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48260</xdr:rowOff>
    </xdr:from>
    <xdr:to>
      <xdr:col>98</xdr:col>
      <xdr:colOff>38100</xdr:colOff>
      <xdr:row>39</xdr:row>
      <xdr:rowOff>149860</xdr:rowOff>
    </xdr:to>
    <xdr:sp macro="" textlink="">
      <xdr:nvSpPr>
        <xdr:cNvPr id="493" name="楕円 492"/>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99060</xdr:rowOff>
    </xdr:from>
    <xdr:to>
      <xdr:col>102</xdr:col>
      <xdr:colOff>114300</xdr:colOff>
      <xdr:row>39</xdr:row>
      <xdr:rowOff>114935</xdr:rowOff>
    </xdr:to>
    <xdr:cxnSp macro="">
      <xdr:nvCxnSpPr>
        <xdr:cNvPr id="494" name="直線コネクタ 493"/>
        <xdr:cNvCxnSpPr/>
      </xdr:nvCxnSpPr>
      <xdr:spPr>
        <a:xfrm>
          <a:off x="18656300" y="67856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133985</xdr:rowOff>
    </xdr:from>
    <xdr:ext cx="469900" cy="257175"/>
    <xdr:sp macro="" textlink="">
      <xdr:nvSpPr>
        <xdr:cNvPr id="495" name="n_1aveValue【認定こども園・幼稚園・保育所】&#10;一人当たり面積"/>
        <xdr:cNvSpPr txBox="1"/>
      </xdr:nvSpPr>
      <xdr:spPr>
        <a:xfrm>
          <a:off x="21075650" y="69919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133985</xdr:rowOff>
    </xdr:from>
    <xdr:ext cx="467995" cy="257175"/>
    <xdr:sp macro="" textlink="">
      <xdr:nvSpPr>
        <xdr:cNvPr id="496" name="n_2aveValue【認定こども園・幼稚園・保育所】&#10;一人当たり面積"/>
        <xdr:cNvSpPr txBox="1"/>
      </xdr:nvSpPr>
      <xdr:spPr>
        <a:xfrm>
          <a:off x="20199350" y="69919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133985</xdr:rowOff>
    </xdr:from>
    <xdr:ext cx="467995" cy="257175"/>
    <xdr:sp macro="" textlink="">
      <xdr:nvSpPr>
        <xdr:cNvPr id="497" name="n_3aveValue【認定こども園・幼稚園・保育所】&#10;一人当たり面積"/>
        <xdr:cNvSpPr txBox="1"/>
      </xdr:nvSpPr>
      <xdr:spPr>
        <a:xfrm>
          <a:off x="19310350" y="69919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40</xdr:row>
      <xdr:rowOff>136525</xdr:rowOff>
    </xdr:from>
    <xdr:ext cx="467995" cy="258445"/>
    <xdr:sp macro="" textlink="">
      <xdr:nvSpPr>
        <xdr:cNvPr id="498" name="n_4aveValue【認定こども園・幼稚園・保育所】&#10;一人当たり面積"/>
        <xdr:cNvSpPr txBox="1"/>
      </xdr:nvSpPr>
      <xdr:spPr>
        <a:xfrm>
          <a:off x="18421350" y="69945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38</xdr:row>
      <xdr:rowOff>54610</xdr:rowOff>
    </xdr:from>
    <xdr:ext cx="469900" cy="257175"/>
    <xdr:sp macro="" textlink="">
      <xdr:nvSpPr>
        <xdr:cNvPr id="499" name="n_1mainValue【認定こども園・幼稚園・保育所】&#10;一人当たり面積"/>
        <xdr:cNvSpPr txBox="1"/>
      </xdr:nvSpPr>
      <xdr:spPr>
        <a:xfrm>
          <a:off x="21075650" y="6569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127635</xdr:rowOff>
    </xdr:from>
    <xdr:ext cx="467995" cy="259080"/>
    <xdr:sp macro="" textlink="">
      <xdr:nvSpPr>
        <xdr:cNvPr id="500" name="n_2mainValue【認定こども園・幼稚園・保育所】&#10;一人当たり面積"/>
        <xdr:cNvSpPr txBox="1"/>
      </xdr:nvSpPr>
      <xdr:spPr>
        <a:xfrm>
          <a:off x="20199350" y="6471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10795</xdr:rowOff>
    </xdr:from>
    <xdr:ext cx="467995" cy="258445"/>
    <xdr:sp macro="" textlink="">
      <xdr:nvSpPr>
        <xdr:cNvPr id="501" name="n_3mainValue【認定こども園・幼稚園・保育所】&#10;一人当たり面積"/>
        <xdr:cNvSpPr txBox="1"/>
      </xdr:nvSpPr>
      <xdr:spPr>
        <a:xfrm>
          <a:off x="19310350" y="65258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37</xdr:row>
      <xdr:rowOff>166370</xdr:rowOff>
    </xdr:from>
    <xdr:ext cx="467995" cy="257175"/>
    <xdr:sp macro="" textlink="">
      <xdr:nvSpPr>
        <xdr:cNvPr id="502" name="n_4mainValue【認定こども園・幼稚園・保育所】&#10;一人当たり面積"/>
        <xdr:cNvSpPr txBox="1"/>
      </xdr:nvSpPr>
      <xdr:spPr>
        <a:xfrm>
          <a:off x="18421350" y="6510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1" name="テキスト ボックス 510"/>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13" name="テキスト ボックス 512"/>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4" name="直線コネクタ 51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515" name="テキスト ボックス 514"/>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6" name="直線コネクタ 51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17" name="テキスト ボックス 51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18" name="直線コネクタ 51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519" name="テキスト ボックス 518"/>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0" name="直線コネクタ 51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1" name="テキスト ボックス 52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2" name="直線コネクタ 52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523" name="テキスト ボックス 522"/>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4" name="直線コネクタ 52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525" name="テキスト ボックス 524"/>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145415</xdr:rowOff>
    </xdr:from>
    <xdr:to>
      <xdr:col>85</xdr:col>
      <xdr:colOff>126365</xdr:colOff>
      <xdr:row>63</xdr:row>
      <xdr:rowOff>65405</xdr:rowOff>
    </xdr:to>
    <xdr:cxnSp macro="">
      <xdr:nvCxnSpPr>
        <xdr:cNvPr id="528" name="直線コネクタ 527"/>
        <xdr:cNvCxnSpPr/>
      </xdr:nvCxnSpPr>
      <xdr:spPr>
        <a:xfrm flipV="1">
          <a:off x="16318865" y="9575165"/>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69215</xdr:rowOff>
    </xdr:from>
    <xdr:ext cx="405130" cy="259080"/>
    <xdr:sp macro="" textlink="">
      <xdr:nvSpPr>
        <xdr:cNvPr id="529" name="【学校施設】&#10;有形固定資産減価償却率最小値テキスト"/>
        <xdr:cNvSpPr txBox="1"/>
      </xdr:nvSpPr>
      <xdr:spPr>
        <a:xfrm>
          <a:off x="16357600" y="10870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65405</xdr:rowOff>
    </xdr:from>
    <xdr:to>
      <xdr:col>86</xdr:col>
      <xdr:colOff>25400</xdr:colOff>
      <xdr:row>63</xdr:row>
      <xdr:rowOff>65405</xdr:rowOff>
    </xdr:to>
    <xdr:cxnSp macro="">
      <xdr:nvCxnSpPr>
        <xdr:cNvPr id="530" name="直線コネクタ 529"/>
        <xdr:cNvCxnSpPr/>
      </xdr:nvCxnSpPr>
      <xdr:spPr>
        <a:xfrm>
          <a:off x="16230600" y="1086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92075</xdr:rowOff>
    </xdr:from>
    <xdr:ext cx="340360" cy="259080"/>
    <xdr:sp macro="" textlink="">
      <xdr:nvSpPr>
        <xdr:cNvPr id="531" name="【学校施設】&#10;有形固定資産減価償却率最大値テキスト"/>
        <xdr:cNvSpPr txBox="1"/>
      </xdr:nvSpPr>
      <xdr:spPr>
        <a:xfrm>
          <a:off x="16357600" y="93503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145415</xdr:rowOff>
    </xdr:from>
    <xdr:to>
      <xdr:col>86</xdr:col>
      <xdr:colOff>25400</xdr:colOff>
      <xdr:row>55</xdr:row>
      <xdr:rowOff>145415</xdr:rowOff>
    </xdr:to>
    <xdr:cxnSp macro="">
      <xdr:nvCxnSpPr>
        <xdr:cNvPr id="532" name="直線コネクタ 531"/>
        <xdr:cNvCxnSpPr/>
      </xdr:nvCxnSpPr>
      <xdr:spPr>
        <a:xfrm>
          <a:off x="16230600" y="957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81280</xdr:rowOff>
    </xdr:from>
    <xdr:ext cx="405130" cy="259080"/>
    <xdr:sp macro="" textlink="">
      <xdr:nvSpPr>
        <xdr:cNvPr id="533" name="【学校施設】&#10;有形固定資産減価償却率平均値テキスト"/>
        <xdr:cNvSpPr txBox="1"/>
      </xdr:nvSpPr>
      <xdr:spPr>
        <a:xfrm>
          <a:off x="16357600" y="103682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102870</xdr:rowOff>
    </xdr:from>
    <xdr:to>
      <xdr:col>85</xdr:col>
      <xdr:colOff>177800</xdr:colOff>
      <xdr:row>61</xdr:row>
      <xdr:rowOff>33020</xdr:rowOff>
    </xdr:to>
    <xdr:sp macro="" textlink="">
      <xdr:nvSpPr>
        <xdr:cNvPr id="534" name="フローチャート: 判断 533"/>
        <xdr:cNvSpPr/>
      </xdr:nvSpPr>
      <xdr:spPr>
        <a:xfrm>
          <a:off x="16268700" y="103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65405</xdr:rowOff>
    </xdr:from>
    <xdr:to>
      <xdr:col>81</xdr:col>
      <xdr:colOff>101600</xdr:colOff>
      <xdr:row>60</xdr:row>
      <xdr:rowOff>167005</xdr:rowOff>
    </xdr:to>
    <xdr:sp macro="" textlink="">
      <xdr:nvSpPr>
        <xdr:cNvPr id="535" name="フローチャート: 判断 534"/>
        <xdr:cNvSpPr/>
      </xdr:nvSpPr>
      <xdr:spPr>
        <a:xfrm>
          <a:off x="15430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69850</xdr:rowOff>
    </xdr:from>
    <xdr:to>
      <xdr:col>76</xdr:col>
      <xdr:colOff>165100</xdr:colOff>
      <xdr:row>61</xdr:row>
      <xdr:rowOff>0</xdr:rowOff>
    </xdr:to>
    <xdr:sp macro="" textlink="">
      <xdr:nvSpPr>
        <xdr:cNvPr id="536" name="フローチャート: 判断 535"/>
        <xdr:cNvSpPr/>
      </xdr:nvSpPr>
      <xdr:spPr>
        <a:xfrm>
          <a:off x="145415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57150</xdr:rowOff>
    </xdr:from>
    <xdr:to>
      <xdr:col>72</xdr:col>
      <xdr:colOff>38100</xdr:colOff>
      <xdr:row>60</xdr:row>
      <xdr:rowOff>158750</xdr:rowOff>
    </xdr:to>
    <xdr:sp macro="" textlink="">
      <xdr:nvSpPr>
        <xdr:cNvPr id="537" name="フローチャート: 判断 536"/>
        <xdr:cNvSpPr/>
      </xdr:nvSpPr>
      <xdr:spPr>
        <a:xfrm>
          <a:off x="13652500" y="103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37465</xdr:rowOff>
    </xdr:from>
    <xdr:to>
      <xdr:col>67</xdr:col>
      <xdr:colOff>101600</xdr:colOff>
      <xdr:row>60</xdr:row>
      <xdr:rowOff>139065</xdr:rowOff>
    </xdr:to>
    <xdr:sp macro="" textlink="">
      <xdr:nvSpPr>
        <xdr:cNvPr id="538" name="フローチャート: 判断 537"/>
        <xdr:cNvSpPr/>
      </xdr:nvSpPr>
      <xdr:spPr>
        <a:xfrm>
          <a:off x="12763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39" name="テキスト ボックス 538"/>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40" name="テキスト ボックス 539"/>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1" name="テキスト ボックス 540"/>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42" name="テキスト ボックス 541"/>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43" name="テキスト ボックス 542"/>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32385</xdr:rowOff>
    </xdr:from>
    <xdr:to>
      <xdr:col>85</xdr:col>
      <xdr:colOff>177800</xdr:colOff>
      <xdr:row>60</xdr:row>
      <xdr:rowOff>133985</xdr:rowOff>
    </xdr:to>
    <xdr:sp macro="" textlink="">
      <xdr:nvSpPr>
        <xdr:cNvPr id="544" name="楕円 543"/>
        <xdr:cNvSpPr/>
      </xdr:nvSpPr>
      <xdr:spPr>
        <a:xfrm>
          <a:off x="16268700" y="103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55245</xdr:rowOff>
    </xdr:from>
    <xdr:ext cx="405130" cy="257175"/>
    <xdr:sp macro="" textlink="">
      <xdr:nvSpPr>
        <xdr:cNvPr id="545" name="【学校施設】&#10;有形固定資産減価償却率該当値テキスト"/>
        <xdr:cNvSpPr txBox="1"/>
      </xdr:nvSpPr>
      <xdr:spPr>
        <a:xfrm>
          <a:off x="16357600" y="101707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1270</xdr:rowOff>
    </xdr:from>
    <xdr:to>
      <xdr:col>81</xdr:col>
      <xdr:colOff>101600</xdr:colOff>
      <xdr:row>60</xdr:row>
      <xdr:rowOff>102870</xdr:rowOff>
    </xdr:to>
    <xdr:sp macro="" textlink="">
      <xdr:nvSpPr>
        <xdr:cNvPr id="546" name="楕円 545"/>
        <xdr:cNvSpPr/>
      </xdr:nvSpPr>
      <xdr:spPr>
        <a:xfrm>
          <a:off x="154305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52070</xdr:rowOff>
    </xdr:from>
    <xdr:to>
      <xdr:col>85</xdr:col>
      <xdr:colOff>127000</xdr:colOff>
      <xdr:row>60</xdr:row>
      <xdr:rowOff>83185</xdr:rowOff>
    </xdr:to>
    <xdr:cxnSp macro="">
      <xdr:nvCxnSpPr>
        <xdr:cNvPr id="547" name="直線コネクタ 546"/>
        <xdr:cNvCxnSpPr/>
      </xdr:nvCxnSpPr>
      <xdr:spPr>
        <a:xfrm>
          <a:off x="15481300" y="1033907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160020</xdr:rowOff>
    </xdr:from>
    <xdr:to>
      <xdr:col>76</xdr:col>
      <xdr:colOff>165100</xdr:colOff>
      <xdr:row>60</xdr:row>
      <xdr:rowOff>90170</xdr:rowOff>
    </xdr:to>
    <xdr:sp macro="" textlink="">
      <xdr:nvSpPr>
        <xdr:cNvPr id="548" name="楕円 547"/>
        <xdr:cNvSpPr/>
      </xdr:nvSpPr>
      <xdr:spPr>
        <a:xfrm>
          <a:off x="145415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39370</xdr:rowOff>
    </xdr:from>
    <xdr:to>
      <xdr:col>81</xdr:col>
      <xdr:colOff>50800</xdr:colOff>
      <xdr:row>60</xdr:row>
      <xdr:rowOff>52070</xdr:rowOff>
    </xdr:to>
    <xdr:cxnSp macro="">
      <xdr:nvCxnSpPr>
        <xdr:cNvPr id="549" name="直線コネクタ 548"/>
        <xdr:cNvCxnSpPr/>
      </xdr:nvCxnSpPr>
      <xdr:spPr>
        <a:xfrm>
          <a:off x="14592300" y="103263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160020</xdr:rowOff>
    </xdr:from>
    <xdr:to>
      <xdr:col>72</xdr:col>
      <xdr:colOff>38100</xdr:colOff>
      <xdr:row>60</xdr:row>
      <xdr:rowOff>90170</xdr:rowOff>
    </xdr:to>
    <xdr:sp macro="" textlink="">
      <xdr:nvSpPr>
        <xdr:cNvPr id="550" name="楕円 549"/>
        <xdr:cNvSpPr/>
      </xdr:nvSpPr>
      <xdr:spPr>
        <a:xfrm>
          <a:off x="136525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39370</xdr:rowOff>
    </xdr:from>
    <xdr:to>
      <xdr:col>76</xdr:col>
      <xdr:colOff>114300</xdr:colOff>
      <xdr:row>60</xdr:row>
      <xdr:rowOff>39370</xdr:rowOff>
    </xdr:to>
    <xdr:cxnSp macro="">
      <xdr:nvCxnSpPr>
        <xdr:cNvPr id="551" name="直線コネクタ 550"/>
        <xdr:cNvCxnSpPr/>
      </xdr:nvCxnSpPr>
      <xdr:spPr>
        <a:xfrm>
          <a:off x="13703300" y="10326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169545</xdr:rowOff>
    </xdr:from>
    <xdr:to>
      <xdr:col>67</xdr:col>
      <xdr:colOff>101600</xdr:colOff>
      <xdr:row>60</xdr:row>
      <xdr:rowOff>99695</xdr:rowOff>
    </xdr:to>
    <xdr:sp macro="" textlink="">
      <xdr:nvSpPr>
        <xdr:cNvPr id="552" name="楕円 551"/>
        <xdr:cNvSpPr/>
      </xdr:nvSpPr>
      <xdr:spPr>
        <a:xfrm>
          <a:off x="12763500" y="102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39370</xdr:rowOff>
    </xdr:from>
    <xdr:to>
      <xdr:col>71</xdr:col>
      <xdr:colOff>177800</xdr:colOff>
      <xdr:row>60</xdr:row>
      <xdr:rowOff>48895</xdr:rowOff>
    </xdr:to>
    <xdr:cxnSp macro="">
      <xdr:nvCxnSpPr>
        <xdr:cNvPr id="553" name="直線コネクタ 552"/>
        <xdr:cNvCxnSpPr/>
      </xdr:nvCxnSpPr>
      <xdr:spPr>
        <a:xfrm flipV="1">
          <a:off x="12814300" y="103263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158115</xdr:rowOff>
    </xdr:from>
    <xdr:ext cx="405130" cy="257175"/>
    <xdr:sp macro="" textlink="">
      <xdr:nvSpPr>
        <xdr:cNvPr id="554" name="n_1aveValue【学校施設】&#10;有形固定資産減価償却率"/>
        <xdr:cNvSpPr txBox="1"/>
      </xdr:nvSpPr>
      <xdr:spPr>
        <a:xfrm>
          <a:off x="15266035" y="104451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162560</xdr:rowOff>
    </xdr:from>
    <xdr:ext cx="403225" cy="259080"/>
    <xdr:sp macro="" textlink="">
      <xdr:nvSpPr>
        <xdr:cNvPr id="555" name="n_2aveValue【学校施設】&#10;有形固定資産減価償却率"/>
        <xdr:cNvSpPr txBox="1"/>
      </xdr:nvSpPr>
      <xdr:spPr>
        <a:xfrm>
          <a:off x="14389735" y="10449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149860</xdr:rowOff>
    </xdr:from>
    <xdr:ext cx="403225" cy="259080"/>
    <xdr:sp macro="" textlink="">
      <xdr:nvSpPr>
        <xdr:cNvPr id="556" name="n_3aveValue【学校施設】&#10;有形固定資産減価償却率"/>
        <xdr:cNvSpPr txBox="1"/>
      </xdr:nvSpPr>
      <xdr:spPr>
        <a:xfrm>
          <a:off x="13500735" y="10436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130175</xdr:rowOff>
    </xdr:from>
    <xdr:ext cx="403225" cy="259080"/>
    <xdr:sp macro="" textlink="">
      <xdr:nvSpPr>
        <xdr:cNvPr id="557" name="n_4aveValue【学校施設】&#10;有形固定資産減価償却率"/>
        <xdr:cNvSpPr txBox="1"/>
      </xdr:nvSpPr>
      <xdr:spPr>
        <a:xfrm>
          <a:off x="12611735" y="10417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119380</xdr:rowOff>
    </xdr:from>
    <xdr:ext cx="405130" cy="259080"/>
    <xdr:sp macro="" textlink="">
      <xdr:nvSpPr>
        <xdr:cNvPr id="558" name="n_1mainValue【学校施設】&#10;有形固定資産減価償却率"/>
        <xdr:cNvSpPr txBox="1"/>
      </xdr:nvSpPr>
      <xdr:spPr>
        <a:xfrm>
          <a:off x="15266035" y="10063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106680</xdr:rowOff>
    </xdr:from>
    <xdr:ext cx="403225" cy="259080"/>
    <xdr:sp macro="" textlink="">
      <xdr:nvSpPr>
        <xdr:cNvPr id="559" name="n_2mainValue【学校施設】&#10;有形固定資産減価償却率"/>
        <xdr:cNvSpPr txBox="1"/>
      </xdr:nvSpPr>
      <xdr:spPr>
        <a:xfrm>
          <a:off x="14389735" y="10050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106680</xdr:rowOff>
    </xdr:from>
    <xdr:ext cx="403225" cy="259080"/>
    <xdr:sp macro="" textlink="">
      <xdr:nvSpPr>
        <xdr:cNvPr id="560" name="n_3mainValue【学校施設】&#10;有形固定資産減価償却率"/>
        <xdr:cNvSpPr txBox="1"/>
      </xdr:nvSpPr>
      <xdr:spPr>
        <a:xfrm>
          <a:off x="13500735" y="10050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116205</xdr:rowOff>
    </xdr:from>
    <xdr:ext cx="403225" cy="259080"/>
    <xdr:sp macro="" textlink="">
      <xdr:nvSpPr>
        <xdr:cNvPr id="561" name="n_4mainValue【学校施設】&#10;有形固定資産減価償却率"/>
        <xdr:cNvSpPr txBox="1"/>
      </xdr:nvSpPr>
      <xdr:spPr>
        <a:xfrm>
          <a:off x="12611735" y="10060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70" name="テキスト ボックス 569"/>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572" name="テキスト ボックス 571"/>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574" name="テキスト ボックス 573"/>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5455" cy="257175"/>
    <xdr:sp macro="" textlink="">
      <xdr:nvSpPr>
        <xdr:cNvPr id="576" name="テキスト ボックス 575"/>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5455" cy="257175"/>
    <xdr:sp macro="" textlink="">
      <xdr:nvSpPr>
        <xdr:cNvPr id="578" name="テキスト ボックス 577"/>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5455" cy="257175"/>
    <xdr:sp macro="" textlink="">
      <xdr:nvSpPr>
        <xdr:cNvPr id="580" name="テキスト ボックス 579"/>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82" name="テキスト ボックス 581"/>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64</xdr:row>
      <xdr:rowOff>105410</xdr:rowOff>
    </xdr:to>
    <xdr:cxnSp macro="">
      <xdr:nvCxnSpPr>
        <xdr:cNvPr id="584" name="直線コネクタ 583"/>
        <xdr:cNvCxnSpPr/>
      </xdr:nvCxnSpPr>
      <xdr:spPr>
        <a:xfrm flipV="1">
          <a:off x="22160865" y="9601200"/>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109220</xdr:rowOff>
    </xdr:from>
    <xdr:ext cx="469900" cy="257175"/>
    <xdr:sp macro="" textlink="">
      <xdr:nvSpPr>
        <xdr:cNvPr id="585" name="【学校施設】&#10;一人当たり面積最小値テキスト"/>
        <xdr:cNvSpPr txBox="1"/>
      </xdr:nvSpPr>
      <xdr:spPr>
        <a:xfrm>
          <a:off x="22199600" y="11082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586" name="直線コネクタ 585"/>
        <xdr:cNvCxnSpPr/>
      </xdr:nvCxnSpPr>
      <xdr:spPr>
        <a:xfrm>
          <a:off x="22072600" y="1107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469900" cy="259080"/>
    <xdr:sp macro="" textlink="">
      <xdr:nvSpPr>
        <xdr:cNvPr id="587" name="【学校施設】&#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54610</xdr:rowOff>
    </xdr:from>
    <xdr:ext cx="469900" cy="257175"/>
    <xdr:sp macro="" textlink="">
      <xdr:nvSpPr>
        <xdr:cNvPr id="589" name="【学校施設】&#10;一人当たり面積平均値テキスト"/>
        <xdr:cNvSpPr txBox="1"/>
      </xdr:nvSpPr>
      <xdr:spPr>
        <a:xfrm>
          <a:off x="22199600" y="105130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76200</xdr:rowOff>
    </xdr:from>
    <xdr:to>
      <xdr:col>116</xdr:col>
      <xdr:colOff>114300</xdr:colOff>
      <xdr:row>62</xdr:row>
      <xdr:rowOff>6350</xdr:rowOff>
    </xdr:to>
    <xdr:sp macro="" textlink="">
      <xdr:nvSpPr>
        <xdr:cNvPr id="590" name="フローチャート: 判断 589"/>
        <xdr:cNvSpPr/>
      </xdr:nvSpPr>
      <xdr:spPr>
        <a:xfrm>
          <a:off x="221107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18415</xdr:rowOff>
    </xdr:from>
    <xdr:to>
      <xdr:col>112</xdr:col>
      <xdr:colOff>38100</xdr:colOff>
      <xdr:row>62</xdr:row>
      <xdr:rowOff>120650</xdr:rowOff>
    </xdr:to>
    <xdr:sp macro="" textlink="">
      <xdr:nvSpPr>
        <xdr:cNvPr id="591" name="フローチャート: 判断 590"/>
        <xdr:cNvSpPr/>
      </xdr:nvSpPr>
      <xdr:spPr>
        <a:xfrm>
          <a:off x="212725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170180</xdr:rowOff>
    </xdr:from>
    <xdr:to>
      <xdr:col>107</xdr:col>
      <xdr:colOff>101600</xdr:colOff>
      <xdr:row>62</xdr:row>
      <xdr:rowOff>100330</xdr:rowOff>
    </xdr:to>
    <xdr:sp macro="" textlink="">
      <xdr:nvSpPr>
        <xdr:cNvPr id="592" name="フローチャート: 判断 591"/>
        <xdr:cNvSpPr/>
      </xdr:nvSpPr>
      <xdr:spPr>
        <a:xfrm>
          <a:off x="20383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93" name="フローチャート: 判断 592"/>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14605</xdr:rowOff>
    </xdr:from>
    <xdr:to>
      <xdr:col>98</xdr:col>
      <xdr:colOff>38100</xdr:colOff>
      <xdr:row>62</xdr:row>
      <xdr:rowOff>116205</xdr:rowOff>
    </xdr:to>
    <xdr:sp macro="" textlink="">
      <xdr:nvSpPr>
        <xdr:cNvPr id="594" name="フローチャート: 判断 593"/>
        <xdr:cNvSpPr/>
      </xdr:nvSpPr>
      <xdr:spPr>
        <a:xfrm>
          <a:off x="186055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95" name="テキスト ボックス 594"/>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96" name="テキスト ボックス 595"/>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97" name="テキスト ボックス 596"/>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98" name="テキスト ボックス 597"/>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99" name="テキスト ボックス 598"/>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600" name="楕円 599"/>
        <xdr:cNvSpPr/>
      </xdr:nvSpPr>
      <xdr:spPr>
        <a:xfrm>
          <a:off x="22110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67310</xdr:rowOff>
    </xdr:from>
    <xdr:ext cx="469900" cy="259080"/>
    <xdr:sp macro="" textlink="">
      <xdr:nvSpPr>
        <xdr:cNvPr id="601" name="【学校施設】&#10;一人当たり面積該当値テキスト"/>
        <xdr:cNvSpPr txBox="1"/>
      </xdr:nvSpPr>
      <xdr:spPr>
        <a:xfrm>
          <a:off x="22199600" y="1001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62230</xdr:rowOff>
    </xdr:from>
    <xdr:to>
      <xdr:col>112</xdr:col>
      <xdr:colOff>38100</xdr:colOff>
      <xdr:row>59</xdr:row>
      <xdr:rowOff>163830</xdr:rowOff>
    </xdr:to>
    <xdr:sp macro="" textlink="">
      <xdr:nvSpPr>
        <xdr:cNvPr id="602" name="楕円 601"/>
        <xdr:cNvSpPr/>
      </xdr:nvSpPr>
      <xdr:spPr>
        <a:xfrm>
          <a:off x="21272500" y="101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113030</xdr:rowOff>
    </xdr:to>
    <xdr:cxnSp macro="">
      <xdr:nvCxnSpPr>
        <xdr:cNvPr id="603" name="直線コネクタ 602"/>
        <xdr:cNvCxnSpPr/>
      </xdr:nvCxnSpPr>
      <xdr:spPr>
        <a:xfrm flipV="1">
          <a:off x="21323300" y="1021080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64770</xdr:rowOff>
    </xdr:from>
    <xdr:to>
      <xdr:col>107</xdr:col>
      <xdr:colOff>101600</xdr:colOff>
      <xdr:row>59</xdr:row>
      <xdr:rowOff>166370</xdr:rowOff>
    </xdr:to>
    <xdr:sp macro="" textlink="">
      <xdr:nvSpPr>
        <xdr:cNvPr id="604" name="楕円 603"/>
        <xdr:cNvSpPr/>
      </xdr:nvSpPr>
      <xdr:spPr>
        <a:xfrm>
          <a:off x="203835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113030</xdr:rowOff>
    </xdr:from>
    <xdr:to>
      <xdr:col>111</xdr:col>
      <xdr:colOff>177800</xdr:colOff>
      <xdr:row>59</xdr:row>
      <xdr:rowOff>115570</xdr:rowOff>
    </xdr:to>
    <xdr:cxnSp macro="">
      <xdr:nvCxnSpPr>
        <xdr:cNvPr id="605" name="直線コネクタ 604"/>
        <xdr:cNvCxnSpPr/>
      </xdr:nvCxnSpPr>
      <xdr:spPr>
        <a:xfrm flipV="1">
          <a:off x="20434300" y="102285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76200</xdr:rowOff>
    </xdr:from>
    <xdr:to>
      <xdr:col>102</xdr:col>
      <xdr:colOff>165100</xdr:colOff>
      <xdr:row>60</xdr:row>
      <xdr:rowOff>6350</xdr:rowOff>
    </xdr:to>
    <xdr:sp macro="" textlink="">
      <xdr:nvSpPr>
        <xdr:cNvPr id="606" name="楕円 605"/>
        <xdr:cNvSpPr/>
      </xdr:nvSpPr>
      <xdr:spPr>
        <a:xfrm>
          <a:off x="194945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115570</xdr:rowOff>
    </xdr:from>
    <xdr:to>
      <xdr:col>107</xdr:col>
      <xdr:colOff>50800</xdr:colOff>
      <xdr:row>59</xdr:row>
      <xdr:rowOff>127000</xdr:rowOff>
    </xdr:to>
    <xdr:cxnSp macro="">
      <xdr:nvCxnSpPr>
        <xdr:cNvPr id="607" name="直線コネクタ 606"/>
        <xdr:cNvCxnSpPr/>
      </xdr:nvCxnSpPr>
      <xdr:spPr>
        <a:xfrm flipV="1">
          <a:off x="19545300" y="102311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92710</xdr:rowOff>
    </xdr:from>
    <xdr:to>
      <xdr:col>98</xdr:col>
      <xdr:colOff>38100</xdr:colOff>
      <xdr:row>60</xdr:row>
      <xdr:rowOff>22860</xdr:rowOff>
    </xdr:to>
    <xdr:sp macro="" textlink="">
      <xdr:nvSpPr>
        <xdr:cNvPr id="608" name="楕円 607"/>
        <xdr:cNvSpPr/>
      </xdr:nvSpPr>
      <xdr:spPr>
        <a:xfrm>
          <a:off x="18605500" y="10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127000</xdr:rowOff>
    </xdr:from>
    <xdr:to>
      <xdr:col>102</xdr:col>
      <xdr:colOff>114300</xdr:colOff>
      <xdr:row>59</xdr:row>
      <xdr:rowOff>143510</xdr:rowOff>
    </xdr:to>
    <xdr:cxnSp macro="">
      <xdr:nvCxnSpPr>
        <xdr:cNvPr id="609" name="直線コネクタ 608"/>
        <xdr:cNvCxnSpPr/>
      </xdr:nvCxnSpPr>
      <xdr:spPr>
        <a:xfrm flipV="1">
          <a:off x="18656300" y="102425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111125</xdr:rowOff>
    </xdr:from>
    <xdr:ext cx="469900" cy="257175"/>
    <xdr:sp macro="" textlink="">
      <xdr:nvSpPr>
        <xdr:cNvPr id="610" name="n_1aveValue【学校施設】&#10;一人当たり面積"/>
        <xdr:cNvSpPr txBox="1"/>
      </xdr:nvSpPr>
      <xdr:spPr>
        <a:xfrm>
          <a:off x="21075650" y="107410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92075</xdr:rowOff>
    </xdr:from>
    <xdr:ext cx="467995" cy="259080"/>
    <xdr:sp macro="" textlink="">
      <xdr:nvSpPr>
        <xdr:cNvPr id="611" name="n_2aveValue【学校施設】&#10;一人当たり面積"/>
        <xdr:cNvSpPr txBox="1"/>
      </xdr:nvSpPr>
      <xdr:spPr>
        <a:xfrm>
          <a:off x="20199350" y="107219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95250</xdr:rowOff>
    </xdr:from>
    <xdr:ext cx="467995" cy="259080"/>
    <xdr:sp macro="" textlink="">
      <xdr:nvSpPr>
        <xdr:cNvPr id="612" name="n_3aveValue【学校施設】&#10;一人当たり面積"/>
        <xdr:cNvSpPr txBox="1"/>
      </xdr:nvSpPr>
      <xdr:spPr>
        <a:xfrm>
          <a:off x="19310350" y="10725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107315</xdr:rowOff>
    </xdr:from>
    <xdr:ext cx="467995" cy="259080"/>
    <xdr:sp macro="" textlink="">
      <xdr:nvSpPr>
        <xdr:cNvPr id="613" name="n_4aveValue【学校施設】&#10;一人当たり面積"/>
        <xdr:cNvSpPr txBox="1"/>
      </xdr:nvSpPr>
      <xdr:spPr>
        <a:xfrm>
          <a:off x="18421350" y="107372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8890</xdr:rowOff>
    </xdr:from>
    <xdr:ext cx="469900" cy="257175"/>
    <xdr:sp macro="" textlink="">
      <xdr:nvSpPr>
        <xdr:cNvPr id="614" name="n_1mainValue【学校施設】&#10;一人当たり面積"/>
        <xdr:cNvSpPr txBox="1"/>
      </xdr:nvSpPr>
      <xdr:spPr>
        <a:xfrm>
          <a:off x="21075650" y="99529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11430</xdr:rowOff>
    </xdr:from>
    <xdr:ext cx="467995" cy="259080"/>
    <xdr:sp macro="" textlink="">
      <xdr:nvSpPr>
        <xdr:cNvPr id="615" name="n_2mainValue【学校施設】&#10;一人当たり面積"/>
        <xdr:cNvSpPr txBox="1"/>
      </xdr:nvSpPr>
      <xdr:spPr>
        <a:xfrm>
          <a:off x="20199350" y="9955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22860</xdr:rowOff>
    </xdr:from>
    <xdr:ext cx="467995" cy="259080"/>
    <xdr:sp macro="" textlink="">
      <xdr:nvSpPr>
        <xdr:cNvPr id="616" name="n_3mainValue【学校施設】&#10;一人当たり面積"/>
        <xdr:cNvSpPr txBox="1"/>
      </xdr:nvSpPr>
      <xdr:spPr>
        <a:xfrm>
          <a:off x="19310350" y="9966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58</xdr:row>
      <xdr:rowOff>39370</xdr:rowOff>
    </xdr:from>
    <xdr:ext cx="467995" cy="259080"/>
    <xdr:sp macro="" textlink="">
      <xdr:nvSpPr>
        <xdr:cNvPr id="617" name="n_4mainValue【学校施設】&#10;一人当たり面積"/>
        <xdr:cNvSpPr txBox="1"/>
      </xdr:nvSpPr>
      <xdr:spPr>
        <a:xfrm>
          <a:off x="18421350" y="99834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26" name="テキスト ボックス 625"/>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28" name="テキスト ボックス 627"/>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630" name="テキスト ボックス 629"/>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2" name="テキスト ボックス 63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4" name="テキスト ボックス 63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636" name="テキスト ボックス 635"/>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7185" cy="259080"/>
    <xdr:sp macro="" textlink="">
      <xdr:nvSpPr>
        <xdr:cNvPr id="638" name="テキスト ボックス 637"/>
        <xdr:cNvSpPr txBox="1"/>
      </xdr:nvSpPr>
      <xdr:spPr>
        <a:xfrm>
          <a:off x="12106910" y="13192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41" name="直線コネクタ 640"/>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42" name="【児童館】&#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44" name="【児童館】&#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149860</xdr:rowOff>
    </xdr:from>
    <xdr:ext cx="405130" cy="259080"/>
    <xdr:sp macro="" textlink="">
      <xdr:nvSpPr>
        <xdr:cNvPr id="646" name="【児童館】&#10;有形固定資産減価償却率平均値テキスト"/>
        <xdr:cNvSpPr txBox="1"/>
      </xdr:nvSpPr>
      <xdr:spPr>
        <a:xfrm>
          <a:off x="16357600" y="13865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161290</xdr:rowOff>
    </xdr:from>
    <xdr:to>
      <xdr:col>81</xdr:col>
      <xdr:colOff>101600</xdr:colOff>
      <xdr:row>81</xdr:row>
      <xdr:rowOff>91440</xdr:rowOff>
    </xdr:to>
    <xdr:sp macro="" textlink="">
      <xdr:nvSpPr>
        <xdr:cNvPr id="648" name="フローチャート: 判断 647"/>
        <xdr:cNvSpPr/>
      </xdr:nvSpPr>
      <xdr:spPr>
        <a:xfrm>
          <a:off x="15430500" y="138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144780</xdr:rowOff>
    </xdr:from>
    <xdr:to>
      <xdr:col>76</xdr:col>
      <xdr:colOff>165100</xdr:colOff>
      <xdr:row>81</xdr:row>
      <xdr:rowOff>74930</xdr:rowOff>
    </xdr:to>
    <xdr:sp macro="" textlink="">
      <xdr:nvSpPr>
        <xdr:cNvPr id="649" name="フローチャート: 判断 648"/>
        <xdr:cNvSpPr/>
      </xdr:nvSpPr>
      <xdr:spPr>
        <a:xfrm>
          <a:off x="145415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148590</xdr:rowOff>
    </xdr:from>
    <xdr:to>
      <xdr:col>72</xdr:col>
      <xdr:colOff>38100</xdr:colOff>
      <xdr:row>81</xdr:row>
      <xdr:rowOff>78740</xdr:rowOff>
    </xdr:to>
    <xdr:sp macro="" textlink="">
      <xdr:nvSpPr>
        <xdr:cNvPr id="650" name="フローチャート: 判断 649"/>
        <xdr:cNvSpPr/>
      </xdr:nvSpPr>
      <xdr:spPr>
        <a:xfrm>
          <a:off x="13652500" y="1386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7620</xdr:rowOff>
    </xdr:from>
    <xdr:to>
      <xdr:col>67</xdr:col>
      <xdr:colOff>101600</xdr:colOff>
      <xdr:row>81</xdr:row>
      <xdr:rowOff>109220</xdr:rowOff>
    </xdr:to>
    <xdr:sp macro="" textlink="">
      <xdr:nvSpPr>
        <xdr:cNvPr id="651" name="フローチャート: 判断 650"/>
        <xdr:cNvSpPr/>
      </xdr:nvSpPr>
      <xdr:spPr>
        <a:xfrm>
          <a:off x="12763500" y="1389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2" name="テキスト ボックス 6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3" name="テキスト ボックス 6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4" name="テキスト ボックス 6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5" name="テキスト ボックス 6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6" name="テキスト ボックス 6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21590</xdr:rowOff>
    </xdr:from>
    <xdr:to>
      <xdr:col>85</xdr:col>
      <xdr:colOff>177800</xdr:colOff>
      <xdr:row>83</xdr:row>
      <xdr:rowOff>123190</xdr:rowOff>
    </xdr:to>
    <xdr:sp macro="" textlink="">
      <xdr:nvSpPr>
        <xdr:cNvPr id="657" name="楕円 656"/>
        <xdr:cNvSpPr/>
      </xdr:nvSpPr>
      <xdr:spPr>
        <a:xfrm>
          <a:off x="162687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0</xdr:rowOff>
    </xdr:from>
    <xdr:ext cx="405130" cy="259080"/>
    <xdr:sp macro="" textlink="">
      <xdr:nvSpPr>
        <xdr:cNvPr id="658" name="【児童館】&#10;有形固定資産減価償却率該当値テキスト"/>
        <xdr:cNvSpPr txBox="1"/>
      </xdr:nvSpPr>
      <xdr:spPr>
        <a:xfrm>
          <a:off x="16357600" y="1423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8890</xdr:rowOff>
    </xdr:from>
    <xdr:to>
      <xdr:col>81</xdr:col>
      <xdr:colOff>101600</xdr:colOff>
      <xdr:row>83</xdr:row>
      <xdr:rowOff>110490</xdr:rowOff>
    </xdr:to>
    <xdr:sp macro="" textlink="">
      <xdr:nvSpPr>
        <xdr:cNvPr id="659" name="楕円 658"/>
        <xdr:cNvSpPr/>
      </xdr:nvSpPr>
      <xdr:spPr>
        <a:xfrm>
          <a:off x="15430500" y="142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59690</xdr:rowOff>
    </xdr:from>
    <xdr:to>
      <xdr:col>85</xdr:col>
      <xdr:colOff>127000</xdr:colOff>
      <xdr:row>83</xdr:row>
      <xdr:rowOff>72390</xdr:rowOff>
    </xdr:to>
    <xdr:cxnSp macro="">
      <xdr:nvCxnSpPr>
        <xdr:cNvPr id="660" name="直線コネクタ 659"/>
        <xdr:cNvCxnSpPr/>
      </xdr:nvCxnSpPr>
      <xdr:spPr>
        <a:xfrm>
          <a:off x="15481300" y="142900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153670</xdr:rowOff>
    </xdr:from>
    <xdr:to>
      <xdr:col>76</xdr:col>
      <xdr:colOff>165100</xdr:colOff>
      <xdr:row>83</xdr:row>
      <xdr:rowOff>83820</xdr:rowOff>
    </xdr:to>
    <xdr:sp macro="" textlink="">
      <xdr:nvSpPr>
        <xdr:cNvPr id="661" name="楕円 660"/>
        <xdr:cNvSpPr/>
      </xdr:nvSpPr>
      <xdr:spPr>
        <a:xfrm>
          <a:off x="145415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33020</xdr:rowOff>
    </xdr:from>
    <xdr:to>
      <xdr:col>81</xdr:col>
      <xdr:colOff>50800</xdr:colOff>
      <xdr:row>83</xdr:row>
      <xdr:rowOff>59690</xdr:rowOff>
    </xdr:to>
    <xdr:cxnSp macro="">
      <xdr:nvCxnSpPr>
        <xdr:cNvPr id="662" name="直線コネクタ 661"/>
        <xdr:cNvCxnSpPr/>
      </xdr:nvCxnSpPr>
      <xdr:spPr>
        <a:xfrm>
          <a:off x="14592300" y="142633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121920</xdr:rowOff>
    </xdr:from>
    <xdr:to>
      <xdr:col>72</xdr:col>
      <xdr:colOff>38100</xdr:colOff>
      <xdr:row>83</xdr:row>
      <xdr:rowOff>52070</xdr:rowOff>
    </xdr:to>
    <xdr:sp macro="" textlink="">
      <xdr:nvSpPr>
        <xdr:cNvPr id="663" name="楕円 662"/>
        <xdr:cNvSpPr/>
      </xdr:nvSpPr>
      <xdr:spPr>
        <a:xfrm>
          <a:off x="13652500" y="141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1270</xdr:rowOff>
    </xdr:from>
    <xdr:to>
      <xdr:col>76</xdr:col>
      <xdr:colOff>114300</xdr:colOff>
      <xdr:row>83</xdr:row>
      <xdr:rowOff>33020</xdr:rowOff>
    </xdr:to>
    <xdr:cxnSp macro="">
      <xdr:nvCxnSpPr>
        <xdr:cNvPr id="664" name="直線コネクタ 663"/>
        <xdr:cNvCxnSpPr/>
      </xdr:nvCxnSpPr>
      <xdr:spPr>
        <a:xfrm>
          <a:off x="13703300" y="142316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91440</xdr:rowOff>
    </xdr:from>
    <xdr:to>
      <xdr:col>67</xdr:col>
      <xdr:colOff>101600</xdr:colOff>
      <xdr:row>83</xdr:row>
      <xdr:rowOff>21590</xdr:rowOff>
    </xdr:to>
    <xdr:sp macro="" textlink="">
      <xdr:nvSpPr>
        <xdr:cNvPr id="665" name="楕円 664"/>
        <xdr:cNvSpPr/>
      </xdr:nvSpPr>
      <xdr:spPr>
        <a:xfrm>
          <a:off x="12763500" y="141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142240</xdr:rowOff>
    </xdr:from>
    <xdr:to>
      <xdr:col>71</xdr:col>
      <xdr:colOff>177800</xdr:colOff>
      <xdr:row>83</xdr:row>
      <xdr:rowOff>1270</xdr:rowOff>
    </xdr:to>
    <xdr:cxnSp macro="">
      <xdr:nvCxnSpPr>
        <xdr:cNvPr id="666" name="直線コネクタ 665"/>
        <xdr:cNvCxnSpPr/>
      </xdr:nvCxnSpPr>
      <xdr:spPr>
        <a:xfrm>
          <a:off x="12814300" y="142011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107950</xdr:rowOff>
    </xdr:from>
    <xdr:ext cx="405130" cy="259080"/>
    <xdr:sp macro="" textlink="">
      <xdr:nvSpPr>
        <xdr:cNvPr id="667" name="n_1aveValue【児童館】&#10;有形固定資産減価償却率"/>
        <xdr:cNvSpPr txBox="1"/>
      </xdr:nvSpPr>
      <xdr:spPr>
        <a:xfrm>
          <a:off x="15266035" y="13652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91440</xdr:rowOff>
    </xdr:from>
    <xdr:ext cx="403225" cy="259080"/>
    <xdr:sp macro="" textlink="">
      <xdr:nvSpPr>
        <xdr:cNvPr id="668" name="n_2aveValue【児童館】&#10;有形固定資産減価償却率"/>
        <xdr:cNvSpPr txBox="1"/>
      </xdr:nvSpPr>
      <xdr:spPr>
        <a:xfrm>
          <a:off x="14389735" y="136359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95250</xdr:rowOff>
    </xdr:from>
    <xdr:ext cx="403225" cy="259080"/>
    <xdr:sp macro="" textlink="">
      <xdr:nvSpPr>
        <xdr:cNvPr id="669" name="n_3aveValue【児童館】&#10;有形固定資産減価償却率"/>
        <xdr:cNvSpPr txBox="1"/>
      </xdr:nvSpPr>
      <xdr:spPr>
        <a:xfrm>
          <a:off x="13500735" y="13639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125730</xdr:rowOff>
    </xdr:from>
    <xdr:ext cx="403225" cy="259080"/>
    <xdr:sp macro="" textlink="">
      <xdr:nvSpPr>
        <xdr:cNvPr id="670" name="n_4aveValue【児童館】&#10;有形固定資産減価償却率"/>
        <xdr:cNvSpPr txBox="1"/>
      </xdr:nvSpPr>
      <xdr:spPr>
        <a:xfrm>
          <a:off x="12611735" y="136702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101600</xdr:rowOff>
    </xdr:from>
    <xdr:ext cx="405130" cy="259080"/>
    <xdr:sp macro="" textlink="">
      <xdr:nvSpPr>
        <xdr:cNvPr id="671" name="n_1mainValue【児童館】&#10;有形固定資産減価償却率"/>
        <xdr:cNvSpPr txBox="1"/>
      </xdr:nvSpPr>
      <xdr:spPr>
        <a:xfrm>
          <a:off x="15266035" y="14331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74930</xdr:rowOff>
    </xdr:from>
    <xdr:ext cx="403225" cy="257175"/>
    <xdr:sp macro="" textlink="">
      <xdr:nvSpPr>
        <xdr:cNvPr id="672" name="n_2mainValue【児童館】&#10;有形固定資産減価償却率"/>
        <xdr:cNvSpPr txBox="1"/>
      </xdr:nvSpPr>
      <xdr:spPr>
        <a:xfrm>
          <a:off x="14389735" y="14305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43180</xdr:rowOff>
    </xdr:from>
    <xdr:ext cx="403225" cy="257175"/>
    <xdr:sp macro="" textlink="">
      <xdr:nvSpPr>
        <xdr:cNvPr id="673" name="n_3mainValue【児童館】&#10;有形固定資産減価償却率"/>
        <xdr:cNvSpPr txBox="1"/>
      </xdr:nvSpPr>
      <xdr:spPr>
        <a:xfrm>
          <a:off x="13500735" y="142735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12700</xdr:rowOff>
    </xdr:from>
    <xdr:ext cx="403225" cy="259080"/>
    <xdr:sp macro="" textlink="">
      <xdr:nvSpPr>
        <xdr:cNvPr id="674" name="n_4mainValue【児童館】&#10;有形固定資産減価償却率"/>
        <xdr:cNvSpPr txBox="1"/>
      </xdr:nvSpPr>
      <xdr:spPr>
        <a:xfrm>
          <a:off x="12611735" y="14243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83" name="テキスト ボックス 682"/>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686" name="テキスト ボックス 685"/>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688" name="テキスト ボックス 687"/>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690" name="テキスト ボックス 689"/>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692" name="テキスト ボックス 691"/>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694" name="テキスト ボックス 693"/>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96" name="テキスト ボックス 695"/>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0</xdr:rowOff>
    </xdr:from>
    <xdr:to>
      <xdr:col>116</xdr:col>
      <xdr:colOff>62865</xdr:colOff>
      <xdr:row>86</xdr:row>
      <xdr:rowOff>57150</xdr:rowOff>
    </xdr:to>
    <xdr:cxnSp macro="">
      <xdr:nvCxnSpPr>
        <xdr:cNvPr id="698" name="直線コネクタ 697"/>
        <xdr:cNvCxnSpPr/>
      </xdr:nvCxnSpPr>
      <xdr:spPr>
        <a:xfrm flipV="1">
          <a:off x="22160865" y="1337310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60960</xdr:rowOff>
    </xdr:from>
    <xdr:ext cx="469900" cy="259080"/>
    <xdr:sp macro="" textlink="">
      <xdr:nvSpPr>
        <xdr:cNvPr id="699"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118110</xdr:rowOff>
    </xdr:from>
    <xdr:ext cx="469900" cy="259080"/>
    <xdr:sp macro="" textlink="">
      <xdr:nvSpPr>
        <xdr:cNvPr id="701" name="【児童館】&#10;一人当たり面積最大値テキスト"/>
        <xdr:cNvSpPr txBox="1"/>
      </xdr:nvSpPr>
      <xdr:spPr>
        <a:xfrm>
          <a:off x="22199600" y="1314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xdr:cNvCxnSpPr/>
      </xdr:nvCxnSpPr>
      <xdr:spPr>
        <a:xfrm>
          <a:off x="22072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86360</xdr:rowOff>
    </xdr:from>
    <xdr:ext cx="469900" cy="257175"/>
    <xdr:sp macro="" textlink="">
      <xdr:nvSpPr>
        <xdr:cNvPr id="703" name="【児童館】&#10;一人当たり面積平均値テキスト"/>
        <xdr:cNvSpPr txBox="1"/>
      </xdr:nvSpPr>
      <xdr:spPr>
        <a:xfrm>
          <a:off x="22199600" y="141452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705" name="フローチャート: 判断 704"/>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44450</xdr:rowOff>
    </xdr:from>
    <xdr:to>
      <xdr:col>107</xdr:col>
      <xdr:colOff>101600</xdr:colOff>
      <xdr:row>84</xdr:row>
      <xdr:rowOff>146050</xdr:rowOff>
    </xdr:to>
    <xdr:sp macro="" textlink="">
      <xdr:nvSpPr>
        <xdr:cNvPr id="706" name="フローチャート: 判断 705"/>
        <xdr:cNvSpPr/>
      </xdr:nvSpPr>
      <xdr:spPr>
        <a:xfrm>
          <a:off x="20383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07" name="フローチャート: 判断 706"/>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08" name="フローチャート: 判断 707"/>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09" name="テキスト ボックス 7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0" name="テキスト ボックス 7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1" name="テキスト ボックス 7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2" name="テキスト ボックス 7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3" name="テキスト ボックス 7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4" name="楕円 713"/>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22860</xdr:rowOff>
    </xdr:from>
    <xdr:ext cx="469900" cy="259080"/>
    <xdr:sp macro="" textlink="">
      <xdr:nvSpPr>
        <xdr:cNvPr id="715" name="【児童館】&#10;一人当たり面積該当値テキスト"/>
        <xdr:cNvSpPr txBox="1"/>
      </xdr:nvSpPr>
      <xdr:spPr>
        <a:xfrm>
          <a:off x="2219960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6" name="楕円 715"/>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17" name="直線コネクタ 716"/>
        <xdr:cNvCxnSpPr/>
      </xdr:nvCxnSpPr>
      <xdr:spPr>
        <a:xfrm>
          <a:off x="21323300" y="14668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718" name="楕円 717"/>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114300</xdr:rowOff>
    </xdr:to>
    <xdr:cxnSp macro="">
      <xdr:nvCxnSpPr>
        <xdr:cNvPr id="719" name="直線コネクタ 718"/>
        <xdr:cNvCxnSpPr/>
      </xdr:nvCxnSpPr>
      <xdr:spPr>
        <a:xfrm flipV="1">
          <a:off x="20434300" y="146685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20" name="楕円 719"/>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721" name="直線コネクタ 720"/>
        <xdr:cNvCxnSpPr/>
      </xdr:nvCxnSpPr>
      <xdr:spPr>
        <a:xfrm>
          <a:off x="19545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722" name="楕円 721"/>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114300</xdr:rowOff>
    </xdr:to>
    <xdr:cxnSp macro="">
      <xdr:nvCxnSpPr>
        <xdr:cNvPr id="723" name="直線コネクタ 722"/>
        <xdr:cNvCxnSpPr/>
      </xdr:nvCxnSpPr>
      <xdr:spPr>
        <a:xfrm>
          <a:off x="18656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143510</xdr:rowOff>
    </xdr:from>
    <xdr:ext cx="469900" cy="257175"/>
    <xdr:sp macro="" textlink="">
      <xdr:nvSpPr>
        <xdr:cNvPr id="724" name="n_1aveValue【児童館】&#10;一人当たり面積"/>
        <xdr:cNvSpPr txBox="1"/>
      </xdr:nvSpPr>
      <xdr:spPr>
        <a:xfrm>
          <a:off x="21075650" y="14202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162560</xdr:rowOff>
    </xdr:from>
    <xdr:ext cx="467995" cy="259080"/>
    <xdr:sp macro="" textlink="">
      <xdr:nvSpPr>
        <xdr:cNvPr id="725" name="n_2aveValue【児童館】&#10;一人当たり面積"/>
        <xdr:cNvSpPr txBox="1"/>
      </xdr:nvSpPr>
      <xdr:spPr>
        <a:xfrm>
          <a:off x="20199350" y="14221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143510</xdr:rowOff>
    </xdr:from>
    <xdr:ext cx="467995" cy="257175"/>
    <xdr:sp macro="" textlink="">
      <xdr:nvSpPr>
        <xdr:cNvPr id="726" name="n_3aveValue【児童館】&#10;一人当たり面積"/>
        <xdr:cNvSpPr txBox="1"/>
      </xdr:nvSpPr>
      <xdr:spPr>
        <a:xfrm>
          <a:off x="19310350" y="14202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143510</xdr:rowOff>
    </xdr:from>
    <xdr:ext cx="467995" cy="257175"/>
    <xdr:sp macro="" textlink="">
      <xdr:nvSpPr>
        <xdr:cNvPr id="727" name="n_4aveValue【児童館】&#10;一人当たり面積"/>
        <xdr:cNvSpPr txBox="1"/>
      </xdr:nvSpPr>
      <xdr:spPr>
        <a:xfrm>
          <a:off x="18421350" y="14202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137160</xdr:rowOff>
    </xdr:from>
    <xdr:ext cx="469900" cy="259080"/>
    <xdr:sp macro="" textlink="">
      <xdr:nvSpPr>
        <xdr:cNvPr id="728" name="n_1mainValue【児童館】&#10;一人当たり面積"/>
        <xdr:cNvSpPr txBox="1"/>
      </xdr:nvSpPr>
      <xdr:spPr>
        <a:xfrm>
          <a:off x="21075650" y="1471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156210</xdr:rowOff>
    </xdr:from>
    <xdr:ext cx="467995" cy="257175"/>
    <xdr:sp macro="" textlink="">
      <xdr:nvSpPr>
        <xdr:cNvPr id="729" name="n_2mainValue【児童館】&#10;一人当たり面積"/>
        <xdr:cNvSpPr txBox="1"/>
      </xdr:nvSpPr>
      <xdr:spPr>
        <a:xfrm>
          <a:off x="20199350" y="147294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156210</xdr:rowOff>
    </xdr:from>
    <xdr:ext cx="467995" cy="257175"/>
    <xdr:sp macro="" textlink="">
      <xdr:nvSpPr>
        <xdr:cNvPr id="730" name="n_3mainValue【児童館】&#10;一人当たり面積"/>
        <xdr:cNvSpPr txBox="1"/>
      </xdr:nvSpPr>
      <xdr:spPr>
        <a:xfrm>
          <a:off x="19310350" y="147294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156210</xdr:rowOff>
    </xdr:from>
    <xdr:ext cx="467995" cy="257175"/>
    <xdr:sp macro="" textlink="">
      <xdr:nvSpPr>
        <xdr:cNvPr id="731" name="n_4mainValue【児童館】&#10;一人当たり面積"/>
        <xdr:cNvSpPr txBox="1"/>
      </xdr:nvSpPr>
      <xdr:spPr>
        <a:xfrm>
          <a:off x="18421350" y="147294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40" name="テキスト ボックス 739"/>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42" name="テキスト ボックス 741"/>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744" name="テキスト ボックス 743"/>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746" name="テキスト ボックス 745"/>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48" name="テキスト ボックス 74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0" name="テキスト ボックス 74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175"/>
    <xdr:sp macro="" textlink="">
      <xdr:nvSpPr>
        <xdr:cNvPr id="752" name="テキスト ボックス 751"/>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185" cy="259080"/>
    <xdr:sp macro="" textlink="">
      <xdr:nvSpPr>
        <xdr:cNvPr id="754" name="テキスト ボックス 753"/>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81915</xdr:rowOff>
    </xdr:from>
    <xdr:to>
      <xdr:col>85</xdr:col>
      <xdr:colOff>126365</xdr:colOff>
      <xdr:row>107</xdr:row>
      <xdr:rowOff>125730</xdr:rowOff>
    </xdr:to>
    <xdr:cxnSp macro="">
      <xdr:nvCxnSpPr>
        <xdr:cNvPr id="756" name="直線コネクタ 755"/>
        <xdr:cNvCxnSpPr/>
      </xdr:nvCxnSpPr>
      <xdr:spPr>
        <a:xfrm flipV="1">
          <a:off x="16318865" y="1705546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129540</xdr:rowOff>
    </xdr:from>
    <xdr:ext cx="405130" cy="259080"/>
    <xdr:sp macro="" textlink="">
      <xdr:nvSpPr>
        <xdr:cNvPr id="757" name="【公民館】&#10;有形固定資産減価償却率最小値テキスト"/>
        <xdr:cNvSpPr txBox="1"/>
      </xdr:nvSpPr>
      <xdr:spPr>
        <a:xfrm>
          <a:off x="16357600" y="1847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xdr:cNvCxnSpPr/>
      </xdr:nvCxnSpPr>
      <xdr:spPr>
        <a:xfrm>
          <a:off x="16230600" y="1847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29210</xdr:rowOff>
    </xdr:from>
    <xdr:ext cx="405130" cy="257175"/>
    <xdr:sp macro="" textlink="">
      <xdr:nvSpPr>
        <xdr:cNvPr id="759" name="【公民館】&#10;有形固定資産減価償却率最大値テキスト"/>
        <xdr:cNvSpPr txBox="1"/>
      </xdr:nvSpPr>
      <xdr:spPr>
        <a:xfrm>
          <a:off x="16357600" y="168313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81915</xdr:rowOff>
    </xdr:from>
    <xdr:to>
      <xdr:col>86</xdr:col>
      <xdr:colOff>25400</xdr:colOff>
      <xdr:row>99</xdr:row>
      <xdr:rowOff>81915</xdr:rowOff>
    </xdr:to>
    <xdr:cxnSp macro="">
      <xdr:nvCxnSpPr>
        <xdr:cNvPr id="760" name="直線コネクタ 759"/>
        <xdr:cNvCxnSpPr/>
      </xdr:nvCxnSpPr>
      <xdr:spPr>
        <a:xfrm>
          <a:off x="16230600" y="1705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135255</xdr:rowOff>
    </xdr:from>
    <xdr:ext cx="405130" cy="257175"/>
    <xdr:sp macro="" textlink="">
      <xdr:nvSpPr>
        <xdr:cNvPr id="761" name="【公民館】&#10;有形固定資産減価償却率平均値テキスト"/>
        <xdr:cNvSpPr txBox="1"/>
      </xdr:nvSpPr>
      <xdr:spPr>
        <a:xfrm>
          <a:off x="16357600" y="1779460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763" name="フローチャート: 判断 762"/>
        <xdr:cNvSpPr/>
      </xdr:nvSpPr>
      <xdr:spPr>
        <a:xfrm>
          <a:off x="15430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114935</xdr:rowOff>
    </xdr:from>
    <xdr:to>
      <xdr:col>76</xdr:col>
      <xdr:colOff>165100</xdr:colOff>
      <xdr:row>104</xdr:row>
      <xdr:rowOff>45085</xdr:rowOff>
    </xdr:to>
    <xdr:sp macro="" textlink="">
      <xdr:nvSpPr>
        <xdr:cNvPr id="764" name="フローチャート: 判断 763"/>
        <xdr:cNvSpPr/>
      </xdr:nvSpPr>
      <xdr:spPr>
        <a:xfrm>
          <a:off x="1454150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133985</xdr:rowOff>
    </xdr:from>
    <xdr:to>
      <xdr:col>72</xdr:col>
      <xdr:colOff>38100</xdr:colOff>
      <xdr:row>104</xdr:row>
      <xdr:rowOff>64135</xdr:rowOff>
    </xdr:to>
    <xdr:sp macro="" textlink="">
      <xdr:nvSpPr>
        <xdr:cNvPr id="765" name="フローチャート: 判断 764"/>
        <xdr:cNvSpPr/>
      </xdr:nvSpPr>
      <xdr:spPr>
        <a:xfrm>
          <a:off x="13652500" y="1779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107315</xdr:rowOff>
    </xdr:from>
    <xdr:to>
      <xdr:col>67</xdr:col>
      <xdr:colOff>101600</xdr:colOff>
      <xdr:row>104</xdr:row>
      <xdr:rowOff>37465</xdr:rowOff>
    </xdr:to>
    <xdr:sp macro="" textlink="">
      <xdr:nvSpPr>
        <xdr:cNvPr id="766" name="フローチャート: 判断 765"/>
        <xdr:cNvSpPr/>
      </xdr:nvSpPr>
      <xdr:spPr>
        <a:xfrm>
          <a:off x="12763500" y="1776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7" name="テキスト ボックス 76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8" name="テキスト ボックス 76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9" name="テキスト ボックス 76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0" name="テキスト ボックス 76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1" name="テキスト ボックス 77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772" name="楕円 771"/>
        <xdr:cNvSpPr/>
      </xdr:nvSpPr>
      <xdr:spPr>
        <a:xfrm>
          <a:off x="16268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86360</xdr:rowOff>
    </xdr:from>
    <xdr:ext cx="405130" cy="257175"/>
    <xdr:sp macro="" textlink="">
      <xdr:nvSpPr>
        <xdr:cNvPr id="773" name="【公民館】&#10;有形固定資産減価償却率該当値テキスト"/>
        <xdr:cNvSpPr txBox="1"/>
      </xdr:nvSpPr>
      <xdr:spPr>
        <a:xfrm>
          <a:off x="16357600" y="17574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774" name="楕円 773"/>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114300</xdr:rowOff>
    </xdr:to>
    <xdr:cxnSp macro="">
      <xdr:nvCxnSpPr>
        <xdr:cNvPr id="775" name="直線コネクタ 774"/>
        <xdr:cNvCxnSpPr/>
      </xdr:nvCxnSpPr>
      <xdr:spPr>
        <a:xfrm>
          <a:off x="15481300" y="1772412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776" name="楕円 775"/>
        <xdr:cNvSpPr/>
      </xdr:nvSpPr>
      <xdr:spPr>
        <a:xfrm>
          <a:off x="14541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29210</xdr:rowOff>
    </xdr:from>
    <xdr:to>
      <xdr:col>81</xdr:col>
      <xdr:colOff>50800</xdr:colOff>
      <xdr:row>103</xdr:row>
      <xdr:rowOff>64770</xdr:rowOff>
    </xdr:to>
    <xdr:cxnSp macro="">
      <xdr:nvCxnSpPr>
        <xdr:cNvPr id="777" name="直線コネクタ 776"/>
        <xdr:cNvCxnSpPr/>
      </xdr:nvCxnSpPr>
      <xdr:spPr>
        <a:xfrm>
          <a:off x="14592300" y="176885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101600</xdr:rowOff>
    </xdr:from>
    <xdr:to>
      <xdr:col>72</xdr:col>
      <xdr:colOff>38100</xdr:colOff>
      <xdr:row>103</xdr:row>
      <xdr:rowOff>31750</xdr:rowOff>
    </xdr:to>
    <xdr:sp macro="" textlink="">
      <xdr:nvSpPr>
        <xdr:cNvPr id="778" name="楕円 777"/>
        <xdr:cNvSpPr/>
      </xdr:nvSpPr>
      <xdr:spPr>
        <a:xfrm>
          <a:off x="1365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152400</xdr:rowOff>
    </xdr:from>
    <xdr:to>
      <xdr:col>76</xdr:col>
      <xdr:colOff>114300</xdr:colOff>
      <xdr:row>103</xdr:row>
      <xdr:rowOff>29210</xdr:rowOff>
    </xdr:to>
    <xdr:cxnSp macro="">
      <xdr:nvCxnSpPr>
        <xdr:cNvPr id="779" name="直線コネクタ 778"/>
        <xdr:cNvCxnSpPr/>
      </xdr:nvCxnSpPr>
      <xdr:spPr>
        <a:xfrm>
          <a:off x="13703300" y="176403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65405</xdr:rowOff>
    </xdr:from>
    <xdr:to>
      <xdr:col>67</xdr:col>
      <xdr:colOff>101600</xdr:colOff>
      <xdr:row>102</xdr:row>
      <xdr:rowOff>167005</xdr:rowOff>
    </xdr:to>
    <xdr:sp macro="" textlink="">
      <xdr:nvSpPr>
        <xdr:cNvPr id="780" name="楕円 779"/>
        <xdr:cNvSpPr/>
      </xdr:nvSpPr>
      <xdr:spPr>
        <a:xfrm>
          <a:off x="12763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116205</xdr:rowOff>
    </xdr:from>
    <xdr:to>
      <xdr:col>71</xdr:col>
      <xdr:colOff>177800</xdr:colOff>
      <xdr:row>102</xdr:row>
      <xdr:rowOff>152400</xdr:rowOff>
    </xdr:to>
    <xdr:cxnSp macro="">
      <xdr:nvCxnSpPr>
        <xdr:cNvPr id="781" name="直線コネクタ 780"/>
        <xdr:cNvCxnSpPr/>
      </xdr:nvCxnSpPr>
      <xdr:spPr>
        <a:xfrm>
          <a:off x="12814300" y="176041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32385</xdr:rowOff>
    </xdr:from>
    <xdr:ext cx="405130" cy="257175"/>
    <xdr:sp macro="" textlink="">
      <xdr:nvSpPr>
        <xdr:cNvPr id="782" name="n_1aveValue【公民館】&#10;有形固定資産減価償却率"/>
        <xdr:cNvSpPr txBox="1"/>
      </xdr:nvSpPr>
      <xdr:spPr>
        <a:xfrm>
          <a:off x="15266035" y="178631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36195</xdr:rowOff>
    </xdr:from>
    <xdr:ext cx="403225" cy="259080"/>
    <xdr:sp macro="" textlink="">
      <xdr:nvSpPr>
        <xdr:cNvPr id="783" name="n_2aveValue【公民館】&#10;有形固定資産減価償却率"/>
        <xdr:cNvSpPr txBox="1"/>
      </xdr:nvSpPr>
      <xdr:spPr>
        <a:xfrm>
          <a:off x="14389735" y="1786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55245</xdr:rowOff>
    </xdr:from>
    <xdr:ext cx="403225" cy="257175"/>
    <xdr:sp macro="" textlink="">
      <xdr:nvSpPr>
        <xdr:cNvPr id="784" name="n_3aveValue【公民館】&#10;有形固定資産減価償却率"/>
        <xdr:cNvSpPr txBox="1"/>
      </xdr:nvSpPr>
      <xdr:spPr>
        <a:xfrm>
          <a:off x="13500735" y="178860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29210</xdr:rowOff>
    </xdr:from>
    <xdr:ext cx="403225" cy="257175"/>
    <xdr:sp macro="" textlink="">
      <xdr:nvSpPr>
        <xdr:cNvPr id="785" name="n_4aveValue【公民館】&#10;有形固定資産減価償却率"/>
        <xdr:cNvSpPr txBox="1"/>
      </xdr:nvSpPr>
      <xdr:spPr>
        <a:xfrm>
          <a:off x="12611735" y="178600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132080</xdr:rowOff>
    </xdr:from>
    <xdr:ext cx="405130" cy="257175"/>
    <xdr:sp macro="" textlink="">
      <xdr:nvSpPr>
        <xdr:cNvPr id="786" name="n_1mainValue【公民館】&#10;有形固定資産減価償却率"/>
        <xdr:cNvSpPr txBox="1"/>
      </xdr:nvSpPr>
      <xdr:spPr>
        <a:xfrm>
          <a:off x="15266035" y="17448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95885</xdr:rowOff>
    </xdr:from>
    <xdr:ext cx="403225" cy="259080"/>
    <xdr:sp macro="" textlink="">
      <xdr:nvSpPr>
        <xdr:cNvPr id="787" name="n_2mainValue【公民館】&#10;有形固定資産減価償却率"/>
        <xdr:cNvSpPr txBox="1"/>
      </xdr:nvSpPr>
      <xdr:spPr>
        <a:xfrm>
          <a:off x="14389735" y="17412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48260</xdr:rowOff>
    </xdr:from>
    <xdr:ext cx="403225" cy="259080"/>
    <xdr:sp macro="" textlink="">
      <xdr:nvSpPr>
        <xdr:cNvPr id="788" name="n_3mainValue【公民館】&#10;有形固定資産減価償却率"/>
        <xdr:cNvSpPr txBox="1"/>
      </xdr:nvSpPr>
      <xdr:spPr>
        <a:xfrm>
          <a:off x="13500735" y="17364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12065</xdr:rowOff>
    </xdr:from>
    <xdr:ext cx="403225" cy="259080"/>
    <xdr:sp macro="" textlink="">
      <xdr:nvSpPr>
        <xdr:cNvPr id="789" name="n_4mainValue【公民館】&#10;有形固定資産減価償却率"/>
        <xdr:cNvSpPr txBox="1"/>
      </xdr:nvSpPr>
      <xdr:spPr>
        <a:xfrm>
          <a:off x="12611735" y="17328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98" name="テキスト ボックス 797"/>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801" name="テキスト ボックス 800"/>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803" name="テキスト ボックス 802"/>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805" name="テキスト ボックス 804"/>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807" name="テキスト ボックス 806"/>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09" name="テキスト ボックス 808"/>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153670</xdr:rowOff>
    </xdr:from>
    <xdr:to>
      <xdr:col>116</xdr:col>
      <xdr:colOff>62865</xdr:colOff>
      <xdr:row>108</xdr:row>
      <xdr:rowOff>57785</xdr:rowOff>
    </xdr:to>
    <xdr:cxnSp macro="">
      <xdr:nvCxnSpPr>
        <xdr:cNvPr id="811" name="直線コネクタ 810"/>
        <xdr:cNvCxnSpPr/>
      </xdr:nvCxnSpPr>
      <xdr:spPr>
        <a:xfrm flipV="1">
          <a:off x="22160865" y="17298670"/>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61595</xdr:rowOff>
    </xdr:from>
    <xdr:ext cx="469900" cy="259080"/>
    <xdr:sp macro="" textlink="">
      <xdr:nvSpPr>
        <xdr:cNvPr id="812" name="【公民館】&#10;一人当たり面積最小値テキスト"/>
        <xdr:cNvSpPr txBox="1"/>
      </xdr:nvSpPr>
      <xdr:spPr>
        <a:xfrm>
          <a:off x="22199600" y="1857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57785</xdr:rowOff>
    </xdr:from>
    <xdr:to>
      <xdr:col>116</xdr:col>
      <xdr:colOff>152400</xdr:colOff>
      <xdr:row>108</xdr:row>
      <xdr:rowOff>57785</xdr:rowOff>
    </xdr:to>
    <xdr:cxnSp macro="">
      <xdr:nvCxnSpPr>
        <xdr:cNvPr id="813" name="直線コネクタ 812"/>
        <xdr:cNvCxnSpPr/>
      </xdr:nvCxnSpPr>
      <xdr:spPr>
        <a:xfrm>
          <a:off x="22072600" y="1857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100330</xdr:rowOff>
    </xdr:from>
    <xdr:ext cx="469900" cy="257175"/>
    <xdr:sp macro="" textlink="">
      <xdr:nvSpPr>
        <xdr:cNvPr id="814" name="【公民館】&#10;一人当たり面積最大値テキスト"/>
        <xdr:cNvSpPr txBox="1"/>
      </xdr:nvSpPr>
      <xdr:spPr>
        <a:xfrm>
          <a:off x="22199600" y="17073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153670</xdr:rowOff>
    </xdr:from>
    <xdr:to>
      <xdr:col>116</xdr:col>
      <xdr:colOff>152400</xdr:colOff>
      <xdr:row>100</xdr:row>
      <xdr:rowOff>153670</xdr:rowOff>
    </xdr:to>
    <xdr:cxnSp macro="">
      <xdr:nvCxnSpPr>
        <xdr:cNvPr id="815" name="直線コネクタ 814"/>
        <xdr:cNvCxnSpPr/>
      </xdr:nvCxnSpPr>
      <xdr:spPr>
        <a:xfrm>
          <a:off x="22072600" y="1729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168275</xdr:rowOff>
    </xdr:from>
    <xdr:ext cx="469900" cy="257175"/>
    <xdr:sp macro="" textlink="">
      <xdr:nvSpPr>
        <xdr:cNvPr id="816" name="【公民館】&#10;一人当たり面積平均値テキスト"/>
        <xdr:cNvSpPr txBox="1"/>
      </xdr:nvSpPr>
      <xdr:spPr>
        <a:xfrm>
          <a:off x="22199600" y="1817052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18415</xdr:rowOff>
    </xdr:from>
    <xdr:to>
      <xdr:col>116</xdr:col>
      <xdr:colOff>114300</xdr:colOff>
      <xdr:row>106</xdr:row>
      <xdr:rowOff>120650</xdr:rowOff>
    </xdr:to>
    <xdr:sp macro="" textlink="">
      <xdr:nvSpPr>
        <xdr:cNvPr id="817" name="フローチャート: 判断 816"/>
        <xdr:cNvSpPr/>
      </xdr:nvSpPr>
      <xdr:spPr>
        <a:xfrm>
          <a:off x="22110700" y="18192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818" name="フローチャート: 判断 817"/>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132715</xdr:rowOff>
    </xdr:from>
    <xdr:to>
      <xdr:col>107</xdr:col>
      <xdr:colOff>101600</xdr:colOff>
      <xdr:row>107</xdr:row>
      <xdr:rowOff>63500</xdr:rowOff>
    </xdr:to>
    <xdr:sp macro="" textlink="">
      <xdr:nvSpPr>
        <xdr:cNvPr id="819" name="フローチャート: 判断 818"/>
        <xdr:cNvSpPr/>
      </xdr:nvSpPr>
      <xdr:spPr>
        <a:xfrm>
          <a:off x="20383500" y="18306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20" name="フローチャート: 判断 819"/>
        <xdr:cNvSpPr/>
      </xdr:nvSpPr>
      <xdr:spPr>
        <a:xfrm>
          <a:off x="19494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114300</xdr:rowOff>
    </xdr:from>
    <xdr:to>
      <xdr:col>98</xdr:col>
      <xdr:colOff>38100</xdr:colOff>
      <xdr:row>107</xdr:row>
      <xdr:rowOff>44450</xdr:rowOff>
    </xdr:to>
    <xdr:sp macro="" textlink="">
      <xdr:nvSpPr>
        <xdr:cNvPr id="821" name="フローチャート: 判断 820"/>
        <xdr:cNvSpPr/>
      </xdr:nvSpPr>
      <xdr:spPr>
        <a:xfrm>
          <a:off x="18605500" y="1828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2" name="テキスト ボックス 82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3" name="テキスト ボックス 82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4" name="テキスト ボックス 82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5" name="テキスト ボックス 82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6" name="テキスト ボックス 82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7" name="楕円 826"/>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151130</xdr:rowOff>
    </xdr:from>
    <xdr:ext cx="469900" cy="259080"/>
    <xdr:sp macro="" textlink="">
      <xdr:nvSpPr>
        <xdr:cNvPr id="828" name="【公民館】&#10;一人当たり面積該当値テキスト"/>
        <xdr:cNvSpPr txBox="1"/>
      </xdr:nvSpPr>
      <xdr:spPr>
        <a:xfrm>
          <a:off x="22199600" y="17981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132715</xdr:rowOff>
    </xdr:from>
    <xdr:to>
      <xdr:col>112</xdr:col>
      <xdr:colOff>38100</xdr:colOff>
      <xdr:row>106</xdr:row>
      <xdr:rowOff>63500</xdr:rowOff>
    </xdr:to>
    <xdr:sp macro="" textlink="">
      <xdr:nvSpPr>
        <xdr:cNvPr id="829" name="楕円 828"/>
        <xdr:cNvSpPr/>
      </xdr:nvSpPr>
      <xdr:spPr>
        <a:xfrm>
          <a:off x="21272500" y="18134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12065</xdr:rowOff>
    </xdr:to>
    <xdr:cxnSp macro="">
      <xdr:nvCxnSpPr>
        <xdr:cNvPr id="830" name="直線コネクタ 829"/>
        <xdr:cNvCxnSpPr/>
      </xdr:nvCxnSpPr>
      <xdr:spPr>
        <a:xfrm flipV="1">
          <a:off x="21323300" y="181813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135255</xdr:rowOff>
    </xdr:from>
    <xdr:to>
      <xdr:col>107</xdr:col>
      <xdr:colOff>101600</xdr:colOff>
      <xdr:row>106</xdr:row>
      <xdr:rowOff>65405</xdr:rowOff>
    </xdr:to>
    <xdr:sp macro="" textlink="">
      <xdr:nvSpPr>
        <xdr:cNvPr id="831" name="楕円 830"/>
        <xdr:cNvSpPr/>
      </xdr:nvSpPr>
      <xdr:spPr>
        <a:xfrm>
          <a:off x="20383500" y="181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12065</xdr:rowOff>
    </xdr:from>
    <xdr:to>
      <xdr:col>111</xdr:col>
      <xdr:colOff>177800</xdr:colOff>
      <xdr:row>106</xdr:row>
      <xdr:rowOff>14605</xdr:rowOff>
    </xdr:to>
    <xdr:cxnSp macro="">
      <xdr:nvCxnSpPr>
        <xdr:cNvPr id="832" name="直線コネクタ 831"/>
        <xdr:cNvCxnSpPr/>
      </xdr:nvCxnSpPr>
      <xdr:spPr>
        <a:xfrm flipV="1">
          <a:off x="20434300" y="181857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137160</xdr:rowOff>
    </xdr:from>
    <xdr:to>
      <xdr:col>102</xdr:col>
      <xdr:colOff>165100</xdr:colOff>
      <xdr:row>106</xdr:row>
      <xdr:rowOff>67310</xdr:rowOff>
    </xdr:to>
    <xdr:sp macro="" textlink="">
      <xdr:nvSpPr>
        <xdr:cNvPr id="833" name="楕円 832"/>
        <xdr:cNvSpPr/>
      </xdr:nvSpPr>
      <xdr:spPr>
        <a:xfrm>
          <a:off x="19494500" y="181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14605</xdr:rowOff>
    </xdr:from>
    <xdr:to>
      <xdr:col>107</xdr:col>
      <xdr:colOff>50800</xdr:colOff>
      <xdr:row>106</xdr:row>
      <xdr:rowOff>16510</xdr:rowOff>
    </xdr:to>
    <xdr:cxnSp macro="">
      <xdr:nvCxnSpPr>
        <xdr:cNvPr id="834" name="直線コネクタ 833"/>
        <xdr:cNvCxnSpPr/>
      </xdr:nvCxnSpPr>
      <xdr:spPr>
        <a:xfrm flipV="1">
          <a:off x="19545300" y="181883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139700</xdr:rowOff>
    </xdr:from>
    <xdr:to>
      <xdr:col>98</xdr:col>
      <xdr:colOff>38100</xdr:colOff>
      <xdr:row>106</xdr:row>
      <xdr:rowOff>69850</xdr:rowOff>
    </xdr:to>
    <xdr:sp macro="" textlink="">
      <xdr:nvSpPr>
        <xdr:cNvPr id="835" name="楕円 834"/>
        <xdr:cNvSpPr/>
      </xdr:nvSpPr>
      <xdr:spPr>
        <a:xfrm>
          <a:off x="18605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16510</xdr:rowOff>
    </xdr:from>
    <xdr:to>
      <xdr:col>102</xdr:col>
      <xdr:colOff>114300</xdr:colOff>
      <xdr:row>106</xdr:row>
      <xdr:rowOff>19050</xdr:rowOff>
    </xdr:to>
    <xdr:cxnSp macro="">
      <xdr:nvCxnSpPr>
        <xdr:cNvPr id="836" name="直線コネクタ 835"/>
        <xdr:cNvCxnSpPr/>
      </xdr:nvCxnSpPr>
      <xdr:spPr>
        <a:xfrm flipV="1">
          <a:off x="18656300" y="181902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49530</xdr:rowOff>
    </xdr:from>
    <xdr:ext cx="469900" cy="259080"/>
    <xdr:sp macro="" textlink="">
      <xdr:nvSpPr>
        <xdr:cNvPr id="837" name="n_1aveValue【公民館】&#10;一人当たり面積"/>
        <xdr:cNvSpPr txBox="1"/>
      </xdr:nvSpPr>
      <xdr:spPr>
        <a:xfrm>
          <a:off x="21075650" y="1839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53975</xdr:rowOff>
    </xdr:from>
    <xdr:ext cx="467995" cy="257175"/>
    <xdr:sp macro="" textlink="">
      <xdr:nvSpPr>
        <xdr:cNvPr id="838" name="n_2aveValue【公民館】&#10;一人当たり面積"/>
        <xdr:cNvSpPr txBox="1"/>
      </xdr:nvSpPr>
      <xdr:spPr>
        <a:xfrm>
          <a:off x="20199350" y="183991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60960</xdr:rowOff>
    </xdr:from>
    <xdr:ext cx="467995" cy="259080"/>
    <xdr:sp macro="" textlink="">
      <xdr:nvSpPr>
        <xdr:cNvPr id="839" name="n_3aveValue【公民館】&#10;一人当たり面積"/>
        <xdr:cNvSpPr txBox="1"/>
      </xdr:nvSpPr>
      <xdr:spPr>
        <a:xfrm>
          <a:off x="19310350" y="18406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35560</xdr:rowOff>
    </xdr:from>
    <xdr:ext cx="467995" cy="259080"/>
    <xdr:sp macro="" textlink="">
      <xdr:nvSpPr>
        <xdr:cNvPr id="840" name="n_4aveValue【公民館】&#10;一人当たり面積"/>
        <xdr:cNvSpPr txBox="1"/>
      </xdr:nvSpPr>
      <xdr:spPr>
        <a:xfrm>
          <a:off x="18421350" y="18380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79375</xdr:rowOff>
    </xdr:from>
    <xdr:ext cx="469900" cy="258445"/>
    <xdr:sp macro="" textlink="">
      <xdr:nvSpPr>
        <xdr:cNvPr id="841" name="n_1mainValue【公民館】&#10;一人当たり面積"/>
        <xdr:cNvSpPr txBox="1"/>
      </xdr:nvSpPr>
      <xdr:spPr>
        <a:xfrm>
          <a:off x="21075650" y="17910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81915</xdr:rowOff>
    </xdr:from>
    <xdr:ext cx="467995" cy="259080"/>
    <xdr:sp macro="" textlink="">
      <xdr:nvSpPr>
        <xdr:cNvPr id="842" name="n_2mainValue【公民館】&#10;一人当たり面積"/>
        <xdr:cNvSpPr txBox="1"/>
      </xdr:nvSpPr>
      <xdr:spPr>
        <a:xfrm>
          <a:off x="20199350" y="17912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83820</xdr:rowOff>
    </xdr:from>
    <xdr:ext cx="467995" cy="259080"/>
    <xdr:sp macro="" textlink="">
      <xdr:nvSpPr>
        <xdr:cNvPr id="843" name="n_3mainValue【公民館】&#10;一人当たり面積"/>
        <xdr:cNvSpPr txBox="1"/>
      </xdr:nvSpPr>
      <xdr:spPr>
        <a:xfrm>
          <a:off x="19310350" y="17914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86360</xdr:rowOff>
    </xdr:from>
    <xdr:ext cx="467995" cy="257175"/>
    <xdr:sp macro="" textlink="">
      <xdr:nvSpPr>
        <xdr:cNvPr id="844" name="n_4mainValue【公民館】&#10;一人当たり面積"/>
        <xdr:cNvSpPr txBox="1"/>
      </xdr:nvSpPr>
      <xdr:spPr>
        <a:xfrm>
          <a:off x="18421350" y="179171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u="none" strike="noStrike">
              <a:solidFill>
                <a:schemeClr val="dk1"/>
              </a:solidFill>
              <a:effectLst/>
              <a:latin typeface="ＭＳ Ｐゴシック"/>
              <a:ea typeface="ＭＳ Ｐゴシック"/>
              <a:cs typeface="+mn-cs"/>
            </a:rPr>
            <a:t>　インフラ資産の償却率については、道路は５４．２％で相対的に低いが、橋梁・トンネルは６８．６％と老朽化が進行しており、年次的な更新計画や長寿命化への取組が急務となっている。</a:t>
          </a:r>
          <a:br>
            <a:rPr lang="ja-JP" altLang="en-US" sz="1200" b="0" i="0" u="none" strike="noStrike">
              <a:solidFill>
                <a:schemeClr val="dk1"/>
              </a:solidFill>
              <a:effectLst/>
              <a:latin typeface="ＭＳ Ｐゴシック"/>
              <a:ea typeface="ＭＳ Ｐゴシック"/>
              <a:cs typeface="+mn-cs"/>
            </a:rPr>
          </a:br>
          <a:r>
            <a:rPr lang="ja-JP" altLang="en-US" sz="1200" b="0" i="0" u="none" strike="noStrike">
              <a:solidFill>
                <a:schemeClr val="dk1"/>
              </a:solidFill>
              <a:effectLst/>
              <a:latin typeface="ＭＳ Ｐゴシック"/>
              <a:ea typeface="ＭＳ Ｐゴシック"/>
              <a:cs typeface="+mn-cs"/>
            </a:rPr>
            <a:t>　全市的に耐震性や老朽化が問題となっていた学校施設については、</a:t>
          </a:r>
          <a:r>
            <a:rPr lang="ja-JP" altLang="en-US" sz="1200" b="0" i="0" u="none" strike="noStrike">
              <a:solidFill>
                <a:sysClr val="windowText" lastClr="000000"/>
              </a:solidFill>
              <a:effectLst/>
              <a:latin typeface="ＭＳ Ｐゴシック"/>
              <a:ea typeface="ＭＳ Ｐゴシック"/>
              <a:cs typeface="+mn-cs"/>
            </a:rPr>
            <a:t>耐震化や大規模改修に年次的に取り組んでいるが、</a:t>
          </a:r>
          <a:r>
            <a:rPr lang="ja-JP" altLang="en-US" sz="1200" b="0" i="0" u="none" strike="noStrike">
              <a:solidFill>
                <a:schemeClr val="dk1"/>
              </a:solidFill>
              <a:effectLst/>
              <a:latin typeface="ＭＳ Ｐゴシック"/>
              <a:ea typeface="ＭＳ Ｐゴシック"/>
              <a:cs typeface="+mn-cs"/>
            </a:rPr>
            <a:t>急速な少子化により生徒・児童数が年々減少しており、将来的には学区再編による統廃合の検討が必要になると見込まれる。</a:t>
          </a:r>
          <a:br>
            <a:rPr lang="ja-JP" altLang="en-US" sz="1200" b="0" i="0" u="none" strike="noStrike">
              <a:solidFill>
                <a:schemeClr val="dk1"/>
              </a:solidFill>
              <a:effectLst/>
              <a:latin typeface="ＭＳ Ｐゴシック"/>
              <a:ea typeface="ＭＳ Ｐゴシック"/>
              <a:cs typeface="+mn-cs"/>
            </a:rPr>
          </a:br>
          <a:r>
            <a:rPr lang="ja-JP" altLang="en-US" sz="1200" b="0" i="0" u="none" strike="noStrike">
              <a:solidFill>
                <a:schemeClr val="dk1"/>
              </a:solidFill>
              <a:effectLst/>
              <a:latin typeface="ＭＳ Ｐゴシック"/>
              <a:ea typeface="ＭＳ Ｐゴシック"/>
              <a:cs typeface="+mn-cs"/>
            </a:rPr>
            <a:t>　認定こども園・幼稚園・保育所の償却率は２５．７</a:t>
          </a:r>
          <a:r>
            <a:rPr lang="ja-JP" altLang="en-US" sz="1200" b="0" i="0" u="none" strike="noStrike">
              <a:solidFill>
                <a:sysClr val="windowText" lastClr="000000"/>
              </a:solidFill>
              <a:effectLst/>
              <a:latin typeface="ＭＳ Ｐゴシック"/>
              <a:ea typeface="ＭＳ Ｐゴシック"/>
              <a:cs typeface="+mn-cs"/>
            </a:rPr>
            <a:t>％で</a:t>
          </a:r>
          <a:r>
            <a:rPr lang="ja-JP" altLang="en-US" sz="1200" b="0" i="0" u="none" strike="noStrike">
              <a:solidFill>
                <a:schemeClr val="dk1"/>
              </a:solidFill>
              <a:effectLst/>
              <a:latin typeface="ＭＳ Ｐゴシック"/>
              <a:ea typeface="ＭＳ Ｐゴシック"/>
              <a:cs typeface="+mn-cs"/>
            </a:rPr>
            <a:t>、全国及び県平均を大きく下回っているが、市営住宅については、全国及び県平均を上回るとともに、類似団体の中でも最も老朽化している状態となっており、これまで進めてきている既存住宅の長寿命化や除却に加え、建替えの是非等も含め、更に検討を進める必要が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99,821
98,795
506.33
60,037,104
58,249,846
1,110,499
27,831,739
71,248,882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119.8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81280</xdr:rowOff>
    </xdr:from>
    <xdr:to>
      <xdr:col>24</xdr:col>
      <xdr:colOff>62865</xdr:colOff>
      <xdr:row>42</xdr:row>
      <xdr:rowOff>92710</xdr:rowOff>
    </xdr:to>
    <xdr:cxnSp macro="">
      <xdr:nvCxnSpPr>
        <xdr:cNvPr id="58" name="直線コネクタ 57"/>
        <xdr:cNvCxnSpPr/>
      </xdr:nvCxnSpPr>
      <xdr:spPr>
        <a:xfrm flipV="1">
          <a:off x="4634865" y="573913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27940</xdr:rowOff>
    </xdr:from>
    <xdr:ext cx="340360" cy="259080"/>
    <xdr:sp macro="" textlink="">
      <xdr:nvSpPr>
        <xdr:cNvPr id="61" name="【図書館】&#10;有形固定資産減価償却率最大値テキスト"/>
        <xdr:cNvSpPr txBox="1"/>
      </xdr:nvSpPr>
      <xdr:spPr>
        <a:xfrm>
          <a:off x="4673600" y="55143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81280</xdr:rowOff>
    </xdr:from>
    <xdr:to>
      <xdr:col>24</xdr:col>
      <xdr:colOff>152400</xdr:colOff>
      <xdr:row>33</xdr:row>
      <xdr:rowOff>81280</xdr:rowOff>
    </xdr:to>
    <xdr:cxnSp macro="">
      <xdr:nvCxnSpPr>
        <xdr:cNvPr id="62" name="直線コネクタ 61"/>
        <xdr:cNvCxnSpPr/>
      </xdr:nvCxnSpPr>
      <xdr:spPr>
        <a:xfrm>
          <a:off x="4546600" y="573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144780</xdr:rowOff>
    </xdr:from>
    <xdr:ext cx="405130" cy="257175"/>
    <xdr:sp macro="" textlink="">
      <xdr:nvSpPr>
        <xdr:cNvPr id="63" name="【図書館】&#10;有形固定資産減価償却率平均値テキスト"/>
        <xdr:cNvSpPr txBox="1"/>
      </xdr:nvSpPr>
      <xdr:spPr>
        <a:xfrm>
          <a:off x="4673600" y="61455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121920</xdr:rowOff>
    </xdr:from>
    <xdr:to>
      <xdr:col>24</xdr:col>
      <xdr:colOff>114300</xdr:colOff>
      <xdr:row>37</xdr:row>
      <xdr:rowOff>52070</xdr:rowOff>
    </xdr:to>
    <xdr:sp macro="" textlink="">
      <xdr:nvSpPr>
        <xdr:cNvPr id="64" name="フローチャート: 判断 63"/>
        <xdr:cNvSpPr/>
      </xdr:nvSpPr>
      <xdr:spPr>
        <a:xfrm>
          <a:off x="4584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146050</xdr:rowOff>
    </xdr:from>
    <xdr:to>
      <xdr:col>20</xdr:col>
      <xdr:colOff>38100</xdr:colOff>
      <xdr:row>37</xdr:row>
      <xdr:rowOff>76200</xdr:rowOff>
    </xdr:to>
    <xdr:sp macro="" textlink="">
      <xdr:nvSpPr>
        <xdr:cNvPr id="65" name="フローチャート: 判断 64"/>
        <xdr:cNvSpPr/>
      </xdr:nvSpPr>
      <xdr:spPr>
        <a:xfrm>
          <a:off x="3746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10795</xdr:rowOff>
    </xdr:from>
    <xdr:to>
      <xdr:col>15</xdr:col>
      <xdr:colOff>101600</xdr:colOff>
      <xdr:row>37</xdr:row>
      <xdr:rowOff>112395</xdr:rowOff>
    </xdr:to>
    <xdr:sp macro="" textlink="">
      <xdr:nvSpPr>
        <xdr:cNvPr id="66" name="フローチャート: 判断 65"/>
        <xdr:cNvSpPr/>
      </xdr:nvSpPr>
      <xdr:spPr>
        <a:xfrm>
          <a:off x="2857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144780</xdr:rowOff>
    </xdr:from>
    <xdr:to>
      <xdr:col>10</xdr:col>
      <xdr:colOff>165100</xdr:colOff>
      <xdr:row>37</xdr:row>
      <xdr:rowOff>74930</xdr:rowOff>
    </xdr:to>
    <xdr:sp macro="" textlink="">
      <xdr:nvSpPr>
        <xdr:cNvPr id="67" name="フローチャート: 判断 66"/>
        <xdr:cNvSpPr/>
      </xdr:nvSpPr>
      <xdr:spPr>
        <a:xfrm>
          <a:off x="1968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121920</xdr:rowOff>
    </xdr:from>
    <xdr:to>
      <xdr:col>6</xdr:col>
      <xdr:colOff>38100</xdr:colOff>
      <xdr:row>37</xdr:row>
      <xdr:rowOff>52070</xdr:rowOff>
    </xdr:to>
    <xdr:sp macro="" textlink="">
      <xdr:nvSpPr>
        <xdr:cNvPr id="68" name="フローチャート: 判断 67"/>
        <xdr:cNvSpPr/>
      </xdr:nvSpPr>
      <xdr:spPr>
        <a:xfrm>
          <a:off x="1079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74" name="楕円 73"/>
        <xdr:cNvSpPr/>
      </xdr:nvSpPr>
      <xdr:spPr>
        <a:xfrm>
          <a:off x="4584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17780</xdr:rowOff>
    </xdr:from>
    <xdr:ext cx="405130" cy="257175"/>
    <xdr:sp macro="" textlink="">
      <xdr:nvSpPr>
        <xdr:cNvPr id="75" name="【図書館】&#10;有形固定資産減価償却率該当値テキスト"/>
        <xdr:cNvSpPr txBox="1"/>
      </xdr:nvSpPr>
      <xdr:spPr>
        <a:xfrm>
          <a:off x="4673600" y="6532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167640</xdr:rowOff>
    </xdr:from>
    <xdr:to>
      <xdr:col>20</xdr:col>
      <xdr:colOff>38100</xdr:colOff>
      <xdr:row>38</xdr:row>
      <xdr:rowOff>97790</xdr:rowOff>
    </xdr:to>
    <xdr:sp macro="" textlink="">
      <xdr:nvSpPr>
        <xdr:cNvPr id="76" name="楕円 75"/>
        <xdr:cNvSpPr/>
      </xdr:nvSpPr>
      <xdr:spPr>
        <a:xfrm>
          <a:off x="3746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46990</xdr:rowOff>
    </xdr:from>
    <xdr:to>
      <xdr:col>24</xdr:col>
      <xdr:colOff>63500</xdr:colOff>
      <xdr:row>38</xdr:row>
      <xdr:rowOff>89535</xdr:rowOff>
    </xdr:to>
    <xdr:cxnSp macro="">
      <xdr:nvCxnSpPr>
        <xdr:cNvPr id="77" name="直線コネクタ 76"/>
        <xdr:cNvCxnSpPr/>
      </xdr:nvCxnSpPr>
      <xdr:spPr>
        <a:xfrm>
          <a:off x="3797300" y="656209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126365</xdr:rowOff>
    </xdr:from>
    <xdr:to>
      <xdr:col>15</xdr:col>
      <xdr:colOff>101600</xdr:colOff>
      <xdr:row>38</xdr:row>
      <xdr:rowOff>56515</xdr:rowOff>
    </xdr:to>
    <xdr:sp macro="" textlink="">
      <xdr:nvSpPr>
        <xdr:cNvPr id="78" name="楕円 77"/>
        <xdr:cNvSpPr/>
      </xdr:nvSpPr>
      <xdr:spPr>
        <a:xfrm>
          <a:off x="2857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6350</xdr:rowOff>
    </xdr:from>
    <xdr:to>
      <xdr:col>19</xdr:col>
      <xdr:colOff>177800</xdr:colOff>
      <xdr:row>38</xdr:row>
      <xdr:rowOff>46990</xdr:rowOff>
    </xdr:to>
    <xdr:cxnSp macro="">
      <xdr:nvCxnSpPr>
        <xdr:cNvPr id="79" name="直線コネクタ 78"/>
        <xdr:cNvCxnSpPr/>
      </xdr:nvCxnSpPr>
      <xdr:spPr>
        <a:xfrm>
          <a:off x="2908300" y="65214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84455</xdr:rowOff>
    </xdr:from>
    <xdr:to>
      <xdr:col>10</xdr:col>
      <xdr:colOff>165100</xdr:colOff>
      <xdr:row>38</xdr:row>
      <xdr:rowOff>14605</xdr:rowOff>
    </xdr:to>
    <xdr:sp macro="" textlink="">
      <xdr:nvSpPr>
        <xdr:cNvPr id="80" name="楕円 79"/>
        <xdr:cNvSpPr/>
      </xdr:nvSpPr>
      <xdr:spPr>
        <a:xfrm>
          <a:off x="1968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135255</xdr:rowOff>
    </xdr:from>
    <xdr:to>
      <xdr:col>15</xdr:col>
      <xdr:colOff>50800</xdr:colOff>
      <xdr:row>38</xdr:row>
      <xdr:rowOff>6350</xdr:rowOff>
    </xdr:to>
    <xdr:cxnSp macro="">
      <xdr:nvCxnSpPr>
        <xdr:cNvPr id="81" name="直線コネクタ 80"/>
        <xdr:cNvCxnSpPr/>
      </xdr:nvCxnSpPr>
      <xdr:spPr>
        <a:xfrm>
          <a:off x="2019300" y="64789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41910</xdr:rowOff>
    </xdr:from>
    <xdr:to>
      <xdr:col>6</xdr:col>
      <xdr:colOff>38100</xdr:colOff>
      <xdr:row>37</xdr:row>
      <xdr:rowOff>143510</xdr:rowOff>
    </xdr:to>
    <xdr:sp macro="" textlink="">
      <xdr:nvSpPr>
        <xdr:cNvPr id="82" name="楕円 81"/>
        <xdr:cNvSpPr/>
      </xdr:nvSpPr>
      <xdr:spPr>
        <a:xfrm>
          <a:off x="1079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92710</xdr:rowOff>
    </xdr:from>
    <xdr:to>
      <xdr:col>10</xdr:col>
      <xdr:colOff>114300</xdr:colOff>
      <xdr:row>37</xdr:row>
      <xdr:rowOff>135255</xdr:rowOff>
    </xdr:to>
    <xdr:cxnSp macro="">
      <xdr:nvCxnSpPr>
        <xdr:cNvPr id="83" name="直線コネクタ 82"/>
        <xdr:cNvCxnSpPr/>
      </xdr:nvCxnSpPr>
      <xdr:spPr>
        <a:xfrm>
          <a:off x="1130300" y="643636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92710</xdr:rowOff>
    </xdr:from>
    <xdr:ext cx="405130" cy="259080"/>
    <xdr:sp macro="" textlink="">
      <xdr:nvSpPr>
        <xdr:cNvPr id="84" name="n_1aveValue【図書館】&#10;有形固定資産減価償却率"/>
        <xdr:cNvSpPr txBox="1"/>
      </xdr:nvSpPr>
      <xdr:spPr>
        <a:xfrm>
          <a:off x="3582035" y="6093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128905</xdr:rowOff>
    </xdr:from>
    <xdr:ext cx="403225" cy="259080"/>
    <xdr:sp macro="" textlink="">
      <xdr:nvSpPr>
        <xdr:cNvPr id="85" name="n_2aveValue【図書館】&#10;有形固定資産減価償却率"/>
        <xdr:cNvSpPr txBox="1"/>
      </xdr:nvSpPr>
      <xdr:spPr>
        <a:xfrm>
          <a:off x="2705735" y="61296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91440</xdr:rowOff>
    </xdr:from>
    <xdr:ext cx="403225" cy="259080"/>
    <xdr:sp macro="" textlink="">
      <xdr:nvSpPr>
        <xdr:cNvPr id="86" name="n_3aveValue【図書館】&#10;有形固定資産減価償却率"/>
        <xdr:cNvSpPr txBox="1"/>
      </xdr:nvSpPr>
      <xdr:spPr>
        <a:xfrm>
          <a:off x="1816735" y="6092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68580</xdr:rowOff>
    </xdr:from>
    <xdr:ext cx="403225" cy="259080"/>
    <xdr:sp macro="" textlink="">
      <xdr:nvSpPr>
        <xdr:cNvPr id="87" name="n_4aveValue【図書館】&#10;有形固定資産減価償却率"/>
        <xdr:cNvSpPr txBox="1"/>
      </xdr:nvSpPr>
      <xdr:spPr>
        <a:xfrm>
          <a:off x="927735" y="60693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88900</xdr:rowOff>
    </xdr:from>
    <xdr:ext cx="405130" cy="257175"/>
    <xdr:sp macro="" textlink="">
      <xdr:nvSpPr>
        <xdr:cNvPr id="88" name="n_1mainValue【図書館】&#10;有形固定資産減価償却率"/>
        <xdr:cNvSpPr txBox="1"/>
      </xdr:nvSpPr>
      <xdr:spPr>
        <a:xfrm>
          <a:off x="3582035" y="66040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47625</xdr:rowOff>
    </xdr:from>
    <xdr:ext cx="403225" cy="259080"/>
    <xdr:sp macro="" textlink="">
      <xdr:nvSpPr>
        <xdr:cNvPr id="89" name="n_2mainValue【図書館】&#10;有形固定資産減価償却率"/>
        <xdr:cNvSpPr txBox="1"/>
      </xdr:nvSpPr>
      <xdr:spPr>
        <a:xfrm>
          <a:off x="2705735" y="6562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6350</xdr:rowOff>
    </xdr:from>
    <xdr:ext cx="403225" cy="257175"/>
    <xdr:sp macro="" textlink="">
      <xdr:nvSpPr>
        <xdr:cNvPr id="90" name="n_3mainValue【図書館】&#10;有形固定資産減価償却率"/>
        <xdr:cNvSpPr txBox="1"/>
      </xdr:nvSpPr>
      <xdr:spPr>
        <a:xfrm>
          <a:off x="1816735" y="65214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134620</xdr:rowOff>
    </xdr:from>
    <xdr:ext cx="403225" cy="257175"/>
    <xdr:sp macro="" textlink="">
      <xdr:nvSpPr>
        <xdr:cNvPr id="91" name="n_4mainValue【図書館】&#10;有形固定資産減価償却率"/>
        <xdr:cNvSpPr txBox="1"/>
      </xdr:nvSpPr>
      <xdr:spPr>
        <a:xfrm>
          <a:off x="927735" y="64782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65455" cy="259080"/>
    <xdr:sp macro="" textlink="">
      <xdr:nvSpPr>
        <xdr:cNvPr id="103" name="テキスト ボックス 102"/>
        <xdr:cNvSpPr txBox="1"/>
      </xdr:nvSpPr>
      <xdr:spPr>
        <a:xfrm>
          <a:off x="6136640" y="7192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5455" cy="259080"/>
    <xdr:sp macro="" textlink="">
      <xdr:nvSpPr>
        <xdr:cNvPr id="105" name="テキスト ボックス 104"/>
        <xdr:cNvSpPr txBox="1"/>
      </xdr:nvSpPr>
      <xdr:spPr>
        <a:xfrm>
          <a:off x="6136640" y="690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105410</xdr:rowOff>
    </xdr:from>
    <xdr:ext cx="465455" cy="259080"/>
    <xdr:sp macro="" textlink="">
      <xdr:nvSpPr>
        <xdr:cNvPr id="107" name="テキスト ボックス 106"/>
        <xdr:cNvSpPr txBox="1"/>
      </xdr:nvSpPr>
      <xdr:spPr>
        <a:xfrm>
          <a:off x="6136640" y="6620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9" name="テキスト ボックス 108"/>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48260</xdr:rowOff>
    </xdr:from>
    <xdr:ext cx="465455" cy="259080"/>
    <xdr:sp macro="" textlink="">
      <xdr:nvSpPr>
        <xdr:cNvPr id="111" name="テキスト ボックス 110"/>
        <xdr:cNvSpPr txBox="1"/>
      </xdr:nvSpPr>
      <xdr:spPr>
        <a:xfrm>
          <a:off x="6136640" y="6049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5455" cy="259080"/>
    <xdr:sp macro="" textlink="">
      <xdr:nvSpPr>
        <xdr:cNvPr id="113" name="テキスト ボックス 112"/>
        <xdr:cNvSpPr txBox="1"/>
      </xdr:nvSpPr>
      <xdr:spPr>
        <a:xfrm>
          <a:off x="6136640" y="576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162560</xdr:rowOff>
    </xdr:from>
    <xdr:ext cx="465455" cy="259080"/>
    <xdr:sp macro="" textlink="">
      <xdr:nvSpPr>
        <xdr:cNvPr id="115" name="テキスト ボックス 114"/>
        <xdr:cNvSpPr txBox="1"/>
      </xdr:nvSpPr>
      <xdr:spPr>
        <a:xfrm>
          <a:off x="6136640" y="547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7" name="テキスト ボックス 116"/>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5080</xdr:rowOff>
    </xdr:to>
    <xdr:cxnSp macro="">
      <xdr:nvCxnSpPr>
        <xdr:cNvPr id="119" name="直線コネクタ 118"/>
        <xdr:cNvCxnSpPr/>
      </xdr:nvCxnSpPr>
      <xdr:spPr>
        <a:xfrm flipV="1">
          <a:off x="10476865" y="579120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8890</xdr:rowOff>
    </xdr:from>
    <xdr:ext cx="469900" cy="257175"/>
    <xdr:sp macro="" textlink="">
      <xdr:nvSpPr>
        <xdr:cNvPr id="120" name="【図書館】&#10;一人当たり面積最小値テキスト"/>
        <xdr:cNvSpPr txBox="1"/>
      </xdr:nvSpPr>
      <xdr:spPr>
        <a:xfrm>
          <a:off x="10515600" y="72097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5080</xdr:rowOff>
    </xdr:from>
    <xdr:to>
      <xdr:col>55</xdr:col>
      <xdr:colOff>88900</xdr:colOff>
      <xdr:row>42</xdr:row>
      <xdr:rowOff>5080</xdr:rowOff>
    </xdr:to>
    <xdr:cxnSp macro="">
      <xdr:nvCxnSpPr>
        <xdr:cNvPr id="121" name="直線コネクタ 120"/>
        <xdr:cNvCxnSpPr/>
      </xdr:nvCxnSpPr>
      <xdr:spPr>
        <a:xfrm>
          <a:off x="10388600" y="720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80010</xdr:rowOff>
    </xdr:from>
    <xdr:ext cx="469900" cy="259080"/>
    <xdr:sp macro="" textlink="">
      <xdr:nvSpPr>
        <xdr:cNvPr id="122" name="【図書館】&#10;一人当たり面積最大値テキスト"/>
        <xdr:cNvSpPr txBox="1"/>
      </xdr:nvSpPr>
      <xdr:spPr>
        <a:xfrm>
          <a:off x="10515600" y="556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104140</xdr:rowOff>
    </xdr:from>
    <xdr:ext cx="469900" cy="259080"/>
    <xdr:sp macro="" textlink="">
      <xdr:nvSpPr>
        <xdr:cNvPr id="124" name="【図書館】&#10;一人当たり面積平均値テキスト"/>
        <xdr:cNvSpPr txBox="1"/>
      </xdr:nvSpPr>
      <xdr:spPr>
        <a:xfrm>
          <a:off x="10515600" y="6619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125730</xdr:rowOff>
    </xdr:from>
    <xdr:to>
      <xdr:col>55</xdr:col>
      <xdr:colOff>50800</xdr:colOff>
      <xdr:row>39</xdr:row>
      <xdr:rowOff>55880</xdr:rowOff>
    </xdr:to>
    <xdr:sp macro="" textlink="">
      <xdr:nvSpPr>
        <xdr:cNvPr id="125" name="フローチャート: 判断 124"/>
        <xdr:cNvSpPr/>
      </xdr:nvSpPr>
      <xdr:spPr>
        <a:xfrm>
          <a:off x="104267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97790</xdr:rowOff>
    </xdr:from>
    <xdr:to>
      <xdr:col>50</xdr:col>
      <xdr:colOff>165100</xdr:colOff>
      <xdr:row>39</xdr:row>
      <xdr:rowOff>27305</xdr:rowOff>
    </xdr:to>
    <xdr:sp macro="" textlink="">
      <xdr:nvSpPr>
        <xdr:cNvPr id="126" name="フローチャート: 判断 125"/>
        <xdr:cNvSpPr/>
      </xdr:nvSpPr>
      <xdr:spPr>
        <a:xfrm>
          <a:off x="9588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125730</xdr:rowOff>
    </xdr:from>
    <xdr:to>
      <xdr:col>46</xdr:col>
      <xdr:colOff>38100</xdr:colOff>
      <xdr:row>39</xdr:row>
      <xdr:rowOff>55880</xdr:rowOff>
    </xdr:to>
    <xdr:sp macro="" textlink="">
      <xdr:nvSpPr>
        <xdr:cNvPr id="127" name="フローチャート: 判断 126"/>
        <xdr:cNvSpPr/>
      </xdr:nvSpPr>
      <xdr:spPr>
        <a:xfrm>
          <a:off x="8699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28" name="フローチャート: 判断 127"/>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30" name="テキスト ボックス 12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31" name="テキスト ボックス 13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2" name="テキスト ボックス 13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3" name="テキスト ボックス 13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4" name="テキスト ボックス 13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111125</xdr:rowOff>
    </xdr:from>
    <xdr:to>
      <xdr:col>55</xdr:col>
      <xdr:colOff>50800</xdr:colOff>
      <xdr:row>39</xdr:row>
      <xdr:rowOff>41275</xdr:rowOff>
    </xdr:to>
    <xdr:sp macro="" textlink="">
      <xdr:nvSpPr>
        <xdr:cNvPr id="135" name="楕円 134"/>
        <xdr:cNvSpPr/>
      </xdr:nvSpPr>
      <xdr:spPr>
        <a:xfrm>
          <a:off x="10426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133985</xdr:rowOff>
    </xdr:from>
    <xdr:ext cx="469900" cy="257175"/>
    <xdr:sp macro="" textlink="">
      <xdr:nvSpPr>
        <xdr:cNvPr id="136" name="【図書館】&#10;一人当たり面積該当値テキスト"/>
        <xdr:cNvSpPr txBox="1"/>
      </xdr:nvSpPr>
      <xdr:spPr>
        <a:xfrm>
          <a:off x="10515600" y="6477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137" name="楕円 136"/>
        <xdr:cNvSpPr/>
      </xdr:nvSpPr>
      <xdr:spPr>
        <a:xfrm>
          <a:off x="958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161925</xdr:rowOff>
    </xdr:from>
    <xdr:to>
      <xdr:col>55</xdr:col>
      <xdr:colOff>0</xdr:colOff>
      <xdr:row>38</xdr:row>
      <xdr:rowOff>161925</xdr:rowOff>
    </xdr:to>
    <xdr:cxnSp macro="">
      <xdr:nvCxnSpPr>
        <xdr:cNvPr id="138" name="直線コネクタ 137"/>
        <xdr:cNvCxnSpPr/>
      </xdr:nvCxnSpPr>
      <xdr:spPr>
        <a:xfrm>
          <a:off x="9639300" y="66770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111125</xdr:rowOff>
    </xdr:from>
    <xdr:to>
      <xdr:col>46</xdr:col>
      <xdr:colOff>38100</xdr:colOff>
      <xdr:row>39</xdr:row>
      <xdr:rowOff>41275</xdr:rowOff>
    </xdr:to>
    <xdr:sp macro="" textlink="">
      <xdr:nvSpPr>
        <xdr:cNvPr id="139" name="楕円 138"/>
        <xdr:cNvSpPr/>
      </xdr:nvSpPr>
      <xdr:spPr>
        <a:xfrm>
          <a:off x="8699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161925</xdr:rowOff>
    </xdr:from>
    <xdr:to>
      <xdr:col>50</xdr:col>
      <xdr:colOff>114300</xdr:colOff>
      <xdr:row>38</xdr:row>
      <xdr:rowOff>161925</xdr:rowOff>
    </xdr:to>
    <xdr:cxnSp macro="">
      <xdr:nvCxnSpPr>
        <xdr:cNvPr id="140" name="直線コネクタ 139"/>
        <xdr:cNvCxnSpPr/>
      </xdr:nvCxnSpPr>
      <xdr:spPr>
        <a:xfrm>
          <a:off x="8750300" y="66770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125730</xdr:rowOff>
    </xdr:from>
    <xdr:to>
      <xdr:col>41</xdr:col>
      <xdr:colOff>101600</xdr:colOff>
      <xdr:row>39</xdr:row>
      <xdr:rowOff>55880</xdr:rowOff>
    </xdr:to>
    <xdr:sp macro="" textlink="">
      <xdr:nvSpPr>
        <xdr:cNvPr id="141" name="楕円 140"/>
        <xdr:cNvSpPr/>
      </xdr:nvSpPr>
      <xdr:spPr>
        <a:xfrm>
          <a:off x="7810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161925</xdr:rowOff>
    </xdr:from>
    <xdr:to>
      <xdr:col>45</xdr:col>
      <xdr:colOff>177800</xdr:colOff>
      <xdr:row>39</xdr:row>
      <xdr:rowOff>5080</xdr:rowOff>
    </xdr:to>
    <xdr:cxnSp macro="">
      <xdr:nvCxnSpPr>
        <xdr:cNvPr id="142" name="直線コネクタ 141"/>
        <xdr:cNvCxnSpPr/>
      </xdr:nvCxnSpPr>
      <xdr:spPr>
        <a:xfrm flipV="1">
          <a:off x="7861300" y="66770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125730</xdr:rowOff>
    </xdr:from>
    <xdr:to>
      <xdr:col>36</xdr:col>
      <xdr:colOff>165100</xdr:colOff>
      <xdr:row>39</xdr:row>
      <xdr:rowOff>55880</xdr:rowOff>
    </xdr:to>
    <xdr:sp macro="" textlink="">
      <xdr:nvSpPr>
        <xdr:cNvPr id="143" name="楕円 142"/>
        <xdr:cNvSpPr/>
      </xdr:nvSpPr>
      <xdr:spPr>
        <a:xfrm>
          <a:off x="6921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5080</xdr:rowOff>
    </xdr:from>
    <xdr:to>
      <xdr:col>41</xdr:col>
      <xdr:colOff>50800</xdr:colOff>
      <xdr:row>39</xdr:row>
      <xdr:rowOff>5080</xdr:rowOff>
    </xdr:to>
    <xdr:cxnSp macro="">
      <xdr:nvCxnSpPr>
        <xdr:cNvPr id="144" name="直線コネクタ 143"/>
        <xdr:cNvCxnSpPr/>
      </xdr:nvCxnSpPr>
      <xdr:spPr>
        <a:xfrm>
          <a:off x="6972300" y="6691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43815</xdr:rowOff>
    </xdr:from>
    <xdr:ext cx="469900" cy="257175"/>
    <xdr:sp macro="" textlink="">
      <xdr:nvSpPr>
        <xdr:cNvPr id="145" name="n_1aveValue【図書館】&#10;一人当たり面積"/>
        <xdr:cNvSpPr txBox="1"/>
      </xdr:nvSpPr>
      <xdr:spPr>
        <a:xfrm>
          <a:off x="9391650" y="63874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46990</xdr:rowOff>
    </xdr:from>
    <xdr:ext cx="467995" cy="259080"/>
    <xdr:sp macro="" textlink="">
      <xdr:nvSpPr>
        <xdr:cNvPr id="146" name="n_2aveValue【図書館】&#10;一人当たり面積"/>
        <xdr:cNvSpPr txBox="1"/>
      </xdr:nvSpPr>
      <xdr:spPr>
        <a:xfrm>
          <a:off x="8515350" y="6733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60960</xdr:rowOff>
    </xdr:from>
    <xdr:ext cx="467995" cy="259080"/>
    <xdr:sp macro="" textlink="">
      <xdr:nvSpPr>
        <xdr:cNvPr id="147" name="n_3aveValue【図書館】&#10;一人当たり面積"/>
        <xdr:cNvSpPr txBox="1"/>
      </xdr:nvSpPr>
      <xdr:spPr>
        <a:xfrm>
          <a:off x="7626350" y="674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57785</xdr:rowOff>
    </xdr:from>
    <xdr:ext cx="467995" cy="259080"/>
    <xdr:sp macro="" textlink="">
      <xdr:nvSpPr>
        <xdr:cNvPr id="148" name="n_4aveValue【図書館】&#10;一人当たり面積"/>
        <xdr:cNvSpPr txBox="1"/>
      </xdr:nvSpPr>
      <xdr:spPr>
        <a:xfrm>
          <a:off x="6737350" y="64014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32385</xdr:rowOff>
    </xdr:from>
    <xdr:ext cx="469900" cy="257175"/>
    <xdr:sp macro="" textlink="">
      <xdr:nvSpPr>
        <xdr:cNvPr id="149" name="n_1mainValue【図書館】&#10;一人当たり面積"/>
        <xdr:cNvSpPr txBox="1"/>
      </xdr:nvSpPr>
      <xdr:spPr>
        <a:xfrm>
          <a:off x="9391650" y="67189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57785</xdr:rowOff>
    </xdr:from>
    <xdr:ext cx="467995" cy="259080"/>
    <xdr:sp macro="" textlink="">
      <xdr:nvSpPr>
        <xdr:cNvPr id="150" name="n_2mainValue【図書館】&#10;一人当たり面積"/>
        <xdr:cNvSpPr txBox="1"/>
      </xdr:nvSpPr>
      <xdr:spPr>
        <a:xfrm>
          <a:off x="8515350" y="64014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72390</xdr:rowOff>
    </xdr:from>
    <xdr:ext cx="467995" cy="259080"/>
    <xdr:sp macro="" textlink="">
      <xdr:nvSpPr>
        <xdr:cNvPr id="151" name="n_3mainValue【図書館】&#10;一人当たり面積"/>
        <xdr:cNvSpPr txBox="1"/>
      </xdr:nvSpPr>
      <xdr:spPr>
        <a:xfrm>
          <a:off x="7626350" y="64160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39</xdr:row>
      <xdr:rowOff>46990</xdr:rowOff>
    </xdr:from>
    <xdr:ext cx="467995" cy="259080"/>
    <xdr:sp macro="" textlink="">
      <xdr:nvSpPr>
        <xdr:cNvPr id="152" name="n_4mainValue【図書館】&#10;一人当たり面積"/>
        <xdr:cNvSpPr txBox="1"/>
      </xdr:nvSpPr>
      <xdr:spPr>
        <a:xfrm>
          <a:off x="6737350" y="6733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61" name="テキスト ボックス 160"/>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63" name="テキスト ボックス 162"/>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65" name="テキスト ボックス 164"/>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7" name="テキスト ボックス 166"/>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9" name="テキスト ボックス 168"/>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71" name="テキスト ボックス 170"/>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73" name="テキスト ボックス 172"/>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175" name="テキスト ボックス 174"/>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150495</xdr:rowOff>
    </xdr:from>
    <xdr:ext cx="405130" cy="259080"/>
    <xdr:sp macro="" textlink="">
      <xdr:nvSpPr>
        <xdr:cNvPr id="178" name="【体育館・プール】&#10;有形固定資産減価償却率最小値テキスト"/>
        <xdr:cNvSpPr txBox="1"/>
      </xdr:nvSpPr>
      <xdr:spPr>
        <a:xfrm>
          <a:off x="4673600" y="10951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15240</xdr:rowOff>
    </xdr:from>
    <xdr:ext cx="405130" cy="259080"/>
    <xdr:sp macro="" textlink="">
      <xdr:nvSpPr>
        <xdr:cNvPr id="180" name="【体育館・プール】&#10;有形固定資産減価償却率最大値テキスト"/>
        <xdr:cNvSpPr txBox="1"/>
      </xdr:nvSpPr>
      <xdr:spPr>
        <a:xfrm>
          <a:off x="4673600" y="944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63500</xdr:rowOff>
    </xdr:from>
    <xdr:ext cx="405130" cy="257175"/>
    <xdr:sp macro="" textlink="">
      <xdr:nvSpPr>
        <xdr:cNvPr id="182" name="【体育館・プール】&#10;有形固定資産減価償却率平均値テキスト"/>
        <xdr:cNvSpPr txBox="1"/>
      </xdr:nvSpPr>
      <xdr:spPr>
        <a:xfrm>
          <a:off x="4673600" y="101790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84" name="フローチャート: 判断 183"/>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5" name="フローチャート: 判断 18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6" name="フローチャート: 判断 185"/>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7" name="フローチャート: 判断 186"/>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8" name="テキスト ボックス 187"/>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9" name="テキスト ボックス 188"/>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90" name="テキスト ボックス 189"/>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91" name="テキスト ボックス 190"/>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92" name="テキスト ボックス 191"/>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12065</xdr:rowOff>
    </xdr:from>
    <xdr:to>
      <xdr:col>24</xdr:col>
      <xdr:colOff>114300</xdr:colOff>
      <xdr:row>61</xdr:row>
      <xdr:rowOff>113665</xdr:rowOff>
    </xdr:to>
    <xdr:sp macro="" textlink="">
      <xdr:nvSpPr>
        <xdr:cNvPr id="193" name="楕円 192"/>
        <xdr:cNvSpPr/>
      </xdr:nvSpPr>
      <xdr:spPr>
        <a:xfrm>
          <a:off x="4584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161925</xdr:rowOff>
    </xdr:from>
    <xdr:ext cx="405130" cy="259080"/>
    <xdr:sp macro="" textlink="">
      <xdr:nvSpPr>
        <xdr:cNvPr id="194" name="【体育館・プール】&#10;有形固定資産減価償却率該当値テキスト"/>
        <xdr:cNvSpPr txBox="1"/>
      </xdr:nvSpPr>
      <xdr:spPr>
        <a:xfrm>
          <a:off x="4673600" y="10448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95" name="楕円 194"/>
        <xdr:cNvSpPr/>
      </xdr:nvSpPr>
      <xdr:spPr>
        <a:xfrm>
          <a:off x="3746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63500</xdr:rowOff>
    </xdr:to>
    <xdr:cxnSp macro="">
      <xdr:nvCxnSpPr>
        <xdr:cNvPr id="196" name="直線コネクタ 195"/>
        <xdr:cNvCxnSpPr/>
      </xdr:nvCxnSpPr>
      <xdr:spPr>
        <a:xfrm>
          <a:off x="3797300" y="1048512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7" name="楕円 196"/>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26670</xdr:rowOff>
    </xdr:to>
    <xdr:cxnSp macro="">
      <xdr:nvCxnSpPr>
        <xdr:cNvPr id="198" name="直線コネクタ 197"/>
        <xdr:cNvCxnSpPr/>
      </xdr:nvCxnSpPr>
      <xdr:spPr>
        <a:xfrm>
          <a:off x="2908300" y="104470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71120</xdr:rowOff>
    </xdr:from>
    <xdr:to>
      <xdr:col>10</xdr:col>
      <xdr:colOff>165100</xdr:colOff>
      <xdr:row>61</xdr:row>
      <xdr:rowOff>1270</xdr:rowOff>
    </xdr:to>
    <xdr:sp macro="" textlink="">
      <xdr:nvSpPr>
        <xdr:cNvPr id="199" name="楕円 198"/>
        <xdr:cNvSpPr/>
      </xdr:nvSpPr>
      <xdr:spPr>
        <a:xfrm>
          <a:off x="1968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121920</xdr:rowOff>
    </xdr:from>
    <xdr:to>
      <xdr:col>15</xdr:col>
      <xdr:colOff>50800</xdr:colOff>
      <xdr:row>60</xdr:row>
      <xdr:rowOff>160020</xdr:rowOff>
    </xdr:to>
    <xdr:cxnSp macro="">
      <xdr:nvCxnSpPr>
        <xdr:cNvPr id="200" name="直線コネクタ 199"/>
        <xdr:cNvCxnSpPr/>
      </xdr:nvCxnSpPr>
      <xdr:spPr>
        <a:xfrm>
          <a:off x="2019300" y="104089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33020</xdr:rowOff>
    </xdr:from>
    <xdr:to>
      <xdr:col>6</xdr:col>
      <xdr:colOff>38100</xdr:colOff>
      <xdr:row>60</xdr:row>
      <xdr:rowOff>134620</xdr:rowOff>
    </xdr:to>
    <xdr:sp macro="" textlink="">
      <xdr:nvSpPr>
        <xdr:cNvPr id="201" name="楕円 200"/>
        <xdr:cNvSpPr/>
      </xdr:nvSpPr>
      <xdr:spPr>
        <a:xfrm>
          <a:off x="107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83820</xdr:rowOff>
    </xdr:from>
    <xdr:to>
      <xdr:col>10</xdr:col>
      <xdr:colOff>114300</xdr:colOff>
      <xdr:row>60</xdr:row>
      <xdr:rowOff>121920</xdr:rowOff>
    </xdr:to>
    <xdr:cxnSp macro="">
      <xdr:nvCxnSpPr>
        <xdr:cNvPr id="202" name="直線コネクタ 201"/>
        <xdr:cNvCxnSpPr/>
      </xdr:nvCxnSpPr>
      <xdr:spPr>
        <a:xfrm>
          <a:off x="1130300" y="103708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120650</xdr:rowOff>
    </xdr:from>
    <xdr:ext cx="405130" cy="257175"/>
    <xdr:sp macro="" textlink="">
      <xdr:nvSpPr>
        <xdr:cNvPr id="203" name="n_1aveValue【体育館・プール】&#10;有形固定資産減価償却率"/>
        <xdr:cNvSpPr txBox="1"/>
      </xdr:nvSpPr>
      <xdr:spPr>
        <a:xfrm>
          <a:off x="3582035" y="100647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92075</xdr:rowOff>
    </xdr:from>
    <xdr:ext cx="403225" cy="259080"/>
    <xdr:sp macro="" textlink="">
      <xdr:nvSpPr>
        <xdr:cNvPr id="204" name="n_2aveValue【体育館・プール】&#10;有形固定資産減価償却率"/>
        <xdr:cNvSpPr txBox="1"/>
      </xdr:nvSpPr>
      <xdr:spPr>
        <a:xfrm>
          <a:off x="2705735" y="10036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63500</xdr:rowOff>
    </xdr:from>
    <xdr:ext cx="403225" cy="257175"/>
    <xdr:sp macro="" textlink="">
      <xdr:nvSpPr>
        <xdr:cNvPr id="205" name="n_3aveValue【体育館・プール】&#10;有形固定資産減価償却率"/>
        <xdr:cNvSpPr txBox="1"/>
      </xdr:nvSpPr>
      <xdr:spPr>
        <a:xfrm>
          <a:off x="1816735" y="10007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71120</xdr:rowOff>
    </xdr:from>
    <xdr:ext cx="403225" cy="259080"/>
    <xdr:sp macro="" textlink="">
      <xdr:nvSpPr>
        <xdr:cNvPr id="206" name="n_4aveValue【体育館・プール】&#10;有形固定資産減価償却率"/>
        <xdr:cNvSpPr txBox="1"/>
      </xdr:nvSpPr>
      <xdr:spPr>
        <a:xfrm>
          <a:off x="927735" y="10015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68580</xdr:rowOff>
    </xdr:from>
    <xdr:ext cx="405130" cy="259080"/>
    <xdr:sp macro="" textlink="">
      <xdr:nvSpPr>
        <xdr:cNvPr id="207" name="n_1mainValue【体育館・プール】&#10;有形固定資産減価償却率"/>
        <xdr:cNvSpPr txBox="1"/>
      </xdr:nvSpPr>
      <xdr:spPr>
        <a:xfrm>
          <a:off x="3582035" y="10527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30480</xdr:rowOff>
    </xdr:from>
    <xdr:ext cx="403225" cy="257175"/>
    <xdr:sp macro="" textlink="">
      <xdr:nvSpPr>
        <xdr:cNvPr id="208" name="n_2mainValue【体育館・プール】&#10;有形固定資産減価償却率"/>
        <xdr:cNvSpPr txBox="1"/>
      </xdr:nvSpPr>
      <xdr:spPr>
        <a:xfrm>
          <a:off x="2705735" y="104889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163830</xdr:rowOff>
    </xdr:from>
    <xdr:ext cx="403225" cy="259080"/>
    <xdr:sp macro="" textlink="">
      <xdr:nvSpPr>
        <xdr:cNvPr id="209" name="n_3mainValue【体育館・プール】&#10;有形固定資産減価償却率"/>
        <xdr:cNvSpPr txBox="1"/>
      </xdr:nvSpPr>
      <xdr:spPr>
        <a:xfrm>
          <a:off x="1816735" y="104508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125730</xdr:rowOff>
    </xdr:from>
    <xdr:ext cx="403225" cy="259080"/>
    <xdr:sp macro="" textlink="">
      <xdr:nvSpPr>
        <xdr:cNvPr id="210" name="n_4mainValue【体育館・プール】&#10;有形固定資産減価償却率"/>
        <xdr:cNvSpPr txBox="1"/>
      </xdr:nvSpPr>
      <xdr:spPr>
        <a:xfrm>
          <a:off x="927735" y="10412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9" name="テキスト ボックス 218"/>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5455" cy="259080"/>
    <xdr:sp macro="" textlink="">
      <xdr:nvSpPr>
        <xdr:cNvPr id="222" name="テキスト ボックス 221"/>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5455" cy="259080"/>
    <xdr:sp macro="" textlink="">
      <xdr:nvSpPr>
        <xdr:cNvPr id="224" name="テキスト ボックス 223"/>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5455" cy="257175"/>
    <xdr:sp macro="" textlink="">
      <xdr:nvSpPr>
        <xdr:cNvPr id="226" name="テキスト ボックス 225"/>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5455" cy="259080"/>
    <xdr:sp macro="" textlink="">
      <xdr:nvSpPr>
        <xdr:cNvPr id="228" name="テキスト ボックス 227"/>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5455" cy="259080"/>
    <xdr:sp macro="" textlink="">
      <xdr:nvSpPr>
        <xdr:cNvPr id="230" name="テキスト ボックス 229"/>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32" name="テキスト ボックス 231"/>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58420</xdr:rowOff>
    </xdr:from>
    <xdr:ext cx="469900" cy="259080"/>
    <xdr:sp macro="" textlink="">
      <xdr:nvSpPr>
        <xdr:cNvPr id="235" name="【体育館・プール】&#10;一人当たり面積最小値テキスト"/>
        <xdr:cNvSpPr txBox="1"/>
      </xdr:nvSpPr>
      <xdr:spPr>
        <a:xfrm>
          <a:off x="1051560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152400</xdr:rowOff>
    </xdr:from>
    <xdr:ext cx="469900" cy="259080"/>
    <xdr:sp macro="" textlink="">
      <xdr:nvSpPr>
        <xdr:cNvPr id="237" name="【体育館・プール】&#10;一人当たり面積最大値テキスト"/>
        <xdr:cNvSpPr txBox="1"/>
      </xdr:nvSpPr>
      <xdr:spPr>
        <a:xfrm>
          <a:off x="10515600" y="941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72390</xdr:rowOff>
    </xdr:from>
    <xdr:ext cx="469900" cy="259080"/>
    <xdr:sp macro="" textlink="">
      <xdr:nvSpPr>
        <xdr:cNvPr id="239" name="【体育館・プール】&#10;一人当たり面積平均値テキスト"/>
        <xdr:cNvSpPr txBox="1"/>
      </xdr:nvSpPr>
      <xdr:spPr>
        <a:xfrm>
          <a:off x="10515600" y="105308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114300</xdr:rowOff>
    </xdr:from>
    <xdr:to>
      <xdr:col>50</xdr:col>
      <xdr:colOff>165100</xdr:colOff>
      <xdr:row>63</xdr:row>
      <xdr:rowOff>44450</xdr:rowOff>
    </xdr:to>
    <xdr:sp macro="" textlink="">
      <xdr:nvSpPr>
        <xdr:cNvPr id="241" name="フローチャート: 判断 240"/>
        <xdr:cNvSpPr/>
      </xdr:nvSpPr>
      <xdr:spPr>
        <a:xfrm>
          <a:off x="9588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42" name="フローチャート: 判断 241"/>
        <xdr:cNvSpPr/>
      </xdr:nvSpPr>
      <xdr:spPr>
        <a:xfrm>
          <a:off x="8699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118110</xdr:rowOff>
    </xdr:from>
    <xdr:to>
      <xdr:col>41</xdr:col>
      <xdr:colOff>101600</xdr:colOff>
      <xdr:row>63</xdr:row>
      <xdr:rowOff>48260</xdr:rowOff>
    </xdr:to>
    <xdr:sp macro="" textlink="">
      <xdr:nvSpPr>
        <xdr:cNvPr id="243" name="フローチャート: 判断 242"/>
        <xdr:cNvSpPr/>
      </xdr:nvSpPr>
      <xdr:spPr>
        <a:xfrm>
          <a:off x="78105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134620</xdr:rowOff>
    </xdr:from>
    <xdr:to>
      <xdr:col>36</xdr:col>
      <xdr:colOff>165100</xdr:colOff>
      <xdr:row>63</xdr:row>
      <xdr:rowOff>64770</xdr:rowOff>
    </xdr:to>
    <xdr:sp macro="" textlink="">
      <xdr:nvSpPr>
        <xdr:cNvPr id="244" name="フローチャート: 判断 243"/>
        <xdr:cNvSpPr/>
      </xdr:nvSpPr>
      <xdr:spPr>
        <a:xfrm>
          <a:off x="69215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5" name="テキスト ボックス 244"/>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6" name="テキスト ボックス 245"/>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7" name="テキスト ボックス 246"/>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8" name="テキスト ボックス 247"/>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9" name="テキスト ボックス 248"/>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50" name="楕円 249"/>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121920</xdr:rowOff>
    </xdr:from>
    <xdr:ext cx="469900" cy="257175"/>
    <xdr:sp macro="" textlink="">
      <xdr:nvSpPr>
        <xdr:cNvPr id="251" name="【体育館・プール】&#10;一人当たり面積該当値テキスト"/>
        <xdr:cNvSpPr txBox="1"/>
      </xdr:nvSpPr>
      <xdr:spPr>
        <a:xfrm>
          <a:off x="10515600" y="107518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146050</xdr:rowOff>
    </xdr:from>
    <xdr:to>
      <xdr:col>50</xdr:col>
      <xdr:colOff>165100</xdr:colOff>
      <xdr:row>63</xdr:row>
      <xdr:rowOff>76200</xdr:rowOff>
    </xdr:to>
    <xdr:sp macro="" textlink="">
      <xdr:nvSpPr>
        <xdr:cNvPr id="252" name="楕円 251"/>
        <xdr:cNvSpPr/>
      </xdr:nvSpPr>
      <xdr:spPr>
        <a:xfrm>
          <a:off x="9588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25400</xdr:rowOff>
    </xdr:to>
    <xdr:cxnSp macro="">
      <xdr:nvCxnSpPr>
        <xdr:cNvPr id="253" name="直線コネクタ 252"/>
        <xdr:cNvCxnSpPr/>
      </xdr:nvCxnSpPr>
      <xdr:spPr>
        <a:xfrm flipV="1">
          <a:off x="9639300" y="108242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147320</xdr:rowOff>
    </xdr:from>
    <xdr:to>
      <xdr:col>46</xdr:col>
      <xdr:colOff>38100</xdr:colOff>
      <xdr:row>63</xdr:row>
      <xdr:rowOff>77470</xdr:rowOff>
    </xdr:to>
    <xdr:sp macro="" textlink="">
      <xdr:nvSpPr>
        <xdr:cNvPr id="254" name="楕円 253"/>
        <xdr:cNvSpPr/>
      </xdr:nvSpPr>
      <xdr:spPr>
        <a:xfrm>
          <a:off x="8699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25400</xdr:rowOff>
    </xdr:from>
    <xdr:to>
      <xdr:col>50</xdr:col>
      <xdr:colOff>114300</xdr:colOff>
      <xdr:row>63</xdr:row>
      <xdr:rowOff>26670</xdr:rowOff>
    </xdr:to>
    <xdr:cxnSp macro="">
      <xdr:nvCxnSpPr>
        <xdr:cNvPr id="255" name="直線コネクタ 254"/>
        <xdr:cNvCxnSpPr/>
      </xdr:nvCxnSpPr>
      <xdr:spPr>
        <a:xfrm flipV="1">
          <a:off x="8750300" y="108267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148590</xdr:rowOff>
    </xdr:from>
    <xdr:to>
      <xdr:col>41</xdr:col>
      <xdr:colOff>101600</xdr:colOff>
      <xdr:row>63</xdr:row>
      <xdr:rowOff>78740</xdr:rowOff>
    </xdr:to>
    <xdr:sp macro="" textlink="">
      <xdr:nvSpPr>
        <xdr:cNvPr id="256" name="楕円 255"/>
        <xdr:cNvSpPr/>
      </xdr:nvSpPr>
      <xdr:spPr>
        <a:xfrm>
          <a:off x="7810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26670</xdr:rowOff>
    </xdr:from>
    <xdr:to>
      <xdr:col>45</xdr:col>
      <xdr:colOff>177800</xdr:colOff>
      <xdr:row>63</xdr:row>
      <xdr:rowOff>27940</xdr:rowOff>
    </xdr:to>
    <xdr:cxnSp macro="">
      <xdr:nvCxnSpPr>
        <xdr:cNvPr id="257" name="直線コネクタ 256"/>
        <xdr:cNvCxnSpPr/>
      </xdr:nvCxnSpPr>
      <xdr:spPr>
        <a:xfrm flipV="1">
          <a:off x="7861300" y="10828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151130</xdr:rowOff>
    </xdr:from>
    <xdr:to>
      <xdr:col>36</xdr:col>
      <xdr:colOff>165100</xdr:colOff>
      <xdr:row>63</xdr:row>
      <xdr:rowOff>81280</xdr:rowOff>
    </xdr:to>
    <xdr:sp macro="" textlink="">
      <xdr:nvSpPr>
        <xdr:cNvPr id="258" name="楕円 257"/>
        <xdr:cNvSpPr/>
      </xdr:nvSpPr>
      <xdr:spPr>
        <a:xfrm>
          <a:off x="6921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27940</xdr:rowOff>
    </xdr:from>
    <xdr:to>
      <xdr:col>41</xdr:col>
      <xdr:colOff>50800</xdr:colOff>
      <xdr:row>63</xdr:row>
      <xdr:rowOff>30480</xdr:rowOff>
    </xdr:to>
    <xdr:cxnSp macro="">
      <xdr:nvCxnSpPr>
        <xdr:cNvPr id="259" name="直線コネクタ 258"/>
        <xdr:cNvCxnSpPr/>
      </xdr:nvCxnSpPr>
      <xdr:spPr>
        <a:xfrm flipV="1">
          <a:off x="6972300" y="108292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60960</xdr:rowOff>
    </xdr:from>
    <xdr:ext cx="469900" cy="259080"/>
    <xdr:sp macro="" textlink="">
      <xdr:nvSpPr>
        <xdr:cNvPr id="260" name="n_1aveValue【体育館・プール】&#10;一人当たり面積"/>
        <xdr:cNvSpPr txBox="1"/>
      </xdr:nvSpPr>
      <xdr:spPr>
        <a:xfrm>
          <a:off x="9391650" y="1051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59690</xdr:rowOff>
    </xdr:from>
    <xdr:ext cx="467995" cy="259080"/>
    <xdr:sp macro="" textlink="">
      <xdr:nvSpPr>
        <xdr:cNvPr id="261" name="n_2aveValue【体育館・プール】&#10;一人当たり面積"/>
        <xdr:cNvSpPr txBox="1"/>
      </xdr:nvSpPr>
      <xdr:spPr>
        <a:xfrm>
          <a:off x="8515350" y="10518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64770</xdr:rowOff>
    </xdr:from>
    <xdr:ext cx="467995" cy="257175"/>
    <xdr:sp macro="" textlink="">
      <xdr:nvSpPr>
        <xdr:cNvPr id="262" name="n_3aveValue【体育館・プール】&#10;一人当たり面積"/>
        <xdr:cNvSpPr txBox="1"/>
      </xdr:nvSpPr>
      <xdr:spPr>
        <a:xfrm>
          <a:off x="7626350" y="105232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81280</xdr:rowOff>
    </xdr:from>
    <xdr:ext cx="467995" cy="259080"/>
    <xdr:sp macro="" textlink="">
      <xdr:nvSpPr>
        <xdr:cNvPr id="263" name="n_4aveValue【体育館・プール】&#10;一人当たり面積"/>
        <xdr:cNvSpPr txBox="1"/>
      </xdr:nvSpPr>
      <xdr:spPr>
        <a:xfrm>
          <a:off x="6737350" y="105397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67310</xdr:rowOff>
    </xdr:from>
    <xdr:ext cx="469900" cy="259080"/>
    <xdr:sp macro="" textlink="">
      <xdr:nvSpPr>
        <xdr:cNvPr id="264" name="n_1mainValue【体育館・プール】&#10;一人当たり面積"/>
        <xdr:cNvSpPr txBox="1"/>
      </xdr:nvSpPr>
      <xdr:spPr>
        <a:xfrm>
          <a:off x="9391650" y="10868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68580</xdr:rowOff>
    </xdr:from>
    <xdr:ext cx="467995" cy="259080"/>
    <xdr:sp macro="" textlink="">
      <xdr:nvSpPr>
        <xdr:cNvPr id="265" name="n_2mainValue【体育館・プール】&#10;一人当たり面積"/>
        <xdr:cNvSpPr txBox="1"/>
      </xdr:nvSpPr>
      <xdr:spPr>
        <a:xfrm>
          <a:off x="8515350" y="10869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69850</xdr:rowOff>
    </xdr:from>
    <xdr:ext cx="467995" cy="259080"/>
    <xdr:sp macro="" textlink="">
      <xdr:nvSpPr>
        <xdr:cNvPr id="266" name="n_3mainValue【体育館・プール】&#10;一人当たり面積"/>
        <xdr:cNvSpPr txBox="1"/>
      </xdr:nvSpPr>
      <xdr:spPr>
        <a:xfrm>
          <a:off x="7626350" y="108712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72390</xdr:rowOff>
    </xdr:from>
    <xdr:ext cx="467995" cy="259080"/>
    <xdr:sp macro="" textlink="">
      <xdr:nvSpPr>
        <xdr:cNvPr id="267" name="n_4mainValue【体育館・プール】&#10;一人当たり面積"/>
        <xdr:cNvSpPr txBox="1"/>
      </xdr:nvSpPr>
      <xdr:spPr>
        <a:xfrm>
          <a:off x="6737350" y="10873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6" name="テキスト ボックス 275"/>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8" name="テキスト ボックス 277"/>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9" name="直線コネクタ 278"/>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5455" cy="259080"/>
    <xdr:sp macro="" textlink="">
      <xdr:nvSpPr>
        <xdr:cNvPr id="280" name="テキスト ボックス 279"/>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81" name="直線コネクタ 280"/>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82" name="テキスト ボックス 281"/>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3" name="直線コネクタ 282"/>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4" name="テキスト ボックス 283"/>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5" name="直線コネクタ 284"/>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86" name="テキスト ボックス 285"/>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7" name="直線コネクタ 286"/>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8" name="テキスト ボックス 287"/>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9" name="直線コネクタ 288"/>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7185" cy="259080"/>
    <xdr:sp macro="" textlink="">
      <xdr:nvSpPr>
        <xdr:cNvPr id="290" name="テキスト ボックス 289"/>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166370</xdr:rowOff>
    </xdr:from>
    <xdr:to>
      <xdr:col>24</xdr:col>
      <xdr:colOff>62865</xdr:colOff>
      <xdr:row>86</xdr:row>
      <xdr:rowOff>168910</xdr:rowOff>
    </xdr:to>
    <xdr:cxnSp macro="">
      <xdr:nvCxnSpPr>
        <xdr:cNvPr id="293" name="直線コネクタ 292"/>
        <xdr:cNvCxnSpPr/>
      </xdr:nvCxnSpPr>
      <xdr:spPr>
        <a:xfrm flipV="1">
          <a:off x="4634865" y="1336802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4"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5" name="直線コネクタ 294"/>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112395</xdr:rowOff>
    </xdr:from>
    <xdr:ext cx="340360" cy="257175"/>
    <xdr:sp macro="" textlink="">
      <xdr:nvSpPr>
        <xdr:cNvPr id="296" name="【福祉施設】&#10;有形固定資産減価償却率最大値テキスト"/>
        <xdr:cNvSpPr txBox="1"/>
      </xdr:nvSpPr>
      <xdr:spPr>
        <a:xfrm>
          <a:off x="4673600" y="1314259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166370</xdr:rowOff>
    </xdr:from>
    <xdr:to>
      <xdr:col>24</xdr:col>
      <xdr:colOff>152400</xdr:colOff>
      <xdr:row>77</xdr:row>
      <xdr:rowOff>166370</xdr:rowOff>
    </xdr:to>
    <xdr:cxnSp macro="">
      <xdr:nvCxnSpPr>
        <xdr:cNvPr id="297" name="直線コネクタ 296"/>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52070</xdr:rowOff>
    </xdr:from>
    <xdr:ext cx="405130" cy="257175"/>
    <xdr:sp macro="" textlink="">
      <xdr:nvSpPr>
        <xdr:cNvPr id="298" name="【福祉施設】&#10;有形固定資産減価償却率平均値テキスト"/>
        <xdr:cNvSpPr txBox="1"/>
      </xdr:nvSpPr>
      <xdr:spPr>
        <a:xfrm>
          <a:off x="4673600" y="141109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73660</xdr:rowOff>
    </xdr:from>
    <xdr:to>
      <xdr:col>24</xdr:col>
      <xdr:colOff>114300</xdr:colOff>
      <xdr:row>83</xdr:row>
      <xdr:rowOff>3810</xdr:rowOff>
    </xdr:to>
    <xdr:sp macro="" textlink="">
      <xdr:nvSpPr>
        <xdr:cNvPr id="299" name="フローチャート: 判断 298"/>
        <xdr:cNvSpPr/>
      </xdr:nvSpPr>
      <xdr:spPr>
        <a:xfrm>
          <a:off x="4584700" y="141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xdr:rowOff>
    </xdr:from>
    <xdr:to>
      <xdr:col>20</xdr:col>
      <xdr:colOff>38100</xdr:colOff>
      <xdr:row>82</xdr:row>
      <xdr:rowOff>111760</xdr:rowOff>
    </xdr:to>
    <xdr:sp macro="" textlink="">
      <xdr:nvSpPr>
        <xdr:cNvPr id="300" name="フローチャート: 判断 299"/>
        <xdr:cNvSpPr/>
      </xdr:nvSpPr>
      <xdr:spPr>
        <a:xfrm>
          <a:off x="3746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301" name="フローチャート: 判断 300"/>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160655</xdr:rowOff>
    </xdr:from>
    <xdr:to>
      <xdr:col>10</xdr:col>
      <xdr:colOff>165100</xdr:colOff>
      <xdr:row>82</xdr:row>
      <xdr:rowOff>90805</xdr:rowOff>
    </xdr:to>
    <xdr:sp macro="" textlink="">
      <xdr:nvSpPr>
        <xdr:cNvPr id="302" name="フローチャート: 判断 301"/>
        <xdr:cNvSpPr/>
      </xdr:nvSpPr>
      <xdr:spPr>
        <a:xfrm>
          <a:off x="1968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303" name="フローチャート: 判断 302"/>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4" name="テキスト ボックス 30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5" name="テキスト ボックス 30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6" name="テキスト ボックス 30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7" name="テキスト ボックス 30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8" name="テキスト ボックス 30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81</xdr:row>
      <xdr:rowOff>96520</xdr:rowOff>
    </xdr:from>
    <xdr:to>
      <xdr:col>24</xdr:col>
      <xdr:colOff>114300</xdr:colOff>
      <xdr:row>82</xdr:row>
      <xdr:rowOff>26670</xdr:rowOff>
    </xdr:to>
    <xdr:sp macro="" textlink="">
      <xdr:nvSpPr>
        <xdr:cNvPr id="309" name="楕円 308"/>
        <xdr:cNvSpPr/>
      </xdr:nvSpPr>
      <xdr:spPr>
        <a:xfrm>
          <a:off x="4584700" y="139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119380</xdr:rowOff>
    </xdr:from>
    <xdr:ext cx="405130" cy="259080"/>
    <xdr:sp macro="" textlink="">
      <xdr:nvSpPr>
        <xdr:cNvPr id="310" name="【福祉施設】&#10;有形固定資産減価償却率該当値テキスト"/>
        <xdr:cNvSpPr txBox="1"/>
      </xdr:nvSpPr>
      <xdr:spPr>
        <a:xfrm>
          <a:off x="4673600" y="13835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126365</xdr:rowOff>
    </xdr:from>
    <xdr:to>
      <xdr:col>20</xdr:col>
      <xdr:colOff>38100</xdr:colOff>
      <xdr:row>81</xdr:row>
      <xdr:rowOff>56515</xdr:rowOff>
    </xdr:to>
    <xdr:sp macro="" textlink="">
      <xdr:nvSpPr>
        <xdr:cNvPr id="311" name="楕円 310"/>
        <xdr:cNvSpPr/>
      </xdr:nvSpPr>
      <xdr:spPr>
        <a:xfrm>
          <a:off x="3746500" y="138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6350</xdr:rowOff>
    </xdr:from>
    <xdr:to>
      <xdr:col>24</xdr:col>
      <xdr:colOff>63500</xdr:colOff>
      <xdr:row>81</xdr:row>
      <xdr:rowOff>147320</xdr:rowOff>
    </xdr:to>
    <xdr:cxnSp macro="">
      <xdr:nvCxnSpPr>
        <xdr:cNvPr id="312" name="直線コネクタ 311"/>
        <xdr:cNvCxnSpPr/>
      </xdr:nvCxnSpPr>
      <xdr:spPr>
        <a:xfrm>
          <a:off x="3797300" y="1389380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93345</xdr:rowOff>
    </xdr:from>
    <xdr:to>
      <xdr:col>15</xdr:col>
      <xdr:colOff>101600</xdr:colOff>
      <xdr:row>81</xdr:row>
      <xdr:rowOff>23495</xdr:rowOff>
    </xdr:to>
    <xdr:sp macro="" textlink="">
      <xdr:nvSpPr>
        <xdr:cNvPr id="313" name="楕円 312"/>
        <xdr:cNvSpPr/>
      </xdr:nvSpPr>
      <xdr:spPr>
        <a:xfrm>
          <a:off x="2857500" y="138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144145</xdr:rowOff>
    </xdr:from>
    <xdr:to>
      <xdr:col>19</xdr:col>
      <xdr:colOff>177800</xdr:colOff>
      <xdr:row>81</xdr:row>
      <xdr:rowOff>6350</xdr:rowOff>
    </xdr:to>
    <xdr:cxnSp macro="">
      <xdr:nvCxnSpPr>
        <xdr:cNvPr id="314" name="直線コネクタ 313"/>
        <xdr:cNvCxnSpPr/>
      </xdr:nvCxnSpPr>
      <xdr:spPr>
        <a:xfrm>
          <a:off x="2908300" y="138601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57785</xdr:rowOff>
    </xdr:from>
    <xdr:to>
      <xdr:col>10</xdr:col>
      <xdr:colOff>165100</xdr:colOff>
      <xdr:row>80</xdr:row>
      <xdr:rowOff>159385</xdr:rowOff>
    </xdr:to>
    <xdr:sp macro="" textlink="">
      <xdr:nvSpPr>
        <xdr:cNvPr id="315" name="楕円 314"/>
        <xdr:cNvSpPr/>
      </xdr:nvSpPr>
      <xdr:spPr>
        <a:xfrm>
          <a:off x="1968500" y="137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109220</xdr:rowOff>
    </xdr:from>
    <xdr:to>
      <xdr:col>15</xdr:col>
      <xdr:colOff>50800</xdr:colOff>
      <xdr:row>80</xdr:row>
      <xdr:rowOff>144145</xdr:rowOff>
    </xdr:to>
    <xdr:cxnSp macro="">
      <xdr:nvCxnSpPr>
        <xdr:cNvPr id="316" name="直線コネクタ 315"/>
        <xdr:cNvCxnSpPr/>
      </xdr:nvCxnSpPr>
      <xdr:spPr>
        <a:xfrm>
          <a:off x="2019300" y="138252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21590</xdr:rowOff>
    </xdr:from>
    <xdr:to>
      <xdr:col>6</xdr:col>
      <xdr:colOff>38100</xdr:colOff>
      <xdr:row>80</xdr:row>
      <xdr:rowOff>123190</xdr:rowOff>
    </xdr:to>
    <xdr:sp macro="" textlink="">
      <xdr:nvSpPr>
        <xdr:cNvPr id="317" name="楕円 316"/>
        <xdr:cNvSpPr/>
      </xdr:nvSpPr>
      <xdr:spPr>
        <a:xfrm>
          <a:off x="1079500" y="137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72390</xdr:rowOff>
    </xdr:from>
    <xdr:to>
      <xdr:col>10</xdr:col>
      <xdr:colOff>114300</xdr:colOff>
      <xdr:row>80</xdr:row>
      <xdr:rowOff>109220</xdr:rowOff>
    </xdr:to>
    <xdr:cxnSp macro="">
      <xdr:nvCxnSpPr>
        <xdr:cNvPr id="318" name="直線コネクタ 317"/>
        <xdr:cNvCxnSpPr/>
      </xdr:nvCxnSpPr>
      <xdr:spPr>
        <a:xfrm>
          <a:off x="1130300" y="137883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102870</xdr:rowOff>
    </xdr:from>
    <xdr:ext cx="405130" cy="259080"/>
    <xdr:sp macro="" textlink="">
      <xdr:nvSpPr>
        <xdr:cNvPr id="319" name="n_1aveValue【福祉施設】&#10;有形固定資産減価償却率"/>
        <xdr:cNvSpPr txBox="1"/>
      </xdr:nvSpPr>
      <xdr:spPr>
        <a:xfrm>
          <a:off x="3582035" y="1416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78105</xdr:rowOff>
    </xdr:from>
    <xdr:ext cx="403225" cy="257175"/>
    <xdr:sp macro="" textlink="">
      <xdr:nvSpPr>
        <xdr:cNvPr id="320" name="n_2aveValue【福祉施設】&#10;有形固定資産減価償却率"/>
        <xdr:cNvSpPr txBox="1"/>
      </xdr:nvSpPr>
      <xdr:spPr>
        <a:xfrm>
          <a:off x="2705735" y="141370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81915</xdr:rowOff>
    </xdr:from>
    <xdr:ext cx="403225" cy="259080"/>
    <xdr:sp macro="" textlink="">
      <xdr:nvSpPr>
        <xdr:cNvPr id="321" name="n_3aveValue【福祉施設】&#10;有形固定資産減価償却率"/>
        <xdr:cNvSpPr txBox="1"/>
      </xdr:nvSpPr>
      <xdr:spPr>
        <a:xfrm>
          <a:off x="1816735" y="14140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59055</xdr:rowOff>
    </xdr:from>
    <xdr:ext cx="403225" cy="259080"/>
    <xdr:sp macro="" textlink="">
      <xdr:nvSpPr>
        <xdr:cNvPr id="322" name="n_4aveValue【福祉施設】&#10;有形固定資産減価償却率"/>
        <xdr:cNvSpPr txBox="1"/>
      </xdr:nvSpPr>
      <xdr:spPr>
        <a:xfrm>
          <a:off x="92773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73025</xdr:rowOff>
    </xdr:from>
    <xdr:ext cx="405130" cy="259080"/>
    <xdr:sp macro="" textlink="">
      <xdr:nvSpPr>
        <xdr:cNvPr id="323" name="n_1mainValue【福祉施設】&#10;有形固定資産減価償却率"/>
        <xdr:cNvSpPr txBox="1"/>
      </xdr:nvSpPr>
      <xdr:spPr>
        <a:xfrm>
          <a:off x="3582035" y="1361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40640</xdr:rowOff>
    </xdr:from>
    <xdr:ext cx="403225" cy="257175"/>
    <xdr:sp macro="" textlink="">
      <xdr:nvSpPr>
        <xdr:cNvPr id="324" name="n_2mainValue【福祉施設】&#10;有形固定資産減価償却率"/>
        <xdr:cNvSpPr txBox="1"/>
      </xdr:nvSpPr>
      <xdr:spPr>
        <a:xfrm>
          <a:off x="2705735" y="135851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4445</xdr:rowOff>
    </xdr:from>
    <xdr:ext cx="403225" cy="259080"/>
    <xdr:sp macro="" textlink="">
      <xdr:nvSpPr>
        <xdr:cNvPr id="325" name="n_3mainValue【福祉施設】&#10;有形固定資産減価償却率"/>
        <xdr:cNvSpPr txBox="1"/>
      </xdr:nvSpPr>
      <xdr:spPr>
        <a:xfrm>
          <a:off x="1816735" y="13548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139700</xdr:rowOff>
    </xdr:from>
    <xdr:ext cx="403225" cy="259080"/>
    <xdr:sp macro="" textlink="">
      <xdr:nvSpPr>
        <xdr:cNvPr id="326" name="n_4mainValue【福祉施設】&#10;有形固定資産減価償却率"/>
        <xdr:cNvSpPr txBox="1"/>
      </xdr:nvSpPr>
      <xdr:spPr>
        <a:xfrm>
          <a:off x="927735" y="13512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5" name="テキスト ボックス 334"/>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38" name="テキスト ボックス 337"/>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40" name="テキスト ボックス 339"/>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42" name="テキスト ボックス 341"/>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44" name="テキスト ボックス 343"/>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46" name="テキスト ボックス 345"/>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8" name="テキスト ボックス 347"/>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xdr:rowOff>
    </xdr:from>
    <xdr:to>
      <xdr:col>54</xdr:col>
      <xdr:colOff>189865</xdr:colOff>
      <xdr:row>86</xdr:row>
      <xdr:rowOff>91440</xdr:rowOff>
    </xdr:to>
    <xdr:cxnSp macro="">
      <xdr:nvCxnSpPr>
        <xdr:cNvPr id="350" name="直線コネクタ 349"/>
        <xdr:cNvCxnSpPr/>
      </xdr:nvCxnSpPr>
      <xdr:spPr>
        <a:xfrm flipV="1">
          <a:off x="10476865" y="133883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95250</xdr:rowOff>
    </xdr:from>
    <xdr:ext cx="469900" cy="259080"/>
    <xdr:sp macro="" textlink="">
      <xdr:nvSpPr>
        <xdr:cNvPr id="351" name="【福祉施設】&#10;一人当たり面積最小値テキスト"/>
        <xdr:cNvSpPr txBox="1"/>
      </xdr:nvSpPr>
      <xdr:spPr>
        <a:xfrm>
          <a:off x="10515600" y="1483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91440</xdr:rowOff>
    </xdr:from>
    <xdr:to>
      <xdr:col>55</xdr:col>
      <xdr:colOff>88900</xdr:colOff>
      <xdr:row>86</xdr:row>
      <xdr:rowOff>91440</xdr:rowOff>
    </xdr:to>
    <xdr:cxnSp macro="">
      <xdr:nvCxnSpPr>
        <xdr:cNvPr id="352" name="直線コネクタ 351"/>
        <xdr:cNvCxnSpPr/>
      </xdr:nvCxnSpPr>
      <xdr:spPr>
        <a:xfrm>
          <a:off x="10388600" y="1483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133350</xdr:rowOff>
    </xdr:from>
    <xdr:ext cx="469900" cy="257175"/>
    <xdr:sp macro="" textlink="">
      <xdr:nvSpPr>
        <xdr:cNvPr id="353" name="【福祉施設】&#10;一人当たり面積最大値テキスト"/>
        <xdr:cNvSpPr txBox="1"/>
      </xdr:nvSpPr>
      <xdr:spPr>
        <a:xfrm>
          <a:off x="10515600" y="13163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15240</xdr:rowOff>
    </xdr:from>
    <xdr:to>
      <xdr:col>55</xdr:col>
      <xdr:colOff>88900</xdr:colOff>
      <xdr:row>78</xdr:row>
      <xdr:rowOff>15240</xdr:rowOff>
    </xdr:to>
    <xdr:cxnSp macro="">
      <xdr:nvCxnSpPr>
        <xdr:cNvPr id="354" name="直線コネクタ 353"/>
        <xdr:cNvCxnSpPr/>
      </xdr:nvCxnSpPr>
      <xdr:spPr>
        <a:xfrm>
          <a:off x="10388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17780</xdr:rowOff>
    </xdr:from>
    <xdr:ext cx="469900" cy="257175"/>
    <xdr:sp macro="" textlink="">
      <xdr:nvSpPr>
        <xdr:cNvPr id="355" name="【福祉施設】&#10;一人当たり面積平均値テキスト"/>
        <xdr:cNvSpPr txBox="1"/>
      </xdr:nvSpPr>
      <xdr:spPr>
        <a:xfrm>
          <a:off x="10515600" y="142481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357" name="フローチャート: 判断 356"/>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143510</xdr:rowOff>
    </xdr:from>
    <xdr:to>
      <xdr:col>46</xdr:col>
      <xdr:colOff>38100</xdr:colOff>
      <xdr:row>85</xdr:row>
      <xdr:rowOff>73660</xdr:rowOff>
    </xdr:to>
    <xdr:sp macro="" textlink="">
      <xdr:nvSpPr>
        <xdr:cNvPr id="358" name="フローチャート: 判断 357"/>
        <xdr:cNvSpPr/>
      </xdr:nvSpPr>
      <xdr:spPr>
        <a:xfrm>
          <a:off x="8699500" y="145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139700</xdr:rowOff>
    </xdr:from>
    <xdr:to>
      <xdr:col>41</xdr:col>
      <xdr:colOff>101600</xdr:colOff>
      <xdr:row>85</xdr:row>
      <xdr:rowOff>69850</xdr:rowOff>
    </xdr:to>
    <xdr:sp macro="" textlink="">
      <xdr:nvSpPr>
        <xdr:cNvPr id="359" name="フローチャート: 判断 358"/>
        <xdr:cNvSpPr/>
      </xdr:nvSpPr>
      <xdr:spPr>
        <a:xfrm>
          <a:off x="7810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139700</xdr:rowOff>
    </xdr:from>
    <xdr:to>
      <xdr:col>36</xdr:col>
      <xdr:colOff>165100</xdr:colOff>
      <xdr:row>85</xdr:row>
      <xdr:rowOff>69850</xdr:rowOff>
    </xdr:to>
    <xdr:sp macro="" textlink="">
      <xdr:nvSpPr>
        <xdr:cNvPr id="360" name="フローチャート: 判断 359"/>
        <xdr:cNvSpPr/>
      </xdr:nvSpPr>
      <xdr:spPr>
        <a:xfrm>
          <a:off x="6921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1" name="テキスト ボックス 36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2" name="テキスト ボックス 36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3" name="テキスト ボックス 36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4" name="テキスト ボックス 36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5" name="テキスト ボックス 36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13970</xdr:rowOff>
    </xdr:from>
    <xdr:to>
      <xdr:col>55</xdr:col>
      <xdr:colOff>50800</xdr:colOff>
      <xdr:row>84</xdr:row>
      <xdr:rowOff>115570</xdr:rowOff>
    </xdr:to>
    <xdr:sp macro="" textlink="">
      <xdr:nvSpPr>
        <xdr:cNvPr id="366" name="楕円 365"/>
        <xdr:cNvSpPr/>
      </xdr:nvSpPr>
      <xdr:spPr>
        <a:xfrm>
          <a:off x="10426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163830</xdr:rowOff>
    </xdr:from>
    <xdr:ext cx="469900" cy="259080"/>
    <xdr:sp macro="" textlink="">
      <xdr:nvSpPr>
        <xdr:cNvPr id="367" name="【福祉施設】&#10;一人当たり面積該当値テキスト"/>
        <xdr:cNvSpPr txBox="1"/>
      </xdr:nvSpPr>
      <xdr:spPr>
        <a:xfrm>
          <a:off x="10515600" y="14394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17780</xdr:rowOff>
    </xdr:from>
    <xdr:to>
      <xdr:col>50</xdr:col>
      <xdr:colOff>165100</xdr:colOff>
      <xdr:row>84</xdr:row>
      <xdr:rowOff>119380</xdr:rowOff>
    </xdr:to>
    <xdr:sp macro="" textlink="">
      <xdr:nvSpPr>
        <xdr:cNvPr id="368" name="楕円 367"/>
        <xdr:cNvSpPr/>
      </xdr:nvSpPr>
      <xdr:spPr>
        <a:xfrm>
          <a:off x="9588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64770</xdr:rowOff>
    </xdr:from>
    <xdr:to>
      <xdr:col>55</xdr:col>
      <xdr:colOff>0</xdr:colOff>
      <xdr:row>84</xdr:row>
      <xdr:rowOff>68580</xdr:rowOff>
    </xdr:to>
    <xdr:cxnSp macro="">
      <xdr:nvCxnSpPr>
        <xdr:cNvPr id="369" name="直線コネクタ 368"/>
        <xdr:cNvCxnSpPr/>
      </xdr:nvCxnSpPr>
      <xdr:spPr>
        <a:xfrm flipV="1">
          <a:off x="9639300" y="144665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xdr:rowOff>
    </xdr:from>
    <xdr:to>
      <xdr:col>46</xdr:col>
      <xdr:colOff>38100</xdr:colOff>
      <xdr:row>84</xdr:row>
      <xdr:rowOff>115570</xdr:rowOff>
    </xdr:to>
    <xdr:sp macro="" textlink="">
      <xdr:nvSpPr>
        <xdr:cNvPr id="370" name="楕円 369"/>
        <xdr:cNvSpPr/>
      </xdr:nvSpPr>
      <xdr:spPr>
        <a:xfrm>
          <a:off x="8699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64770</xdr:rowOff>
    </xdr:from>
    <xdr:to>
      <xdr:col>50</xdr:col>
      <xdr:colOff>114300</xdr:colOff>
      <xdr:row>84</xdr:row>
      <xdr:rowOff>68580</xdr:rowOff>
    </xdr:to>
    <xdr:cxnSp macro="">
      <xdr:nvCxnSpPr>
        <xdr:cNvPr id="371" name="直線コネクタ 370"/>
        <xdr:cNvCxnSpPr/>
      </xdr:nvCxnSpPr>
      <xdr:spPr>
        <a:xfrm>
          <a:off x="8750300" y="14466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17780</xdr:rowOff>
    </xdr:from>
    <xdr:to>
      <xdr:col>41</xdr:col>
      <xdr:colOff>101600</xdr:colOff>
      <xdr:row>84</xdr:row>
      <xdr:rowOff>119380</xdr:rowOff>
    </xdr:to>
    <xdr:sp macro="" textlink="">
      <xdr:nvSpPr>
        <xdr:cNvPr id="372" name="楕円 371"/>
        <xdr:cNvSpPr/>
      </xdr:nvSpPr>
      <xdr:spPr>
        <a:xfrm>
          <a:off x="781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64770</xdr:rowOff>
    </xdr:from>
    <xdr:to>
      <xdr:col>45</xdr:col>
      <xdr:colOff>177800</xdr:colOff>
      <xdr:row>84</xdr:row>
      <xdr:rowOff>68580</xdr:rowOff>
    </xdr:to>
    <xdr:cxnSp macro="">
      <xdr:nvCxnSpPr>
        <xdr:cNvPr id="373" name="直線コネクタ 372"/>
        <xdr:cNvCxnSpPr/>
      </xdr:nvCxnSpPr>
      <xdr:spPr>
        <a:xfrm flipV="1">
          <a:off x="7861300" y="14466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67310</xdr:rowOff>
    </xdr:from>
    <xdr:to>
      <xdr:col>36</xdr:col>
      <xdr:colOff>165100</xdr:colOff>
      <xdr:row>84</xdr:row>
      <xdr:rowOff>168910</xdr:rowOff>
    </xdr:to>
    <xdr:sp macro="" textlink="">
      <xdr:nvSpPr>
        <xdr:cNvPr id="374" name="楕円 373"/>
        <xdr:cNvSpPr/>
      </xdr:nvSpPr>
      <xdr:spPr>
        <a:xfrm>
          <a:off x="6921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68580</xdr:rowOff>
    </xdr:from>
    <xdr:to>
      <xdr:col>41</xdr:col>
      <xdr:colOff>50800</xdr:colOff>
      <xdr:row>84</xdr:row>
      <xdr:rowOff>118110</xdr:rowOff>
    </xdr:to>
    <xdr:cxnSp macro="">
      <xdr:nvCxnSpPr>
        <xdr:cNvPr id="375" name="直線コネクタ 374"/>
        <xdr:cNvCxnSpPr/>
      </xdr:nvCxnSpPr>
      <xdr:spPr>
        <a:xfrm flipV="1">
          <a:off x="6972300" y="144703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60960</xdr:rowOff>
    </xdr:from>
    <xdr:ext cx="469900" cy="259080"/>
    <xdr:sp macro="" textlink="">
      <xdr:nvSpPr>
        <xdr:cNvPr id="376" name="n_1aveValue【福祉施設】&#10;一人当たり面積"/>
        <xdr:cNvSpPr txBox="1"/>
      </xdr:nvSpPr>
      <xdr:spPr>
        <a:xfrm>
          <a:off x="9391650" y="1463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64770</xdr:rowOff>
    </xdr:from>
    <xdr:ext cx="467995" cy="257175"/>
    <xdr:sp macro="" textlink="">
      <xdr:nvSpPr>
        <xdr:cNvPr id="377" name="n_2aveValue【福祉施設】&#10;一人当たり面積"/>
        <xdr:cNvSpPr txBox="1"/>
      </xdr:nvSpPr>
      <xdr:spPr>
        <a:xfrm>
          <a:off x="8515350" y="14638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60960</xdr:rowOff>
    </xdr:from>
    <xdr:ext cx="467995" cy="259080"/>
    <xdr:sp macro="" textlink="">
      <xdr:nvSpPr>
        <xdr:cNvPr id="378" name="n_3aveValue【福祉施設】&#10;一人当たり面積"/>
        <xdr:cNvSpPr txBox="1"/>
      </xdr:nvSpPr>
      <xdr:spPr>
        <a:xfrm>
          <a:off x="7626350" y="14634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60960</xdr:rowOff>
    </xdr:from>
    <xdr:ext cx="467995" cy="259080"/>
    <xdr:sp macro="" textlink="">
      <xdr:nvSpPr>
        <xdr:cNvPr id="379" name="n_4aveValue【福祉施設】&#10;一人当たり面積"/>
        <xdr:cNvSpPr txBox="1"/>
      </xdr:nvSpPr>
      <xdr:spPr>
        <a:xfrm>
          <a:off x="6737350" y="14634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135890</xdr:rowOff>
    </xdr:from>
    <xdr:ext cx="469900" cy="259080"/>
    <xdr:sp macro="" textlink="">
      <xdr:nvSpPr>
        <xdr:cNvPr id="380" name="n_1mainValue【福祉施設】&#10;一人当たり面積"/>
        <xdr:cNvSpPr txBox="1"/>
      </xdr:nvSpPr>
      <xdr:spPr>
        <a:xfrm>
          <a:off x="9391650" y="1419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132080</xdr:rowOff>
    </xdr:from>
    <xdr:ext cx="467995" cy="257175"/>
    <xdr:sp macro="" textlink="">
      <xdr:nvSpPr>
        <xdr:cNvPr id="381" name="n_2mainValue【福祉施設】&#10;一人当たり面積"/>
        <xdr:cNvSpPr txBox="1"/>
      </xdr:nvSpPr>
      <xdr:spPr>
        <a:xfrm>
          <a:off x="8515350" y="141909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135890</xdr:rowOff>
    </xdr:from>
    <xdr:ext cx="467995" cy="259080"/>
    <xdr:sp macro="" textlink="">
      <xdr:nvSpPr>
        <xdr:cNvPr id="382" name="n_3mainValue【福祉施設】&#10;一人当たり面積"/>
        <xdr:cNvSpPr txBox="1"/>
      </xdr:nvSpPr>
      <xdr:spPr>
        <a:xfrm>
          <a:off x="7626350" y="14194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13970</xdr:rowOff>
    </xdr:from>
    <xdr:ext cx="467995" cy="259080"/>
    <xdr:sp macro="" textlink="">
      <xdr:nvSpPr>
        <xdr:cNvPr id="383" name="n_4mainValue【福祉施設】&#10;一人当たり面積"/>
        <xdr:cNvSpPr txBox="1"/>
      </xdr:nvSpPr>
      <xdr:spPr>
        <a:xfrm>
          <a:off x="6737350" y="14244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92" name="テキスト ボックス 391"/>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94" name="テキスト ボックス 393"/>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5" name="直線コネクタ 394"/>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5455" cy="257175"/>
    <xdr:sp macro="" textlink="">
      <xdr:nvSpPr>
        <xdr:cNvPr id="396" name="テキスト ボックス 395"/>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7" name="直線コネクタ 396"/>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8" name="テキスト ボックス 397"/>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9" name="直線コネクタ 398"/>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175"/>
    <xdr:sp macro="" textlink="">
      <xdr:nvSpPr>
        <xdr:cNvPr id="400" name="テキスト ボックス 399"/>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401" name="直線コネクタ 400"/>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402" name="テキスト ボックス 401"/>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403" name="直線コネクタ 402"/>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404" name="テキスト ボックス 403"/>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5" name="直線コネクタ 404"/>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185" cy="257175"/>
    <xdr:sp macro="" textlink="">
      <xdr:nvSpPr>
        <xdr:cNvPr id="406" name="テキスト ボックス 405"/>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158115</xdr:rowOff>
    </xdr:from>
    <xdr:to>
      <xdr:col>24</xdr:col>
      <xdr:colOff>62865</xdr:colOff>
      <xdr:row>109</xdr:row>
      <xdr:rowOff>35560</xdr:rowOff>
    </xdr:to>
    <xdr:cxnSp macro="">
      <xdr:nvCxnSpPr>
        <xdr:cNvPr id="409" name="直線コネクタ 408"/>
        <xdr:cNvCxnSpPr/>
      </xdr:nvCxnSpPr>
      <xdr:spPr>
        <a:xfrm flipV="1">
          <a:off x="4634865" y="1730311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10"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11" name="直線コネクタ 410"/>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104775</xdr:rowOff>
    </xdr:from>
    <xdr:ext cx="405130" cy="259080"/>
    <xdr:sp macro="" textlink="">
      <xdr:nvSpPr>
        <xdr:cNvPr id="412" name="【市民会館】&#10;有形固定資産減価償却率最大値テキスト"/>
        <xdr:cNvSpPr txBox="1"/>
      </xdr:nvSpPr>
      <xdr:spPr>
        <a:xfrm>
          <a:off x="4673600" y="1707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158115</xdr:rowOff>
    </xdr:from>
    <xdr:to>
      <xdr:col>24</xdr:col>
      <xdr:colOff>152400</xdr:colOff>
      <xdr:row>100</xdr:row>
      <xdr:rowOff>158115</xdr:rowOff>
    </xdr:to>
    <xdr:cxnSp macro="">
      <xdr:nvCxnSpPr>
        <xdr:cNvPr id="413" name="直線コネクタ 412"/>
        <xdr:cNvCxnSpPr/>
      </xdr:nvCxnSpPr>
      <xdr:spPr>
        <a:xfrm>
          <a:off x="4546600" y="1730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93980</xdr:rowOff>
    </xdr:from>
    <xdr:ext cx="405130" cy="259080"/>
    <xdr:sp macro="" textlink="">
      <xdr:nvSpPr>
        <xdr:cNvPr id="414" name="【市民会館】&#10;有形固定資産減価償却率平均値テキスト"/>
        <xdr:cNvSpPr txBox="1"/>
      </xdr:nvSpPr>
      <xdr:spPr>
        <a:xfrm>
          <a:off x="4673600" y="17753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100330</xdr:rowOff>
    </xdr:from>
    <xdr:to>
      <xdr:col>20</xdr:col>
      <xdr:colOff>38100</xdr:colOff>
      <xdr:row>105</xdr:row>
      <xdr:rowOff>30480</xdr:rowOff>
    </xdr:to>
    <xdr:sp macro="" textlink="">
      <xdr:nvSpPr>
        <xdr:cNvPr id="416" name="フローチャート: 判断 415"/>
        <xdr:cNvSpPr/>
      </xdr:nvSpPr>
      <xdr:spPr>
        <a:xfrm>
          <a:off x="37465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87630</xdr:rowOff>
    </xdr:from>
    <xdr:to>
      <xdr:col>15</xdr:col>
      <xdr:colOff>101600</xdr:colOff>
      <xdr:row>105</xdr:row>
      <xdr:rowOff>17780</xdr:rowOff>
    </xdr:to>
    <xdr:sp macro="" textlink="">
      <xdr:nvSpPr>
        <xdr:cNvPr id="417" name="フローチャート: 判断 416"/>
        <xdr:cNvSpPr/>
      </xdr:nvSpPr>
      <xdr:spPr>
        <a:xfrm>
          <a:off x="2857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160655</xdr:rowOff>
    </xdr:from>
    <xdr:to>
      <xdr:col>10</xdr:col>
      <xdr:colOff>165100</xdr:colOff>
      <xdr:row>104</xdr:row>
      <xdr:rowOff>90805</xdr:rowOff>
    </xdr:to>
    <xdr:sp macro="" textlink="">
      <xdr:nvSpPr>
        <xdr:cNvPr id="418" name="フローチャート: 判断 417"/>
        <xdr:cNvSpPr/>
      </xdr:nvSpPr>
      <xdr:spPr>
        <a:xfrm>
          <a:off x="19685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23495</xdr:rowOff>
    </xdr:from>
    <xdr:to>
      <xdr:col>6</xdr:col>
      <xdr:colOff>38100</xdr:colOff>
      <xdr:row>104</xdr:row>
      <xdr:rowOff>125095</xdr:rowOff>
    </xdr:to>
    <xdr:sp macro="" textlink="">
      <xdr:nvSpPr>
        <xdr:cNvPr id="419" name="フローチャート: 判断 418"/>
        <xdr:cNvSpPr/>
      </xdr:nvSpPr>
      <xdr:spPr>
        <a:xfrm>
          <a:off x="1079500" y="1785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20" name="テキスト ボックス 41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21" name="テキスト ボックス 42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22" name="テキスト ボックス 42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3" name="テキスト ボックス 42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4" name="テキスト ボックス 42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97790</xdr:rowOff>
    </xdr:from>
    <xdr:to>
      <xdr:col>24</xdr:col>
      <xdr:colOff>114300</xdr:colOff>
      <xdr:row>106</xdr:row>
      <xdr:rowOff>27305</xdr:rowOff>
    </xdr:to>
    <xdr:sp macro="" textlink="">
      <xdr:nvSpPr>
        <xdr:cNvPr id="425" name="楕円 424"/>
        <xdr:cNvSpPr/>
      </xdr:nvSpPr>
      <xdr:spPr>
        <a:xfrm>
          <a:off x="4584700" y="1810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75565</xdr:rowOff>
    </xdr:from>
    <xdr:ext cx="405130" cy="257175"/>
    <xdr:sp macro="" textlink="">
      <xdr:nvSpPr>
        <xdr:cNvPr id="426" name="【市民会館】&#10;有形固定資産減価償却率該当値テキスト"/>
        <xdr:cNvSpPr txBox="1"/>
      </xdr:nvSpPr>
      <xdr:spPr>
        <a:xfrm>
          <a:off x="4673600" y="180778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114935</xdr:rowOff>
    </xdr:from>
    <xdr:to>
      <xdr:col>20</xdr:col>
      <xdr:colOff>38100</xdr:colOff>
      <xdr:row>105</xdr:row>
      <xdr:rowOff>45085</xdr:rowOff>
    </xdr:to>
    <xdr:sp macro="" textlink="">
      <xdr:nvSpPr>
        <xdr:cNvPr id="427" name="楕円 426"/>
        <xdr:cNvSpPr/>
      </xdr:nvSpPr>
      <xdr:spPr>
        <a:xfrm>
          <a:off x="37465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166370</xdr:rowOff>
    </xdr:from>
    <xdr:to>
      <xdr:col>24</xdr:col>
      <xdr:colOff>63500</xdr:colOff>
      <xdr:row>105</xdr:row>
      <xdr:rowOff>147955</xdr:rowOff>
    </xdr:to>
    <xdr:cxnSp macro="">
      <xdr:nvCxnSpPr>
        <xdr:cNvPr id="428" name="直線コネクタ 427"/>
        <xdr:cNvCxnSpPr/>
      </xdr:nvCxnSpPr>
      <xdr:spPr>
        <a:xfrm>
          <a:off x="3797300" y="17997170"/>
          <a:ext cx="8382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429" name="楕円 428"/>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166370</xdr:rowOff>
    </xdr:from>
    <xdr:to>
      <xdr:col>19</xdr:col>
      <xdr:colOff>177800</xdr:colOff>
      <xdr:row>105</xdr:row>
      <xdr:rowOff>64770</xdr:rowOff>
    </xdr:to>
    <xdr:cxnSp macro="">
      <xdr:nvCxnSpPr>
        <xdr:cNvPr id="430" name="直線コネクタ 429"/>
        <xdr:cNvCxnSpPr/>
      </xdr:nvCxnSpPr>
      <xdr:spPr>
        <a:xfrm flipV="1">
          <a:off x="2908300" y="1799717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166370</xdr:rowOff>
    </xdr:from>
    <xdr:to>
      <xdr:col>10</xdr:col>
      <xdr:colOff>165100</xdr:colOff>
      <xdr:row>105</xdr:row>
      <xdr:rowOff>95885</xdr:rowOff>
    </xdr:to>
    <xdr:sp macro="" textlink="">
      <xdr:nvSpPr>
        <xdr:cNvPr id="431" name="楕円 430"/>
        <xdr:cNvSpPr/>
      </xdr:nvSpPr>
      <xdr:spPr>
        <a:xfrm>
          <a:off x="1968500" y="1799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45085</xdr:rowOff>
    </xdr:from>
    <xdr:to>
      <xdr:col>15</xdr:col>
      <xdr:colOff>50800</xdr:colOff>
      <xdr:row>105</xdr:row>
      <xdr:rowOff>64770</xdr:rowOff>
    </xdr:to>
    <xdr:cxnSp macro="">
      <xdr:nvCxnSpPr>
        <xdr:cNvPr id="432" name="直線コネクタ 431"/>
        <xdr:cNvCxnSpPr/>
      </xdr:nvCxnSpPr>
      <xdr:spPr>
        <a:xfrm>
          <a:off x="2019300" y="180473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45085</xdr:rowOff>
    </xdr:from>
    <xdr:to>
      <xdr:col>6</xdr:col>
      <xdr:colOff>38100</xdr:colOff>
      <xdr:row>104</xdr:row>
      <xdr:rowOff>146685</xdr:rowOff>
    </xdr:to>
    <xdr:sp macro="" textlink="">
      <xdr:nvSpPr>
        <xdr:cNvPr id="433" name="楕円 432"/>
        <xdr:cNvSpPr/>
      </xdr:nvSpPr>
      <xdr:spPr>
        <a:xfrm>
          <a:off x="1079500" y="17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95885</xdr:rowOff>
    </xdr:from>
    <xdr:to>
      <xdr:col>10</xdr:col>
      <xdr:colOff>114300</xdr:colOff>
      <xdr:row>105</xdr:row>
      <xdr:rowOff>45085</xdr:rowOff>
    </xdr:to>
    <xdr:cxnSp macro="">
      <xdr:nvCxnSpPr>
        <xdr:cNvPr id="434" name="直線コネクタ 433"/>
        <xdr:cNvCxnSpPr/>
      </xdr:nvCxnSpPr>
      <xdr:spPr>
        <a:xfrm>
          <a:off x="1130300" y="1792668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46990</xdr:rowOff>
    </xdr:from>
    <xdr:ext cx="405130" cy="259080"/>
    <xdr:sp macro="" textlink="">
      <xdr:nvSpPr>
        <xdr:cNvPr id="435" name="n_1aveValue【市民会館】&#10;有形固定資産減価償却率"/>
        <xdr:cNvSpPr txBox="1"/>
      </xdr:nvSpPr>
      <xdr:spPr>
        <a:xfrm>
          <a:off x="3582035" y="17706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34290</xdr:rowOff>
    </xdr:from>
    <xdr:ext cx="403225" cy="259080"/>
    <xdr:sp macro="" textlink="">
      <xdr:nvSpPr>
        <xdr:cNvPr id="436" name="n_2aveValue【市民会館】&#10;有形固定資産減価償却率"/>
        <xdr:cNvSpPr txBox="1"/>
      </xdr:nvSpPr>
      <xdr:spPr>
        <a:xfrm>
          <a:off x="2705735" y="17693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107315</xdr:rowOff>
    </xdr:from>
    <xdr:ext cx="403225" cy="259080"/>
    <xdr:sp macro="" textlink="">
      <xdr:nvSpPr>
        <xdr:cNvPr id="437" name="n_3aveValue【市民会館】&#10;有形固定資産減価償却率"/>
        <xdr:cNvSpPr txBox="1"/>
      </xdr:nvSpPr>
      <xdr:spPr>
        <a:xfrm>
          <a:off x="1816735" y="175952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141605</xdr:rowOff>
    </xdr:from>
    <xdr:ext cx="403225" cy="259080"/>
    <xdr:sp macro="" textlink="">
      <xdr:nvSpPr>
        <xdr:cNvPr id="438" name="n_4aveValue【市民会館】&#10;有形固定資産減価償却率"/>
        <xdr:cNvSpPr txBox="1"/>
      </xdr:nvSpPr>
      <xdr:spPr>
        <a:xfrm>
          <a:off x="927735" y="176295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36195</xdr:rowOff>
    </xdr:from>
    <xdr:ext cx="405130" cy="259080"/>
    <xdr:sp macro="" textlink="">
      <xdr:nvSpPr>
        <xdr:cNvPr id="439" name="n_1mainValue【市民会館】&#10;有形固定資産減価償却率"/>
        <xdr:cNvSpPr txBox="1"/>
      </xdr:nvSpPr>
      <xdr:spPr>
        <a:xfrm>
          <a:off x="3582035" y="18038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106680</xdr:rowOff>
    </xdr:from>
    <xdr:ext cx="403225" cy="259080"/>
    <xdr:sp macro="" textlink="">
      <xdr:nvSpPr>
        <xdr:cNvPr id="440" name="n_2mainValue【市民会館】&#10;有形固定資産減価償却率"/>
        <xdr:cNvSpPr txBox="1"/>
      </xdr:nvSpPr>
      <xdr:spPr>
        <a:xfrm>
          <a:off x="2705735" y="18108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86995</xdr:rowOff>
    </xdr:from>
    <xdr:ext cx="403225" cy="257175"/>
    <xdr:sp macro="" textlink="">
      <xdr:nvSpPr>
        <xdr:cNvPr id="441" name="n_3mainValue【市民会館】&#10;有形固定資産減価償却率"/>
        <xdr:cNvSpPr txBox="1"/>
      </xdr:nvSpPr>
      <xdr:spPr>
        <a:xfrm>
          <a:off x="1816735" y="180892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137795</xdr:rowOff>
    </xdr:from>
    <xdr:ext cx="403225" cy="259080"/>
    <xdr:sp macro="" textlink="">
      <xdr:nvSpPr>
        <xdr:cNvPr id="442" name="n_4mainValue【市民会館】&#10;有形固定資産減価償却率"/>
        <xdr:cNvSpPr txBox="1"/>
      </xdr:nvSpPr>
      <xdr:spPr>
        <a:xfrm>
          <a:off x="927735" y="17968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51" name="テキスト ボックス 450"/>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5455" cy="259080"/>
    <xdr:sp macro="" textlink="">
      <xdr:nvSpPr>
        <xdr:cNvPr id="454" name="テキスト ボックス 453"/>
        <xdr:cNvSpPr txBox="1"/>
      </xdr:nvSpPr>
      <xdr:spPr>
        <a:xfrm>
          <a:off x="6136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5455" cy="259080"/>
    <xdr:sp macro="" textlink="">
      <xdr:nvSpPr>
        <xdr:cNvPr id="456" name="テキスト ボックス 455"/>
        <xdr:cNvSpPr txBox="1"/>
      </xdr:nvSpPr>
      <xdr:spPr>
        <a:xfrm>
          <a:off x="6136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5455" cy="259080"/>
    <xdr:sp macro="" textlink="">
      <xdr:nvSpPr>
        <xdr:cNvPr id="458" name="テキスト ボックス 457"/>
        <xdr:cNvSpPr txBox="1"/>
      </xdr:nvSpPr>
      <xdr:spPr>
        <a:xfrm>
          <a:off x="6136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5455" cy="259080"/>
    <xdr:sp macro="" textlink="">
      <xdr:nvSpPr>
        <xdr:cNvPr id="460" name="テキスト ボックス 459"/>
        <xdr:cNvSpPr txBox="1"/>
      </xdr:nvSpPr>
      <xdr:spPr>
        <a:xfrm>
          <a:off x="6136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62" name="テキスト ボックス 461"/>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69215</xdr:rowOff>
    </xdr:from>
    <xdr:to>
      <xdr:col>54</xdr:col>
      <xdr:colOff>189865</xdr:colOff>
      <xdr:row>108</xdr:row>
      <xdr:rowOff>39370</xdr:rowOff>
    </xdr:to>
    <xdr:cxnSp macro="">
      <xdr:nvCxnSpPr>
        <xdr:cNvPr id="464" name="直線コネクタ 463"/>
        <xdr:cNvCxnSpPr/>
      </xdr:nvCxnSpPr>
      <xdr:spPr>
        <a:xfrm flipV="1">
          <a:off x="10476865" y="1738566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43180</xdr:rowOff>
    </xdr:from>
    <xdr:ext cx="469900" cy="257175"/>
    <xdr:sp macro="" textlink="">
      <xdr:nvSpPr>
        <xdr:cNvPr id="465" name="【市民会館】&#10;一人当たり面積最小値テキスト"/>
        <xdr:cNvSpPr txBox="1"/>
      </xdr:nvSpPr>
      <xdr:spPr>
        <a:xfrm>
          <a:off x="10515600" y="185597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39370</xdr:rowOff>
    </xdr:from>
    <xdr:to>
      <xdr:col>55</xdr:col>
      <xdr:colOff>88900</xdr:colOff>
      <xdr:row>108</xdr:row>
      <xdr:rowOff>39370</xdr:rowOff>
    </xdr:to>
    <xdr:cxnSp macro="">
      <xdr:nvCxnSpPr>
        <xdr:cNvPr id="466" name="直線コネクタ 465"/>
        <xdr:cNvCxnSpPr/>
      </xdr:nvCxnSpPr>
      <xdr:spPr>
        <a:xfrm>
          <a:off x="10388600" y="185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15875</xdr:rowOff>
    </xdr:from>
    <xdr:ext cx="469900" cy="259080"/>
    <xdr:sp macro="" textlink="">
      <xdr:nvSpPr>
        <xdr:cNvPr id="467" name="【市民会館】&#10;一人当たり面積最大値テキスト"/>
        <xdr:cNvSpPr txBox="1"/>
      </xdr:nvSpPr>
      <xdr:spPr>
        <a:xfrm>
          <a:off x="10515600" y="1716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0.264</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69215</xdr:rowOff>
    </xdr:from>
    <xdr:to>
      <xdr:col>55</xdr:col>
      <xdr:colOff>88900</xdr:colOff>
      <xdr:row>101</xdr:row>
      <xdr:rowOff>69215</xdr:rowOff>
    </xdr:to>
    <xdr:cxnSp macro="">
      <xdr:nvCxnSpPr>
        <xdr:cNvPr id="468" name="直線コネクタ 467"/>
        <xdr:cNvCxnSpPr/>
      </xdr:nvCxnSpPr>
      <xdr:spPr>
        <a:xfrm>
          <a:off x="10388600" y="1738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136525</xdr:rowOff>
    </xdr:from>
    <xdr:ext cx="469900" cy="258445"/>
    <xdr:sp macro="" textlink="">
      <xdr:nvSpPr>
        <xdr:cNvPr id="469" name="【市民会館】&#10;一人当たり面積平均値テキスト"/>
        <xdr:cNvSpPr txBox="1"/>
      </xdr:nvSpPr>
      <xdr:spPr>
        <a:xfrm>
          <a:off x="10515600" y="179673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158115</xdr:rowOff>
    </xdr:from>
    <xdr:to>
      <xdr:col>55</xdr:col>
      <xdr:colOff>50800</xdr:colOff>
      <xdr:row>105</xdr:row>
      <xdr:rowOff>88265</xdr:rowOff>
    </xdr:to>
    <xdr:sp macro="" textlink="">
      <xdr:nvSpPr>
        <xdr:cNvPr id="470" name="フローチャート: 判断 469"/>
        <xdr:cNvSpPr/>
      </xdr:nvSpPr>
      <xdr:spPr>
        <a:xfrm>
          <a:off x="10426700" y="1798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5080</xdr:rowOff>
    </xdr:from>
    <xdr:to>
      <xdr:col>50</xdr:col>
      <xdr:colOff>165100</xdr:colOff>
      <xdr:row>105</xdr:row>
      <xdr:rowOff>106680</xdr:rowOff>
    </xdr:to>
    <xdr:sp macro="" textlink="">
      <xdr:nvSpPr>
        <xdr:cNvPr id="471" name="フローチャート: 判断 470"/>
        <xdr:cNvSpPr/>
      </xdr:nvSpPr>
      <xdr:spPr>
        <a:xfrm>
          <a:off x="9588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102870</xdr:rowOff>
    </xdr:from>
    <xdr:to>
      <xdr:col>46</xdr:col>
      <xdr:colOff>38100</xdr:colOff>
      <xdr:row>105</xdr:row>
      <xdr:rowOff>33020</xdr:rowOff>
    </xdr:to>
    <xdr:sp macro="" textlink="">
      <xdr:nvSpPr>
        <xdr:cNvPr id="472" name="フローチャート: 判断 471"/>
        <xdr:cNvSpPr/>
      </xdr:nvSpPr>
      <xdr:spPr>
        <a:xfrm>
          <a:off x="8699500" y="1793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18415</xdr:rowOff>
    </xdr:from>
    <xdr:to>
      <xdr:col>41</xdr:col>
      <xdr:colOff>101600</xdr:colOff>
      <xdr:row>105</xdr:row>
      <xdr:rowOff>120650</xdr:rowOff>
    </xdr:to>
    <xdr:sp macro="" textlink="">
      <xdr:nvSpPr>
        <xdr:cNvPr id="473" name="フローチャート: 判断 472"/>
        <xdr:cNvSpPr/>
      </xdr:nvSpPr>
      <xdr:spPr>
        <a:xfrm>
          <a:off x="7810500" y="1802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4" name="フローチャート: 判断 473"/>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5" name="テキスト ボックス 47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6" name="テキスト ボックス 47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7" name="テキスト ボックス 47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8" name="テキスト ボックス 47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9" name="テキスト ボックス 47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103</xdr:row>
      <xdr:rowOff>114300</xdr:rowOff>
    </xdr:from>
    <xdr:to>
      <xdr:col>55</xdr:col>
      <xdr:colOff>50800</xdr:colOff>
      <xdr:row>104</xdr:row>
      <xdr:rowOff>44450</xdr:rowOff>
    </xdr:to>
    <xdr:sp macro="" textlink="">
      <xdr:nvSpPr>
        <xdr:cNvPr id="480" name="楕円 479"/>
        <xdr:cNvSpPr/>
      </xdr:nvSpPr>
      <xdr:spPr>
        <a:xfrm>
          <a:off x="10426700" y="177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137160</xdr:rowOff>
    </xdr:from>
    <xdr:ext cx="469900" cy="259080"/>
    <xdr:sp macro="" textlink="">
      <xdr:nvSpPr>
        <xdr:cNvPr id="481" name="【市民会館】&#10;一人当たり面積該当値テキスト"/>
        <xdr:cNvSpPr txBox="1"/>
      </xdr:nvSpPr>
      <xdr:spPr>
        <a:xfrm>
          <a:off x="10515600" y="17625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103</xdr:row>
      <xdr:rowOff>119380</xdr:rowOff>
    </xdr:from>
    <xdr:to>
      <xdr:col>50</xdr:col>
      <xdr:colOff>165100</xdr:colOff>
      <xdr:row>104</xdr:row>
      <xdr:rowOff>49530</xdr:rowOff>
    </xdr:to>
    <xdr:sp macro="" textlink="">
      <xdr:nvSpPr>
        <xdr:cNvPr id="482" name="楕円 481"/>
        <xdr:cNvSpPr/>
      </xdr:nvSpPr>
      <xdr:spPr>
        <a:xfrm>
          <a:off x="9588500"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165100</xdr:rowOff>
    </xdr:from>
    <xdr:to>
      <xdr:col>55</xdr:col>
      <xdr:colOff>0</xdr:colOff>
      <xdr:row>103</xdr:row>
      <xdr:rowOff>170180</xdr:rowOff>
    </xdr:to>
    <xdr:cxnSp macro="">
      <xdr:nvCxnSpPr>
        <xdr:cNvPr id="483" name="直線コネクタ 482"/>
        <xdr:cNvCxnSpPr/>
      </xdr:nvCxnSpPr>
      <xdr:spPr>
        <a:xfrm flipV="1">
          <a:off x="9639300" y="178244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169545</xdr:rowOff>
    </xdr:from>
    <xdr:to>
      <xdr:col>46</xdr:col>
      <xdr:colOff>38100</xdr:colOff>
      <xdr:row>104</xdr:row>
      <xdr:rowOff>99695</xdr:rowOff>
    </xdr:to>
    <xdr:sp macro="" textlink="">
      <xdr:nvSpPr>
        <xdr:cNvPr id="484" name="楕円 483"/>
        <xdr:cNvSpPr/>
      </xdr:nvSpPr>
      <xdr:spPr>
        <a:xfrm>
          <a:off x="8699500" y="17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170180</xdr:rowOff>
    </xdr:from>
    <xdr:to>
      <xdr:col>50</xdr:col>
      <xdr:colOff>114300</xdr:colOff>
      <xdr:row>104</xdr:row>
      <xdr:rowOff>48895</xdr:rowOff>
    </xdr:to>
    <xdr:cxnSp macro="">
      <xdr:nvCxnSpPr>
        <xdr:cNvPr id="485" name="直線コネクタ 484"/>
        <xdr:cNvCxnSpPr/>
      </xdr:nvCxnSpPr>
      <xdr:spPr>
        <a:xfrm flipV="1">
          <a:off x="8750300" y="178295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146685</xdr:rowOff>
    </xdr:from>
    <xdr:to>
      <xdr:col>41</xdr:col>
      <xdr:colOff>101600</xdr:colOff>
      <xdr:row>104</xdr:row>
      <xdr:rowOff>76835</xdr:rowOff>
    </xdr:to>
    <xdr:sp macro="" textlink="">
      <xdr:nvSpPr>
        <xdr:cNvPr id="486" name="楕円 485"/>
        <xdr:cNvSpPr/>
      </xdr:nvSpPr>
      <xdr:spPr>
        <a:xfrm>
          <a:off x="7810500" y="178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26035</xdr:rowOff>
    </xdr:from>
    <xdr:to>
      <xdr:col>45</xdr:col>
      <xdr:colOff>177800</xdr:colOff>
      <xdr:row>104</xdr:row>
      <xdr:rowOff>48895</xdr:rowOff>
    </xdr:to>
    <xdr:cxnSp macro="">
      <xdr:nvCxnSpPr>
        <xdr:cNvPr id="487" name="直線コネクタ 486"/>
        <xdr:cNvCxnSpPr/>
      </xdr:nvCxnSpPr>
      <xdr:spPr>
        <a:xfrm>
          <a:off x="7861300" y="178568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151130</xdr:rowOff>
    </xdr:from>
    <xdr:to>
      <xdr:col>36</xdr:col>
      <xdr:colOff>165100</xdr:colOff>
      <xdr:row>104</xdr:row>
      <xdr:rowOff>81280</xdr:rowOff>
    </xdr:to>
    <xdr:sp macro="" textlink="">
      <xdr:nvSpPr>
        <xdr:cNvPr id="488" name="楕円 487"/>
        <xdr:cNvSpPr/>
      </xdr:nvSpPr>
      <xdr:spPr>
        <a:xfrm>
          <a:off x="692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26035</xdr:rowOff>
    </xdr:from>
    <xdr:to>
      <xdr:col>41</xdr:col>
      <xdr:colOff>50800</xdr:colOff>
      <xdr:row>104</xdr:row>
      <xdr:rowOff>30480</xdr:rowOff>
    </xdr:to>
    <xdr:cxnSp macro="">
      <xdr:nvCxnSpPr>
        <xdr:cNvPr id="489" name="直線コネクタ 488"/>
        <xdr:cNvCxnSpPr/>
      </xdr:nvCxnSpPr>
      <xdr:spPr>
        <a:xfrm flipV="1">
          <a:off x="6972300" y="178568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97790</xdr:rowOff>
    </xdr:from>
    <xdr:ext cx="469900" cy="257175"/>
    <xdr:sp macro="" textlink="">
      <xdr:nvSpPr>
        <xdr:cNvPr id="490" name="n_1aveValue【市民会館】&#10;一人当たり面積"/>
        <xdr:cNvSpPr txBox="1"/>
      </xdr:nvSpPr>
      <xdr:spPr>
        <a:xfrm>
          <a:off x="9391650" y="18100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24130</xdr:rowOff>
    </xdr:from>
    <xdr:ext cx="467995" cy="259080"/>
    <xdr:sp macro="" textlink="">
      <xdr:nvSpPr>
        <xdr:cNvPr id="491" name="n_2aveValue【市民会館】&#10;一人当たり面積"/>
        <xdr:cNvSpPr txBox="1"/>
      </xdr:nvSpPr>
      <xdr:spPr>
        <a:xfrm>
          <a:off x="8515350" y="180263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111125</xdr:rowOff>
    </xdr:from>
    <xdr:ext cx="467995" cy="257175"/>
    <xdr:sp macro="" textlink="">
      <xdr:nvSpPr>
        <xdr:cNvPr id="492" name="n_3aveValue【市民会館】&#10;一人当たり面積"/>
        <xdr:cNvSpPr txBox="1"/>
      </xdr:nvSpPr>
      <xdr:spPr>
        <a:xfrm>
          <a:off x="7626350" y="181133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129540</xdr:rowOff>
    </xdr:from>
    <xdr:ext cx="467995" cy="259080"/>
    <xdr:sp macro="" textlink="">
      <xdr:nvSpPr>
        <xdr:cNvPr id="493" name="n_4aveValue【市民会館】&#10;一人当たり面積"/>
        <xdr:cNvSpPr txBox="1"/>
      </xdr:nvSpPr>
      <xdr:spPr>
        <a:xfrm>
          <a:off x="6737350" y="18131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102</xdr:row>
      <xdr:rowOff>66040</xdr:rowOff>
    </xdr:from>
    <xdr:ext cx="469900" cy="257175"/>
    <xdr:sp macro="" textlink="">
      <xdr:nvSpPr>
        <xdr:cNvPr id="494" name="n_1mainValue【市民会館】&#10;一人当たり面積"/>
        <xdr:cNvSpPr txBox="1"/>
      </xdr:nvSpPr>
      <xdr:spPr>
        <a:xfrm>
          <a:off x="9391650" y="175539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102</xdr:row>
      <xdr:rowOff>116205</xdr:rowOff>
    </xdr:from>
    <xdr:ext cx="467995" cy="259080"/>
    <xdr:sp macro="" textlink="">
      <xdr:nvSpPr>
        <xdr:cNvPr id="495" name="n_2mainValue【市民会館】&#10;一人当たり面積"/>
        <xdr:cNvSpPr txBox="1"/>
      </xdr:nvSpPr>
      <xdr:spPr>
        <a:xfrm>
          <a:off x="8515350" y="17604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102</xdr:row>
      <xdr:rowOff>93345</xdr:rowOff>
    </xdr:from>
    <xdr:ext cx="467995" cy="259080"/>
    <xdr:sp macro="" textlink="">
      <xdr:nvSpPr>
        <xdr:cNvPr id="496" name="n_3mainValue【市民会館】&#10;一人当たり面積"/>
        <xdr:cNvSpPr txBox="1"/>
      </xdr:nvSpPr>
      <xdr:spPr>
        <a:xfrm>
          <a:off x="7626350" y="175812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102</xdr:row>
      <xdr:rowOff>97790</xdr:rowOff>
    </xdr:from>
    <xdr:ext cx="467995" cy="257175"/>
    <xdr:sp macro="" textlink="">
      <xdr:nvSpPr>
        <xdr:cNvPr id="497" name="n_4mainValue【市民会館】&#10;一人当たり面積"/>
        <xdr:cNvSpPr txBox="1"/>
      </xdr:nvSpPr>
      <xdr:spPr>
        <a:xfrm>
          <a:off x="6737350" y="175856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506" name="テキスト ボックス 505"/>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508" name="テキスト ボックス 507"/>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9" name="直線コネクタ 50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510" name="テキスト ボックス 509"/>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11" name="直線コネクタ 51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12" name="テキスト ボックス 51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3" name="直線コネクタ 51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514" name="テキスト ボックス 513"/>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5" name="直線コネクタ 51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6" name="テキスト ボックス 51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7" name="直線コネクタ 51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8" name="テキスト ボックス 51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9" name="直線コネクタ 51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520" name="テキスト ボックス 519"/>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50165</xdr:rowOff>
    </xdr:from>
    <xdr:to>
      <xdr:col>85</xdr:col>
      <xdr:colOff>126365</xdr:colOff>
      <xdr:row>42</xdr:row>
      <xdr:rowOff>48260</xdr:rowOff>
    </xdr:to>
    <xdr:cxnSp macro="">
      <xdr:nvCxnSpPr>
        <xdr:cNvPr id="523" name="直線コネクタ 522"/>
        <xdr:cNvCxnSpPr/>
      </xdr:nvCxnSpPr>
      <xdr:spPr>
        <a:xfrm flipV="1">
          <a:off x="16318865" y="5879465"/>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52070</xdr:rowOff>
    </xdr:from>
    <xdr:ext cx="405130" cy="257175"/>
    <xdr:sp macro="" textlink="">
      <xdr:nvSpPr>
        <xdr:cNvPr id="524" name="【一般廃棄物処理施設】&#10;有形固定資産減価償却率最小値テキスト"/>
        <xdr:cNvSpPr txBox="1"/>
      </xdr:nvSpPr>
      <xdr:spPr>
        <a:xfrm>
          <a:off x="16357600" y="72529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48260</xdr:rowOff>
    </xdr:from>
    <xdr:to>
      <xdr:col>86</xdr:col>
      <xdr:colOff>25400</xdr:colOff>
      <xdr:row>42</xdr:row>
      <xdr:rowOff>48260</xdr:rowOff>
    </xdr:to>
    <xdr:cxnSp macro="">
      <xdr:nvCxnSpPr>
        <xdr:cNvPr id="525" name="直線コネクタ 524"/>
        <xdr:cNvCxnSpPr/>
      </xdr:nvCxnSpPr>
      <xdr:spPr>
        <a:xfrm>
          <a:off x="16230600" y="724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168275</xdr:rowOff>
    </xdr:from>
    <xdr:ext cx="405130" cy="257175"/>
    <xdr:sp macro="" textlink="">
      <xdr:nvSpPr>
        <xdr:cNvPr id="526" name="【一般廃棄物処理施設】&#10;有形固定資産減価償却率最大値テキスト"/>
        <xdr:cNvSpPr txBox="1"/>
      </xdr:nvSpPr>
      <xdr:spPr>
        <a:xfrm>
          <a:off x="16357600" y="56546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50165</xdr:rowOff>
    </xdr:from>
    <xdr:to>
      <xdr:col>86</xdr:col>
      <xdr:colOff>25400</xdr:colOff>
      <xdr:row>34</xdr:row>
      <xdr:rowOff>50165</xdr:rowOff>
    </xdr:to>
    <xdr:cxnSp macro="">
      <xdr:nvCxnSpPr>
        <xdr:cNvPr id="527" name="直線コネクタ 526"/>
        <xdr:cNvCxnSpPr/>
      </xdr:nvCxnSpPr>
      <xdr:spPr>
        <a:xfrm>
          <a:off x="16230600" y="587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167005</xdr:rowOff>
    </xdr:from>
    <xdr:ext cx="405130" cy="257175"/>
    <xdr:sp macro="" textlink="">
      <xdr:nvSpPr>
        <xdr:cNvPr id="528" name="【一般廃棄物処理施設】&#10;有形固定資産減価償却率平均値テキスト"/>
        <xdr:cNvSpPr txBox="1"/>
      </xdr:nvSpPr>
      <xdr:spPr>
        <a:xfrm>
          <a:off x="16357600" y="651065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17780</xdr:rowOff>
    </xdr:from>
    <xdr:to>
      <xdr:col>85</xdr:col>
      <xdr:colOff>177800</xdr:colOff>
      <xdr:row>38</xdr:row>
      <xdr:rowOff>118745</xdr:rowOff>
    </xdr:to>
    <xdr:sp macro="" textlink="">
      <xdr:nvSpPr>
        <xdr:cNvPr id="529" name="フローチャート: 判断 528"/>
        <xdr:cNvSpPr/>
      </xdr:nvSpPr>
      <xdr:spPr>
        <a:xfrm>
          <a:off x="16268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159385</xdr:rowOff>
    </xdr:from>
    <xdr:to>
      <xdr:col>81</xdr:col>
      <xdr:colOff>101600</xdr:colOff>
      <xdr:row>38</xdr:row>
      <xdr:rowOff>89535</xdr:rowOff>
    </xdr:to>
    <xdr:sp macro="" textlink="">
      <xdr:nvSpPr>
        <xdr:cNvPr id="530" name="フローチャート: 判断 529"/>
        <xdr:cNvSpPr/>
      </xdr:nvSpPr>
      <xdr:spPr>
        <a:xfrm>
          <a:off x="15430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144780</xdr:rowOff>
    </xdr:from>
    <xdr:to>
      <xdr:col>76</xdr:col>
      <xdr:colOff>165100</xdr:colOff>
      <xdr:row>38</xdr:row>
      <xdr:rowOff>74930</xdr:rowOff>
    </xdr:to>
    <xdr:sp macro="" textlink="">
      <xdr:nvSpPr>
        <xdr:cNvPr id="531" name="フローチャート: 判断 530"/>
        <xdr:cNvSpPr/>
      </xdr:nvSpPr>
      <xdr:spPr>
        <a:xfrm>
          <a:off x="14541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31750</xdr:rowOff>
    </xdr:from>
    <xdr:to>
      <xdr:col>72</xdr:col>
      <xdr:colOff>38100</xdr:colOff>
      <xdr:row>38</xdr:row>
      <xdr:rowOff>133350</xdr:rowOff>
    </xdr:to>
    <xdr:sp macro="" textlink="">
      <xdr:nvSpPr>
        <xdr:cNvPr id="532" name="フローチャート: 判断 531"/>
        <xdr:cNvSpPr/>
      </xdr:nvSpPr>
      <xdr:spPr>
        <a:xfrm>
          <a:off x="13652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168910</xdr:rowOff>
    </xdr:from>
    <xdr:to>
      <xdr:col>67</xdr:col>
      <xdr:colOff>101600</xdr:colOff>
      <xdr:row>38</xdr:row>
      <xdr:rowOff>99060</xdr:rowOff>
    </xdr:to>
    <xdr:sp macro="" textlink="">
      <xdr:nvSpPr>
        <xdr:cNvPr id="533" name="フローチャート: 判断 532"/>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4" name="テキスト ボックス 53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5" name="テキスト ボックス 53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6" name="テキスト ボックス 53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7" name="テキスト ボックス 53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8" name="テキスト ボックス 53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50165</xdr:rowOff>
    </xdr:from>
    <xdr:to>
      <xdr:col>85</xdr:col>
      <xdr:colOff>177800</xdr:colOff>
      <xdr:row>35</xdr:row>
      <xdr:rowOff>151765</xdr:rowOff>
    </xdr:to>
    <xdr:sp macro="" textlink="">
      <xdr:nvSpPr>
        <xdr:cNvPr id="539" name="楕円 538"/>
        <xdr:cNvSpPr/>
      </xdr:nvSpPr>
      <xdr:spPr>
        <a:xfrm>
          <a:off x="162687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73025</xdr:rowOff>
    </xdr:from>
    <xdr:ext cx="405130" cy="259080"/>
    <xdr:sp macro="" textlink="">
      <xdr:nvSpPr>
        <xdr:cNvPr id="540" name="【一般廃棄物処理施設】&#10;有形固定資産減価償却率該当値テキスト"/>
        <xdr:cNvSpPr txBox="1"/>
      </xdr:nvSpPr>
      <xdr:spPr>
        <a:xfrm>
          <a:off x="16357600" y="5902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146050</xdr:rowOff>
    </xdr:from>
    <xdr:to>
      <xdr:col>81</xdr:col>
      <xdr:colOff>101600</xdr:colOff>
      <xdr:row>35</xdr:row>
      <xdr:rowOff>76200</xdr:rowOff>
    </xdr:to>
    <xdr:sp macro="" textlink="">
      <xdr:nvSpPr>
        <xdr:cNvPr id="541" name="楕円 540"/>
        <xdr:cNvSpPr/>
      </xdr:nvSpPr>
      <xdr:spPr>
        <a:xfrm>
          <a:off x="15430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25400</xdr:rowOff>
    </xdr:from>
    <xdr:to>
      <xdr:col>85</xdr:col>
      <xdr:colOff>127000</xdr:colOff>
      <xdr:row>35</xdr:row>
      <xdr:rowOff>100965</xdr:rowOff>
    </xdr:to>
    <xdr:cxnSp macro="">
      <xdr:nvCxnSpPr>
        <xdr:cNvPr id="542" name="直線コネクタ 541"/>
        <xdr:cNvCxnSpPr/>
      </xdr:nvCxnSpPr>
      <xdr:spPr>
        <a:xfrm>
          <a:off x="15481300" y="602615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71120</xdr:rowOff>
    </xdr:from>
    <xdr:to>
      <xdr:col>76</xdr:col>
      <xdr:colOff>165100</xdr:colOff>
      <xdr:row>35</xdr:row>
      <xdr:rowOff>1270</xdr:rowOff>
    </xdr:to>
    <xdr:sp macro="" textlink="">
      <xdr:nvSpPr>
        <xdr:cNvPr id="543" name="楕円 542"/>
        <xdr:cNvSpPr/>
      </xdr:nvSpPr>
      <xdr:spPr>
        <a:xfrm>
          <a:off x="14541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121920</xdr:rowOff>
    </xdr:from>
    <xdr:to>
      <xdr:col>81</xdr:col>
      <xdr:colOff>50800</xdr:colOff>
      <xdr:row>35</xdr:row>
      <xdr:rowOff>25400</xdr:rowOff>
    </xdr:to>
    <xdr:cxnSp macro="">
      <xdr:nvCxnSpPr>
        <xdr:cNvPr id="544" name="直線コネクタ 543"/>
        <xdr:cNvCxnSpPr/>
      </xdr:nvCxnSpPr>
      <xdr:spPr>
        <a:xfrm>
          <a:off x="14592300" y="595122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109220</xdr:rowOff>
    </xdr:from>
    <xdr:to>
      <xdr:col>72</xdr:col>
      <xdr:colOff>38100</xdr:colOff>
      <xdr:row>34</xdr:row>
      <xdr:rowOff>38735</xdr:rowOff>
    </xdr:to>
    <xdr:sp macro="" textlink="">
      <xdr:nvSpPr>
        <xdr:cNvPr id="545" name="楕円 544"/>
        <xdr:cNvSpPr/>
      </xdr:nvSpPr>
      <xdr:spPr>
        <a:xfrm>
          <a:off x="13652500" y="5767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159385</xdr:rowOff>
    </xdr:from>
    <xdr:to>
      <xdr:col>76</xdr:col>
      <xdr:colOff>114300</xdr:colOff>
      <xdr:row>34</xdr:row>
      <xdr:rowOff>121920</xdr:rowOff>
    </xdr:to>
    <xdr:cxnSp macro="">
      <xdr:nvCxnSpPr>
        <xdr:cNvPr id="546" name="直線コネクタ 545"/>
        <xdr:cNvCxnSpPr/>
      </xdr:nvCxnSpPr>
      <xdr:spPr>
        <a:xfrm>
          <a:off x="13703300" y="581723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30480</xdr:rowOff>
    </xdr:from>
    <xdr:to>
      <xdr:col>67</xdr:col>
      <xdr:colOff>101600</xdr:colOff>
      <xdr:row>33</xdr:row>
      <xdr:rowOff>132080</xdr:rowOff>
    </xdr:to>
    <xdr:sp macro="" textlink="">
      <xdr:nvSpPr>
        <xdr:cNvPr id="547" name="楕円 546"/>
        <xdr:cNvSpPr/>
      </xdr:nvSpPr>
      <xdr:spPr>
        <a:xfrm>
          <a:off x="127635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81280</xdr:rowOff>
    </xdr:from>
    <xdr:to>
      <xdr:col>71</xdr:col>
      <xdr:colOff>177800</xdr:colOff>
      <xdr:row>33</xdr:row>
      <xdr:rowOff>159385</xdr:rowOff>
    </xdr:to>
    <xdr:cxnSp macro="">
      <xdr:nvCxnSpPr>
        <xdr:cNvPr id="548" name="直線コネクタ 547"/>
        <xdr:cNvCxnSpPr/>
      </xdr:nvCxnSpPr>
      <xdr:spPr>
        <a:xfrm>
          <a:off x="12814300" y="573913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80645</xdr:rowOff>
    </xdr:from>
    <xdr:ext cx="405130" cy="259080"/>
    <xdr:sp macro="" textlink="">
      <xdr:nvSpPr>
        <xdr:cNvPr id="549" name="n_1aveValue【一般廃棄物処理施設】&#10;有形固定資産減価償却率"/>
        <xdr:cNvSpPr txBox="1"/>
      </xdr:nvSpPr>
      <xdr:spPr>
        <a:xfrm>
          <a:off x="15266035" y="6595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66040</xdr:rowOff>
    </xdr:from>
    <xdr:ext cx="403225" cy="257175"/>
    <xdr:sp macro="" textlink="">
      <xdr:nvSpPr>
        <xdr:cNvPr id="550" name="n_2aveValue【一般廃棄物処理施設】&#10;有形固定資産減価償却率"/>
        <xdr:cNvSpPr txBox="1"/>
      </xdr:nvSpPr>
      <xdr:spPr>
        <a:xfrm>
          <a:off x="14389735" y="6581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124460</xdr:rowOff>
    </xdr:from>
    <xdr:ext cx="403225" cy="259080"/>
    <xdr:sp macro="" textlink="">
      <xdr:nvSpPr>
        <xdr:cNvPr id="551" name="n_3aveValue【一般廃棄物処理施設】&#10;有形固定資産減価償却率"/>
        <xdr:cNvSpPr txBox="1"/>
      </xdr:nvSpPr>
      <xdr:spPr>
        <a:xfrm>
          <a:off x="13500735" y="6639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90170</xdr:rowOff>
    </xdr:from>
    <xdr:ext cx="403225" cy="259080"/>
    <xdr:sp macro="" textlink="">
      <xdr:nvSpPr>
        <xdr:cNvPr id="552" name="n_4aveValue【一般廃棄物処理施設】&#10;有形固定資産減価償却率"/>
        <xdr:cNvSpPr txBox="1"/>
      </xdr:nvSpPr>
      <xdr:spPr>
        <a:xfrm>
          <a:off x="12611735" y="6605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92710</xdr:rowOff>
    </xdr:from>
    <xdr:ext cx="405130" cy="259080"/>
    <xdr:sp macro="" textlink="">
      <xdr:nvSpPr>
        <xdr:cNvPr id="553" name="n_1mainValue【一般廃棄物処理施設】&#10;有形固定資産減価償却率"/>
        <xdr:cNvSpPr txBox="1"/>
      </xdr:nvSpPr>
      <xdr:spPr>
        <a:xfrm>
          <a:off x="15266035" y="5750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17780</xdr:rowOff>
    </xdr:from>
    <xdr:ext cx="403225" cy="257175"/>
    <xdr:sp macro="" textlink="">
      <xdr:nvSpPr>
        <xdr:cNvPr id="554" name="n_2mainValue【一般廃棄物処理施設】&#10;有形固定資産減価償却率"/>
        <xdr:cNvSpPr txBox="1"/>
      </xdr:nvSpPr>
      <xdr:spPr>
        <a:xfrm>
          <a:off x="14389735" y="56756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32</xdr:row>
      <xdr:rowOff>55245</xdr:rowOff>
    </xdr:from>
    <xdr:ext cx="340360" cy="257175"/>
    <xdr:sp macro="" textlink="">
      <xdr:nvSpPr>
        <xdr:cNvPr id="555" name="n_3mainValue【一般廃棄物処理施設】&#10;有形固定資産減価償却率"/>
        <xdr:cNvSpPr txBox="1"/>
      </xdr:nvSpPr>
      <xdr:spPr>
        <a:xfrm>
          <a:off x="13533120" y="554164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71120</xdr:colOff>
      <xdr:row>31</xdr:row>
      <xdr:rowOff>148590</xdr:rowOff>
    </xdr:from>
    <xdr:ext cx="340360" cy="259080"/>
    <xdr:sp macro="" textlink="">
      <xdr:nvSpPr>
        <xdr:cNvPr id="556" name="n_4mainValue【一般廃棄物処理施設】&#10;有形固定資産減価償却率"/>
        <xdr:cNvSpPr txBox="1"/>
      </xdr:nvSpPr>
      <xdr:spPr>
        <a:xfrm>
          <a:off x="12644120" y="546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65" name="テキスト ボックス 564"/>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015" cy="259080"/>
    <xdr:sp macro="" textlink="">
      <xdr:nvSpPr>
        <xdr:cNvPr id="568" name="テキスト ボックス 567"/>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725" cy="259080"/>
    <xdr:sp macro="" textlink="">
      <xdr:nvSpPr>
        <xdr:cNvPr id="570" name="テキスト ボックス 569"/>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725" cy="259080"/>
    <xdr:sp macro="" textlink="">
      <xdr:nvSpPr>
        <xdr:cNvPr id="572" name="テキスト ボックス 571"/>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725" cy="259080"/>
    <xdr:sp macro="" textlink="">
      <xdr:nvSpPr>
        <xdr:cNvPr id="574" name="テキスト ボックス 573"/>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576" name="テキスト ボックス 575"/>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10160</xdr:rowOff>
    </xdr:from>
    <xdr:to>
      <xdr:col>116</xdr:col>
      <xdr:colOff>62865</xdr:colOff>
      <xdr:row>41</xdr:row>
      <xdr:rowOff>121285</xdr:rowOff>
    </xdr:to>
    <xdr:cxnSp macro="">
      <xdr:nvCxnSpPr>
        <xdr:cNvPr id="578" name="直線コネクタ 577"/>
        <xdr:cNvCxnSpPr/>
      </xdr:nvCxnSpPr>
      <xdr:spPr>
        <a:xfrm flipV="1">
          <a:off x="22160865" y="5839460"/>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125095</xdr:rowOff>
    </xdr:from>
    <xdr:ext cx="469900" cy="258445"/>
    <xdr:sp macro="" textlink="">
      <xdr:nvSpPr>
        <xdr:cNvPr id="579" name="【一般廃棄物処理施設】&#10;一人当たり有形固定資産（償却資産）額最小値テキスト"/>
        <xdr:cNvSpPr txBox="1"/>
      </xdr:nvSpPr>
      <xdr:spPr>
        <a:xfrm>
          <a:off x="22199600" y="715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121285</xdr:rowOff>
    </xdr:from>
    <xdr:to>
      <xdr:col>116</xdr:col>
      <xdr:colOff>152400</xdr:colOff>
      <xdr:row>41</xdr:row>
      <xdr:rowOff>121285</xdr:rowOff>
    </xdr:to>
    <xdr:cxnSp macro="">
      <xdr:nvCxnSpPr>
        <xdr:cNvPr id="580" name="直線コネクタ 579"/>
        <xdr:cNvCxnSpPr/>
      </xdr:nvCxnSpPr>
      <xdr:spPr>
        <a:xfrm>
          <a:off x="22072600" y="715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128270</xdr:rowOff>
    </xdr:from>
    <xdr:ext cx="598805" cy="259080"/>
    <xdr:sp macro="" textlink="">
      <xdr:nvSpPr>
        <xdr:cNvPr id="581" name="【一般廃棄物処理施設】&#10;一人当たり有形固定資産（償却資産）額最大値テキスト"/>
        <xdr:cNvSpPr txBox="1"/>
      </xdr:nvSpPr>
      <xdr:spPr>
        <a:xfrm>
          <a:off x="22199600" y="5614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289,500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10160</xdr:rowOff>
    </xdr:from>
    <xdr:to>
      <xdr:col>116</xdr:col>
      <xdr:colOff>152400</xdr:colOff>
      <xdr:row>34</xdr:row>
      <xdr:rowOff>10160</xdr:rowOff>
    </xdr:to>
    <xdr:cxnSp macro="">
      <xdr:nvCxnSpPr>
        <xdr:cNvPr id="582" name="直線コネクタ 581"/>
        <xdr:cNvCxnSpPr/>
      </xdr:nvCxnSpPr>
      <xdr:spPr>
        <a:xfrm>
          <a:off x="22072600" y="583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29210</xdr:rowOff>
    </xdr:from>
    <xdr:ext cx="534670" cy="257175"/>
    <xdr:sp macro="" textlink="">
      <xdr:nvSpPr>
        <xdr:cNvPr id="583" name="【一般廃棄物処理施設】&#10;一人当たり有形固定資産（償却資産）額平均値テキスト"/>
        <xdr:cNvSpPr txBox="1"/>
      </xdr:nvSpPr>
      <xdr:spPr>
        <a:xfrm>
          <a:off x="22199600" y="65443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91,764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6350</xdr:rowOff>
    </xdr:from>
    <xdr:to>
      <xdr:col>116</xdr:col>
      <xdr:colOff>114300</xdr:colOff>
      <xdr:row>39</xdr:row>
      <xdr:rowOff>107315</xdr:rowOff>
    </xdr:to>
    <xdr:sp macro="" textlink="">
      <xdr:nvSpPr>
        <xdr:cNvPr id="584" name="フローチャート: 判断 583"/>
        <xdr:cNvSpPr/>
      </xdr:nvSpPr>
      <xdr:spPr>
        <a:xfrm>
          <a:off x="221107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92710</xdr:rowOff>
    </xdr:from>
    <xdr:to>
      <xdr:col>112</xdr:col>
      <xdr:colOff>38100</xdr:colOff>
      <xdr:row>40</xdr:row>
      <xdr:rowOff>22860</xdr:rowOff>
    </xdr:to>
    <xdr:sp macro="" textlink="">
      <xdr:nvSpPr>
        <xdr:cNvPr id="585" name="フローチャート: 判断 584"/>
        <xdr:cNvSpPr/>
      </xdr:nvSpPr>
      <xdr:spPr>
        <a:xfrm>
          <a:off x="21272500" y="677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106680</xdr:rowOff>
    </xdr:from>
    <xdr:to>
      <xdr:col>107</xdr:col>
      <xdr:colOff>101600</xdr:colOff>
      <xdr:row>40</xdr:row>
      <xdr:rowOff>36830</xdr:rowOff>
    </xdr:to>
    <xdr:sp macro="" textlink="">
      <xdr:nvSpPr>
        <xdr:cNvPr id="586" name="フローチャート: 判断 585"/>
        <xdr:cNvSpPr/>
      </xdr:nvSpPr>
      <xdr:spPr>
        <a:xfrm>
          <a:off x="20383500" y="679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125730</xdr:rowOff>
    </xdr:from>
    <xdr:to>
      <xdr:col>102</xdr:col>
      <xdr:colOff>165100</xdr:colOff>
      <xdr:row>40</xdr:row>
      <xdr:rowOff>55880</xdr:rowOff>
    </xdr:to>
    <xdr:sp macro="" textlink="">
      <xdr:nvSpPr>
        <xdr:cNvPr id="587" name="フローチャート: 判断 586"/>
        <xdr:cNvSpPr/>
      </xdr:nvSpPr>
      <xdr:spPr>
        <a:xfrm>
          <a:off x="19494500" y="681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148590</xdr:rowOff>
    </xdr:from>
    <xdr:to>
      <xdr:col>98</xdr:col>
      <xdr:colOff>38100</xdr:colOff>
      <xdr:row>40</xdr:row>
      <xdr:rowOff>78740</xdr:rowOff>
    </xdr:to>
    <xdr:sp macro="" textlink="">
      <xdr:nvSpPr>
        <xdr:cNvPr id="588" name="フローチャート: 判断 587"/>
        <xdr:cNvSpPr/>
      </xdr:nvSpPr>
      <xdr:spPr>
        <a:xfrm>
          <a:off x="18605500" y="683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9" name="テキスト ボックス 5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90" name="テキスト ボックス 5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91" name="テキスト ボックス 5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2" name="テキスト ボックス 5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3" name="テキスト ボックス 5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594" name="楕円 593"/>
        <xdr:cNvSpPr/>
      </xdr:nvSpPr>
      <xdr:spPr>
        <a:xfrm>
          <a:off x="221107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158750</xdr:rowOff>
    </xdr:from>
    <xdr:ext cx="534670" cy="259080"/>
    <xdr:sp macro="" textlink="">
      <xdr:nvSpPr>
        <xdr:cNvPr id="595" name="【一般廃棄物処理施設】&#10;一人当たり有形固定資産（償却資産）額該当値テキスト"/>
        <xdr:cNvSpPr txBox="1"/>
      </xdr:nvSpPr>
      <xdr:spPr>
        <a:xfrm>
          <a:off x="22199600" y="6673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15240</xdr:rowOff>
    </xdr:from>
    <xdr:to>
      <xdr:col>112</xdr:col>
      <xdr:colOff>38100</xdr:colOff>
      <xdr:row>39</xdr:row>
      <xdr:rowOff>116840</xdr:rowOff>
    </xdr:to>
    <xdr:sp macro="" textlink="">
      <xdr:nvSpPr>
        <xdr:cNvPr id="596" name="楕円 595"/>
        <xdr:cNvSpPr/>
      </xdr:nvSpPr>
      <xdr:spPr>
        <a:xfrm>
          <a:off x="212725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59690</xdr:rowOff>
    </xdr:from>
    <xdr:to>
      <xdr:col>116</xdr:col>
      <xdr:colOff>63500</xdr:colOff>
      <xdr:row>39</xdr:row>
      <xdr:rowOff>66040</xdr:rowOff>
    </xdr:to>
    <xdr:cxnSp macro="">
      <xdr:nvCxnSpPr>
        <xdr:cNvPr id="597" name="直線コネクタ 596"/>
        <xdr:cNvCxnSpPr/>
      </xdr:nvCxnSpPr>
      <xdr:spPr>
        <a:xfrm flipV="1">
          <a:off x="21323300" y="67462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29210</xdr:rowOff>
    </xdr:from>
    <xdr:to>
      <xdr:col>107</xdr:col>
      <xdr:colOff>101600</xdr:colOff>
      <xdr:row>39</xdr:row>
      <xdr:rowOff>130175</xdr:rowOff>
    </xdr:to>
    <xdr:sp macro="" textlink="">
      <xdr:nvSpPr>
        <xdr:cNvPr id="598" name="楕円 597"/>
        <xdr:cNvSpPr/>
      </xdr:nvSpPr>
      <xdr:spPr>
        <a:xfrm>
          <a:off x="20383500" y="671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66040</xdr:rowOff>
    </xdr:from>
    <xdr:to>
      <xdr:col>111</xdr:col>
      <xdr:colOff>177800</xdr:colOff>
      <xdr:row>39</xdr:row>
      <xdr:rowOff>79375</xdr:rowOff>
    </xdr:to>
    <xdr:cxnSp macro="">
      <xdr:nvCxnSpPr>
        <xdr:cNvPr id="599" name="直線コネクタ 598"/>
        <xdr:cNvCxnSpPr/>
      </xdr:nvCxnSpPr>
      <xdr:spPr>
        <a:xfrm flipV="1">
          <a:off x="20434300" y="67525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600" name="楕円 599"/>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64770</xdr:rowOff>
    </xdr:from>
    <xdr:to>
      <xdr:col>107</xdr:col>
      <xdr:colOff>50800</xdr:colOff>
      <xdr:row>39</xdr:row>
      <xdr:rowOff>79375</xdr:rowOff>
    </xdr:to>
    <xdr:cxnSp macro="">
      <xdr:nvCxnSpPr>
        <xdr:cNvPr id="601" name="直線コネクタ 600"/>
        <xdr:cNvCxnSpPr/>
      </xdr:nvCxnSpPr>
      <xdr:spPr>
        <a:xfrm>
          <a:off x="19545300" y="67513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11430</xdr:rowOff>
    </xdr:from>
    <xdr:to>
      <xdr:col>98</xdr:col>
      <xdr:colOff>38100</xdr:colOff>
      <xdr:row>39</xdr:row>
      <xdr:rowOff>113030</xdr:rowOff>
    </xdr:to>
    <xdr:sp macro="" textlink="">
      <xdr:nvSpPr>
        <xdr:cNvPr id="602" name="楕円 601"/>
        <xdr:cNvSpPr/>
      </xdr:nvSpPr>
      <xdr:spPr>
        <a:xfrm>
          <a:off x="186055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62230</xdr:rowOff>
    </xdr:from>
    <xdr:to>
      <xdr:col>102</xdr:col>
      <xdr:colOff>114300</xdr:colOff>
      <xdr:row>39</xdr:row>
      <xdr:rowOff>64770</xdr:rowOff>
    </xdr:to>
    <xdr:cxnSp macro="">
      <xdr:nvCxnSpPr>
        <xdr:cNvPr id="603" name="直線コネクタ 602"/>
        <xdr:cNvCxnSpPr/>
      </xdr:nvCxnSpPr>
      <xdr:spPr>
        <a:xfrm>
          <a:off x="18656300" y="6748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40</xdr:row>
      <xdr:rowOff>13970</xdr:rowOff>
    </xdr:from>
    <xdr:ext cx="534670" cy="259080"/>
    <xdr:sp macro="" textlink="">
      <xdr:nvSpPr>
        <xdr:cNvPr id="604" name="n_1aveValue【一般廃棄物処理施設】&#10;一人当たり有形固定資産（償却資産）額"/>
        <xdr:cNvSpPr txBox="1"/>
      </xdr:nvSpPr>
      <xdr:spPr>
        <a:xfrm>
          <a:off x="21043265" y="6871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40</xdr:row>
      <xdr:rowOff>27940</xdr:rowOff>
    </xdr:from>
    <xdr:ext cx="532765" cy="259080"/>
    <xdr:sp macro="" textlink="">
      <xdr:nvSpPr>
        <xdr:cNvPr id="605" name="n_2aveValue【一般廃棄物処理施設】&#10;一人当たり有形固定資産（償却資産）額"/>
        <xdr:cNvSpPr txBox="1"/>
      </xdr:nvSpPr>
      <xdr:spPr>
        <a:xfrm>
          <a:off x="20166965" y="6885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69,788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46990</xdr:rowOff>
    </xdr:from>
    <xdr:ext cx="532765" cy="259080"/>
    <xdr:sp macro="" textlink="">
      <xdr:nvSpPr>
        <xdr:cNvPr id="606" name="n_3aveValue【一般廃棄物処理施設】&#10;一人当たり有形固定資産（償却資産）額"/>
        <xdr:cNvSpPr txBox="1"/>
      </xdr:nvSpPr>
      <xdr:spPr>
        <a:xfrm>
          <a:off x="19277965" y="6904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69850</xdr:rowOff>
    </xdr:from>
    <xdr:ext cx="532765" cy="259080"/>
    <xdr:sp macro="" textlink="">
      <xdr:nvSpPr>
        <xdr:cNvPr id="607" name="n_4aveValue【一般廃棄物処理施設】&#10;一人当たり有形固定資産（償却資産）額"/>
        <xdr:cNvSpPr txBox="1"/>
      </xdr:nvSpPr>
      <xdr:spPr>
        <a:xfrm>
          <a:off x="18388965" y="6927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37</xdr:row>
      <xdr:rowOff>133350</xdr:rowOff>
    </xdr:from>
    <xdr:ext cx="534670" cy="257175"/>
    <xdr:sp macro="" textlink="">
      <xdr:nvSpPr>
        <xdr:cNvPr id="608" name="n_1mainValue【一般廃棄物処理施設】&#10;一人当たり有形固定資産（償却資産）額"/>
        <xdr:cNvSpPr txBox="1"/>
      </xdr:nvSpPr>
      <xdr:spPr>
        <a:xfrm>
          <a:off x="21043265" y="6477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89,767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37</xdr:row>
      <xdr:rowOff>146685</xdr:rowOff>
    </xdr:from>
    <xdr:ext cx="532765" cy="257175"/>
    <xdr:sp macro="" textlink="">
      <xdr:nvSpPr>
        <xdr:cNvPr id="609" name="n_2mainValue【一般廃棄物処理施設】&#10;一人当たり有形固定資産（償却資産）額"/>
        <xdr:cNvSpPr txBox="1"/>
      </xdr:nvSpPr>
      <xdr:spPr>
        <a:xfrm>
          <a:off x="20166965" y="64903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86,859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37</xdr:row>
      <xdr:rowOff>132080</xdr:rowOff>
    </xdr:from>
    <xdr:ext cx="532765" cy="257175"/>
    <xdr:sp macro="" textlink="">
      <xdr:nvSpPr>
        <xdr:cNvPr id="610" name="n_3mainValue【一般廃棄物処理施設】&#10;一人当たり有形固定資産（償却資産）額"/>
        <xdr:cNvSpPr txBox="1"/>
      </xdr:nvSpPr>
      <xdr:spPr>
        <a:xfrm>
          <a:off x="19277965" y="6475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37</xdr:row>
      <xdr:rowOff>129540</xdr:rowOff>
    </xdr:from>
    <xdr:ext cx="532765" cy="259080"/>
    <xdr:sp macro="" textlink="">
      <xdr:nvSpPr>
        <xdr:cNvPr id="611" name="n_4mainValue【一般廃棄物処理施設】&#10;一人当たり有形固定資産（償却資産）額"/>
        <xdr:cNvSpPr txBox="1"/>
      </xdr:nvSpPr>
      <xdr:spPr>
        <a:xfrm>
          <a:off x="18388965" y="6473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620" name="テキスト ボックス 619"/>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622" name="テキスト ボックス 621"/>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23" name="直線コネクタ 62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624" name="テキスト ボックス 623"/>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5" name="直線コネクタ 62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6" name="テキスト ボックス 62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7" name="直線コネクタ 62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628" name="テキスト ボックス 627"/>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9" name="直線コネクタ 62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30" name="テキスト ボックス 62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31" name="直線コネクタ 63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632" name="テキスト ボックス 631"/>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33" name="直線コネクタ 63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634" name="テキスト ボックス 633"/>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52070</xdr:rowOff>
    </xdr:from>
    <xdr:to>
      <xdr:col>85</xdr:col>
      <xdr:colOff>126365</xdr:colOff>
      <xdr:row>64</xdr:row>
      <xdr:rowOff>104775</xdr:rowOff>
    </xdr:to>
    <xdr:cxnSp macro="">
      <xdr:nvCxnSpPr>
        <xdr:cNvPr id="637" name="直線コネクタ 636"/>
        <xdr:cNvCxnSpPr/>
      </xdr:nvCxnSpPr>
      <xdr:spPr>
        <a:xfrm flipV="1">
          <a:off x="16318865" y="9481820"/>
          <a:ext cx="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109220</xdr:rowOff>
    </xdr:from>
    <xdr:ext cx="405130" cy="257175"/>
    <xdr:sp macro="" textlink="">
      <xdr:nvSpPr>
        <xdr:cNvPr id="638" name="【保健センター・保健所】&#10;有形固定資産減価償却率最小値テキスト"/>
        <xdr:cNvSpPr txBox="1"/>
      </xdr:nvSpPr>
      <xdr:spPr>
        <a:xfrm>
          <a:off x="16357600" y="110820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639" name="直線コネクタ 638"/>
        <xdr:cNvCxnSpPr/>
      </xdr:nvCxnSpPr>
      <xdr:spPr>
        <a:xfrm>
          <a:off x="16230600" y="1107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170180</xdr:rowOff>
    </xdr:from>
    <xdr:ext cx="340360" cy="259080"/>
    <xdr:sp macro="" textlink="">
      <xdr:nvSpPr>
        <xdr:cNvPr id="640" name="【保健センター・保健所】&#10;有形固定資産減価償却率最大値テキスト"/>
        <xdr:cNvSpPr txBox="1"/>
      </xdr:nvSpPr>
      <xdr:spPr>
        <a:xfrm>
          <a:off x="16357600" y="92570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52070</xdr:rowOff>
    </xdr:from>
    <xdr:to>
      <xdr:col>86</xdr:col>
      <xdr:colOff>25400</xdr:colOff>
      <xdr:row>55</xdr:row>
      <xdr:rowOff>52070</xdr:rowOff>
    </xdr:to>
    <xdr:cxnSp macro="">
      <xdr:nvCxnSpPr>
        <xdr:cNvPr id="641" name="直線コネクタ 640"/>
        <xdr:cNvCxnSpPr/>
      </xdr:nvCxnSpPr>
      <xdr:spPr>
        <a:xfrm>
          <a:off x="16230600" y="948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76835</xdr:rowOff>
    </xdr:from>
    <xdr:ext cx="405130" cy="257175"/>
    <xdr:sp macro="" textlink="">
      <xdr:nvSpPr>
        <xdr:cNvPr id="642" name="【保健センター・保健所】&#10;有形固定資産減価償却率平均値テキスト"/>
        <xdr:cNvSpPr txBox="1"/>
      </xdr:nvSpPr>
      <xdr:spPr>
        <a:xfrm>
          <a:off x="16357600" y="1002093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643" name="フローチャート: 判断 642"/>
        <xdr:cNvSpPr/>
      </xdr:nvSpPr>
      <xdr:spPr>
        <a:xfrm>
          <a:off x="162687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104140</xdr:rowOff>
    </xdr:from>
    <xdr:to>
      <xdr:col>81</xdr:col>
      <xdr:colOff>101600</xdr:colOff>
      <xdr:row>60</xdr:row>
      <xdr:rowOff>34290</xdr:rowOff>
    </xdr:to>
    <xdr:sp macro="" textlink="">
      <xdr:nvSpPr>
        <xdr:cNvPr id="644" name="フローチャート: 判断 643"/>
        <xdr:cNvSpPr/>
      </xdr:nvSpPr>
      <xdr:spPr>
        <a:xfrm>
          <a:off x="154305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66675</xdr:rowOff>
    </xdr:from>
    <xdr:to>
      <xdr:col>76</xdr:col>
      <xdr:colOff>165100</xdr:colOff>
      <xdr:row>59</xdr:row>
      <xdr:rowOff>168275</xdr:rowOff>
    </xdr:to>
    <xdr:sp macro="" textlink="">
      <xdr:nvSpPr>
        <xdr:cNvPr id="645" name="フローチャート: 判断 644"/>
        <xdr:cNvSpPr/>
      </xdr:nvSpPr>
      <xdr:spPr>
        <a:xfrm>
          <a:off x="14541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34290</xdr:rowOff>
    </xdr:from>
    <xdr:to>
      <xdr:col>72</xdr:col>
      <xdr:colOff>38100</xdr:colOff>
      <xdr:row>59</xdr:row>
      <xdr:rowOff>135890</xdr:rowOff>
    </xdr:to>
    <xdr:sp macro="" textlink="">
      <xdr:nvSpPr>
        <xdr:cNvPr id="646" name="フローチャート: 判断 645"/>
        <xdr:cNvSpPr/>
      </xdr:nvSpPr>
      <xdr:spPr>
        <a:xfrm>
          <a:off x="13652500" y="1014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4445</xdr:rowOff>
    </xdr:from>
    <xdr:to>
      <xdr:col>67</xdr:col>
      <xdr:colOff>101600</xdr:colOff>
      <xdr:row>59</xdr:row>
      <xdr:rowOff>106045</xdr:rowOff>
    </xdr:to>
    <xdr:sp macro="" textlink="">
      <xdr:nvSpPr>
        <xdr:cNvPr id="647" name="フローチャート: 判断 646"/>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648" name="テキスト ボックス 647"/>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649" name="テキスト ボックス 648"/>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650" name="テキスト ボックス 649"/>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651" name="テキスト ボックス 650"/>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652" name="テキスト ボックス 651"/>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653" name="楕円 652"/>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169545</xdr:rowOff>
    </xdr:from>
    <xdr:ext cx="405130" cy="257175"/>
    <xdr:sp macro="" textlink="">
      <xdr:nvSpPr>
        <xdr:cNvPr id="654" name="【保健センター・保健所】&#10;有形固定資産減価償却率該当値テキスト"/>
        <xdr:cNvSpPr txBox="1"/>
      </xdr:nvSpPr>
      <xdr:spPr>
        <a:xfrm>
          <a:off x="16357600" y="102850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158115</xdr:rowOff>
    </xdr:from>
    <xdr:to>
      <xdr:col>81</xdr:col>
      <xdr:colOff>101600</xdr:colOff>
      <xdr:row>60</xdr:row>
      <xdr:rowOff>88265</xdr:rowOff>
    </xdr:to>
    <xdr:sp macro="" textlink="">
      <xdr:nvSpPr>
        <xdr:cNvPr id="655" name="楕円 654"/>
        <xdr:cNvSpPr/>
      </xdr:nvSpPr>
      <xdr:spPr>
        <a:xfrm>
          <a:off x="154305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37465</xdr:rowOff>
    </xdr:from>
    <xdr:to>
      <xdr:col>85</xdr:col>
      <xdr:colOff>127000</xdr:colOff>
      <xdr:row>60</xdr:row>
      <xdr:rowOff>70485</xdr:rowOff>
    </xdr:to>
    <xdr:cxnSp macro="">
      <xdr:nvCxnSpPr>
        <xdr:cNvPr id="656" name="直線コネクタ 655"/>
        <xdr:cNvCxnSpPr/>
      </xdr:nvCxnSpPr>
      <xdr:spPr>
        <a:xfrm>
          <a:off x="15481300" y="1032446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123825</xdr:rowOff>
    </xdr:from>
    <xdr:to>
      <xdr:col>76</xdr:col>
      <xdr:colOff>165100</xdr:colOff>
      <xdr:row>60</xdr:row>
      <xdr:rowOff>53975</xdr:rowOff>
    </xdr:to>
    <xdr:sp macro="" textlink="">
      <xdr:nvSpPr>
        <xdr:cNvPr id="657" name="楕円 656"/>
        <xdr:cNvSpPr/>
      </xdr:nvSpPr>
      <xdr:spPr>
        <a:xfrm>
          <a:off x="145415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3175</xdr:rowOff>
    </xdr:from>
    <xdr:to>
      <xdr:col>81</xdr:col>
      <xdr:colOff>50800</xdr:colOff>
      <xdr:row>60</xdr:row>
      <xdr:rowOff>37465</xdr:rowOff>
    </xdr:to>
    <xdr:cxnSp macro="">
      <xdr:nvCxnSpPr>
        <xdr:cNvPr id="658" name="直線コネクタ 657"/>
        <xdr:cNvCxnSpPr/>
      </xdr:nvCxnSpPr>
      <xdr:spPr>
        <a:xfrm>
          <a:off x="14592300" y="102901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91440</xdr:rowOff>
    </xdr:from>
    <xdr:to>
      <xdr:col>72</xdr:col>
      <xdr:colOff>38100</xdr:colOff>
      <xdr:row>60</xdr:row>
      <xdr:rowOff>21590</xdr:rowOff>
    </xdr:to>
    <xdr:sp macro="" textlink="">
      <xdr:nvSpPr>
        <xdr:cNvPr id="659" name="楕円 658"/>
        <xdr:cNvSpPr/>
      </xdr:nvSpPr>
      <xdr:spPr>
        <a:xfrm>
          <a:off x="13652500" y="102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142240</xdr:rowOff>
    </xdr:from>
    <xdr:to>
      <xdr:col>76</xdr:col>
      <xdr:colOff>114300</xdr:colOff>
      <xdr:row>60</xdr:row>
      <xdr:rowOff>3175</xdr:rowOff>
    </xdr:to>
    <xdr:cxnSp macro="">
      <xdr:nvCxnSpPr>
        <xdr:cNvPr id="660" name="直線コネクタ 659"/>
        <xdr:cNvCxnSpPr/>
      </xdr:nvCxnSpPr>
      <xdr:spPr>
        <a:xfrm>
          <a:off x="13703300" y="102577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57150</xdr:rowOff>
    </xdr:from>
    <xdr:to>
      <xdr:col>67</xdr:col>
      <xdr:colOff>101600</xdr:colOff>
      <xdr:row>59</xdr:row>
      <xdr:rowOff>158750</xdr:rowOff>
    </xdr:to>
    <xdr:sp macro="" textlink="">
      <xdr:nvSpPr>
        <xdr:cNvPr id="661" name="楕円 660"/>
        <xdr:cNvSpPr/>
      </xdr:nvSpPr>
      <xdr:spPr>
        <a:xfrm>
          <a:off x="127635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107950</xdr:rowOff>
    </xdr:from>
    <xdr:to>
      <xdr:col>71</xdr:col>
      <xdr:colOff>177800</xdr:colOff>
      <xdr:row>59</xdr:row>
      <xdr:rowOff>142240</xdr:rowOff>
    </xdr:to>
    <xdr:cxnSp macro="">
      <xdr:nvCxnSpPr>
        <xdr:cNvPr id="662" name="直線コネクタ 661"/>
        <xdr:cNvCxnSpPr/>
      </xdr:nvCxnSpPr>
      <xdr:spPr>
        <a:xfrm>
          <a:off x="12814300" y="102235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50800</xdr:rowOff>
    </xdr:from>
    <xdr:ext cx="405130" cy="259080"/>
    <xdr:sp macro="" textlink="">
      <xdr:nvSpPr>
        <xdr:cNvPr id="663" name="n_1aveValue【保健センター・保健所】&#10;有形固定資産減価償却率"/>
        <xdr:cNvSpPr txBox="1"/>
      </xdr:nvSpPr>
      <xdr:spPr>
        <a:xfrm>
          <a:off x="15266035" y="9994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13335</xdr:rowOff>
    </xdr:from>
    <xdr:ext cx="403225" cy="259080"/>
    <xdr:sp macro="" textlink="">
      <xdr:nvSpPr>
        <xdr:cNvPr id="664" name="n_2aveValue【保健センター・保健所】&#10;有形固定資産減価償却率"/>
        <xdr:cNvSpPr txBox="1"/>
      </xdr:nvSpPr>
      <xdr:spPr>
        <a:xfrm>
          <a:off x="14389735" y="99574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152400</xdr:rowOff>
    </xdr:from>
    <xdr:ext cx="403225" cy="259080"/>
    <xdr:sp macro="" textlink="">
      <xdr:nvSpPr>
        <xdr:cNvPr id="665" name="n_3aveValue【保健センター・保健所】&#10;有形固定資産減価償却率"/>
        <xdr:cNvSpPr txBox="1"/>
      </xdr:nvSpPr>
      <xdr:spPr>
        <a:xfrm>
          <a:off x="13500735" y="9925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122555</xdr:rowOff>
    </xdr:from>
    <xdr:ext cx="403225" cy="257175"/>
    <xdr:sp macro="" textlink="">
      <xdr:nvSpPr>
        <xdr:cNvPr id="666" name="n_4aveValue【保健センター・保健所】&#10;有形固定資産減価償却率"/>
        <xdr:cNvSpPr txBox="1"/>
      </xdr:nvSpPr>
      <xdr:spPr>
        <a:xfrm>
          <a:off x="12611735" y="98952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79375</xdr:rowOff>
    </xdr:from>
    <xdr:ext cx="405130" cy="258445"/>
    <xdr:sp macro="" textlink="">
      <xdr:nvSpPr>
        <xdr:cNvPr id="667" name="n_1mainValue【保健センター・保健所】&#10;有形固定資産減価償却率"/>
        <xdr:cNvSpPr txBox="1"/>
      </xdr:nvSpPr>
      <xdr:spPr>
        <a:xfrm>
          <a:off x="15266035" y="103663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45085</xdr:rowOff>
    </xdr:from>
    <xdr:ext cx="403225" cy="258445"/>
    <xdr:sp macro="" textlink="">
      <xdr:nvSpPr>
        <xdr:cNvPr id="668" name="n_2mainValue【保健センター・保健所】&#10;有形固定資産減価償却率"/>
        <xdr:cNvSpPr txBox="1"/>
      </xdr:nvSpPr>
      <xdr:spPr>
        <a:xfrm>
          <a:off x="14389735" y="103320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12700</xdr:rowOff>
    </xdr:from>
    <xdr:ext cx="403225" cy="259080"/>
    <xdr:sp macro="" textlink="">
      <xdr:nvSpPr>
        <xdr:cNvPr id="669" name="n_3mainValue【保健センター・保健所】&#10;有形固定資産減価償却率"/>
        <xdr:cNvSpPr txBox="1"/>
      </xdr:nvSpPr>
      <xdr:spPr>
        <a:xfrm>
          <a:off x="13500735" y="102997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149860</xdr:rowOff>
    </xdr:from>
    <xdr:ext cx="403225" cy="259080"/>
    <xdr:sp macro="" textlink="">
      <xdr:nvSpPr>
        <xdr:cNvPr id="670" name="n_4mainValue【保健センター・保健所】&#10;有形固定資産減価償却率"/>
        <xdr:cNvSpPr txBox="1"/>
      </xdr:nvSpPr>
      <xdr:spPr>
        <a:xfrm>
          <a:off x="12611735" y="102654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679" name="テキスト ボックス 678"/>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682" name="テキスト ボックス 681"/>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684" name="テキスト ボックス 683"/>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686" name="テキスト ボックス 685"/>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688" name="テキスト ボックス 687"/>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690" name="テキスト ボックス 689"/>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692" name="テキスト ボックス 691"/>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53340</xdr:rowOff>
    </xdr:from>
    <xdr:to>
      <xdr:col>116</xdr:col>
      <xdr:colOff>62865</xdr:colOff>
      <xdr:row>63</xdr:row>
      <xdr:rowOff>156210</xdr:rowOff>
    </xdr:to>
    <xdr:cxnSp macro="">
      <xdr:nvCxnSpPr>
        <xdr:cNvPr id="694" name="直線コネクタ 693"/>
        <xdr:cNvCxnSpPr/>
      </xdr:nvCxnSpPr>
      <xdr:spPr>
        <a:xfrm flipV="1">
          <a:off x="22160865" y="96545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160020</xdr:rowOff>
    </xdr:from>
    <xdr:ext cx="469900" cy="259080"/>
    <xdr:sp macro="" textlink="">
      <xdr:nvSpPr>
        <xdr:cNvPr id="695" name="【保健センター・保健所】&#10;一人当たり面積最小値テキスト"/>
        <xdr:cNvSpPr txBox="1"/>
      </xdr:nvSpPr>
      <xdr:spPr>
        <a:xfrm>
          <a:off x="22199600" y="1096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0</xdr:rowOff>
    </xdr:from>
    <xdr:ext cx="469900" cy="259080"/>
    <xdr:sp macro="" textlink="">
      <xdr:nvSpPr>
        <xdr:cNvPr id="697" name="【保健センター・保健所】&#10;一人当たり面積最大値テキスト"/>
        <xdr:cNvSpPr txBox="1"/>
      </xdr:nvSpPr>
      <xdr:spPr>
        <a:xfrm>
          <a:off x="22199600" y="942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0.183</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2540</xdr:rowOff>
    </xdr:from>
    <xdr:ext cx="469900" cy="259080"/>
    <xdr:sp macro="" textlink="">
      <xdr:nvSpPr>
        <xdr:cNvPr id="699" name="【保健センター・保健所】&#10;一人当たり面積平均値テキスト"/>
        <xdr:cNvSpPr txBox="1"/>
      </xdr:nvSpPr>
      <xdr:spPr>
        <a:xfrm>
          <a:off x="22199600" y="10460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40640</xdr:rowOff>
    </xdr:from>
    <xdr:to>
      <xdr:col>112</xdr:col>
      <xdr:colOff>38100</xdr:colOff>
      <xdr:row>62</xdr:row>
      <xdr:rowOff>142240</xdr:rowOff>
    </xdr:to>
    <xdr:sp macro="" textlink="">
      <xdr:nvSpPr>
        <xdr:cNvPr id="701" name="フローチャート: 判断 700"/>
        <xdr:cNvSpPr/>
      </xdr:nvSpPr>
      <xdr:spPr>
        <a:xfrm>
          <a:off x="21272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702" name="フローチャート: 判断 701"/>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33020</xdr:rowOff>
    </xdr:from>
    <xdr:to>
      <xdr:col>102</xdr:col>
      <xdr:colOff>165100</xdr:colOff>
      <xdr:row>62</xdr:row>
      <xdr:rowOff>134620</xdr:rowOff>
    </xdr:to>
    <xdr:sp macro="" textlink="">
      <xdr:nvSpPr>
        <xdr:cNvPr id="703" name="フローチャート: 判断 702"/>
        <xdr:cNvSpPr/>
      </xdr:nvSpPr>
      <xdr:spPr>
        <a:xfrm>
          <a:off x="19494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33020</xdr:rowOff>
    </xdr:from>
    <xdr:to>
      <xdr:col>98</xdr:col>
      <xdr:colOff>38100</xdr:colOff>
      <xdr:row>62</xdr:row>
      <xdr:rowOff>134620</xdr:rowOff>
    </xdr:to>
    <xdr:sp macro="" textlink="">
      <xdr:nvSpPr>
        <xdr:cNvPr id="704" name="フローチャート: 判断 703"/>
        <xdr:cNvSpPr/>
      </xdr:nvSpPr>
      <xdr:spPr>
        <a:xfrm>
          <a:off x="18605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705" name="テキスト ボックス 704"/>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706" name="テキスト ボックス 705"/>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707" name="テキスト ボックス 706"/>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708" name="テキスト ボックス 707"/>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709" name="テキスト ボックス 708"/>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710" name="楕円 709"/>
        <xdr:cNvSpPr/>
      </xdr:nvSpPr>
      <xdr:spPr>
        <a:xfrm>
          <a:off x="22110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49530</xdr:rowOff>
    </xdr:from>
    <xdr:ext cx="469900" cy="259080"/>
    <xdr:sp macro="" textlink="">
      <xdr:nvSpPr>
        <xdr:cNvPr id="711" name="【保健センター・保健所】&#10;一人当たり面積該当値テキスト"/>
        <xdr:cNvSpPr txBox="1"/>
      </xdr:nvSpPr>
      <xdr:spPr>
        <a:xfrm>
          <a:off x="22199600" y="10679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712" name="楕円 711"/>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121920</xdr:rowOff>
    </xdr:from>
    <xdr:to>
      <xdr:col>116</xdr:col>
      <xdr:colOff>63500</xdr:colOff>
      <xdr:row>62</xdr:row>
      <xdr:rowOff>121920</xdr:rowOff>
    </xdr:to>
    <xdr:cxnSp macro="">
      <xdr:nvCxnSpPr>
        <xdr:cNvPr id="713" name="直線コネクタ 712"/>
        <xdr:cNvCxnSpPr/>
      </xdr:nvCxnSpPr>
      <xdr:spPr>
        <a:xfrm>
          <a:off x="21323300" y="107518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714" name="楕円 713"/>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121920</xdr:rowOff>
    </xdr:from>
    <xdr:to>
      <xdr:col>111</xdr:col>
      <xdr:colOff>177800</xdr:colOff>
      <xdr:row>62</xdr:row>
      <xdr:rowOff>129540</xdr:rowOff>
    </xdr:to>
    <xdr:cxnSp macro="">
      <xdr:nvCxnSpPr>
        <xdr:cNvPr id="715" name="直線コネクタ 714"/>
        <xdr:cNvCxnSpPr/>
      </xdr:nvCxnSpPr>
      <xdr:spPr>
        <a:xfrm flipV="1">
          <a:off x="20434300" y="107518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716" name="楕円 715"/>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62</xdr:row>
      <xdr:rowOff>129540</xdr:rowOff>
    </xdr:to>
    <xdr:cxnSp macro="">
      <xdr:nvCxnSpPr>
        <xdr:cNvPr id="717" name="直線コネクタ 716"/>
        <xdr:cNvCxnSpPr/>
      </xdr:nvCxnSpPr>
      <xdr:spPr>
        <a:xfrm>
          <a:off x="19545300" y="107594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78740</xdr:rowOff>
    </xdr:from>
    <xdr:to>
      <xdr:col>98</xdr:col>
      <xdr:colOff>38100</xdr:colOff>
      <xdr:row>63</xdr:row>
      <xdr:rowOff>8890</xdr:rowOff>
    </xdr:to>
    <xdr:sp macro="" textlink="">
      <xdr:nvSpPr>
        <xdr:cNvPr id="718" name="楕円 717"/>
        <xdr:cNvSpPr/>
      </xdr:nvSpPr>
      <xdr:spPr>
        <a:xfrm>
          <a:off x="18605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129540</xdr:rowOff>
    </xdr:from>
    <xdr:to>
      <xdr:col>102</xdr:col>
      <xdr:colOff>114300</xdr:colOff>
      <xdr:row>62</xdr:row>
      <xdr:rowOff>129540</xdr:rowOff>
    </xdr:to>
    <xdr:cxnSp macro="">
      <xdr:nvCxnSpPr>
        <xdr:cNvPr id="719" name="直線コネクタ 718"/>
        <xdr:cNvCxnSpPr/>
      </xdr:nvCxnSpPr>
      <xdr:spPr>
        <a:xfrm>
          <a:off x="18656300" y="107594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158750</xdr:rowOff>
    </xdr:from>
    <xdr:ext cx="469900" cy="259080"/>
    <xdr:sp macro="" textlink="">
      <xdr:nvSpPr>
        <xdr:cNvPr id="720" name="n_1aveValue【保健センター・保健所】&#10;一人当たり面積"/>
        <xdr:cNvSpPr txBox="1"/>
      </xdr:nvSpPr>
      <xdr:spPr>
        <a:xfrm>
          <a:off x="21075650" y="10445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158750</xdr:rowOff>
    </xdr:from>
    <xdr:ext cx="467995" cy="259080"/>
    <xdr:sp macro="" textlink="">
      <xdr:nvSpPr>
        <xdr:cNvPr id="721" name="n_2aveValue【保健センター・保健所】&#10;一人当たり面積"/>
        <xdr:cNvSpPr txBox="1"/>
      </xdr:nvSpPr>
      <xdr:spPr>
        <a:xfrm>
          <a:off x="20199350" y="10445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151130</xdr:rowOff>
    </xdr:from>
    <xdr:ext cx="467995" cy="259080"/>
    <xdr:sp macro="" textlink="">
      <xdr:nvSpPr>
        <xdr:cNvPr id="722" name="n_3aveValue【保健センター・保健所】&#10;一人当たり面積"/>
        <xdr:cNvSpPr txBox="1"/>
      </xdr:nvSpPr>
      <xdr:spPr>
        <a:xfrm>
          <a:off x="19310350" y="10438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151130</xdr:rowOff>
    </xdr:from>
    <xdr:ext cx="467995" cy="259080"/>
    <xdr:sp macro="" textlink="">
      <xdr:nvSpPr>
        <xdr:cNvPr id="723" name="n_4aveValue【保健センター・保健所】&#10;一人当たり面積"/>
        <xdr:cNvSpPr txBox="1"/>
      </xdr:nvSpPr>
      <xdr:spPr>
        <a:xfrm>
          <a:off x="18421350" y="10438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163830</xdr:rowOff>
    </xdr:from>
    <xdr:ext cx="469900" cy="259080"/>
    <xdr:sp macro="" textlink="">
      <xdr:nvSpPr>
        <xdr:cNvPr id="724" name="n_1mainValue【保健センター・保健所】&#10;一人当たり面積"/>
        <xdr:cNvSpPr txBox="1"/>
      </xdr:nvSpPr>
      <xdr:spPr>
        <a:xfrm>
          <a:off x="2107565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0</xdr:rowOff>
    </xdr:from>
    <xdr:ext cx="467995" cy="259080"/>
    <xdr:sp macro="" textlink="">
      <xdr:nvSpPr>
        <xdr:cNvPr id="725" name="n_2mainValue【保健センター・保健所】&#10;一人当たり面積"/>
        <xdr:cNvSpPr txBox="1"/>
      </xdr:nvSpPr>
      <xdr:spPr>
        <a:xfrm>
          <a:off x="20199350" y="10801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0</xdr:rowOff>
    </xdr:from>
    <xdr:ext cx="467995" cy="259080"/>
    <xdr:sp macro="" textlink="">
      <xdr:nvSpPr>
        <xdr:cNvPr id="726" name="n_3mainValue【保健センター・保健所】&#10;一人当たり面積"/>
        <xdr:cNvSpPr txBox="1"/>
      </xdr:nvSpPr>
      <xdr:spPr>
        <a:xfrm>
          <a:off x="19310350" y="10801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0</xdr:rowOff>
    </xdr:from>
    <xdr:ext cx="467995" cy="259080"/>
    <xdr:sp macro="" textlink="">
      <xdr:nvSpPr>
        <xdr:cNvPr id="727" name="n_4mainValue【保健センター・保健所】&#10;一人当たり面積"/>
        <xdr:cNvSpPr txBox="1"/>
      </xdr:nvSpPr>
      <xdr:spPr>
        <a:xfrm>
          <a:off x="18421350" y="10801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736" name="テキスト ボックス 735"/>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738" name="テキスト ボックス 737"/>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9" name="直線コネクタ 73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5455" cy="259080"/>
    <xdr:sp macro="" textlink="">
      <xdr:nvSpPr>
        <xdr:cNvPr id="740" name="テキスト ボックス 739"/>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41" name="直線コネクタ 74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742" name="テキスト ボックス 741"/>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43" name="直線コネクタ 74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44" name="テキスト ボックス 74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45" name="直線コネクタ 74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746" name="テキスト ボックス 745"/>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7" name="直線コネクタ 74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48" name="テキスト ボックス 74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9" name="直線コネクタ 74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185" cy="259080"/>
    <xdr:sp macro="" textlink="">
      <xdr:nvSpPr>
        <xdr:cNvPr id="750" name="テキスト ボックス 749"/>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88900</xdr:rowOff>
    </xdr:from>
    <xdr:to>
      <xdr:col>85</xdr:col>
      <xdr:colOff>126365</xdr:colOff>
      <xdr:row>85</xdr:row>
      <xdr:rowOff>132715</xdr:rowOff>
    </xdr:to>
    <xdr:cxnSp macro="">
      <xdr:nvCxnSpPr>
        <xdr:cNvPr id="753" name="直線コネクタ 752"/>
        <xdr:cNvCxnSpPr/>
      </xdr:nvCxnSpPr>
      <xdr:spPr>
        <a:xfrm flipV="1">
          <a:off x="16318865" y="13462000"/>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136525</xdr:rowOff>
    </xdr:from>
    <xdr:ext cx="405130" cy="258445"/>
    <xdr:sp macro="" textlink="">
      <xdr:nvSpPr>
        <xdr:cNvPr id="754" name="【消防施設】&#10;有形固定資産減価償却率最小値テキスト"/>
        <xdr:cNvSpPr txBox="1"/>
      </xdr:nvSpPr>
      <xdr:spPr>
        <a:xfrm>
          <a:off x="16357600" y="14709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132715</xdr:rowOff>
    </xdr:from>
    <xdr:to>
      <xdr:col>86</xdr:col>
      <xdr:colOff>25400</xdr:colOff>
      <xdr:row>85</xdr:row>
      <xdr:rowOff>132715</xdr:rowOff>
    </xdr:to>
    <xdr:cxnSp macro="">
      <xdr:nvCxnSpPr>
        <xdr:cNvPr id="755" name="直線コネクタ 754"/>
        <xdr:cNvCxnSpPr/>
      </xdr:nvCxnSpPr>
      <xdr:spPr>
        <a:xfrm>
          <a:off x="16230600" y="1470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35560</xdr:rowOff>
    </xdr:from>
    <xdr:ext cx="405130" cy="259080"/>
    <xdr:sp macro="" textlink="">
      <xdr:nvSpPr>
        <xdr:cNvPr id="756" name="【消防施設】&#10;有形固定資産減価償却率最大値テキスト"/>
        <xdr:cNvSpPr txBox="1"/>
      </xdr:nvSpPr>
      <xdr:spPr>
        <a:xfrm>
          <a:off x="16357600" y="13237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88900</xdr:rowOff>
    </xdr:from>
    <xdr:to>
      <xdr:col>86</xdr:col>
      <xdr:colOff>25400</xdr:colOff>
      <xdr:row>78</xdr:row>
      <xdr:rowOff>88900</xdr:rowOff>
    </xdr:to>
    <xdr:cxnSp macro="">
      <xdr:nvCxnSpPr>
        <xdr:cNvPr id="757" name="直線コネクタ 756"/>
        <xdr:cNvCxnSpPr/>
      </xdr:nvCxnSpPr>
      <xdr:spPr>
        <a:xfrm>
          <a:off x="16230600" y="1346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165100</xdr:rowOff>
    </xdr:from>
    <xdr:ext cx="405130" cy="259080"/>
    <xdr:sp macro="" textlink="">
      <xdr:nvSpPr>
        <xdr:cNvPr id="758" name="【消防施設】&#10;有形固定資産減価償却率平均値テキスト"/>
        <xdr:cNvSpPr txBox="1"/>
      </xdr:nvSpPr>
      <xdr:spPr>
        <a:xfrm>
          <a:off x="16357600" y="14052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142240</xdr:rowOff>
    </xdr:from>
    <xdr:to>
      <xdr:col>85</xdr:col>
      <xdr:colOff>177800</xdr:colOff>
      <xdr:row>83</xdr:row>
      <xdr:rowOff>72390</xdr:rowOff>
    </xdr:to>
    <xdr:sp macro="" textlink="">
      <xdr:nvSpPr>
        <xdr:cNvPr id="759" name="フローチャート: 判断 758"/>
        <xdr:cNvSpPr/>
      </xdr:nvSpPr>
      <xdr:spPr>
        <a:xfrm>
          <a:off x="162687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156845</xdr:rowOff>
    </xdr:from>
    <xdr:to>
      <xdr:col>81</xdr:col>
      <xdr:colOff>101600</xdr:colOff>
      <xdr:row>83</xdr:row>
      <xdr:rowOff>86995</xdr:rowOff>
    </xdr:to>
    <xdr:sp macro="" textlink="">
      <xdr:nvSpPr>
        <xdr:cNvPr id="760" name="フローチャート: 判断 759"/>
        <xdr:cNvSpPr/>
      </xdr:nvSpPr>
      <xdr:spPr>
        <a:xfrm>
          <a:off x="15430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635</xdr:rowOff>
    </xdr:from>
    <xdr:to>
      <xdr:col>76</xdr:col>
      <xdr:colOff>165100</xdr:colOff>
      <xdr:row>83</xdr:row>
      <xdr:rowOff>102235</xdr:rowOff>
    </xdr:to>
    <xdr:sp macro="" textlink="">
      <xdr:nvSpPr>
        <xdr:cNvPr id="761" name="フローチャート: 判断 760"/>
        <xdr:cNvSpPr/>
      </xdr:nvSpPr>
      <xdr:spPr>
        <a:xfrm>
          <a:off x="14541500" y="142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145415</xdr:rowOff>
    </xdr:from>
    <xdr:to>
      <xdr:col>72</xdr:col>
      <xdr:colOff>38100</xdr:colOff>
      <xdr:row>83</xdr:row>
      <xdr:rowOff>75565</xdr:rowOff>
    </xdr:to>
    <xdr:sp macro="" textlink="">
      <xdr:nvSpPr>
        <xdr:cNvPr id="762" name="フローチャート: 判断 761"/>
        <xdr:cNvSpPr/>
      </xdr:nvSpPr>
      <xdr:spPr>
        <a:xfrm>
          <a:off x="13652500" y="14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127635</xdr:rowOff>
    </xdr:from>
    <xdr:to>
      <xdr:col>67</xdr:col>
      <xdr:colOff>101600</xdr:colOff>
      <xdr:row>83</xdr:row>
      <xdr:rowOff>57785</xdr:rowOff>
    </xdr:to>
    <xdr:sp macro="" textlink="">
      <xdr:nvSpPr>
        <xdr:cNvPr id="763" name="フローチャート: 判断 762"/>
        <xdr:cNvSpPr/>
      </xdr:nvSpPr>
      <xdr:spPr>
        <a:xfrm>
          <a:off x="127635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4" name="テキスト ボックス 76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5" name="テキスト ボックス 76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6" name="テキスト ボックス 76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7" name="テキスト ボックス 76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8" name="テキスト ボックス 76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84</xdr:row>
      <xdr:rowOff>3810</xdr:rowOff>
    </xdr:from>
    <xdr:to>
      <xdr:col>85</xdr:col>
      <xdr:colOff>177800</xdr:colOff>
      <xdr:row>84</xdr:row>
      <xdr:rowOff>105410</xdr:rowOff>
    </xdr:to>
    <xdr:sp macro="" textlink="">
      <xdr:nvSpPr>
        <xdr:cNvPr id="769" name="楕円 768"/>
        <xdr:cNvSpPr/>
      </xdr:nvSpPr>
      <xdr:spPr>
        <a:xfrm>
          <a:off x="162687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153670</xdr:rowOff>
    </xdr:from>
    <xdr:ext cx="405130" cy="259080"/>
    <xdr:sp macro="" textlink="">
      <xdr:nvSpPr>
        <xdr:cNvPr id="770" name="【消防施設】&#10;有形固定資産減価償却率該当値テキスト"/>
        <xdr:cNvSpPr txBox="1"/>
      </xdr:nvSpPr>
      <xdr:spPr>
        <a:xfrm>
          <a:off x="16357600" y="1438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167005</xdr:rowOff>
    </xdr:from>
    <xdr:to>
      <xdr:col>81</xdr:col>
      <xdr:colOff>101600</xdr:colOff>
      <xdr:row>84</xdr:row>
      <xdr:rowOff>97790</xdr:rowOff>
    </xdr:to>
    <xdr:sp macro="" textlink="">
      <xdr:nvSpPr>
        <xdr:cNvPr id="771" name="楕円 770"/>
        <xdr:cNvSpPr/>
      </xdr:nvSpPr>
      <xdr:spPr>
        <a:xfrm>
          <a:off x="15430500" y="14397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46355</xdr:rowOff>
    </xdr:from>
    <xdr:to>
      <xdr:col>85</xdr:col>
      <xdr:colOff>127000</xdr:colOff>
      <xdr:row>84</xdr:row>
      <xdr:rowOff>54610</xdr:rowOff>
    </xdr:to>
    <xdr:cxnSp macro="">
      <xdr:nvCxnSpPr>
        <xdr:cNvPr id="772" name="直線コネクタ 771"/>
        <xdr:cNvCxnSpPr/>
      </xdr:nvCxnSpPr>
      <xdr:spPr>
        <a:xfrm>
          <a:off x="15481300" y="1444815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161925</xdr:rowOff>
    </xdr:from>
    <xdr:to>
      <xdr:col>76</xdr:col>
      <xdr:colOff>165100</xdr:colOff>
      <xdr:row>84</xdr:row>
      <xdr:rowOff>92075</xdr:rowOff>
    </xdr:to>
    <xdr:sp macro="" textlink="">
      <xdr:nvSpPr>
        <xdr:cNvPr id="773" name="楕円 772"/>
        <xdr:cNvSpPr/>
      </xdr:nvSpPr>
      <xdr:spPr>
        <a:xfrm>
          <a:off x="14541500" y="143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41275</xdr:rowOff>
    </xdr:from>
    <xdr:to>
      <xdr:col>81</xdr:col>
      <xdr:colOff>50800</xdr:colOff>
      <xdr:row>84</xdr:row>
      <xdr:rowOff>46355</xdr:rowOff>
    </xdr:to>
    <xdr:cxnSp macro="">
      <xdr:nvCxnSpPr>
        <xdr:cNvPr id="774" name="直線コネクタ 773"/>
        <xdr:cNvCxnSpPr/>
      </xdr:nvCxnSpPr>
      <xdr:spPr>
        <a:xfrm>
          <a:off x="14592300" y="144430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152400</xdr:rowOff>
    </xdr:from>
    <xdr:to>
      <xdr:col>72</xdr:col>
      <xdr:colOff>38100</xdr:colOff>
      <xdr:row>84</xdr:row>
      <xdr:rowOff>82550</xdr:rowOff>
    </xdr:to>
    <xdr:sp macro="" textlink="">
      <xdr:nvSpPr>
        <xdr:cNvPr id="775" name="楕円 774"/>
        <xdr:cNvSpPr/>
      </xdr:nvSpPr>
      <xdr:spPr>
        <a:xfrm>
          <a:off x="13652500" y="143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31750</xdr:rowOff>
    </xdr:from>
    <xdr:to>
      <xdr:col>76</xdr:col>
      <xdr:colOff>114300</xdr:colOff>
      <xdr:row>84</xdr:row>
      <xdr:rowOff>41275</xdr:rowOff>
    </xdr:to>
    <xdr:cxnSp macro="">
      <xdr:nvCxnSpPr>
        <xdr:cNvPr id="776" name="直線コネクタ 775"/>
        <xdr:cNvCxnSpPr/>
      </xdr:nvCxnSpPr>
      <xdr:spPr>
        <a:xfrm>
          <a:off x="13703300" y="144335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124460</xdr:rowOff>
    </xdr:from>
    <xdr:to>
      <xdr:col>67</xdr:col>
      <xdr:colOff>101600</xdr:colOff>
      <xdr:row>84</xdr:row>
      <xdr:rowOff>54610</xdr:rowOff>
    </xdr:to>
    <xdr:sp macro="" textlink="">
      <xdr:nvSpPr>
        <xdr:cNvPr id="777" name="楕円 776"/>
        <xdr:cNvSpPr/>
      </xdr:nvSpPr>
      <xdr:spPr>
        <a:xfrm>
          <a:off x="12763500" y="143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3810</xdr:rowOff>
    </xdr:from>
    <xdr:to>
      <xdr:col>71</xdr:col>
      <xdr:colOff>177800</xdr:colOff>
      <xdr:row>84</xdr:row>
      <xdr:rowOff>31750</xdr:rowOff>
    </xdr:to>
    <xdr:cxnSp macro="">
      <xdr:nvCxnSpPr>
        <xdr:cNvPr id="778" name="直線コネクタ 777"/>
        <xdr:cNvCxnSpPr/>
      </xdr:nvCxnSpPr>
      <xdr:spPr>
        <a:xfrm>
          <a:off x="12814300" y="144056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103505</xdr:rowOff>
    </xdr:from>
    <xdr:ext cx="405130" cy="259080"/>
    <xdr:sp macro="" textlink="">
      <xdr:nvSpPr>
        <xdr:cNvPr id="779" name="n_1aveValue【消防施設】&#10;有形固定資産減価償却率"/>
        <xdr:cNvSpPr txBox="1"/>
      </xdr:nvSpPr>
      <xdr:spPr>
        <a:xfrm>
          <a:off x="15266035" y="13990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118745</xdr:rowOff>
    </xdr:from>
    <xdr:ext cx="403225" cy="259080"/>
    <xdr:sp macro="" textlink="">
      <xdr:nvSpPr>
        <xdr:cNvPr id="780" name="n_2aveValue【消防施設】&#10;有形固定資産減価償却率"/>
        <xdr:cNvSpPr txBox="1"/>
      </xdr:nvSpPr>
      <xdr:spPr>
        <a:xfrm>
          <a:off x="14389735" y="140061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92075</xdr:rowOff>
    </xdr:from>
    <xdr:ext cx="403225" cy="259080"/>
    <xdr:sp macro="" textlink="">
      <xdr:nvSpPr>
        <xdr:cNvPr id="781" name="n_3aveValue【消防施設】&#10;有形固定資産減価償却率"/>
        <xdr:cNvSpPr txBox="1"/>
      </xdr:nvSpPr>
      <xdr:spPr>
        <a:xfrm>
          <a:off x="13500735" y="139795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74930</xdr:rowOff>
    </xdr:from>
    <xdr:ext cx="403225" cy="257175"/>
    <xdr:sp macro="" textlink="">
      <xdr:nvSpPr>
        <xdr:cNvPr id="782" name="n_4aveValue【消防施設】&#10;有形固定資産減価償却率"/>
        <xdr:cNvSpPr txBox="1"/>
      </xdr:nvSpPr>
      <xdr:spPr>
        <a:xfrm>
          <a:off x="12611735" y="13962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88265</xdr:rowOff>
    </xdr:from>
    <xdr:ext cx="405130" cy="257175"/>
    <xdr:sp macro="" textlink="">
      <xdr:nvSpPr>
        <xdr:cNvPr id="783" name="n_1mainValue【消防施設】&#10;有形固定資産減価償却率"/>
        <xdr:cNvSpPr txBox="1"/>
      </xdr:nvSpPr>
      <xdr:spPr>
        <a:xfrm>
          <a:off x="15266035" y="144900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83185</xdr:rowOff>
    </xdr:from>
    <xdr:ext cx="403225" cy="259080"/>
    <xdr:sp macro="" textlink="">
      <xdr:nvSpPr>
        <xdr:cNvPr id="784" name="n_2mainValue【消防施設】&#10;有形固定資産減価償却率"/>
        <xdr:cNvSpPr txBox="1"/>
      </xdr:nvSpPr>
      <xdr:spPr>
        <a:xfrm>
          <a:off x="14389735" y="14484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73660</xdr:rowOff>
    </xdr:from>
    <xdr:ext cx="403225" cy="259080"/>
    <xdr:sp macro="" textlink="">
      <xdr:nvSpPr>
        <xdr:cNvPr id="785" name="n_3mainValue【消防施設】&#10;有形固定資産減価償却率"/>
        <xdr:cNvSpPr txBox="1"/>
      </xdr:nvSpPr>
      <xdr:spPr>
        <a:xfrm>
          <a:off x="13500735" y="14475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45720</xdr:rowOff>
    </xdr:from>
    <xdr:ext cx="403225" cy="259080"/>
    <xdr:sp macro="" textlink="">
      <xdr:nvSpPr>
        <xdr:cNvPr id="786" name="n_4mainValue【消防施設】&#10;有形固定資産減価償却率"/>
        <xdr:cNvSpPr txBox="1"/>
      </xdr:nvSpPr>
      <xdr:spPr>
        <a:xfrm>
          <a:off x="12611735" y="144475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795" name="テキスト ボックス 794"/>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798" name="テキスト ボックス 797"/>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800" name="テキスト ボックス 799"/>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802" name="テキスト ボックス 801"/>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804" name="テキスト ボックス 803"/>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806" name="テキスト ボックス 805"/>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58420</xdr:rowOff>
    </xdr:from>
    <xdr:to>
      <xdr:col>116</xdr:col>
      <xdr:colOff>62865</xdr:colOff>
      <xdr:row>86</xdr:row>
      <xdr:rowOff>10795</xdr:rowOff>
    </xdr:to>
    <xdr:cxnSp macro="">
      <xdr:nvCxnSpPr>
        <xdr:cNvPr id="808" name="直線コネクタ 807"/>
        <xdr:cNvCxnSpPr/>
      </xdr:nvCxnSpPr>
      <xdr:spPr>
        <a:xfrm flipV="1">
          <a:off x="22160865" y="13602970"/>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809" name="【消防施設】&#10;一人当たり面積最小値テキスト"/>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810" name="直線コネクタ 809"/>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5080</xdr:rowOff>
    </xdr:from>
    <xdr:ext cx="469900" cy="259080"/>
    <xdr:sp macro="" textlink="">
      <xdr:nvSpPr>
        <xdr:cNvPr id="811" name="【消防施設】&#10;一人当たり面積最大値テキスト"/>
        <xdr:cNvSpPr txBox="1"/>
      </xdr:nvSpPr>
      <xdr:spPr>
        <a:xfrm>
          <a:off x="221996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58420</xdr:rowOff>
    </xdr:from>
    <xdr:to>
      <xdr:col>116</xdr:col>
      <xdr:colOff>152400</xdr:colOff>
      <xdr:row>79</xdr:row>
      <xdr:rowOff>58420</xdr:rowOff>
    </xdr:to>
    <xdr:cxnSp macro="">
      <xdr:nvCxnSpPr>
        <xdr:cNvPr id="812" name="直線コネクタ 811"/>
        <xdr:cNvCxnSpPr/>
      </xdr:nvCxnSpPr>
      <xdr:spPr>
        <a:xfrm>
          <a:off x="22072600" y="1360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4445</xdr:rowOff>
    </xdr:from>
    <xdr:ext cx="469900" cy="259080"/>
    <xdr:sp macro="" textlink="">
      <xdr:nvSpPr>
        <xdr:cNvPr id="813" name="【消防施設】&#10;一人当たり面積平均値テキスト"/>
        <xdr:cNvSpPr txBox="1"/>
      </xdr:nvSpPr>
      <xdr:spPr>
        <a:xfrm>
          <a:off x="22199600" y="14234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26035</xdr:rowOff>
    </xdr:from>
    <xdr:to>
      <xdr:col>116</xdr:col>
      <xdr:colOff>114300</xdr:colOff>
      <xdr:row>83</xdr:row>
      <xdr:rowOff>127635</xdr:rowOff>
    </xdr:to>
    <xdr:sp macro="" textlink="">
      <xdr:nvSpPr>
        <xdr:cNvPr id="814" name="フローチャート: 判断 813"/>
        <xdr:cNvSpPr/>
      </xdr:nvSpPr>
      <xdr:spPr>
        <a:xfrm>
          <a:off x="221107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128905</xdr:rowOff>
    </xdr:from>
    <xdr:to>
      <xdr:col>112</xdr:col>
      <xdr:colOff>38100</xdr:colOff>
      <xdr:row>83</xdr:row>
      <xdr:rowOff>59055</xdr:rowOff>
    </xdr:to>
    <xdr:sp macro="" textlink="">
      <xdr:nvSpPr>
        <xdr:cNvPr id="815" name="フローチャート: 判断 814"/>
        <xdr:cNvSpPr/>
      </xdr:nvSpPr>
      <xdr:spPr>
        <a:xfrm>
          <a:off x="21272500" y="141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143510</xdr:rowOff>
    </xdr:from>
    <xdr:to>
      <xdr:col>107</xdr:col>
      <xdr:colOff>101600</xdr:colOff>
      <xdr:row>83</xdr:row>
      <xdr:rowOff>73025</xdr:rowOff>
    </xdr:to>
    <xdr:sp macro="" textlink="">
      <xdr:nvSpPr>
        <xdr:cNvPr id="816" name="フローチャート: 判断 815"/>
        <xdr:cNvSpPr/>
      </xdr:nvSpPr>
      <xdr:spPr>
        <a:xfrm>
          <a:off x="20383500" y="1420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3175</xdr:rowOff>
    </xdr:from>
    <xdr:to>
      <xdr:col>102</xdr:col>
      <xdr:colOff>165100</xdr:colOff>
      <xdr:row>83</xdr:row>
      <xdr:rowOff>104775</xdr:rowOff>
    </xdr:to>
    <xdr:sp macro="" textlink="">
      <xdr:nvSpPr>
        <xdr:cNvPr id="817" name="フローチャート: 判断 816"/>
        <xdr:cNvSpPr/>
      </xdr:nvSpPr>
      <xdr:spPr>
        <a:xfrm>
          <a:off x="19494500" y="1423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35560</xdr:rowOff>
    </xdr:from>
    <xdr:to>
      <xdr:col>98</xdr:col>
      <xdr:colOff>38100</xdr:colOff>
      <xdr:row>83</xdr:row>
      <xdr:rowOff>137160</xdr:rowOff>
    </xdr:to>
    <xdr:sp macro="" textlink="">
      <xdr:nvSpPr>
        <xdr:cNvPr id="818" name="フローチャート: 判断 817"/>
        <xdr:cNvSpPr/>
      </xdr:nvSpPr>
      <xdr:spPr>
        <a:xfrm>
          <a:off x="18605500" y="14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9" name="テキスト ボックス 8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20" name="テキスト ボックス 8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1" name="テキスト ボックス 8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2" name="テキスト ボックス 8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3" name="テキスト ボックス 8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24130</xdr:rowOff>
    </xdr:from>
    <xdr:to>
      <xdr:col>116</xdr:col>
      <xdr:colOff>114300</xdr:colOff>
      <xdr:row>82</xdr:row>
      <xdr:rowOff>125730</xdr:rowOff>
    </xdr:to>
    <xdr:sp macro="" textlink="">
      <xdr:nvSpPr>
        <xdr:cNvPr id="824" name="楕円 823"/>
        <xdr:cNvSpPr/>
      </xdr:nvSpPr>
      <xdr:spPr>
        <a:xfrm>
          <a:off x="221107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46990</xdr:rowOff>
    </xdr:from>
    <xdr:ext cx="469900" cy="259080"/>
    <xdr:sp macro="" textlink="">
      <xdr:nvSpPr>
        <xdr:cNvPr id="825" name="【消防施設】&#10;一人当たり面積該当値テキスト"/>
        <xdr:cNvSpPr txBox="1"/>
      </xdr:nvSpPr>
      <xdr:spPr>
        <a:xfrm>
          <a:off x="22199600" y="13934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41910</xdr:rowOff>
    </xdr:from>
    <xdr:to>
      <xdr:col>112</xdr:col>
      <xdr:colOff>38100</xdr:colOff>
      <xdr:row>82</xdr:row>
      <xdr:rowOff>143510</xdr:rowOff>
    </xdr:to>
    <xdr:sp macro="" textlink="">
      <xdr:nvSpPr>
        <xdr:cNvPr id="826" name="楕円 825"/>
        <xdr:cNvSpPr/>
      </xdr:nvSpPr>
      <xdr:spPr>
        <a:xfrm>
          <a:off x="21272500" y="1410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74930</xdr:rowOff>
    </xdr:from>
    <xdr:to>
      <xdr:col>116</xdr:col>
      <xdr:colOff>63500</xdr:colOff>
      <xdr:row>82</xdr:row>
      <xdr:rowOff>92710</xdr:rowOff>
    </xdr:to>
    <xdr:cxnSp macro="">
      <xdr:nvCxnSpPr>
        <xdr:cNvPr id="827" name="直線コネクタ 826"/>
        <xdr:cNvCxnSpPr/>
      </xdr:nvCxnSpPr>
      <xdr:spPr>
        <a:xfrm flipV="1">
          <a:off x="21323300" y="141338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17780</xdr:rowOff>
    </xdr:from>
    <xdr:to>
      <xdr:col>107</xdr:col>
      <xdr:colOff>101600</xdr:colOff>
      <xdr:row>83</xdr:row>
      <xdr:rowOff>118745</xdr:rowOff>
    </xdr:to>
    <xdr:sp macro="" textlink="">
      <xdr:nvSpPr>
        <xdr:cNvPr id="828" name="楕円 827"/>
        <xdr:cNvSpPr/>
      </xdr:nvSpPr>
      <xdr:spPr>
        <a:xfrm>
          <a:off x="20383500" y="14248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92710</xdr:rowOff>
    </xdr:from>
    <xdr:to>
      <xdr:col>111</xdr:col>
      <xdr:colOff>177800</xdr:colOff>
      <xdr:row>83</xdr:row>
      <xdr:rowOff>67945</xdr:rowOff>
    </xdr:to>
    <xdr:cxnSp macro="">
      <xdr:nvCxnSpPr>
        <xdr:cNvPr id="829" name="直線コネクタ 828"/>
        <xdr:cNvCxnSpPr/>
      </xdr:nvCxnSpPr>
      <xdr:spPr>
        <a:xfrm flipV="1">
          <a:off x="20434300" y="1415161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48895</xdr:rowOff>
    </xdr:from>
    <xdr:to>
      <xdr:col>102</xdr:col>
      <xdr:colOff>165100</xdr:colOff>
      <xdr:row>83</xdr:row>
      <xdr:rowOff>150495</xdr:rowOff>
    </xdr:to>
    <xdr:sp macro="" textlink="">
      <xdr:nvSpPr>
        <xdr:cNvPr id="830" name="楕円 829"/>
        <xdr:cNvSpPr/>
      </xdr:nvSpPr>
      <xdr:spPr>
        <a:xfrm>
          <a:off x="19494500" y="142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67945</xdr:rowOff>
    </xdr:from>
    <xdr:to>
      <xdr:col>107</xdr:col>
      <xdr:colOff>50800</xdr:colOff>
      <xdr:row>83</xdr:row>
      <xdr:rowOff>99695</xdr:rowOff>
    </xdr:to>
    <xdr:cxnSp macro="">
      <xdr:nvCxnSpPr>
        <xdr:cNvPr id="831" name="直線コネクタ 830"/>
        <xdr:cNvCxnSpPr/>
      </xdr:nvCxnSpPr>
      <xdr:spPr>
        <a:xfrm flipV="1">
          <a:off x="19545300" y="142982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48895</xdr:rowOff>
    </xdr:from>
    <xdr:to>
      <xdr:col>98</xdr:col>
      <xdr:colOff>38100</xdr:colOff>
      <xdr:row>83</xdr:row>
      <xdr:rowOff>150495</xdr:rowOff>
    </xdr:to>
    <xdr:sp macro="" textlink="">
      <xdr:nvSpPr>
        <xdr:cNvPr id="832" name="楕円 831"/>
        <xdr:cNvSpPr/>
      </xdr:nvSpPr>
      <xdr:spPr>
        <a:xfrm>
          <a:off x="18605500" y="142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99695</xdr:rowOff>
    </xdr:from>
    <xdr:to>
      <xdr:col>102</xdr:col>
      <xdr:colOff>114300</xdr:colOff>
      <xdr:row>83</xdr:row>
      <xdr:rowOff>99695</xdr:rowOff>
    </xdr:to>
    <xdr:cxnSp macro="">
      <xdr:nvCxnSpPr>
        <xdr:cNvPr id="833" name="直線コネクタ 832"/>
        <xdr:cNvCxnSpPr/>
      </xdr:nvCxnSpPr>
      <xdr:spPr>
        <a:xfrm>
          <a:off x="18656300" y="143300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50165</xdr:rowOff>
    </xdr:from>
    <xdr:ext cx="469900" cy="259080"/>
    <xdr:sp macro="" textlink="">
      <xdr:nvSpPr>
        <xdr:cNvPr id="834" name="n_1aveValue【消防施設】&#10;一人当たり面積"/>
        <xdr:cNvSpPr txBox="1"/>
      </xdr:nvSpPr>
      <xdr:spPr>
        <a:xfrm>
          <a:off x="21075650" y="14280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89535</xdr:rowOff>
    </xdr:from>
    <xdr:ext cx="467995" cy="257175"/>
    <xdr:sp macro="" textlink="">
      <xdr:nvSpPr>
        <xdr:cNvPr id="835" name="n_2aveValue【消防施設】&#10;一人当たり面積"/>
        <xdr:cNvSpPr txBox="1"/>
      </xdr:nvSpPr>
      <xdr:spPr>
        <a:xfrm>
          <a:off x="20199350" y="139769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121285</xdr:rowOff>
    </xdr:from>
    <xdr:ext cx="467995" cy="257175"/>
    <xdr:sp macro="" textlink="">
      <xdr:nvSpPr>
        <xdr:cNvPr id="836" name="n_3aveValue【消防施設】&#10;一人当たり面積"/>
        <xdr:cNvSpPr txBox="1"/>
      </xdr:nvSpPr>
      <xdr:spPr>
        <a:xfrm>
          <a:off x="19310350" y="140087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153670</xdr:rowOff>
    </xdr:from>
    <xdr:ext cx="467995" cy="259080"/>
    <xdr:sp macro="" textlink="">
      <xdr:nvSpPr>
        <xdr:cNvPr id="837" name="n_4aveValue【消防施設】&#10;一人当たり面積"/>
        <xdr:cNvSpPr txBox="1"/>
      </xdr:nvSpPr>
      <xdr:spPr>
        <a:xfrm>
          <a:off x="18421350" y="14041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160020</xdr:rowOff>
    </xdr:from>
    <xdr:ext cx="469900" cy="259080"/>
    <xdr:sp macro="" textlink="">
      <xdr:nvSpPr>
        <xdr:cNvPr id="838" name="n_1mainValue【消防施設】&#10;一人当たり面積"/>
        <xdr:cNvSpPr txBox="1"/>
      </xdr:nvSpPr>
      <xdr:spPr>
        <a:xfrm>
          <a:off x="21075650" y="13876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109855</xdr:rowOff>
    </xdr:from>
    <xdr:ext cx="467995" cy="257175"/>
    <xdr:sp macro="" textlink="">
      <xdr:nvSpPr>
        <xdr:cNvPr id="839" name="n_2mainValue【消防施設】&#10;一人当たり面積"/>
        <xdr:cNvSpPr txBox="1"/>
      </xdr:nvSpPr>
      <xdr:spPr>
        <a:xfrm>
          <a:off x="20199350" y="143402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141605</xdr:rowOff>
    </xdr:from>
    <xdr:ext cx="467995" cy="259080"/>
    <xdr:sp macro="" textlink="">
      <xdr:nvSpPr>
        <xdr:cNvPr id="840" name="n_3mainValue【消防施設】&#10;一人当たり面積"/>
        <xdr:cNvSpPr txBox="1"/>
      </xdr:nvSpPr>
      <xdr:spPr>
        <a:xfrm>
          <a:off x="19310350" y="14371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141605</xdr:rowOff>
    </xdr:from>
    <xdr:ext cx="467995" cy="259080"/>
    <xdr:sp macro="" textlink="">
      <xdr:nvSpPr>
        <xdr:cNvPr id="841" name="n_4mainValue【消防施設】&#10;一人当たり面積"/>
        <xdr:cNvSpPr txBox="1"/>
      </xdr:nvSpPr>
      <xdr:spPr>
        <a:xfrm>
          <a:off x="18421350" y="14371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850" name="テキスト ボックス 849"/>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852" name="テキスト ボックス 851"/>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3" name="直線コネクタ 8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854" name="テキスト ボックス 853"/>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5" name="直線コネクタ 8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6" name="テキスト ボックス 8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7" name="直線コネクタ 8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858" name="テキスト ボックス 857"/>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9" name="直線コネクタ 8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60" name="テキスト ボックス 8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61" name="直線コネクタ 8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62" name="テキスト ボックス 8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3" name="直線コネクタ 8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864" name="テキスト ボックス 863"/>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58420</xdr:rowOff>
    </xdr:from>
    <xdr:to>
      <xdr:col>85</xdr:col>
      <xdr:colOff>126365</xdr:colOff>
      <xdr:row>108</xdr:row>
      <xdr:rowOff>130175</xdr:rowOff>
    </xdr:to>
    <xdr:cxnSp macro="">
      <xdr:nvCxnSpPr>
        <xdr:cNvPr id="867" name="直線コネクタ 866"/>
        <xdr:cNvCxnSpPr/>
      </xdr:nvCxnSpPr>
      <xdr:spPr>
        <a:xfrm flipV="1">
          <a:off x="16318865" y="1720342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133985</xdr:rowOff>
    </xdr:from>
    <xdr:ext cx="405130" cy="257175"/>
    <xdr:sp macro="" textlink="">
      <xdr:nvSpPr>
        <xdr:cNvPr id="868" name="【庁舎】&#10;有形固定資産減価償却率最小値テキスト"/>
        <xdr:cNvSpPr txBox="1"/>
      </xdr:nvSpPr>
      <xdr:spPr>
        <a:xfrm>
          <a:off x="16357600" y="186505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130175</xdr:rowOff>
    </xdr:from>
    <xdr:to>
      <xdr:col>86</xdr:col>
      <xdr:colOff>25400</xdr:colOff>
      <xdr:row>108</xdr:row>
      <xdr:rowOff>130175</xdr:rowOff>
    </xdr:to>
    <xdr:cxnSp macro="">
      <xdr:nvCxnSpPr>
        <xdr:cNvPr id="869" name="直線コネクタ 868"/>
        <xdr:cNvCxnSpPr/>
      </xdr:nvCxnSpPr>
      <xdr:spPr>
        <a:xfrm>
          <a:off x="16230600" y="1864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5080</xdr:rowOff>
    </xdr:from>
    <xdr:ext cx="340360" cy="259080"/>
    <xdr:sp macro="" textlink="">
      <xdr:nvSpPr>
        <xdr:cNvPr id="870" name="【庁舎】&#10;有形固定資産減価償却率最大値テキスト"/>
        <xdr:cNvSpPr txBox="1"/>
      </xdr:nvSpPr>
      <xdr:spPr>
        <a:xfrm>
          <a:off x="16357600" y="1697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58420</xdr:rowOff>
    </xdr:from>
    <xdr:to>
      <xdr:col>86</xdr:col>
      <xdr:colOff>25400</xdr:colOff>
      <xdr:row>100</xdr:row>
      <xdr:rowOff>58420</xdr:rowOff>
    </xdr:to>
    <xdr:cxnSp macro="">
      <xdr:nvCxnSpPr>
        <xdr:cNvPr id="871" name="直線コネクタ 870"/>
        <xdr:cNvCxnSpPr/>
      </xdr:nvCxnSpPr>
      <xdr:spPr>
        <a:xfrm>
          <a:off x="16230600" y="1720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167640</xdr:rowOff>
    </xdr:from>
    <xdr:ext cx="405130" cy="257175"/>
    <xdr:sp macro="" textlink="">
      <xdr:nvSpPr>
        <xdr:cNvPr id="872" name="【庁舎】&#10;有形固定資産減価償却率平均値テキスト"/>
        <xdr:cNvSpPr txBox="1"/>
      </xdr:nvSpPr>
      <xdr:spPr>
        <a:xfrm>
          <a:off x="16357600" y="176555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144780</xdr:rowOff>
    </xdr:from>
    <xdr:to>
      <xdr:col>85</xdr:col>
      <xdr:colOff>177800</xdr:colOff>
      <xdr:row>104</xdr:row>
      <xdr:rowOff>74930</xdr:rowOff>
    </xdr:to>
    <xdr:sp macro="" textlink="">
      <xdr:nvSpPr>
        <xdr:cNvPr id="873" name="フローチャート: 判断 872"/>
        <xdr:cNvSpPr/>
      </xdr:nvSpPr>
      <xdr:spPr>
        <a:xfrm>
          <a:off x="162687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10795</xdr:rowOff>
    </xdr:from>
    <xdr:to>
      <xdr:col>81</xdr:col>
      <xdr:colOff>101600</xdr:colOff>
      <xdr:row>105</xdr:row>
      <xdr:rowOff>112395</xdr:rowOff>
    </xdr:to>
    <xdr:sp macro="" textlink="">
      <xdr:nvSpPr>
        <xdr:cNvPr id="874" name="フローチャート: 判断 873"/>
        <xdr:cNvSpPr/>
      </xdr:nvSpPr>
      <xdr:spPr>
        <a:xfrm>
          <a:off x="15430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75" name="フローチャート: 判断 874"/>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130175</xdr:rowOff>
    </xdr:from>
    <xdr:to>
      <xdr:col>72</xdr:col>
      <xdr:colOff>38100</xdr:colOff>
      <xdr:row>105</xdr:row>
      <xdr:rowOff>60325</xdr:rowOff>
    </xdr:to>
    <xdr:sp macro="" textlink="">
      <xdr:nvSpPr>
        <xdr:cNvPr id="876" name="フローチャート: 判断 875"/>
        <xdr:cNvSpPr/>
      </xdr:nvSpPr>
      <xdr:spPr>
        <a:xfrm>
          <a:off x="13652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121920</xdr:rowOff>
    </xdr:from>
    <xdr:to>
      <xdr:col>67</xdr:col>
      <xdr:colOff>101600</xdr:colOff>
      <xdr:row>105</xdr:row>
      <xdr:rowOff>52070</xdr:rowOff>
    </xdr:to>
    <xdr:sp macro="" textlink="">
      <xdr:nvSpPr>
        <xdr:cNvPr id="877" name="フローチャート: 判断 876"/>
        <xdr:cNvSpPr/>
      </xdr:nvSpPr>
      <xdr:spPr>
        <a:xfrm>
          <a:off x="12763500" y="1795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8" name="テキスト ボックス 8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9" name="テキスト ボックス 8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80" name="テキスト ボックス 8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81" name="テキスト ボックス 8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2" name="テキスト ボックス 8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86360</xdr:rowOff>
    </xdr:from>
    <xdr:to>
      <xdr:col>85</xdr:col>
      <xdr:colOff>177800</xdr:colOff>
      <xdr:row>107</xdr:row>
      <xdr:rowOff>15875</xdr:rowOff>
    </xdr:to>
    <xdr:sp macro="" textlink="">
      <xdr:nvSpPr>
        <xdr:cNvPr id="883" name="楕円 882"/>
        <xdr:cNvSpPr/>
      </xdr:nvSpPr>
      <xdr:spPr>
        <a:xfrm>
          <a:off x="16268700" y="1826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64135</xdr:rowOff>
    </xdr:from>
    <xdr:ext cx="405130" cy="257175"/>
    <xdr:sp macro="" textlink="">
      <xdr:nvSpPr>
        <xdr:cNvPr id="884" name="【庁舎】&#10;有形固定資産減価償却率該当値テキスト"/>
        <xdr:cNvSpPr txBox="1"/>
      </xdr:nvSpPr>
      <xdr:spPr>
        <a:xfrm>
          <a:off x="16357600" y="182378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53340</xdr:rowOff>
    </xdr:from>
    <xdr:to>
      <xdr:col>81</xdr:col>
      <xdr:colOff>101600</xdr:colOff>
      <xdr:row>106</xdr:row>
      <xdr:rowOff>154940</xdr:rowOff>
    </xdr:to>
    <xdr:sp macro="" textlink="">
      <xdr:nvSpPr>
        <xdr:cNvPr id="885" name="楕円 884"/>
        <xdr:cNvSpPr/>
      </xdr:nvSpPr>
      <xdr:spPr>
        <a:xfrm>
          <a:off x="15430500" y="182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104140</xdr:rowOff>
    </xdr:from>
    <xdr:to>
      <xdr:col>85</xdr:col>
      <xdr:colOff>127000</xdr:colOff>
      <xdr:row>106</xdr:row>
      <xdr:rowOff>136525</xdr:rowOff>
    </xdr:to>
    <xdr:cxnSp macro="">
      <xdr:nvCxnSpPr>
        <xdr:cNvPr id="886" name="直線コネクタ 885"/>
        <xdr:cNvCxnSpPr/>
      </xdr:nvCxnSpPr>
      <xdr:spPr>
        <a:xfrm>
          <a:off x="15481300" y="182778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xdr:rowOff>
    </xdr:from>
    <xdr:to>
      <xdr:col>76</xdr:col>
      <xdr:colOff>165100</xdr:colOff>
      <xdr:row>106</xdr:row>
      <xdr:rowOff>107315</xdr:rowOff>
    </xdr:to>
    <xdr:sp macro="" textlink="">
      <xdr:nvSpPr>
        <xdr:cNvPr id="887" name="楕円 886"/>
        <xdr:cNvSpPr/>
      </xdr:nvSpPr>
      <xdr:spPr>
        <a:xfrm>
          <a:off x="14541500" y="1818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56515</xdr:rowOff>
    </xdr:from>
    <xdr:to>
      <xdr:col>81</xdr:col>
      <xdr:colOff>50800</xdr:colOff>
      <xdr:row>106</xdr:row>
      <xdr:rowOff>104140</xdr:rowOff>
    </xdr:to>
    <xdr:cxnSp macro="">
      <xdr:nvCxnSpPr>
        <xdr:cNvPr id="888" name="直線コネクタ 887"/>
        <xdr:cNvCxnSpPr/>
      </xdr:nvCxnSpPr>
      <xdr:spPr>
        <a:xfrm>
          <a:off x="14592300" y="182302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167640</xdr:rowOff>
    </xdr:from>
    <xdr:to>
      <xdr:col>72</xdr:col>
      <xdr:colOff>38100</xdr:colOff>
      <xdr:row>106</xdr:row>
      <xdr:rowOff>97790</xdr:rowOff>
    </xdr:to>
    <xdr:sp macro="" textlink="">
      <xdr:nvSpPr>
        <xdr:cNvPr id="889" name="楕円 888"/>
        <xdr:cNvSpPr/>
      </xdr:nvSpPr>
      <xdr:spPr>
        <a:xfrm>
          <a:off x="13652500" y="181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46990</xdr:rowOff>
    </xdr:from>
    <xdr:to>
      <xdr:col>76</xdr:col>
      <xdr:colOff>114300</xdr:colOff>
      <xdr:row>106</xdr:row>
      <xdr:rowOff>56515</xdr:rowOff>
    </xdr:to>
    <xdr:cxnSp macro="">
      <xdr:nvCxnSpPr>
        <xdr:cNvPr id="890" name="直線コネクタ 889"/>
        <xdr:cNvCxnSpPr/>
      </xdr:nvCxnSpPr>
      <xdr:spPr>
        <a:xfrm>
          <a:off x="13703300" y="182206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137795</xdr:rowOff>
    </xdr:from>
    <xdr:to>
      <xdr:col>67</xdr:col>
      <xdr:colOff>101600</xdr:colOff>
      <xdr:row>106</xdr:row>
      <xdr:rowOff>67945</xdr:rowOff>
    </xdr:to>
    <xdr:sp macro="" textlink="">
      <xdr:nvSpPr>
        <xdr:cNvPr id="891" name="楕円 890"/>
        <xdr:cNvSpPr/>
      </xdr:nvSpPr>
      <xdr:spPr>
        <a:xfrm>
          <a:off x="12763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17780</xdr:rowOff>
    </xdr:from>
    <xdr:to>
      <xdr:col>71</xdr:col>
      <xdr:colOff>177800</xdr:colOff>
      <xdr:row>106</xdr:row>
      <xdr:rowOff>46990</xdr:rowOff>
    </xdr:to>
    <xdr:cxnSp macro="">
      <xdr:nvCxnSpPr>
        <xdr:cNvPr id="892" name="直線コネクタ 891"/>
        <xdr:cNvCxnSpPr/>
      </xdr:nvCxnSpPr>
      <xdr:spPr>
        <a:xfrm>
          <a:off x="12814300" y="181914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128905</xdr:rowOff>
    </xdr:from>
    <xdr:ext cx="405130" cy="259080"/>
    <xdr:sp macro="" textlink="">
      <xdr:nvSpPr>
        <xdr:cNvPr id="893" name="n_1aveValue【庁舎】&#10;有形固定資産減価償却率"/>
        <xdr:cNvSpPr txBox="1"/>
      </xdr:nvSpPr>
      <xdr:spPr>
        <a:xfrm>
          <a:off x="15266035" y="17788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97790</xdr:rowOff>
    </xdr:from>
    <xdr:ext cx="403225" cy="257175"/>
    <xdr:sp macro="" textlink="">
      <xdr:nvSpPr>
        <xdr:cNvPr id="894" name="n_2aveValue【庁舎】&#10;有形固定資産減価償却率"/>
        <xdr:cNvSpPr txBox="1"/>
      </xdr:nvSpPr>
      <xdr:spPr>
        <a:xfrm>
          <a:off x="14389735" y="17757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76835</xdr:rowOff>
    </xdr:from>
    <xdr:ext cx="403225" cy="257175"/>
    <xdr:sp macro="" textlink="">
      <xdr:nvSpPr>
        <xdr:cNvPr id="895" name="n_3aveValue【庁舎】&#10;有形固定資産減価償却率"/>
        <xdr:cNvSpPr txBox="1"/>
      </xdr:nvSpPr>
      <xdr:spPr>
        <a:xfrm>
          <a:off x="13500735" y="177361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68580</xdr:rowOff>
    </xdr:from>
    <xdr:ext cx="403225" cy="259080"/>
    <xdr:sp macro="" textlink="">
      <xdr:nvSpPr>
        <xdr:cNvPr id="896" name="n_4aveValue【庁舎】&#10;有形固定資産減価償却率"/>
        <xdr:cNvSpPr txBox="1"/>
      </xdr:nvSpPr>
      <xdr:spPr>
        <a:xfrm>
          <a:off x="12611735" y="17727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146050</xdr:rowOff>
    </xdr:from>
    <xdr:ext cx="405130" cy="257175"/>
    <xdr:sp macro="" textlink="">
      <xdr:nvSpPr>
        <xdr:cNvPr id="897" name="n_1mainValue【庁舎】&#10;有形固定資産減価償却率"/>
        <xdr:cNvSpPr txBox="1"/>
      </xdr:nvSpPr>
      <xdr:spPr>
        <a:xfrm>
          <a:off x="15266035" y="183197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98425</xdr:rowOff>
    </xdr:from>
    <xdr:ext cx="403225" cy="257175"/>
    <xdr:sp macro="" textlink="">
      <xdr:nvSpPr>
        <xdr:cNvPr id="898" name="n_2mainValue【庁舎】&#10;有形固定資産減価償却率"/>
        <xdr:cNvSpPr txBox="1"/>
      </xdr:nvSpPr>
      <xdr:spPr>
        <a:xfrm>
          <a:off x="14389735" y="182721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88900</xdr:rowOff>
    </xdr:from>
    <xdr:ext cx="403225" cy="257175"/>
    <xdr:sp macro="" textlink="">
      <xdr:nvSpPr>
        <xdr:cNvPr id="899" name="n_3mainValue【庁舎】&#10;有形固定資産減価償却率"/>
        <xdr:cNvSpPr txBox="1"/>
      </xdr:nvSpPr>
      <xdr:spPr>
        <a:xfrm>
          <a:off x="13500735" y="18262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59055</xdr:rowOff>
    </xdr:from>
    <xdr:ext cx="403225" cy="259080"/>
    <xdr:sp macro="" textlink="">
      <xdr:nvSpPr>
        <xdr:cNvPr id="900" name="n_4mainValue【庁舎】&#10;有形固定資産減価償却率"/>
        <xdr:cNvSpPr txBox="1"/>
      </xdr:nvSpPr>
      <xdr:spPr>
        <a:xfrm>
          <a:off x="12611735" y="18232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909" name="テキスト ボックス 908"/>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912" name="テキスト ボックス 911"/>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914" name="テキスト ボックス 913"/>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916" name="テキスト ボックス 915"/>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918" name="テキスト ボックス 917"/>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920" name="テキスト ボックス 919"/>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78740</xdr:rowOff>
    </xdr:from>
    <xdr:to>
      <xdr:col>116</xdr:col>
      <xdr:colOff>62865</xdr:colOff>
      <xdr:row>107</xdr:row>
      <xdr:rowOff>106045</xdr:rowOff>
    </xdr:to>
    <xdr:cxnSp macro="">
      <xdr:nvCxnSpPr>
        <xdr:cNvPr id="922" name="直線コネクタ 921"/>
        <xdr:cNvCxnSpPr/>
      </xdr:nvCxnSpPr>
      <xdr:spPr>
        <a:xfrm flipV="1">
          <a:off x="22160865" y="17223740"/>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109855</xdr:rowOff>
    </xdr:from>
    <xdr:ext cx="469900" cy="257175"/>
    <xdr:sp macro="" textlink="">
      <xdr:nvSpPr>
        <xdr:cNvPr id="923" name="【庁舎】&#10;一人当たり面積最小値テキスト"/>
        <xdr:cNvSpPr txBox="1"/>
      </xdr:nvSpPr>
      <xdr:spPr>
        <a:xfrm>
          <a:off x="22199600" y="184550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106045</xdr:rowOff>
    </xdr:from>
    <xdr:to>
      <xdr:col>116</xdr:col>
      <xdr:colOff>152400</xdr:colOff>
      <xdr:row>107</xdr:row>
      <xdr:rowOff>106045</xdr:rowOff>
    </xdr:to>
    <xdr:cxnSp macro="">
      <xdr:nvCxnSpPr>
        <xdr:cNvPr id="924" name="直線コネクタ 923"/>
        <xdr:cNvCxnSpPr/>
      </xdr:nvCxnSpPr>
      <xdr:spPr>
        <a:xfrm>
          <a:off x="22072600" y="1845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25400</xdr:rowOff>
    </xdr:from>
    <xdr:ext cx="469900" cy="259080"/>
    <xdr:sp macro="" textlink="">
      <xdr:nvSpPr>
        <xdr:cNvPr id="925" name="【庁舎】&#10;一人当たり面積最大値テキスト"/>
        <xdr:cNvSpPr txBox="1"/>
      </xdr:nvSpPr>
      <xdr:spPr>
        <a:xfrm>
          <a:off x="22199600" y="1699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78740</xdr:rowOff>
    </xdr:from>
    <xdr:to>
      <xdr:col>116</xdr:col>
      <xdr:colOff>152400</xdr:colOff>
      <xdr:row>100</xdr:row>
      <xdr:rowOff>78740</xdr:rowOff>
    </xdr:to>
    <xdr:cxnSp macro="">
      <xdr:nvCxnSpPr>
        <xdr:cNvPr id="926" name="直線コネクタ 925"/>
        <xdr:cNvCxnSpPr/>
      </xdr:nvCxnSpPr>
      <xdr:spPr>
        <a:xfrm>
          <a:off x="22072600" y="1722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74930</xdr:rowOff>
    </xdr:from>
    <xdr:ext cx="469900" cy="257175"/>
    <xdr:sp macro="" textlink="">
      <xdr:nvSpPr>
        <xdr:cNvPr id="927" name="【庁舎】&#10;一人当たり面積平均値テキスト"/>
        <xdr:cNvSpPr txBox="1"/>
      </xdr:nvSpPr>
      <xdr:spPr>
        <a:xfrm>
          <a:off x="22199600" y="179057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96520</xdr:rowOff>
    </xdr:from>
    <xdr:to>
      <xdr:col>116</xdr:col>
      <xdr:colOff>114300</xdr:colOff>
      <xdr:row>105</xdr:row>
      <xdr:rowOff>26670</xdr:rowOff>
    </xdr:to>
    <xdr:sp macro="" textlink="">
      <xdr:nvSpPr>
        <xdr:cNvPr id="928" name="フローチャート: 判断 927"/>
        <xdr:cNvSpPr/>
      </xdr:nvSpPr>
      <xdr:spPr>
        <a:xfrm>
          <a:off x="221107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57150</xdr:rowOff>
    </xdr:from>
    <xdr:to>
      <xdr:col>112</xdr:col>
      <xdr:colOff>38100</xdr:colOff>
      <xdr:row>105</xdr:row>
      <xdr:rowOff>158750</xdr:rowOff>
    </xdr:to>
    <xdr:sp macro="" textlink="">
      <xdr:nvSpPr>
        <xdr:cNvPr id="929" name="フローチャート: 判断 928"/>
        <xdr:cNvSpPr/>
      </xdr:nvSpPr>
      <xdr:spPr>
        <a:xfrm>
          <a:off x="21272500" y="1805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930" name="フローチャート: 判断 929"/>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931" name="フローチャート: 判断 930"/>
        <xdr:cNvSpPr/>
      </xdr:nvSpPr>
      <xdr:spPr>
        <a:xfrm>
          <a:off x="19494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43815</xdr:rowOff>
    </xdr:from>
    <xdr:to>
      <xdr:col>98</xdr:col>
      <xdr:colOff>38100</xdr:colOff>
      <xdr:row>105</xdr:row>
      <xdr:rowOff>145415</xdr:rowOff>
    </xdr:to>
    <xdr:sp macro="" textlink="">
      <xdr:nvSpPr>
        <xdr:cNvPr id="932" name="フローチャート: 判断 931"/>
        <xdr:cNvSpPr/>
      </xdr:nvSpPr>
      <xdr:spPr>
        <a:xfrm>
          <a:off x="18605500" y="1804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3" name="テキスト ボックス 9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4" name="テキスト ボックス 9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5" name="テキスト ボックス 9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6" name="テキスト ボックス 9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7" name="テキスト ボックス 9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9525</xdr:rowOff>
    </xdr:from>
    <xdr:to>
      <xdr:col>116</xdr:col>
      <xdr:colOff>114300</xdr:colOff>
      <xdr:row>104</xdr:row>
      <xdr:rowOff>111125</xdr:rowOff>
    </xdr:to>
    <xdr:sp macro="" textlink="">
      <xdr:nvSpPr>
        <xdr:cNvPr id="938" name="楕円 937"/>
        <xdr:cNvSpPr/>
      </xdr:nvSpPr>
      <xdr:spPr>
        <a:xfrm>
          <a:off x="22110700" y="178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32385</xdr:rowOff>
    </xdr:from>
    <xdr:ext cx="469900" cy="257175"/>
    <xdr:sp macro="" textlink="">
      <xdr:nvSpPr>
        <xdr:cNvPr id="939" name="【庁舎】&#10;一人当たり面積該当値テキスト"/>
        <xdr:cNvSpPr txBox="1"/>
      </xdr:nvSpPr>
      <xdr:spPr>
        <a:xfrm>
          <a:off x="22199600" y="176917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20955</xdr:rowOff>
    </xdr:from>
    <xdr:to>
      <xdr:col>112</xdr:col>
      <xdr:colOff>38100</xdr:colOff>
      <xdr:row>104</xdr:row>
      <xdr:rowOff>122555</xdr:rowOff>
    </xdr:to>
    <xdr:sp macro="" textlink="">
      <xdr:nvSpPr>
        <xdr:cNvPr id="940" name="楕円 939"/>
        <xdr:cNvSpPr/>
      </xdr:nvSpPr>
      <xdr:spPr>
        <a:xfrm>
          <a:off x="21272500" y="1785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60325</xdr:rowOff>
    </xdr:from>
    <xdr:to>
      <xdr:col>116</xdr:col>
      <xdr:colOff>63500</xdr:colOff>
      <xdr:row>104</xdr:row>
      <xdr:rowOff>71755</xdr:rowOff>
    </xdr:to>
    <xdr:cxnSp macro="">
      <xdr:nvCxnSpPr>
        <xdr:cNvPr id="941" name="直線コネクタ 940"/>
        <xdr:cNvCxnSpPr/>
      </xdr:nvCxnSpPr>
      <xdr:spPr>
        <a:xfrm flipV="1">
          <a:off x="21323300" y="178911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29845</xdr:rowOff>
    </xdr:from>
    <xdr:to>
      <xdr:col>107</xdr:col>
      <xdr:colOff>101600</xdr:colOff>
      <xdr:row>104</xdr:row>
      <xdr:rowOff>132080</xdr:rowOff>
    </xdr:to>
    <xdr:sp macro="" textlink="">
      <xdr:nvSpPr>
        <xdr:cNvPr id="942" name="楕円 941"/>
        <xdr:cNvSpPr/>
      </xdr:nvSpPr>
      <xdr:spPr>
        <a:xfrm>
          <a:off x="20383500" y="1786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71755</xdr:rowOff>
    </xdr:from>
    <xdr:to>
      <xdr:col>111</xdr:col>
      <xdr:colOff>177800</xdr:colOff>
      <xdr:row>104</xdr:row>
      <xdr:rowOff>80645</xdr:rowOff>
    </xdr:to>
    <xdr:cxnSp macro="">
      <xdr:nvCxnSpPr>
        <xdr:cNvPr id="943" name="直線コネクタ 942"/>
        <xdr:cNvCxnSpPr/>
      </xdr:nvCxnSpPr>
      <xdr:spPr>
        <a:xfrm flipV="1">
          <a:off x="20434300" y="179025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22860</xdr:rowOff>
    </xdr:from>
    <xdr:to>
      <xdr:col>102</xdr:col>
      <xdr:colOff>165100</xdr:colOff>
      <xdr:row>104</xdr:row>
      <xdr:rowOff>124460</xdr:rowOff>
    </xdr:to>
    <xdr:sp macro="" textlink="">
      <xdr:nvSpPr>
        <xdr:cNvPr id="944" name="楕円 943"/>
        <xdr:cNvSpPr/>
      </xdr:nvSpPr>
      <xdr:spPr>
        <a:xfrm>
          <a:off x="19494500" y="178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73660</xdr:rowOff>
    </xdr:from>
    <xdr:to>
      <xdr:col>107</xdr:col>
      <xdr:colOff>50800</xdr:colOff>
      <xdr:row>104</xdr:row>
      <xdr:rowOff>80645</xdr:rowOff>
    </xdr:to>
    <xdr:cxnSp macro="">
      <xdr:nvCxnSpPr>
        <xdr:cNvPr id="945" name="直線コネクタ 944"/>
        <xdr:cNvCxnSpPr/>
      </xdr:nvCxnSpPr>
      <xdr:spPr>
        <a:xfrm>
          <a:off x="19545300" y="179044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18415</xdr:rowOff>
    </xdr:from>
    <xdr:to>
      <xdr:col>98</xdr:col>
      <xdr:colOff>38100</xdr:colOff>
      <xdr:row>104</xdr:row>
      <xdr:rowOff>120650</xdr:rowOff>
    </xdr:to>
    <xdr:sp macro="" textlink="">
      <xdr:nvSpPr>
        <xdr:cNvPr id="946" name="楕円 945"/>
        <xdr:cNvSpPr/>
      </xdr:nvSpPr>
      <xdr:spPr>
        <a:xfrm>
          <a:off x="18605500" y="1784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69215</xdr:rowOff>
    </xdr:from>
    <xdr:to>
      <xdr:col>102</xdr:col>
      <xdr:colOff>114300</xdr:colOff>
      <xdr:row>104</xdr:row>
      <xdr:rowOff>73660</xdr:rowOff>
    </xdr:to>
    <xdr:cxnSp macro="">
      <xdr:nvCxnSpPr>
        <xdr:cNvPr id="947" name="直線コネクタ 946"/>
        <xdr:cNvCxnSpPr/>
      </xdr:nvCxnSpPr>
      <xdr:spPr>
        <a:xfrm>
          <a:off x="18656300" y="179000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149860</xdr:rowOff>
    </xdr:from>
    <xdr:ext cx="469900" cy="259080"/>
    <xdr:sp macro="" textlink="">
      <xdr:nvSpPr>
        <xdr:cNvPr id="948" name="n_1aveValue【庁舎】&#10;一人当たり面積"/>
        <xdr:cNvSpPr txBox="1"/>
      </xdr:nvSpPr>
      <xdr:spPr>
        <a:xfrm>
          <a:off x="21075650" y="181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129540</xdr:rowOff>
    </xdr:from>
    <xdr:ext cx="467995" cy="259080"/>
    <xdr:sp macro="" textlink="">
      <xdr:nvSpPr>
        <xdr:cNvPr id="949" name="n_2aveValue【庁舎】&#10;一人当たり面積"/>
        <xdr:cNvSpPr txBox="1"/>
      </xdr:nvSpPr>
      <xdr:spPr>
        <a:xfrm>
          <a:off x="20199350" y="18131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129540</xdr:rowOff>
    </xdr:from>
    <xdr:ext cx="467995" cy="259080"/>
    <xdr:sp macro="" textlink="">
      <xdr:nvSpPr>
        <xdr:cNvPr id="950" name="n_3aveValue【庁舎】&#10;一人当たり面積"/>
        <xdr:cNvSpPr txBox="1"/>
      </xdr:nvSpPr>
      <xdr:spPr>
        <a:xfrm>
          <a:off x="19310350" y="18131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136525</xdr:rowOff>
    </xdr:from>
    <xdr:ext cx="467995" cy="258445"/>
    <xdr:sp macro="" textlink="">
      <xdr:nvSpPr>
        <xdr:cNvPr id="951" name="n_4aveValue【庁舎】&#10;一人当たり面積"/>
        <xdr:cNvSpPr txBox="1"/>
      </xdr:nvSpPr>
      <xdr:spPr>
        <a:xfrm>
          <a:off x="18421350" y="181387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139065</xdr:rowOff>
    </xdr:from>
    <xdr:ext cx="469900" cy="259080"/>
    <xdr:sp macro="" textlink="">
      <xdr:nvSpPr>
        <xdr:cNvPr id="952" name="n_1mainValue【庁舎】&#10;一人当たり面積"/>
        <xdr:cNvSpPr txBox="1"/>
      </xdr:nvSpPr>
      <xdr:spPr>
        <a:xfrm>
          <a:off x="21075650" y="17626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147955</xdr:rowOff>
    </xdr:from>
    <xdr:ext cx="467995" cy="258445"/>
    <xdr:sp macro="" textlink="">
      <xdr:nvSpPr>
        <xdr:cNvPr id="953" name="n_2mainValue【庁舎】&#10;一人当たり面積"/>
        <xdr:cNvSpPr txBox="1"/>
      </xdr:nvSpPr>
      <xdr:spPr>
        <a:xfrm>
          <a:off x="20199350" y="176358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140970</xdr:rowOff>
    </xdr:from>
    <xdr:ext cx="467995" cy="259080"/>
    <xdr:sp macro="" textlink="">
      <xdr:nvSpPr>
        <xdr:cNvPr id="954" name="n_3mainValue【庁舎】&#10;一人当たり面積"/>
        <xdr:cNvSpPr txBox="1"/>
      </xdr:nvSpPr>
      <xdr:spPr>
        <a:xfrm>
          <a:off x="19310350" y="17628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136525</xdr:rowOff>
    </xdr:from>
    <xdr:ext cx="467995" cy="258445"/>
    <xdr:sp macro="" textlink="">
      <xdr:nvSpPr>
        <xdr:cNvPr id="955" name="n_4mainValue【庁舎】&#10;一人当たり面積"/>
        <xdr:cNvSpPr txBox="1"/>
      </xdr:nvSpPr>
      <xdr:spPr>
        <a:xfrm>
          <a:off x="18421350" y="176244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上記資産については、償却率は近年更新を行ったばかりの一般廃棄物処理施設と福祉施設を除き、いずれも全国及び県平均を超えており、老朽化が進行しているといえる。</a:t>
          </a:r>
          <a:endParaRPr kumimoji="1" lang="en-US" altLang="ja-JP" sz="1300">
            <a:latin typeface="ＭＳ Ｐゴシック"/>
            <a:ea typeface="ＭＳ Ｐゴシック"/>
          </a:endParaRPr>
        </a:p>
        <a:p>
          <a:r>
            <a:rPr kumimoji="1" lang="ja-JP" altLang="en-US" sz="1300">
              <a:latin typeface="ＭＳ Ｐゴシック"/>
              <a:ea typeface="ＭＳ Ｐゴシック"/>
            </a:rPr>
            <a:t>　有形固定資産の１割以上を占める庁舎と、市民の安全を守る上で不可欠である防火水槽等の消防施設の償却率が共に７割程度となっていることから、支所機能の見直しや、重要施設の長寿命等化への取組が必要である。</a:t>
          </a:r>
        </a:p>
        <a:p>
          <a:r>
            <a:rPr kumimoji="1" lang="ja-JP" altLang="en-US" sz="1300">
              <a:latin typeface="ＭＳ Ｐゴシック"/>
              <a:ea typeface="ＭＳ Ｐゴシック"/>
            </a:rPr>
            <a:t>　当市の資産全体の償却率の平均値は</a:t>
          </a:r>
          <a:r>
            <a:rPr kumimoji="1" lang="ja-JP" altLang="en-US" sz="1300" u="none">
              <a:solidFill>
                <a:sysClr val="windowText" lastClr="000000"/>
              </a:solidFill>
              <a:latin typeface="ＭＳ Ｐゴシック"/>
              <a:ea typeface="ＭＳ Ｐゴシック"/>
            </a:rPr>
            <a:t>５９．３</a:t>
          </a:r>
          <a:r>
            <a:rPr kumimoji="1" lang="ja-JP" altLang="en-US" sz="1300">
              <a:latin typeface="ＭＳ Ｐゴシック"/>
              <a:ea typeface="ＭＳ Ｐゴシック"/>
            </a:rPr>
            <a:t>％で、全国及び県平均とほぼ同様の状態であり、ファシリティマネジメントの推進等を通じた資産全体のスリム化が必要である。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99,821
98,795
506.33
60,037,104
58,249,846
1,110,499
27,831,739
71,248,882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年度は微減となったものの、平成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増加傾向にあるほか、増税に伴う地方消費税交付金の増などもあり、基準財政収入額は増加が続いているが、少子高齢化の進行等に伴い社会保障関係費が伸びていることなどから、基準財政需要額も増加傾向にある。</a:t>
          </a:r>
        </a:p>
        <a:p>
          <a:r>
            <a:rPr kumimoji="1" lang="ja-JP" altLang="en-US" sz="1300">
              <a:latin typeface="ＭＳ Ｐゴシック" panose="020B0600070205080204" pitchFamily="50" charset="-128"/>
              <a:ea typeface="ＭＳ Ｐゴシック" panose="020B0600070205080204" pitchFamily="50" charset="-128"/>
            </a:rPr>
            <a:t>　このため、財政力指数は横ばい状態が続いているが、令和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年度は、類団平均等をいずれも上回っている。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今後も、地場産業の振興、企業誘致、移住・定住促進施策等を強力に推進し、市税等の自主財源の増加を図るなどして財政基盤の強化に努める。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1" name="フローチャート: 判断 80"/>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2" name="テキスト ボックス 81"/>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3" name="フローチャート: 判断 82"/>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4" name="テキスト ボックス 83"/>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1"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税に伴う地方消費税交付金の大幅増や、社会福祉費、公債費等の増に伴う普通交付税の増により経常一般財源が増加した一方、幼児教育・保育無償化に係る国庫負担金の増や生活保護費の医療扶助費の減などにより経常経費充当一般財源は減少したことで、前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ポイントと大幅に低下した結果、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全国平均は下回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ることとなった</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今後、当面の間は扶助費や公債費、大型建設事業の起債償還に係る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一部事務合負担金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latin typeface="ＭＳ Ｐゴシック" panose="020B0600070205080204" pitchFamily="50" charset="-128"/>
              <a:ea typeface="ＭＳ Ｐゴシック" panose="020B0600070205080204" pitchFamily="50" charset="-128"/>
            </a:rPr>
            <a:t>高止まり状態が継続する見込みであり、自主財源の確保、民間活力の導入などの行財政改革を更に積極的に推進していく。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149437</xdr:rowOff>
    </xdr:to>
    <xdr:cxnSp macro="">
      <xdr:nvCxnSpPr>
        <xdr:cNvPr id="134" name="直線コネクタ 133"/>
        <xdr:cNvCxnSpPr/>
      </xdr:nvCxnSpPr>
      <xdr:spPr>
        <a:xfrm flipV="1">
          <a:off x="4114800" y="10988040"/>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65</xdr:row>
      <xdr:rowOff>149437</xdr:rowOff>
    </xdr:to>
    <xdr:cxnSp macro="">
      <xdr:nvCxnSpPr>
        <xdr:cNvPr id="137" name="直線コネクタ 136"/>
        <xdr:cNvCxnSpPr/>
      </xdr:nvCxnSpPr>
      <xdr:spPr>
        <a:xfrm>
          <a:off x="3225800" y="10851304"/>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44873</xdr:rowOff>
    </xdr:from>
    <xdr:to>
      <xdr:col>19</xdr:col>
      <xdr:colOff>184150</xdr:colOff>
      <xdr:row>64</xdr:row>
      <xdr:rowOff>146473</xdr:rowOff>
    </xdr:to>
    <xdr:sp macro="" textlink="">
      <xdr:nvSpPr>
        <xdr:cNvPr id="138" name="フローチャート: 判断 137"/>
        <xdr:cNvSpPr/>
      </xdr:nvSpPr>
      <xdr:spPr>
        <a:xfrm>
          <a:off x="4064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156650</xdr:rowOff>
    </xdr:from>
    <xdr:ext cx="736600" cy="259045"/>
    <xdr:sp macro="" textlink="">
      <xdr:nvSpPr>
        <xdr:cNvPr id="139" name="テキスト ボックス 138"/>
        <xdr:cNvSpPr txBox="1"/>
      </xdr:nvSpPr>
      <xdr:spPr>
        <a:xfrm>
          <a:off x="3733800" y="1078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64</xdr:row>
      <xdr:rowOff>127846</xdr:rowOff>
    </xdr:to>
    <xdr:cxnSp macro="">
      <xdr:nvCxnSpPr>
        <xdr:cNvPr id="140" name="直線コネクタ 139"/>
        <xdr:cNvCxnSpPr/>
      </xdr:nvCxnSpPr>
      <xdr:spPr>
        <a:xfrm flipV="1">
          <a:off x="2336800" y="10851304"/>
          <a:ext cx="8890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41" name="フローチャート: 判断 140"/>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2" name="テキスト ボックス 141"/>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64</xdr:row>
      <xdr:rowOff>160020</xdr:rowOff>
    </xdr:to>
    <xdr:cxnSp macro="">
      <xdr:nvCxnSpPr>
        <xdr:cNvPr id="143" name="直線コネクタ 142"/>
        <xdr:cNvCxnSpPr/>
      </xdr:nvCxnSpPr>
      <xdr:spPr>
        <a:xfrm flipV="1">
          <a:off x="1447800" y="111006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7196</xdr:rowOff>
    </xdr:from>
    <xdr:to>
      <xdr:col>11</xdr:col>
      <xdr:colOff>82550</xdr:colOff>
      <xdr:row>63</xdr:row>
      <xdr:rowOff>108796</xdr:rowOff>
    </xdr:to>
    <xdr:sp macro="" textlink="">
      <xdr:nvSpPr>
        <xdr:cNvPr id="144" name="フローチャート: 判断 143"/>
        <xdr:cNvSpPr/>
      </xdr:nvSpPr>
      <xdr:spPr>
        <a:xfrm>
          <a:off x="2286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45" name="テキスト ボックス 144"/>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98637</xdr:rowOff>
    </xdr:from>
    <xdr:to>
      <xdr:col>19</xdr:col>
      <xdr:colOff>184150</xdr:colOff>
      <xdr:row>66</xdr:row>
      <xdr:rowOff>28787</xdr:rowOff>
    </xdr:to>
    <xdr:sp macro="" textlink="">
      <xdr:nvSpPr>
        <xdr:cNvPr id="155" name="楕円 154"/>
        <xdr:cNvSpPr/>
      </xdr:nvSpPr>
      <xdr:spPr>
        <a:xfrm>
          <a:off x="4064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13564</xdr:rowOff>
    </xdr:from>
    <xdr:ext cx="736600" cy="259045"/>
    <xdr:sp macro="" textlink="">
      <xdr:nvSpPr>
        <xdr:cNvPr id="156" name="テキスト ボックス 155"/>
        <xdr:cNvSpPr txBox="1"/>
      </xdr:nvSpPr>
      <xdr:spPr>
        <a:xfrm>
          <a:off x="3733800" y="1132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7" name="楕円 156"/>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8" name="テキスト ボックス 157"/>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9" name="楕円 158"/>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60" name="テキスト ボックス 159"/>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61" name="楕円 160"/>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62" name="テキスト ボックス 161"/>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年度までは類似団体よりも高い水準となっていたが、平成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職員の新陳代謝が進んだことなどによる人件費の削減や、市直営でのごみ処理業務を一部事務組合に移管したことなどによって経常経費が減少し、類似団体、全国及び県の平均をいずれも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今後も、職員数及び給与の適正化、事務事業の徹底した見直しなどに取り組み、歳出の削減に努めていく。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68509</xdr:rowOff>
    </xdr:from>
    <xdr:to>
      <xdr:col>23</xdr:col>
      <xdr:colOff>133350</xdr:colOff>
      <xdr:row>81</xdr:row>
      <xdr:rowOff>142540</xdr:rowOff>
    </xdr:to>
    <xdr:cxnSp macro="">
      <xdr:nvCxnSpPr>
        <xdr:cNvPr id="197" name="直線コネクタ 196"/>
        <xdr:cNvCxnSpPr/>
      </xdr:nvCxnSpPr>
      <xdr:spPr>
        <a:xfrm>
          <a:off x="4114800" y="13955959"/>
          <a:ext cx="838200" cy="7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68509</xdr:rowOff>
    </xdr:from>
    <xdr:to>
      <xdr:col>19</xdr:col>
      <xdr:colOff>133350</xdr:colOff>
      <xdr:row>81</xdr:row>
      <xdr:rowOff>80913</xdr:rowOff>
    </xdr:to>
    <xdr:cxnSp macro="">
      <xdr:nvCxnSpPr>
        <xdr:cNvPr id="200" name="直線コネクタ 199"/>
        <xdr:cNvCxnSpPr/>
      </xdr:nvCxnSpPr>
      <xdr:spPr>
        <a:xfrm flipV="1">
          <a:off x="3225800" y="13955959"/>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89745</xdr:rowOff>
    </xdr:from>
    <xdr:to>
      <xdr:col>19</xdr:col>
      <xdr:colOff>184150</xdr:colOff>
      <xdr:row>82</xdr:row>
      <xdr:rowOff>19895</xdr:rowOff>
    </xdr:to>
    <xdr:sp macro="" textlink="">
      <xdr:nvSpPr>
        <xdr:cNvPr id="201" name="フローチャート: 判断 200"/>
        <xdr:cNvSpPr/>
      </xdr:nvSpPr>
      <xdr:spPr>
        <a:xfrm>
          <a:off x="4064000" y="139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4672</xdr:rowOff>
    </xdr:from>
    <xdr:ext cx="736600" cy="259045"/>
    <xdr:sp macro="" textlink="">
      <xdr:nvSpPr>
        <xdr:cNvPr id="202" name="テキスト ボックス 201"/>
        <xdr:cNvSpPr txBox="1"/>
      </xdr:nvSpPr>
      <xdr:spPr>
        <a:xfrm>
          <a:off x="3733800" y="14063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79866</xdr:rowOff>
    </xdr:from>
    <xdr:to>
      <xdr:col>15</xdr:col>
      <xdr:colOff>82550</xdr:colOff>
      <xdr:row>81</xdr:row>
      <xdr:rowOff>80913</xdr:rowOff>
    </xdr:to>
    <xdr:cxnSp macro="">
      <xdr:nvCxnSpPr>
        <xdr:cNvPr id="203" name="直線コネクタ 202"/>
        <xdr:cNvCxnSpPr/>
      </xdr:nvCxnSpPr>
      <xdr:spPr>
        <a:xfrm>
          <a:off x="2336800" y="13967316"/>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57259</xdr:rowOff>
    </xdr:from>
    <xdr:to>
      <xdr:col>15</xdr:col>
      <xdr:colOff>133350</xdr:colOff>
      <xdr:row>81</xdr:row>
      <xdr:rowOff>158859</xdr:rowOff>
    </xdr:to>
    <xdr:sp macro="" textlink="">
      <xdr:nvSpPr>
        <xdr:cNvPr id="204" name="フローチャート: 判断 203"/>
        <xdr:cNvSpPr/>
      </xdr:nvSpPr>
      <xdr:spPr>
        <a:xfrm>
          <a:off x="3175000" y="139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143636</xdr:rowOff>
    </xdr:from>
    <xdr:ext cx="762000" cy="259045"/>
    <xdr:sp macro="" textlink="">
      <xdr:nvSpPr>
        <xdr:cNvPr id="205" name="テキスト ボックス 204"/>
        <xdr:cNvSpPr txBox="1"/>
      </xdr:nvSpPr>
      <xdr:spPr>
        <a:xfrm>
          <a:off x="2844800" y="1403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36747</xdr:rowOff>
    </xdr:from>
    <xdr:to>
      <xdr:col>11</xdr:col>
      <xdr:colOff>31750</xdr:colOff>
      <xdr:row>81</xdr:row>
      <xdr:rowOff>79866</xdr:rowOff>
    </xdr:to>
    <xdr:cxnSp macro="">
      <xdr:nvCxnSpPr>
        <xdr:cNvPr id="206" name="直線コネクタ 205"/>
        <xdr:cNvCxnSpPr/>
      </xdr:nvCxnSpPr>
      <xdr:spPr>
        <a:xfrm>
          <a:off x="1447800" y="13924197"/>
          <a:ext cx="889000" cy="4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47614</xdr:rowOff>
    </xdr:from>
    <xdr:to>
      <xdr:col>11</xdr:col>
      <xdr:colOff>82550</xdr:colOff>
      <xdr:row>81</xdr:row>
      <xdr:rowOff>149214</xdr:rowOff>
    </xdr:to>
    <xdr:sp macro="" textlink="">
      <xdr:nvSpPr>
        <xdr:cNvPr id="207" name="フローチャート: 判断 206"/>
        <xdr:cNvSpPr/>
      </xdr:nvSpPr>
      <xdr:spPr>
        <a:xfrm>
          <a:off x="2286000" y="1393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133991</xdr:rowOff>
    </xdr:from>
    <xdr:ext cx="762000" cy="259045"/>
    <xdr:sp macro="" textlink="">
      <xdr:nvSpPr>
        <xdr:cNvPr id="208" name="テキスト ボックス 207"/>
        <xdr:cNvSpPr txBox="1"/>
      </xdr:nvSpPr>
      <xdr:spPr>
        <a:xfrm>
          <a:off x="1955800" y="1402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24321</xdr:rowOff>
    </xdr:from>
    <xdr:to>
      <xdr:col>7</xdr:col>
      <xdr:colOff>31750</xdr:colOff>
      <xdr:row>81</xdr:row>
      <xdr:rowOff>125921</xdr:rowOff>
    </xdr:to>
    <xdr:sp macro="" textlink="">
      <xdr:nvSpPr>
        <xdr:cNvPr id="209" name="フローチャート: 判断 208"/>
        <xdr:cNvSpPr/>
      </xdr:nvSpPr>
      <xdr:spPr>
        <a:xfrm>
          <a:off x="1397000" y="1391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110698</xdr:rowOff>
    </xdr:from>
    <xdr:ext cx="762000" cy="259045"/>
    <xdr:sp macro="" textlink="">
      <xdr:nvSpPr>
        <xdr:cNvPr id="210" name="テキスト ボックス 209"/>
        <xdr:cNvSpPr txBox="1"/>
      </xdr:nvSpPr>
      <xdr:spPr>
        <a:xfrm>
          <a:off x="1066800" y="1399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91740</xdr:rowOff>
    </xdr:from>
    <xdr:to>
      <xdr:col>23</xdr:col>
      <xdr:colOff>184150</xdr:colOff>
      <xdr:row>82</xdr:row>
      <xdr:rowOff>21890</xdr:rowOff>
    </xdr:to>
    <xdr:sp macro="" textlink="">
      <xdr:nvSpPr>
        <xdr:cNvPr id="216" name="楕円 215"/>
        <xdr:cNvSpPr/>
      </xdr:nvSpPr>
      <xdr:spPr>
        <a:xfrm>
          <a:off x="4902200" y="139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108267</xdr:rowOff>
    </xdr:from>
    <xdr:ext cx="762000" cy="259045"/>
    <xdr:sp macro="" textlink="">
      <xdr:nvSpPr>
        <xdr:cNvPr id="217" name="人件費・物件費等の状況該当値テキスト"/>
        <xdr:cNvSpPr txBox="1"/>
      </xdr:nvSpPr>
      <xdr:spPr>
        <a:xfrm>
          <a:off x="5041900" y="138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17709</xdr:rowOff>
    </xdr:from>
    <xdr:to>
      <xdr:col>19</xdr:col>
      <xdr:colOff>184150</xdr:colOff>
      <xdr:row>81</xdr:row>
      <xdr:rowOff>119309</xdr:rowOff>
    </xdr:to>
    <xdr:sp macro="" textlink="">
      <xdr:nvSpPr>
        <xdr:cNvPr id="218" name="楕円 217"/>
        <xdr:cNvSpPr/>
      </xdr:nvSpPr>
      <xdr:spPr>
        <a:xfrm>
          <a:off x="4064000" y="139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129486</xdr:rowOff>
    </xdr:from>
    <xdr:ext cx="736600" cy="259045"/>
    <xdr:sp macro="" textlink="">
      <xdr:nvSpPr>
        <xdr:cNvPr id="219" name="テキスト ボックス 218"/>
        <xdr:cNvSpPr txBox="1"/>
      </xdr:nvSpPr>
      <xdr:spPr>
        <a:xfrm>
          <a:off x="3733800" y="13674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30113</xdr:rowOff>
    </xdr:from>
    <xdr:to>
      <xdr:col>15</xdr:col>
      <xdr:colOff>133350</xdr:colOff>
      <xdr:row>81</xdr:row>
      <xdr:rowOff>131713</xdr:rowOff>
    </xdr:to>
    <xdr:sp macro="" textlink="">
      <xdr:nvSpPr>
        <xdr:cNvPr id="220" name="楕円 219"/>
        <xdr:cNvSpPr/>
      </xdr:nvSpPr>
      <xdr:spPr>
        <a:xfrm>
          <a:off x="3175000" y="139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141890</xdr:rowOff>
    </xdr:from>
    <xdr:ext cx="762000" cy="259045"/>
    <xdr:sp macro="" textlink="">
      <xdr:nvSpPr>
        <xdr:cNvPr id="221" name="テキスト ボックス 220"/>
        <xdr:cNvSpPr txBox="1"/>
      </xdr:nvSpPr>
      <xdr:spPr>
        <a:xfrm>
          <a:off x="2844800" y="136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29066</xdr:rowOff>
    </xdr:from>
    <xdr:to>
      <xdr:col>11</xdr:col>
      <xdr:colOff>82550</xdr:colOff>
      <xdr:row>81</xdr:row>
      <xdr:rowOff>130666</xdr:rowOff>
    </xdr:to>
    <xdr:sp macro="" textlink="">
      <xdr:nvSpPr>
        <xdr:cNvPr id="222" name="楕円 221"/>
        <xdr:cNvSpPr/>
      </xdr:nvSpPr>
      <xdr:spPr>
        <a:xfrm>
          <a:off x="2286000" y="139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140843</xdr:rowOff>
    </xdr:from>
    <xdr:ext cx="762000" cy="259045"/>
    <xdr:sp macro="" textlink="">
      <xdr:nvSpPr>
        <xdr:cNvPr id="223" name="テキスト ボックス 222"/>
        <xdr:cNvSpPr txBox="1"/>
      </xdr:nvSpPr>
      <xdr:spPr>
        <a:xfrm>
          <a:off x="1955800" y="1368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157397</xdr:rowOff>
    </xdr:from>
    <xdr:to>
      <xdr:col>7</xdr:col>
      <xdr:colOff>31750</xdr:colOff>
      <xdr:row>81</xdr:row>
      <xdr:rowOff>87547</xdr:rowOff>
    </xdr:to>
    <xdr:sp macro="" textlink="">
      <xdr:nvSpPr>
        <xdr:cNvPr id="224" name="楕円 223"/>
        <xdr:cNvSpPr/>
      </xdr:nvSpPr>
      <xdr:spPr>
        <a:xfrm>
          <a:off x="1397000" y="138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97724</xdr:rowOff>
    </xdr:from>
    <xdr:ext cx="762000" cy="259045"/>
    <xdr:sp macro="" textlink="">
      <xdr:nvSpPr>
        <xdr:cNvPr id="225" name="テキスト ボックス 224"/>
        <xdr:cNvSpPr txBox="1"/>
      </xdr:nvSpPr>
      <xdr:spPr>
        <a:xfrm>
          <a:off x="1066800" y="1364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職員の新陳代謝のほか平成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月まで実施した定期昇給の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号抑制等により指数は前年度に引き続き</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となっているものの、高校卒区分における経験年数や階層の高さが影響し、類似団体及び全国市の平均を上回っている。</a:t>
          </a:r>
        </a:p>
        <a:p>
          <a:r>
            <a:rPr kumimoji="1" lang="ja-JP" altLang="en-US" sz="1300">
              <a:latin typeface="ＭＳ Ｐゴシック" panose="020B0600070205080204" pitchFamily="50" charset="-128"/>
              <a:ea typeface="ＭＳ Ｐゴシック" panose="020B0600070205080204" pitchFamily="50" charset="-128"/>
            </a:rPr>
            <a:t>　 今後、管理職員数の削減や国家公務員に準拠した給与体系の整備に努め、効率的な組織運営を進めていく。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61" name="直線コネクタ 260"/>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34471</xdr:rowOff>
    </xdr:to>
    <xdr:cxnSp macro="">
      <xdr:nvCxnSpPr>
        <xdr:cNvPr id="264" name="直線コネクタ 263"/>
        <xdr:cNvCxnSpPr/>
      </xdr:nvCxnSpPr>
      <xdr:spPr>
        <a:xfrm flipV="1">
          <a:off x="15290800" y="150358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5" name="フローチャート: 判断 264"/>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6" name="テキスト ボックス 265"/>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34471</xdr:rowOff>
    </xdr:to>
    <xdr:cxnSp macro="">
      <xdr:nvCxnSpPr>
        <xdr:cNvPr id="267" name="直線コネクタ 266"/>
        <xdr:cNvCxnSpPr/>
      </xdr:nvCxnSpPr>
      <xdr:spPr>
        <a:xfrm>
          <a:off x="14401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8" name="フローチャート: 判断 267"/>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9" name="テキスト ボックス 268"/>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34471</xdr:rowOff>
    </xdr:to>
    <xdr:cxnSp macro="">
      <xdr:nvCxnSpPr>
        <xdr:cNvPr id="270" name="直線コネクタ 269"/>
        <xdr:cNvCxnSpPr/>
      </xdr:nvCxnSpPr>
      <xdr:spPr>
        <a:xfrm>
          <a:off x="13512800" y="151048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2" name="楕円 281"/>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3" name="テキスト ボックス 282"/>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4" name="楕円 283"/>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5" name="テキスト ボックス 284"/>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6" name="楕円 285"/>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7" name="テキスト ボックス 286"/>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8" name="楕円 287"/>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9" name="テキスト ボックス 288"/>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814</a:t>
          </a:r>
          <a:r>
            <a:rPr kumimoji="1" lang="ja-JP" altLang="en-US" sz="1300">
              <a:latin typeface="ＭＳ Ｐゴシック" panose="020B0600070205080204" pitchFamily="50" charset="-128"/>
              <a:ea typeface="ＭＳ Ｐゴシック" panose="020B0600070205080204" pitchFamily="50" charset="-128"/>
            </a:rPr>
            <a:t>人で、前年度（</a:t>
          </a:r>
          <a:r>
            <a:rPr kumimoji="1" lang="en-US" altLang="ja-JP" sz="1300">
              <a:latin typeface="ＭＳ Ｐゴシック" panose="020B0600070205080204" pitchFamily="50" charset="-128"/>
              <a:ea typeface="ＭＳ Ｐゴシック" panose="020B0600070205080204" pitchFamily="50" charset="-128"/>
            </a:rPr>
            <a:t>819</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人の削減となっている。</a:t>
          </a:r>
        </a:p>
        <a:p>
          <a:r>
            <a:rPr kumimoji="1" lang="ja-JP" altLang="en-US" sz="1300">
              <a:latin typeface="ＭＳ Ｐゴシック" panose="020B0600070205080204" pitchFamily="50" charset="-128"/>
              <a:ea typeface="ＭＳ Ｐゴシック" panose="020B0600070205080204" pitchFamily="50" charset="-128"/>
            </a:rPr>
            <a:t>　今後の社会情勢や行政需要の急速な変化に対応しながら、令和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年度から予定されている定年引き上げ等の公務員の制度改革も踏まえ、適正な定員管理を実行していく。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139156</xdr:rowOff>
    </xdr:from>
    <xdr:to>
      <xdr:col>81</xdr:col>
      <xdr:colOff>44450</xdr:colOff>
      <xdr:row>60</xdr:row>
      <xdr:rowOff>147199</xdr:rowOff>
    </xdr:to>
    <xdr:cxnSp macro="">
      <xdr:nvCxnSpPr>
        <xdr:cNvPr id="326" name="直線コネクタ 325"/>
        <xdr:cNvCxnSpPr/>
      </xdr:nvCxnSpPr>
      <xdr:spPr>
        <a:xfrm>
          <a:off x="16179800" y="1042615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129963</xdr:rowOff>
    </xdr:from>
    <xdr:to>
      <xdr:col>77</xdr:col>
      <xdr:colOff>44450</xdr:colOff>
      <xdr:row>60</xdr:row>
      <xdr:rowOff>139156</xdr:rowOff>
    </xdr:to>
    <xdr:cxnSp macro="">
      <xdr:nvCxnSpPr>
        <xdr:cNvPr id="329" name="直線コネクタ 328"/>
        <xdr:cNvCxnSpPr/>
      </xdr:nvCxnSpPr>
      <xdr:spPr>
        <a:xfrm>
          <a:off x="15290800" y="1041696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78015</xdr:rowOff>
    </xdr:from>
    <xdr:to>
      <xdr:col>77</xdr:col>
      <xdr:colOff>95250</xdr:colOff>
      <xdr:row>61</xdr:row>
      <xdr:rowOff>8165</xdr:rowOff>
    </xdr:to>
    <xdr:sp macro="" textlink="">
      <xdr:nvSpPr>
        <xdr:cNvPr id="330" name="フローチャート: 判断 329"/>
        <xdr:cNvSpPr/>
      </xdr:nvSpPr>
      <xdr:spPr>
        <a:xfrm>
          <a:off x="16129000" y="1036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18342</xdr:rowOff>
    </xdr:from>
    <xdr:ext cx="736600" cy="259045"/>
    <xdr:sp macro="" textlink="">
      <xdr:nvSpPr>
        <xdr:cNvPr id="331" name="テキスト ボックス 330"/>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126516</xdr:rowOff>
    </xdr:from>
    <xdr:to>
      <xdr:col>72</xdr:col>
      <xdr:colOff>203200</xdr:colOff>
      <xdr:row>60</xdr:row>
      <xdr:rowOff>129963</xdr:rowOff>
    </xdr:to>
    <xdr:cxnSp macro="">
      <xdr:nvCxnSpPr>
        <xdr:cNvPr id="332" name="直線コネクタ 331"/>
        <xdr:cNvCxnSpPr/>
      </xdr:nvCxnSpPr>
      <xdr:spPr>
        <a:xfrm>
          <a:off x="14401800" y="104135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3" name="フローチャート: 判断 332"/>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4" name="テキスト ボックス 333"/>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126516</xdr:rowOff>
    </xdr:from>
    <xdr:to>
      <xdr:col>68</xdr:col>
      <xdr:colOff>152400</xdr:colOff>
      <xdr:row>60</xdr:row>
      <xdr:rowOff>132262</xdr:rowOff>
    </xdr:to>
    <xdr:cxnSp macro="">
      <xdr:nvCxnSpPr>
        <xdr:cNvPr id="335" name="直線コネクタ 334"/>
        <xdr:cNvCxnSpPr/>
      </xdr:nvCxnSpPr>
      <xdr:spPr>
        <a:xfrm flipV="1">
          <a:off x="13512800" y="10413516"/>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65375</xdr:rowOff>
    </xdr:from>
    <xdr:to>
      <xdr:col>68</xdr:col>
      <xdr:colOff>203200</xdr:colOff>
      <xdr:row>60</xdr:row>
      <xdr:rowOff>166975</xdr:rowOff>
    </xdr:to>
    <xdr:sp macro="" textlink="">
      <xdr:nvSpPr>
        <xdr:cNvPr id="336" name="フローチャート: 判断 335"/>
        <xdr:cNvSpPr/>
      </xdr:nvSpPr>
      <xdr:spPr>
        <a:xfrm>
          <a:off x="14351000" y="103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5702</xdr:rowOff>
    </xdr:from>
    <xdr:ext cx="762000" cy="259045"/>
    <xdr:sp macro="" textlink="">
      <xdr:nvSpPr>
        <xdr:cNvPr id="337" name="テキスト ボックス 336"/>
        <xdr:cNvSpPr txBox="1"/>
      </xdr:nvSpPr>
      <xdr:spPr>
        <a:xfrm>
          <a:off x="14020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8" name="フローチャート: 判断 337"/>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9" name="テキスト ボックス 338"/>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96399</xdr:rowOff>
    </xdr:from>
    <xdr:to>
      <xdr:col>81</xdr:col>
      <xdr:colOff>95250</xdr:colOff>
      <xdr:row>61</xdr:row>
      <xdr:rowOff>26549</xdr:rowOff>
    </xdr:to>
    <xdr:sp macro="" textlink="">
      <xdr:nvSpPr>
        <xdr:cNvPr id="345" name="楕円 344"/>
        <xdr:cNvSpPr/>
      </xdr:nvSpPr>
      <xdr:spPr>
        <a:xfrm>
          <a:off x="169672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112926</xdr:rowOff>
    </xdr:from>
    <xdr:ext cx="762000" cy="259045"/>
    <xdr:sp macro="" textlink="">
      <xdr:nvSpPr>
        <xdr:cNvPr id="346" name="定員管理の状況該当値テキスト"/>
        <xdr:cNvSpPr txBox="1"/>
      </xdr:nvSpPr>
      <xdr:spPr>
        <a:xfrm>
          <a:off x="17106900" y="1022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88356</xdr:rowOff>
    </xdr:from>
    <xdr:to>
      <xdr:col>77</xdr:col>
      <xdr:colOff>95250</xdr:colOff>
      <xdr:row>61</xdr:row>
      <xdr:rowOff>18506</xdr:rowOff>
    </xdr:to>
    <xdr:sp macro="" textlink="">
      <xdr:nvSpPr>
        <xdr:cNvPr id="347" name="楕円 346"/>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3283</xdr:rowOff>
    </xdr:from>
    <xdr:ext cx="736600" cy="259045"/>
    <xdr:sp macro="" textlink="">
      <xdr:nvSpPr>
        <xdr:cNvPr id="348" name="テキスト ボックス 347"/>
        <xdr:cNvSpPr txBox="1"/>
      </xdr:nvSpPr>
      <xdr:spPr>
        <a:xfrm>
          <a:off x="15798800" y="1046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9" name="楕円 348"/>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50" name="テキスト ボックス 34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75716</xdr:rowOff>
    </xdr:from>
    <xdr:to>
      <xdr:col>68</xdr:col>
      <xdr:colOff>203200</xdr:colOff>
      <xdr:row>61</xdr:row>
      <xdr:rowOff>5866</xdr:rowOff>
    </xdr:to>
    <xdr:sp macro="" textlink="">
      <xdr:nvSpPr>
        <xdr:cNvPr id="351" name="楕円 350"/>
        <xdr:cNvSpPr/>
      </xdr:nvSpPr>
      <xdr:spPr>
        <a:xfrm>
          <a:off x="14351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52" name="テキスト ボックス 351"/>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81462</xdr:rowOff>
    </xdr:from>
    <xdr:to>
      <xdr:col>64</xdr:col>
      <xdr:colOff>152400</xdr:colOff>
      <xdr:row>61</xdr:row>
      <xdr:rowOff>11612</xdr:rowOff>
    </xdr:to>
    <xdr:sp macro="" textlink="">
      <xdr:nvSpPr>
        <xdr:cNvPr id="353" name="楕円 352"/>
        <xdr:cNvSpPr/>
      </xdr:nvSpPr>
      <xdr:spPr>
        <a:xfrm>
          <a:off x="13462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167839</xdr:rowOff>
    </xdr:from>
    <xdr:ext cx="762000" cy="259045"/>
    <xdr:sp macro="" textlink="">
      <xdr:nvSpPr>
        <xdr:cNvPr id="354" name="テキスト ボックス 353"/>
        <xdr:cNvSpPr txBox="1"/>
      </xdr:nvSpPr>
      <xdr:spPr>
        <a:xfrm>
          <a:off x="13131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市町村合併以降の学校施設の耐震化などの大規模事業に係る起債や、土地開発公社清算に伴う第三セクター等改革推進債の発行により、類似団体等のいずれの平均よりも大幅に高い水準で推移している。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年度は、標準税収入額や普通交付税額の増により分母の標準財政規模が伸びたが、分子の合併特例債や下水道事業債等に係る元利償還金及び準元利償還金の伸び率が上回り、前年度から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今後も、起債対象事業の実施内容や時期の精査を行うなどして起債発行額の抑制に努め、公債費負担の軽減を図る。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152702</xdr:rowOff>
    </xdr:from>
    <xdr:to>
      <xdr:col>81</xdr:col>
      <xdr:colOff>44450</xdr:colOff>
      <xdr:row>44</xdr:row>
      <xdr:rowOff>4233</xdr:rowOff>
    </xdr:to>
    <xdr:cxnSp macro="">
      <xdr:nvCxnSpPr>
        <xdr:cNvPr id="390" name="直線コネクタ 389"/>
        <xdr:cNvCxnSpPr/>
      </xdr:nvCxnSpPr>
      <xdr:spPr>
        <a:xfrm>
          <a:off x="16179800" y="75250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141212</xdr:rowOff>
    </xdr:from>
    <xdr:to>
      <xdr:col>77</xdr:col>
      <xdr:colOff>44450</xdr:colOff>
      <xdr:row>43</xdr:row>
      <xdr:rowOff>152702</xdr:rowOff>
    </xdr:to>
    <xdr:cxnSp macro="">
      <xdr:nvCxnSpPr>
        <xdr:cNvPr id="393" name="直線コネクタ 392"/>
        <xdr:cNvCxnSpPr/>
      </xdr:nvCxnSpPr>
      <xdr:spPr>
        <a:xfrm>
          <a:off x="15290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87691</xdr:rowOff>
    </xdr:from>
    <xdr:to>
      <xdr:col>77</xdr:col>
      <xdr:colOff>95250</xdr:colOff>
      <xdr:row>41</xdr:row>
      <xdr:rowOff>17841</xdr:rowOff>
    </xdr:to>
    <xdr:sp macro="" textlink="">
      <xdr:nvSpPr>
        <xdr:cNvPr id="394" name="フローチャート: 判断 393"/>
        <xdr:cNvSpPr/>
      </xdr:nvSpPr>
      <xdr:spPr>
        <a:xfrm>
          <a:off x="16129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28018</xdr:rowOff>
    </xdr:from>
    <xdr:ext cx="736600" cy="259045"/>
    <xdr:sp macro="" textlink="">
      <xdr:nvSpPr>
        <xdr:cNvPr id="395" name="テキスト ボックス 394"/>
        <xdr:cNvSpPr txBox="1"/>
      </xdr:nvSpPr>
      <xdr:spPr>
        <a:xfrm>
          <a:off x="15798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83759</xdr:rowOff>
    </xdr:from>
    <xdr:to>
      <xdr:col>72</xdr:col>
      <xdr:colOff>203200</xdr:colOff>
      <xdr:row>43</xdr:row>
      <xdr:rowOff>141212</xdr:rowOff>
    </xdr:to>
    <xdr:cxnSp macro="">
      <xdr:nvCxnSpPr>
        <xdr:cNvPr id="396" name="直線コネクタ 395"/>
        <xdr:cNvCxnSpPr/>
      </xdr:nvCxnSpPr>
      <xdr:spPr>
        <a:xfrm>
          <a:off x="14401800" y="74561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83759</xdr:rowOff>
    </xdr:from>
    <xdr:to>
      <xdr:col>68</xdr:col>
      <xdr:colOff>152400</xdr:colOff>
      <xdr:row>43</xdr:row>
      <xdr:rowOff>95250</xdr:rowOff>
    </xdr:to>
    <xdr:cxnSp macro="">
      <xdr:nvCxnSpPr>
        <xdr:cNvPr id="399" name="直線コネクタ 398"/>
        <xdr:cNvCxnSpPr/>
      </xdr:nvCxnSpPr>
      <xdr:spPr>
        <a:xfrm flipV="1">
          <a:off x="13512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400" name="フローチャート: 判断 399"/>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1" name="テキスト ボックス 400"/>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02" name="フローチャート: 判断 401"/>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142922</xdr:rowOff>
    </xdr:from>
    <xdr:ext cx="762000" cy="259045"/>
    <xdr:sp macro="" textlink="">
      <xdr:nvSpPr>
        <xdr:cNvPr id="403" name="テキスト ボックス 402"/>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09" name="楕円 408"/>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20760</xdr:rowOff>
    </xdr:from>
    <xdr:ext cx="762000" cy="259045"/>
    <xdr:sp macro="" textlink="">
      <xdr:nvSpPr>
        <xdr:cNvPr id="410" name="公債費負担の状況該当値テキスト"/>
        <xdr:cNvSpPr txBox="1"/>
      </xdr:nvSpPr>
      <xdr:spPr>
        <a:xfrm>
          <a:off x="17106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101902</xdr:rowOff>
    </xdr:from>
    <xdr:to>
      <xdr:col>77</xdr:col>
      <xdr:colOff>95250</xdr:colOff>
      <xdr:row>44</xdr:row>
      <xdr:rowOff>32052</xdr:rowOff>
    </xdr:to>
    <xdr:sp macro="" textlink="">
      <xdr:nvSpPr>
        <xdr:cNvPr id="411" name="楕円 410"/>
        <xdr:cNvSpPr/>
      </xdr:nvSpPr>
      <xdr:spPr>
        <a:xfrm>
          <a:off x="16129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16829</xdr:rowOff>
    </xdr:from>
    <xdr:ext cx="736600" cy="259045"/>
    <xdr:sp macro="" textlink="">
      <xdr:nvSpPr>
        <xdr:cNvPr id="412" name="テキスト ボックス 411"/>
        <xdr:cNvSpPr txBox="1"/>
      </xdr:nvSpPr>
      <xdr:spPr>
        <a:xfrm>
          <a:off x="15798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90412</xdr:rowOff>
    </xdr:from>
    <xdr:to>
      <xdr:col>73</xdr:col>
      <xdr:colOff>44450</xdr:colOff>
      <xdr:row>44</xdr:row>
      <xdr:rowOff>20562</xdr:rowOff>
    </xdr:to>
    <xdr:sp macro="" textlink="">
      <xdr:nvSpPr>
        <xdr:cNvPr id="413" name="楕円 412"/>
        <xdr:cNvSpPr/>
      </xdr:nvSpPr>
      <xdr:spPr>
        <a:xfrm>
          <a:off x="15240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5339</xdr:rowOff>
    </xdr:from>
    <xdr:ext cx="762000" cy="259045"/>
    <xdr:sp macro="" textlink="">
      <xdr:nvSpPr>
        <xdr:cNvPr id="414" name="テキスト ボックス 413"/>
        <xdr:cNvSpPr txBox="1"/>
      </xdr:nvSpPr>
      <xdr:spPr>
        <a:xfrm>
          <a:off x="14909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32959</xdr:rowOff>
    </xdr:from>
    <xdr:to>
      <xdr:col>68</xdr:col>
      <xdr:colOff>203200</xdr:colOff>
      <xdr:row>43</xdr:row>
      <xdr:rowOff>134559</xdr:rowOff>
    </xdr:to>
    <xdr:sp macro="" textlink="">
      <xdr:nvSpPr>
        <xdr:cNvPr id="415" name="楕円 414"/>
        <xdr:cNvSpPr/>
      </xdr:nvSpPr>
      <xdr:spPr>
        <a:xfrm>
          <a:off x="14351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119336</xdr:rowOff>
    </xdr:from>
    <xdr:ext cx="762000" cy="259045"/>
    <xdr:sp macro="" textlink="">
      <xdr:nvSpPr>
        <xdr:cNvPr id="416" name="テキスト ボックス 415"/>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7" name="楕円 416"/>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8" name="テキスト ボックス 417"/>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長期的な視点で行財政運営の改善を図るため、多額の負債を有していた土地開発公社を平成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年度に清算しており、その際発行した第三セクター等改革推進債の影響により、比率は高い水準で推移している。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年度は、合併特例債のほか、下水道事業及び一部事務組合での起債の償還が進み、起債残高が減少するなどして将来負担額が大幅に減少した結果、前年度から</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ポイント低下し、大きく改善した。</a:t>
          </a:r>
        </a:p>
        <a:p>
          <a:r>
            <a:rPr kumimoji="1" lang="ja-JP" altLang="en-US" sz="1300">
              <a:latin typeface="ＭＳ Ｐゴシック" panose="020B0600070205080204" pitchFamily="50" charset="-128"/>
              <a:ea typeface="ＭＳ Ｐゴシック" panose="020B0600070205080204" pitchFamily="50" charset="-128"/>
            </a:rPr>
            <a:t>　今後も、将来世代の負担軽減を図るため、起債発行額の抑制などにより財政の健全化に努めていく。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89323</xdr:rowOff>
    </xdr:from>
    <xdr:to>
      <xdr:col>81</xdr:col>
      <xdr:colOff>44450</xdr:colOff>
      <xdr:row>22</xdr:row>
      <xdr:rowOff>37374</xdr:rowOff>
    </xdr:to>
    <xdr:cxnSp macro="">
      <xdr:nvCxnSpPr>
        <xdr:cNvPr id="454" name="直線コネクタ 453"/>
        <xdr:cNvCxnSpPr/>
      </xdr:nvCxnSpPr>
      <xdr:spPr>
        <a:xfrm flipV="1">
          <a:off x="16179800" y="3689773"/>
          <a:ext cx="8382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37374</xdr:rowOff>
    </xdr:from>
    <xdr:to>
      <xdr:col>77</xdr:col>
      <xdr:colOff>44450</xdr:colOff>
      <xdr:row>22</xdr:row>
      <xdr:rowOff>70697</xdr:rowOff>
    </xdr:to>
    <xdr:cxnSp macro="">
      <xdr:nvCxnSpPr>
        <xdr:cNvPr id="457" name="直線コネクタ 456"/>
        <xdr:cNvCxnSpPr/>
      </xdr:nvCxnSpPr>
      <xdr:spPr>
        <a:xfrm flipV="1">
          <a:off x="15290800" y="3809274"/>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87993</xdr:rowOff>
    </xdr:from>
    <xdr:to>
      <xdr:col>77</xdr:col>
      <xdr:colOff>95250</xdr:colOff>
      <xdr:row>17</xdr:row>
      <xdr:rowOff>18143</xdr:rowOff>
    </xdr:to>
    <xdr:sp macro="" textlink="">
      <xdr:nvSpPr>
        <xdr:cNvPr id="458" name="フローチャート: 判断 457"/>
        <xdr:cNvSpPr/>
      </xdr:nvSpPr>
      <xdr:spPr>
        <a:xfrm>
          <a:off x="16129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28320</xdr:rowOff>
    </xdr:from>
    <xdr:ext cx="736600" cy="259045"/>
    <xdr:sp macro="" textlink="">
      <xdr:nvSpPr>
        <xdr:cNvPr id="459" name="テキスト ボックス 458"/>
        <xdr:cNvSpPr txBox="1"/>
      </xdr:nvSpPr>
      <xdr:spPr>
        <a:xfrm>
          <a:off x="15798800" y="260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70697</xdr:rowOff>
    </xdr:from>
    <xdr:to>
      <xdr:col>72</xdr:col>
      <xdr:colOff>203200</xdr:colOff>
      <xdr:row>22</xdr:row>
      <xdr:rowOff>106317</xdr:rowOff>
    </xdr:to>
    <xdr:cxnSp macro="">
      <xdr:nvCxnSpPr>
        <xdr:cNvPr id="460" name="直線コネクタ 459"/>
        <xdr:cNvCxnSpPr/>
      </xdr:nvCxnSpPr>
      <xdr:spPr>
        <a:xfrm flipV="1">
          <a:off x="14401800" y="3842597"/>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61565</xdr:rowOff>
    </xdr:from>
    <xdr:to>
      <xdr:col>73</xdr:col>
      <xdr:colOff>44450</xdr:colOff>
      <xdr:row>16</xdr:row>
      <xdr:rowOff>163165</xdr:rowOff>
    </xdr:to>
    <xdr:sp macro="" textlink="">
      <xdr:nvSpPr>
        <xdr:cNvPr id="461" name="フローチャート: 判断 460"/>
        <xdr:cNvSpPr/>
      </xdr:nvSpPr>
      <xdr:spPr>
        <a:xfrm>
          <a:off x="15240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1892</xdr:rowOff>
    </xdr:from>
    <xdr:ext cx="762000" cy="259045"/>
    <xdr:sp macro="" textlink="">
      <xdr:nvSpPr>
        <xdr:cNvPr id="462" name="テキスト ボックス 461"/>
        <xdr:cNvSpPr txBox="1"/>
      </xdr:nvSpPr>
      <xdr:spPr>
        <a:xfrm>
          <a:off x="14909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106317</xdr:rowOff>
    </xdr:from>
    <xdr:to>
      <xdr:col>68</xdr:col>
      <xdr:colOff>152400</xdr:colOff>
      <xdr:row>22</xdr:row>
      <xdr:rowOff>121255</xdr:rowOff>
    </xdr:to>
    <xdr:cxnSp macro="">
      <xdr:nvCxnSpPr>
        <xdr:cNvPr id="463" name="直線コネクタ 462"/>
        <xdr:cNvCxnSpPr/>
      </xdr:nvCxnSpPr>
      <xdr:spPr>
        <a:xfrm flipV="1">
          <a:off x="13512800" y="3878217"/>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107527</xdr:rowOff>
    </xdr:from>
    <xdr:to>
      <xdr:col>68</xdr:col>
      <xdr:colOff>203200</xdr:colOff>
      <xdr:row>17</xdr:row>
      <xdr:rowOff>37677</xdr:rowOff>
    </xdr:to>
    <xdr:sp macro="" textlink="">
      <xdr:nvSpPr>
        <xdr:cNvPr id="464" name="フローチャート: 判断 463"/>
        <xdr:cNvSpPr/>
      </xdr:nvSpPr>
      <xdr:spPr>
        <a:xfrm>
          <a:off x="14351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47854</xdr:rowOff>
    </xdr:from>
    <xdr:ext cx="762000" cy="259045"/>
    <xdr:sp macro="" textlink="">
      <xdr:nvSpPr>
        <xdr:cNvPr id="465" name="テキスト ボックス 464"/>
        <xdr:cNvSpPr txBox="1"/>
      </xdr:nvSpPr>
      <xdr:spPr>
        <a:xfrm>
          <a:off x="14020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129359</xdr:rowOff>
    </xdr:from>
    <xdr:to>
      <xdr:col>64</xdr:col>
      <xdr:colOff>152400</xdr:colOff>
      <xdr:row>17</xdr:row>
      <xdr:rowOff>59509</xdr:rowOff>
    </xdr:to>
    <xdr:sp macro="" textlink="">
      <xdr:nvSpPr>
        <xdr:cNvPr id="466" name="フローチャート: 判断 465"/>
        <xdr:cNvSpPr/>
      </xdr:nvSpPr>
      <xdr:spPr>
        <a:xfrm>
          <a:off x="13462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69686</xdr:rowOff>
    </xdr:from>
    <xdr:ext cx="762000" cy="259045"/>
    <xdr:sp macro="" textlink="">
      <xdr:nvSpPr>
        <xdr:cNvPr id="467" name="テキスト ボックス 466"/>
        <xdr:cNvSpPr txBox="1"/>
      </xdr:nvSpPr>
      <xdr:spPr>
        <a:xfrm>
          <a:off x="13131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38523</xdr:rowOff>
    </xdr:from>
    <xdr:to>
      <xdr:col>81</xdr:col>
      <xdr:colOff>95250</xdr:colOff>
      <xdr:row>21</xdr:row>
      <xdr:rowOff>140123</xdr:rowOff>
    </xdr:to>
    <xdr:sp macro="" textlink="">
      <xdr:nvSpPr>
        <xdr:cNvPr id="473" name="楕円 472"/>
        <xdr:cNvSpPr/>
      </xdr:nvSpPr>
      <xdr:spPr>
        <a:xfrm>
          <a:off x="16967200" y="36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10600</xdr:rowOff>
    </xdr:from>
    <xdr:ext cx="762000" cy="259045"/>
    <xdr:sp macro="" textlink="">
      <xdr:nvSpPr>
        <xdr:cNvPr id="474" name="将来負担の状況該当値テキスト"/>
        <xdr:cNvSpPr txBox="1"/>
      </xdr:nvSpPr>
      <xdr:spPr>
        <a:xfrm>
          <a:off x="17106900" y="361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158024</xdr:rowOff>
    </xdr:from>
    <xdr:to>
      <xdr:col>77</xdr:col>
      <xdr:colOff>95250</xdr:colOff>
      <xdr:row>22</xdr:row>
      <xdr:rowOff>88174</xdr:rowOff>
    </xdr:to>
    <xdr:sp macro="" textlink="">
      <xdr:nvSpPr>
        <xdr:cNvPr id="475" name="楕円 474"/>
        <xdr:cNvSpPr/>
      </xdr:nvSpPr>
      <xdr:spPr>
        <a:xfrm>
          <a:off x="16129000" y="37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72951</xdr:rowOff>
    </xdr:from>
    <xdr:ext cx="736600" cy="259045"/>
    <xdr:sp macro="" textlink="">
      <xdr:nvSpPr>
        <xdr:cNvPr id="476" name="テキスト ボックス 475"/>
        <xdr:cNvSpPr txBox="1"/>
      </xdr:nvSpPr>
      <xdr:spPr>
        <a:xfrm>
          <a:off x="15798800" y="384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19897</xdr:rowOff>
    </xdr:from>
    <xdr:to>
      <xdr:col>73</xdr:col>
      <xdr:colOff>44450</xdr:colOff>
      <xdr:row>22</xdr:row>
      <xdr:rowOff>121497</xdr:rowOff>
    </xdr:to>
    <xdr:sp macro="" textlink="">
      <xdr:nvSpPr>
        <xdr:cNvPr id="477" name="楕円 476"/>
        <xdr:cNvSpPr/>
      </xdr:nvSpPr>
      <xdr:spPr>
        <a:xfrm>
          <a:off x="15240000" y="37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106274</xdr:rowOff>
    </xdr:from>
    <xdr:ext cx="762000" cy="259045"/>
    <xdr:sp macro="" textlink="">
      <xdr:nvSpPr>
        <xdr:cNvPr id="478" name="テキスト ボックス 477"/>
        <xdr:cNvSpPr txBox="1"/>
      </xdr:nvSpPr>
      <xdr:spPr>
        <a:xfrm>
          <a:off x="14909800" y="387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55517</xdr:rowOff>
    </xdr:from>
    <xdr:to>
      <xdr:col>68</xdr:col>
      <xdr:colOff>203200</xdr:colOff>
      <xdr:row>22</xdr:row>
      <xdr:rowOff>157117</xdr:rowOff>
    </xdr:to>
    <xdr:sp macro="" textlink="">
      <xdr:nvSpPr>
        <xdr:cNvPr id="479" name="楕円 478"/>
        <xdr:cNvSpPr/>
      </xdr:nvSpPr>
      <xdr:spPr>
        <a:xfrm>
          <a:off x="14351000" y="38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141894</xdr:rowOff>
    </xdr:from>
    <xdr:ext cx="762000" cy="259045"/>
    <xdr:sp macro="" textlink="">
      <xdr:nvSpPr>
        <xdr:cNvPr id="480" name="テキスト ボックス 479"/>
        <xdr:cNvSpPr txBox="1"/>
      </xdr:nvSpPr>
      <xdr:spPr>
        <a:xfrm>
          <a:off x="14020800" y="391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70455</xdr:rowOff>
    </xdr:from>
    <xdr:to>
      <xdr:col>64</xdr:col>
      <xdr:colOff>152400</xdr:colOff>
      <xdr:row>23</xdr:row>
      <xdr:rowOff>605</xdr:rowOff>
    </xdr:to>
    <xdr:sp macro="" textlink="">
      <xdr:nvSpPr>
        <xdr:cNvPr id="481" name="楕円 480"/>
        <xdr:cNvSpPr/>
      </xdr:nvSpPr>
      <xdr:spPr>
        <a:xfrm>
          <a:off x="13462000" y="38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156832</xdr:rowOff>
    </xdr:from>
    <xdr:ext cx="762000" cy="259045"/>
    <xdr:sp macro="" textlink="">
      <xdr:nvSpPr>
        <xdr:cNvPr id="482" name="テキスト ボックス 481"/>
        <xdr:cNvSpPr txBox="1"/>
      </xdr:nvSpPr>
      <xdr:spPr>
        <a:xfrm>
          <a:off x="13131800" y="39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99,821
98,795
506.33
60,037,104
58,249,846
1,110,499
27,831,739
71,248,882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類似団体、全国及び県の平均をいずれも下回っている。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年度は、人事院勧告による給与改定に伴い期末手当を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月分減額したものの、新型コロナ対応及び災害対応における時間外勤務の大幅な増加により、前年度から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66040</xdr:rowOff>
    </xdr:to>
    <xdr:cxnSp macro="">
      <xdr:nvCxnSpPr>
        <xdr:cNvPr id="66" name="直線コネクタ 65"/>
        <xdr:cNvCxnSpPr/>
      </xdr:nvCxnSpPr>
      <xdr:spPr>
        <a:xfrm>
          <a:off x="3987800" y="6184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12700</xdr:rowOff>
    </xdr:to>
    <xdr:cxnSp macro="">
      <xdr:nvCxnSpPr>
        <xdr:cNvPr id="69" name="直線コネクタ 68"/>
        <xdr:cNvCxnSpPr/>
      </xdr:nvCxnSpPr>
      <xdr:spPr>
        <a:xfrm>
          <a:off x="3098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58420</xdr:rowOff>
    </xdr:to>
    <xdr:cxnSp macro="">
      <xdr:nvCxnSpPr>
        <xdr:cNvPr id="72" name="直線コネクタ 71"/>
        <xdr:cNvCxnSpPr/>
      </xdr:nvCxnSpPr>
      <xdr:spPr>
        <a:xfrm flipV="1">
          <a:off x="2209800" y="613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58420</xdr:rowOff>
    </xdr:to>
    <xdr:cxnSp macro="">
      <xdr:nvCxnSpPr>
        <xdr:cNvPr id="75" name="直線コネクタ 74"/>
        <xdr:cNvCxnSpPr/>
      </xdr:nvCxnSpPr>
      <xdr:spPr>
        <a:xfrm>
          <a:off x="1320800" y="613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類似団体内、全国及び県の平均をいずれも下回って推移しており、その主な要因として、一般廃棄物（ごみ、し尿）処理や消防業務を一部事務組合に移行していることが挙げられる。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年度は、放課後児童クラブの運営委託料等が増加した一方、賃金の廃止などにより、前年度から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今後は、公共施設の集約化等の取組や施設運営費の見直し、事務事業の効率化などを進め、経常経費の圧縮に努める。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115570</xdr:rowOff>
    </xdr:to>
    <xdr:cxnSp macro="">
      <xdr:nvCxnSpPr>
        <xdr:cNvPr id="127" name="直線コネクタ 126"/>
        <xdr:cNvCxnSpPr/>
      </xdr:nvCxnSpPr>
      <xdr:spPr>
        <a:xfrm flipV="1">
          <a:off x="15671800" y="2656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115570</xdr:rowOff>
    </xdr:to>
    <xdr:cxnSp macro="">
      <xdr:nvCxnSpPr>
        <xdr:cNvPr id="130" name="直線コネクタ 129"/>
        <xdr:cNvCxnSpPr/>
      </xdr:nvCxnSpPr>
      <xdr:spPr>
        <a:xfrm>
          <a:off x="14782800" y="268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34290</xdr:rowOff>
    </xdr:from>
    <xdr:to>
      <xdr:col>78</xdr:col>
      <xdr:colOff>120650</xdr:colOff>
      <xdr:row>17</xdr:row>
      <xdr:rowOff>135890</xdr:rowOff>
    </xdr:to>
    <xdr:sp macro="" textlink="">
      <xdr:nvSpPr>
        <xdr:cNvPr id="131" name="フローチャート: 判断 130"/>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32" name="テキスト ボックス 131"/>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115570</xdr:rowOff>
    </xdr:to>
    <xdr:cxnSp macro="">
      <xdr:nvCxnSpPr>
        <xdr:cNvPr id="133" name="直線コネクタ 132"/>
        <xdr:cNvCxnSpPr/>
      </xdr:nvCxnSpPr>
      <xdr:spPr>
        <a:xfrm>
          <a:off x="13893800" y="267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4" name="フローチャート: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138430</xdr:rowOff>
    </xdr:to>
    <xdr:cxnSp macro="">
      <xdr:nvCxnSpPr>
        <xdr:cNvPr id="136" name="直線コネクタ 135"/>
        <xdr:cNvCxnSpPr/>
      </xdr:nvCxnSpPr>
      <xdr:spPr>
        <a:xfrm flipV="1">
          <a:off x="13004800" y="267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9" name="フローチャート: 判断 138"/>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40" name="テキスト ボックス 139"/>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6" name="楕円 145"/>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7"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8" name="楕円 147"/>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9" name="テキスト ボックス 148"/>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50" name="楕円 149"/>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51" name="テキスト ボックス 150"/>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2" name="楕円 151"/>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3" name="テキスト ボックス 152"/>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4" name="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5" name="テキスト ボックス 154"/>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類似団体平均、全国平均、県平均のいずれも下回っている。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年度は、幼児教育・保育の保育料無償化の通年化による国庫負担金の増、生活保護費の医療扶助費の減などにより、前年度から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今後も、社会保障関係費の高止まりが見込まれるが、単独事業の見直しや高齢者の健診の推進等による医療費軽減の取組などにより財政負担の圧縮に努める。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56</xdr:row>
      <xdr:rowOff>96520</xdr:rowOff>
    </xdr:to>
    <xdr:cxnSp macro="">
      <xdr:nvCxnSpPr>
        <xdr:cNvPr id="188" name="直線コネクタ 187"/>
        <xdr:cNvCxnSpPr/>
      </xdr:nvCxnSpPr>
      <xdr:spPr>
        <a:xfrm flipV="1">
          <a:off x="3987800" y="94234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115570</xdr:rowOff>
    </xdr:from>
    <xdr:to>
      <xdr:col>19</xdr:col>
      <xdr:colOff>187325</xdr:colOff>
      <xdr:row>56</xdr:row>
      <xdr:rowOff>96520</xdr:rowOff>
    </xdr:to>
    <xdr:cxnSp macro="">
      <xdr:nvCxnSpPr>
        <xdr:cNvPr id="191" name="直線コネクタ 190"/>
        <xdr:cNvCxnSpPr/>
      </xdr:nvCxnSpPr>
      <xdr:spPr>
        <a:xfrm>
          <a:off x="3098800" y="95453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52087</xdr:rowOff>
    </xdr:from>
    <xdr:ext cx="736600" cy="259045"/>
    <xdr:sp macro="" textlink="">
      <xdr:nvSpPr>
        <xdr:cNvPr id="193" name="テキスト ボックス 192"/>
        <xdr:cNvSpPr txBox="1"/>
      </xdr:nvSpPr>
      <xdr:spPr>
        <a:xfrm>
          <a:off x="3606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115570</xdr:rowOff>
    </xdr:to>
    <xdr:cxnSp macro="">
      <xdr:nvCxnSpPr>
        <xdr:cNvPr id="194" name="直線コネクタ 193"/>
        <xdr:cNvCxnSpPr/>
      </xdr:nvCxnSpPr>
      <xdr:spPr>
        <a:xfrm>
          <a:off x="2209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6" name="テキスト ボックス 195"/>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138430</xdr:rowOff>
    </xdr:to>
    <xdr:cxnSp macro="">
      <xdr:nvCxnSpPr>
        <xdr:cNvPr id="197" name="直線コネクタ 196"/>
        <xdr:cNvCxnSpPr/>
      </xdr:nvCxnSpPr>
      <xdr:spPr>
        <a:xfrm flipV="1">
          <a:off x="1320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132097</xdr:rowOff>
    </xdr:from>
    <xdr:ext cx="762000" cy="259045"/>
    <xdr:sp macro="" textlink="">
      <xdr:nvSpPr>
        <xdr:cNvPr id="199" name="テキスト ボックス 198"/>
        <xdr:cNvSpPr txBox="1"/>
      </xdr:nvSpPr>
      <xdr:spPr>
        <a:xfrm>
          <a:off x="1828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101617</xdr:rowOff>
    </xdr:from>
    <xdr:ext cx="762000" cy="259045"/>
    <xdr:sp macro="" textlink="">
      <xdr:nvSpPr>
        <xdr:cNvPr id="201" name="テキスト ボックス 200"/>
        <xdr:cNvSpPr txBox="1"/>
      </xdr:nvSpPr>
      <xdr:spPr>
        <a:xfrm>
          <a:off x="939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45720</xdr:rowOff>
    </xdr:from>
    <xdr:to>
      <xdr:col>20</xdr:col>
      <xdr:colOff>38100</xdr:colOff>
      <xdr:row>56</xdr:row>
      <xdr:rowOff>147320</xdr:rowOff>
    </xdr:to>
    <xdr:sp macro="" textlink="">
      <xdr:nvSpPr>
        <xdr:cNvPr id="209" name="楕円 208"/>
        <xdr:cNvSpPr/>
      </xdr:nvSpPr>
      <xdr:spPr>
        <a:xfrm>
          <a:off x="3937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157497</xdr:rowOff>
    </xdr:from>
    <xdr:ext cx="736600" cy="259045"/>
    <xdr:sp macro="" textlink="">
      <xdr:nvSpPr>
        <xdr:cNvPr id="210" name="テキスト ボックス 209"/>
        <xdr:cNvSpPr txBox="1"/>
      </xdr:nvSpPr>
      <xdr:spPr>
        <a:xfrm>
          <a:off x="3606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64770</xdr:rowOff>
    </xdr:from>
    <xdr:to>
      <xdr:col>15</xdr:col>
      <xdr:colOff>149225</xdr:colOff>
      <xdr:row>55</xdr:row>
      <xdr:rowOff>166370</xdr:rowOff>
    </xdr:to>
    <xdr:sp macro="" textlink="">
      <xdr:nvSpPr>
        <xdr:cNvPr id="211" name="楕円 210"/>
        <xdr:cNvSpPr/>
      </xdr:nvSpPr>
      <xdr:spPr>
        <a:xfrm>
          <a:off x="3048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5097</xdr:rowOff>
    </xdr:from>
    <xdr:ext cx="762000" cy="259045"/>
    <xdr:sp macro="" textlink="">
      <xdr:nvSpPr>
        <xdr:cNvPr id="212" name="テキスト ボックス 211"/>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3" name="楕円 212"/>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14" name="テキスト ボックス 213"/>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5" name="楕円 214"/>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16" name="テキスト ボックス 215"/>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をわずかに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latin typeface="ＭＳ Ｐゴシック" panose="020B0600070205080204" pitchFamily="50" charset="-128"/>
              <a:ea typeface="ＭＳ Ｐゴシック" panose="020B0600070205080204" pitchFamily="50" charset="-128"/>
            </a:rPr>
            <a:t>類似団体及び県平均は下回っている。</a:t>
          </a:r>
        </a:p>
        <a:p>
          <a:r>
            <a:rPr kumimoji="1" lang="ja-JP" altLang="en-US" sz="1300">
              <a:latin typeface="ＭＳ Ｐゴシック" panose="020B0600070205080204" pitchFamily="50" charset="-128"/>
              <a:ea typeface="ＭＳ Ｐゴシック" panose="020B0600070205080204" pitchFamily="50" charset="-128"/>
            </a:rPr>
            <a:t>　 ここでは、介護保険特別会計及び後期高齢者医療特別会計への繰出金が大きな割合を占めており、今後も、高齢化の更なる進行により高齢者の介護・医療に要する経費の高止まりが見込まれるため、介護予防や健康寿命延伸に資する活動を推進するなどして一般会計の負担軽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57</xdr:row>
      <xdr:rowOff>158750</xdr:rowOff>
    </xdr:to>
    <xdr:cxnSp macro="">
      <xdr:nvCxnSpPr>
        <xdr:cNvPr id="249" name="直線コネクタ 248"/>
        <xdr:cNvCxnSpPr/>
      </xdr:nvCxnSpPr>
      <xdr:spPr>
        <a:xfrm>
          <a:off x="15671800" y="9931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82550</xdr:rowOff>
    </xdr:from>
    <xdr:to>
      <xdr:col>78</xdr:col>
      <xdr:colOff>69850</xdr:colOff>
      <xdr:row>57</xdr:row>
      <xdr:rowOff>158750</xdr:rowOff>
    </xdr:to>
    <xdr:cxnSp macro="">
      <xdr:nvCxnSpPr>
        <xdr:cNvPr id="252" name="直線コネクタ 251"/>
        <xdr:cNvCxnSpPr/>
      </xdr:nvCxnSpPr>
      <xdr:spPr>
        <a:xfrm>
          <a:off x="14782800" y="985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3" name="フローチャート: 判断 252"/>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54" name="テキスト ボックス 253"/>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82550</xdr:rowOff>
    </xdr:from>
    <xdr:to>
      <xdr:col>73</xdr:col>
      <xdr:colOff>180975</xdr:colOff>
      <xdr:row>62</xdr:row>
      <xdr:rowOff>12700</xdr:rowOff>
    </xdr:to>
    <xdr:cxnSp macro="">
      <xdr:nvCxnSpPr>
        <xdr:cNvPr id="255" name="直線コネクタ 254"/>
        <xdr:cNvCxnSpPr/>
      </xdr:nvCxnSpPr>
      <xdr:spPr>
        <a:xfrm flipV="1">
          <a:off x="13893800" y="9855200"/>
          <a:ext cx="889000" cy="7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6" name="フローチャート: 判断 255"/>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7" name="テキスト ボックス 256"/>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12700</xdr:rowOff>
    </xdr:from>
    <xdr:to>
      <xdr:col>69</xdr:col>
      <xdr:colOff>92075</xdr:colOff>
      <xdr:row>62</xdr:row>
      <xdr:rowOff>12700</xdr:rowOff>
    </xdr:to>
    <xdr:cxnSp macro="">
      <xdr:nvCxnSpPr>
        <xdr:cNvPr id="258" name="直線コネクタ 257"/>
        <xdr:cNvCxnSpPr/>
      </xdr:nvCxnSpPr>
      <xdr:spPr>
        <a:xfrm>
          <a:off x="13004800" y="1064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12700</xdr:rowOff>
    </xdr:from>
    <xdr:to>
      <xdr:col>69</xdr:col>
      <xdr:colOff>142875</xdr:colOff>
      <xdr:row>58</xdr:row>
      <xdr:rowOff>114300</xdr:rowOff>
    </xdr:to>
    <xdr:sp macro="" textlink="">
      <xdr:nvSpPr>
        <xdr:cNvPr id="259" name="フローチャート: 判断 258"/>
        <xdr:cNvSpPr/>
      </xdr:nvSpPr>
      <xdr:spPr>
        <a:xfrm>
          <a:off x="138430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0" name="テキスト ボックス 259"/>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61" name="フローチャート: 判断 260"/>
        <xdr:cNvSpPr/>
      </xdr:nvSpPr>
      <xdr:spPr>
        <a:xfrm>
          <a:off x="12954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62" name="テキスト ボックス 261"/>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68" name="楕円 267"/>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0" name="楕円 269"/>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1" name="テキスト ボックス 27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31750</xdr:rowOff>
    </xdr:from>
    <xdr:to>
      <xdr:col>74</xdr:col>
      <xdr:colOff>31750</xdr:colOff>
      <xdr:row>57</xdr:row>
      <xdr:rowOff>133350</xdr:rowOff>
    </xdr:to>
    <xdr:sp macro="" textlink="">
      <xdr:nvSpPr>
        <xdr:cNvPr id="272" name="楕円 271"/>
        <xdr:cNvSpPr/>
      </xdr:nvSpPr>
      <xdr:spPr>
        <a:xfrm>
          <a:off x="14732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73" name="テキスト ボックス 272"/>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133350</xdr:rowOff>
    </xdr:from>
    <xdr:to>
      <xdr:col>69</xdr:col>
      <xdr:colOff>142875</xdr:colOff>
      <xdr:row>62</xdr:row>
      <xdr:rowOff>63500</xdr:rowOff>
    </xdr:to>
    <xdr:sp macro="" textlink="">
      <xdr:nvSpPr>
        <xdr:cNvPr id="274" name="楕円 273"/>
        <xdr:cNvSpPr/>
      </xdr:nvSpPr>
      <xdr:spPr>
        <a:xfrm>
          <a:off x="13843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48277</xdr:rowOff>
    </xdr:from>
    <xdr:ext cx="762000" cy="259045"/>
    <xdr:sp macro="" textlink="">
      <xdr:nvSpPr>
        <xdr:cNvPr id="275" name="テキスト ボックス 274"/>
        <xdr:cNvSpPr txBox="1"/>
      </xdr:nvSpPr>
      <xdr:spPr>
        <a:xfrm>
          <a:off x="13512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133350</xdr:rowOff>
    </xdr:from>
    <xdr:to>
      <xdr:col>65</xdr:col>
      <xdr:colOff>53975</xdr:colOff>
      <xdr:row>62</xdr:row>
      <xdr:rowOff>63500</xdr:rowOff>
    </xdr:to>
    <xdr:sp macro="" textlink="">
      <xdr:nvSpPr>
        <xdr:cNvPr id="276" name="楕円 275"/>
        <xdr:cNvSpPr/>
      </xdr:nvSpPr>
      <xdr:spPr>
        <a:xfrm>
          <a:off x="12954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48277</xdr:rowOff>
    </xdr:from>
    <xdr:ext cx="762000" cy="259045"/>
    <xdr:sp macro="" textlink="">
      <xdr:nvSpPr>
        <xdr:cNvPr id="277" name="テキスト ボックス 276"/>
        <xdr:cNvSpPr txBox="1"/>
      </xdr:nvSpPr>
      <xdr:spPr>
        <a:xfrm>
          <a:off x="12623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年度は、新クリーンセンターの建設等に伴う一部事務組合負担金が増となった一方、下水道事業への繰出が減となったことにより、前年度からは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ポイント減となったが、類似団体、全国及び県の平均をいずれも上回っている。</a:t>
          </a:r>
        </a:p>
        <a:p>
          <a:r>
            <a:rPr kumimoji="1" lang="ja-JP" altLang="en-US" sz="1300">
              <a:latin typeface="ＭＳ Ｐゴシック" panose="020B0600070205080204" pitchFamily="50" charset="-128"/>
              <a:ea typeface="ＭＳ Ｐゴシック" panose="020B0600070205080204" pitchFamily="50" charset="-128"/>
            </a:rPr>
            <a:t>　 当面の間、一部事務組合負担金の高止まりが見込まれるため、特に多額の補助金を支出している下水道事業の経営改善のほか、各種補助金の見直しなどにも取り組んでいく。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115570</xdr:rowOff>
    </xdr:to>
    <xdr:cxnSp macro="">
      <xdr:nvCxnSpPr>
        <xdr:cNvPr id="307" name="直線コネクタ 306"/>
        <xdr:cNvCxnSpPr/>
      </xdr:nvCxnSpPr>
      <xdr:spPr>
        <a:xfrm flipV="1">
          <a:off x="15671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115570</xdr:rowOff>
    </xdr:to>
    <xdr:cxnSp macro="">
      <xdr:nvCxnSpPr>
        <xdr:cNvPr id="310" name="直線コネクタ 309"/>
        <xdr:cNvCxnSpPr/>
      </xdr:nvCxnSpPr>
      <xdr:spPr>
        <a:xfrm>
          <a:off x="14782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xdr:rowOff>
    </xdr:from>
    <xdr:to>
      <xdr:col>78</xdr:col>
      <xdr:colOff>120650</xdr:colOff>
      <xdr:row>36</xdr:row>
      <xdr:rowOff>118364</xdr:rowOff>
    </xdr:to>
    <xdr:sp macro="" textlink="">
      <xdr:nvSpPr>
        <xdr:cNvPr id="311" name="フローチャート: 判断 31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12" name="テキスト ボックス 311"/>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37</xdr:row>
      <xdr:rowOff>1270</xdr:rowOff>
    </xdr:to>
    <xdr:cxnSp macro="">
      <xdr:nvCxnSpPr>
        <xdr:cNvPr id="313" name="直線コネクタ 312"/>
        <xdr:cNvCxnSpPr/>
      </xdr:nvCxnSpPr>
      <xdr:spPr>
        <a:xfrm>
          <a:off x="13893800" y="61711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4" name="フローチャート: 判断 313"/>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5" name="テキスト ボックス 314"/>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21844</xdr:rowOff>
    </xdr:to>
    <xdr:cxnSp macro="">
      <xdr:nvCxnSpPr>
        <xdr:cNvPr id="316" name="直線コネクタ 315"/>
        <xdr:cNvCxnSpPr/>
      </xdr:nvCxnSpPr>
      <xdr:spPr>
        <a:xfrm flipV="1">
          <a:off x="13004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165354</xdr:rowOff>
    </xdr:from>
    <xdr:to>
      <xdr:col>69</xdr:col>
      <xdr:colOff>142875</xdr:colOff>
      <xdr:row>36</xdr:row>
      <xdr:rowOff>95504</xdr:rowOff>
    </xdr:to>
    <xdr:sp macro="" textlink="">
      <xdr:nvSpPr>
        <xdr:cNvPr id="317" name="フローチャート: 判断 316"/>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80281</xdr:rowOff>
    </xdr:from>
    <xdr:ext cx="762000" cy="259045"/>
    <xdr:sp macro="" textlink="">
      <xdr:nvSpPr>
        <xdr:cNvPr id="318" name="テキスト ボックス 317"/>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19" name="フローチャート: 判断 318"/>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0" name="テキスト ボックス 319"/>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6" name="楕円 325"/>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7"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8" name="楕円 327"/>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9" name="テキスト ボックス 328"/>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0" name="楕円 329"/>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1" name="テキスト ボックス 330"/>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2" name="楕円 331"/>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3" name="テキスト ボックス 332"/>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4" name="楕円 333"/>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57421</xdr:rowOff>
    </xdr:from>
    <xdr:ext cx="762000" cy="259045"/>
    <xdr:sp macro="" textlink="">
      <xdr:nvSpPr>
        <xdr:cNvPr id="335" name="テキスト ボックス 334"/>
        <xdr:cNvSpPr txBox="1"/>
      </xdr:nvSpPr>
      <xdr:spPr>
        <a:xfrm>
          <a:off x="12623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小中学校施設の耐震補強整備などに充てた合併特例債や、平成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年度に発行した第三セクター等改革推進債の影響により、類似団体等のいずれの平均よりも高い水準で推移している。</a:t>
          </a:r>
        </a:p>
        <a:p>
          <a:r>
            <a:rPr kumimoji="1" lang="ja-JP" altLang="en-US" sz="1300">
              <a:latin typeface="ＭＳ Ｐゴシック" panose="020B0600070205080204" pitchFamily="50" charset="-128"/>
              <a:ea typeface="ＭＳ Ｐゴシック" panose="020B0600070205080204" pitchFamily="50" charset="-128"/>
            </a:rPr>
            <a:t>　第三セクター等改革推進債については、平成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年度に繰上償還を行っており、今後も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年ごとに予定しているが、このほかにも、公債費の削減に向けて普通建設事業の見直しや進度調整によって新規発行を抑制し、後年度負担の軽減に努める。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146594</xdr:rowOff>
    </xdr:from>
    <xdr:to>
      <xdr:col>24</xdr:col>
      <xdr:colOff>25400</xdr:colOff>
      <xdr:row>78</xdr:row>
      <xdr:rowOff>146594</xdr:rowOff>
    </xdr:to>
    <xdr:cxnSp macro="">
      <xdr:nvCxnSpPr>
        <xdr:cNvPr id="370" name="直線コネクタ 369"/>
        <xdr:cNvCxnSpPr/>
      </xdr:nvCxnSpPr>
      <xdr:spPr>
        <a:xfrm>
          <a:off x="3987800" y="135196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146594</xdr:rowOff>
    </xdr:from>
    <xdr:to>
      <xdr:col>19</xdr:col>
      <xdr:colOff>187325</xdr:colOff>
      <xdr:row>78</xdr:row>
      <xdr:rowOff>159657</xdr:rowOff>
    </xdr:to>
    <xdr:cxnSp macro="">
      <xdr:nvCxnSpPr>
        <xdr:cNvPr id="373" name="直線コネクタ 372"/>
        <xdr:cNvCxnSpPr/>
      </xdr:nvCxnSpPr>
      <xdr:spPr>
        <a:xfrm flipV="1">
          <a:off x="3098800" y="135196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4" name="フローチャート: 判断 373"/>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75" name="テキスト ボックス 374"/>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159657</xdr:rowOff>
    </xdr:from>
    <xdr:to>
      <xdr:col>15</xdr:col>
      <xdr:colOff>98425</xdr:colOff>
      <xdr:row>78</xdr:row>
      <xdr:rowOff>159657</xdr:rowOff>
    </xdr:to>
    <xdr:cxnSp macro="">
      <xdr:nvCxnSpPr>
        <xdr:cNvPr id="376" name="直線コネクタ 375"/>
        <xdr:cNvCxnSpPr/>
      </xdr:nvCxnSpPr>
      <xdr:spPr>
        <a:xfrm>
          <a:off x="2209800" y="1353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77" name="フローチャート: 判断 376"/>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78" name="テキスト ボックス 377"/>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78</xdr:row>
      <xdr:rowOff>159657</xdr:rowOff>
    </xdr:to>
    <xdr:cxnSp macro="">
      <xdr:nvCxnSpPr>
        <xdr:cNvPr id="379" name="直線コネクタ 378"/>
        <xdr:cNvCxnSpPr/>
      </xdr:nvCxnSpPr>
      <xdr:spPr>
        <a:xfrm>
          <a:off x="1320800" y="1353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164374</xdr:rowOff>
    </xdr:from>
    <xdr:to>
      <xdr:col>11</xdr:col>
      <xdr:colOff>60325</xdr:colOff>
      <xdr:row>77</xdr:row>
      <xdr:rowOff>94524</xdr:rowOff>
    </xdr:to>
    <xdr:sp macro="" textlink="">
      <xdr:nvSpPr>
        <xdr:cNvPr id="380" name="フローチャート: 判断 379"/>
        <xdr:cNvSpPr/>
      </xdr:nvSpPr>
      <xdr:spPr>
        <a:xfrm>
          <a:off x="21590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104701</xdr:rowOff>
    </xdr:from>
    <xdr:ext cx="762000" cy="259045"/>
    <xdr:sp macro="" textlink="">
      <xdr:nvSpPr>
        <xdr:cNvPr id="381" name="テキスト ボックス 380"/>
        <xdr:cNvSpPr txBox="1"/>
      </xdr:nvSpPr>
      <xdr:spPr>
        <a:xfrm>
          <a:off x="1828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170906</xdr:rowOff>
    </xdr:from>
    <xdr:to>
      <xdr:col>6</xdr:col>
      <xdr:colOff>171450</xdr:colOff>
      <xdr:row>77</xdr:row>
      <xdr:rowOff>101056</xdr:rowOff>
    </xdr:to>
    <xdr:sp macro="" textlink="">
      <xdr:nvSpPr>
        <xdr:cNvPr id="382" name="フローチャート: 判断 381"/>
        <xdr:cNvSpPr/>
      </xdr:nvSpPr>
      <xdr:spPr>
        <a:xfrm>
          <a:off x="12700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111233</xdr:rowOff>
    </xdr:from>
    <xdr:ext cx="762000" cy="259045"/>
    <xdr:sp macro="" textlink="">
      <xdr:nvSpPr>
        <xdr:cNvPr id="383" name="テキスト ボックス 382"/>
        <xdr:cNvSpPr txBox="1"/>
      </xdr:nvSpPr>
      <xdr:spPr>
        <a:xfrm>
          <a:off x="939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95794</xdr:rowOff>
    </xdr:from>
    <xdr:to>
      <xdr:col>24</xdr:col>
      <xdr:colOff>76200</xdr:colOff>
      <xdr:row>79</xdr:row>
      <xdr:rowOff>25944</xdr:rowOff>
    </xdr:to>
    <xdr:sp macro="" textlink="">
      <xdr:nvSpPr>
        <xdr:cNvPr id="389" name="楕円 388"/>
        <xdr:cNvSpPr/>
      </xdr:nvSpPr>
      <xdr:spPr>
        <a:xfrm>
          <a:off x="4775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67871</xdr:rowOff>
    </xdr:from>
    <xdr:ext cx="762000" cy="259045"/>
    <xdr:sp macro="" textlink="">
      <xdr:nvSpPr>
        <xdr:cNvPr id="390" name="公債費該当値テキスト"/>
        <xdr:cNvSpPr txBox="1"/>
      </xdr:nvSpPr>
      <xdr:spPr>
        <a:xfrm>
          <a:off x="4914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95794</xdr:rowOff>
    </xdr:from>
    <xdr:to>
      <xdr:col>20</xdr:col>
      <xdr:colOff>38100</xdr:colOff>
      <xdr:row>79</xdr:row>
      <xdr:rowOff>25944</xdr:rowOff>
    </xdr:to>
    <xdr:sp macro="" textlink="">
      <xdr:nvSpPr>
        <xdr:cNvPr id="391" name="楕円 390"/>
        <xdr:cNvSpPr/>
      </xdr:nvSpPr>
      <xdr:spPr>
        <a:xfrm>
          <a:off x="3937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10721</xdr:rowOff>
    </xdr:from>
    <xdr:ext cx="736600" cy="259045"/>
    <xdr:sp macro="" textlink="">
      <xdr:nvSpPr>
        <xdr:cNvPr id="392" name="テキスト ボックス 391"/>
        <xdr:cNvSpPr txBox="1"/>
      </xdr:nvSpPr>
      <xdr:spPr>
        <a:xfrm>
          <a:off x="3606800" y="1355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393" name="楕円 392"/>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94" name="テキスト ボックス 393"/>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395" name="楕円 394"/>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23784</xdr:rowOff>
    </xdr:from>
    <xdr:ext cx="762000" cy="259045"/>
    <xdr:sp macro="" textlink="">
      <xdr:nvSpPr>
        <xdr:cNvPr id="396" name="テキスト ボックス 395"/>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97" name="楕円 396"/>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23784</xdr:rowOff>
    </xdr:from>
    <xdr:ext cx="762000" cy="259045"/>
    <xdr:sp macro="" textlink="">
      <xdr:nvSpPr>
        <xdr:cNvPr id="398" name="テキスト ボックス 397"/>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の減となり、類似団体、全国及び県の平均をいずれも下回っているが、新クリーンセンターの建設などに伴う一部事務組合負担金や下水道事業に対する繰出が財政を大きく圧迫しており、いずれも早期かつ大幅な改善は難しい状況であ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今後も、引き続き行財政改革の取組を着実に実行し、経常的経費全般の抑制に努める。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77</xdr:row>
      <xdr:rowOff>62230</xdr:rowOff>
    </xdr:to>
    <xdr:cxnSp macro="">
      <xdr:nvCxnSpPr>
        <xdr:cNvPr id="431" name="直線コネクタ 430"/>
        <xdr:cNvCxnSpPr/>
      </xdr:nvCxnSpPr>
      <xdr:spPr>
        <a:xfrm flipV="1">
          <a:off x="15671800" y="129743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142240</xdr:rowOff>
    </xdr:from>
    <xdr:to>
      <xdr:col>78</xdr:col>
      <xdr:colOff>69850</xdr:colOff>
      <xdr:row>77</xdr:row>
      <xdr:rowOff>62230</xdr:rowOff>
    </xdr:to>
    <xdr:cxnSp macro="">
      <xdr:nvCxnSpPr>
        <xdr:cNvPr id="434" name="直線コネクタ 433"/>
        <xdr:cNvCxnSpPr/>
      </xdr:nvCxnSpPr>
      <xdr:spPr>
        <a:xfrm>
          <a:off x="14782800" y="128295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5" name="フローチャート: 判断 434"/>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6" name="テキスト ボックス 435"/>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142240</xdr:rowOff>
    </xdr:from>
    <xdr:to>
      <xdr:col>73</xdr:col>
      <xdr:colOff>180975</xdr:colOff>
      <xdr:row>76</xdr:row>
      <xdr:rowOff>35561</xdr:rowOff>
    </xdr:to>
    <xdr:cxnSp macro="">
      <xdr:nvCxnSpPr>
        <xdr:cNvPr id="437" name="直線コネクタ 436"/>
        <xdr:cNvCxnSpPr/>
      </xdr:nvCxnSpPr>
      <xdr:spPr>
        <a:xfrm flipV="1">
          <a:off x="13893800" y="12829540"/>
          <a:ext cx="889000" cy="2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66039</xdr:rowOff>
    </xdr:to>
    <xdr:cxnSp macro="">
      <xdr:nvCxnSpPr>
        <xdr:cNvPr id="440" name="直線コネクタ 439"/>
        <xdr:cNvCxnSpPr/>
      </xdr:nvCxnSpPr>
      <xdr:spPr>
        <a:xfrm flipV="1">
          <a:off x="13004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1" name="フローチャート: 判断 440"/>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2" name="テキスト ボックス 441"/>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43" name="フローチャート: 判断 442"/>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147338</xdr:rowOff>
    </xdr:from>
    <xdr:ext cx="762000" cy="259045"/>
    <xdr:sp macro="" textlink="">
      <xdr:nvSpPr>
        <xdr:cNvPr id="444" name="テキスト ボックス 443"/>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0" name="楕円 449"/>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1"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2" name="楕円 451"/>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53" name="テキスト ボックス 452"/>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91440</xdr:rowOff>
    </xdr:from>
    <xdr:to>
      <xdr:col>74</xdr:col>
      <xdr:colOff>31750</xdr:colOff>
      <xdr:row>75</xdr:row>
      <xdr:rowOff>21590</xdr:rowOff>
    </xdr:to>
    <xdr:sp macro="" textlink="">
      <xdr:nvSpPr>
        <xdr:cNvPr id="454" name="楕円 453"/>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31767</xdr:rowOff>
    </xdr:from>
    <xdr:ext cx="762000" cy="259045"/>
    <xdr:sp macro="" textlink="">
      <xdr:nvSpPr>
        <xdr:cNvPr id="455" name="テキスト ボックス 454"/>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6" name="楕円 455"/>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7" name="テキスト ボックス 456"/>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58" name="楕円 457"/>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127017</xdr:rowOff>
    </xdr:from>
    <xdr:ext cx="762000" cy="259045"/>
    <xdr:sp macro="" textlink="">
      <xdr:nvSpPr>
        <xdr:cNvPr id="459" name="テキスト ボックス 458"/>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55039</xdr:rowOff>
    </xdr:from>
    <xdr:to>
      <xdr:col>29</xdr:col>
      <xdr:colOff>127000</xdr:colOff>
      <xdr:row>17</xdr:row>
      <xdr:rowOff>89957</xdr:rowOff>
    </xdr:to>
    <xdr:cxnSp macro="">
      <xdr:nvCxnSpPr>
        <xdr:cNvPr id="54" name="直線コネクタ 53"/>
        <xdr:cNvCxnSpPr/>
      </xdr:nvCxnSpPr>
      <xdr:spPr bwMode="auto">
        <a:xfrm flipV="1">
          <a:off x="5003800" y="3017314"/>
          <a:ext cx="647700" cy="3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89957</xdr:rowOff>
    </xdr:from>
    <xdr:to>
      <xdr:col>26</xdr:col>
      <xdr:colOff>50800</xdr:colOff>
      <xdr:row>17</xdr:row>
      <xdr:rowOff>97915</xdr:rowOff>
    </xdr:to>
    <xdr:cxnSp macro="">
      <xdr:nvCxnSpPr>
        <xdr:cNvPr id="57" name="直線コネクタ 56"/>
        <xdr:cNvCxnSpPr/>
      </xdr:nvCxnSpPr>
      <xdr:spPr bwMode="auto">
        <a:xfrm flipV="1">
          <a:off x="4305300" y="3052232"/>
          <a:ext cx="698500" cy="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129740</xdr:rowOff>
    </xdr:from>
    <xdr:to>
      <xdr:col>26</xdr:col>
      <xdr:colOff>101600</xdr:colOff>
      <xdr:row>18</xdr:row>
      <xdr:rowOff>59890</xdr:rowOff>
    </xdr:to>
    <xdr:sp macro="" textlink="">
      <xdr:nvSpPr>
        <xdr:cNvPr id="58" name="フローチャート: 判断 57"/>
        <xdr:cNvSpPr/>
      </xdr:nvSpPr>
      <xdr:spPr bwMode="auto">
        <a:xfrm>
          <a:off x="4953000" y="3092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44667</xdr:rowOff>
    </xdr:from>
    <xdr:ext cx="736600" cy="259045"/>
    <xdr:sp macro="" textlink="">
      <xdr:nvSpPr>
        <xdr:cNvPr id="59" name="テキスト ボックス 58"/>
        <xdr:cNvSpPr txBox="1"/>
      </xdr:nvSpPr>
      <xdr:spPr>
        <a:xfrm>
          <a:off x="4622800" y="3178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97630</xdr:rowOff>
    </xdr:from>
    <xdr:to>
      <xdr:col>22</xdr:col>
      <xdr:colOff>114300</xdr:colOff>
      <xdr:row>17</xdr:row>
      <xdr:rowOff>97915</xdr:rowOff>
    </xdr:to>
    <xdr:cxnSp macro="">
      <xdr:nvCxnSpPr>
        <xdr:cNvPr id="60" name="直線コネクタ 59"/>
        <xdr:cNvCxnSpPr/>
      </xdr:nvCxnSpPr>
      <xdr:spPr bwMode="auto">
        <a:xfrm>
          <a:off x="3606800" y="3059905"/>
          <a:ext cx="698500" cy="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152300</xdr:rowOff>
    </xdr:from>
    <xdr:to>
      <xdr:col>22</xdr:col>
      <xdr:colOff>165100</xdr:colOff>
      <xdr:row>18</xdr:row>
      <xdr:rowOff>82450</xdr:rowOff>
    </xdr:to>
    <xdr:sp macro="" textlink="">
      <xdr:nvSpPr>
        <xdr:cNvPr id="61" name="フローチャート: 判断 60"/>
        <xdr:cNvSpPr/>
      </xdr:nvSpPr>
      <xdr:spPr bwMode="auto">
        <a:xfrm>
          <a:off x="4254500" y="3114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67227</xdr:rowOff>
    </xdr:from>
    <xdr:ext cx="762000" cy="259045"/>
    <xdr:sp macro="" textlink="">
      <xdr:nvSpPr>
        <xdr:cNvPr id="62" name="テキスト ボックス 61"/>
        <xdr:cNvSpPr txBox="1"/>
      </xdr:nvSpPr>
      <xdr:spPr>
        <a:xfrm>
          <a:off x="3924300" y="320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97630</xdr:rowOff>
    </xdr:from>
    <xdr:to>
      <xdr:col>18</xdr:col>
      <xdr:colOff>177800</xdr:colOff>
      <xdr:row>17</xdr:row>
      <xdr:rowOff>104716</xdr:rowOff>
    </xdr:to>
    <xdr:cxnSp macro="">
      <xdr:nvCxnSpPr>
        <xdr:cNvPr id="63" name="直線コネクタ 62"/>
        <xdr:cNvCxnSpPr/>
      </xdr:nvCxnSpPr>
      <xdr:spPr bwMode="auto">
        <a:xfrm flipV="1">
          <a:off x="2908300" y="3059905"/>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165987</xdr:rowOff>
    </xdr:from>
    <xdr:to>
      <xdr:col>19</xdr:col>
      <xdr:colOff>38100</xdr:colOff>
      <xdr:row>18</xdr:row>
      <xdr:rowOff>96137</xdr:rowOff>
    </xdr:to>
    <xdr:sp macro="" textlink="">
      <xdr:nvSpPr>
        <xdr:cNvPr id="64" name="フローチャート: 判断 63"/>
        <xdr:cNvSpPr/>
      </xdr:nvSpPr>
      <xdr:spPr bwMode="auto">
        <a:xfrm>
          <a:off x="3556000" y="3128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80915</xdr:rowOff>
    </xdr:from>
    <xdr:ext cx="762000" cy="259045"/>
    <xdr:sp macro="" textlink="">
      <xdr:nvSpPr>
        <xdr:cNvPr id="65" name="テキスト ボックス 64"/>
        <xdr:cNvSpPr txBox="1"/>
      </xdr:nvSpPr>
      <xdr:spPr>
        <a:xfrm>
          <a:off x="3225800" y="32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5224</xdr:rowOff>
    </xdr:from>
    <xdr:to>
      <xdr:col>15</xdr:col>
      <xdr:colOff>101600</xdr:colOff>
      <xdr:row>18</xdr:row>
      <xdr:rowOff>106824</xdr:rowOff>
    </xdr:to>
    <xdr:sp macro="" textlink="">
      <xdr:nvSpPr>
        <xdr:cNvPr id="66" name="フローチャート: 判断 65"/>
        <xdr:cNvSpPr/>
      </xdr:nvSpPr>
      <xdr:spPr bwMode="auto">
        <a:xfrm>
          <a:off x="2857500" y="3138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91601</xdr:rowOff>
    </xdr:from>
    <xdr:ext cx="762000" cy="259045"/>
    <xdr:sp macro="" textlink="">
      <xdr:nvSpPr>
        <xdr:cNvPr id="67" name="テキスト ボックス 66"/>
        <xdr:cNvSpPr txBox="1"/>
      </xdr:nvSpPr>
      <xdr:spPr>
        <a:xfrm>
          <a:off x="2527300" y="322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4239</xdr:rowOff>
    </xdr:from>
    <xdr:to>
      <xdr:col>29</xdr:col>
      <xdr:colOff>177800</xdr:colOff>
      <xdr:row>17</xdr:row>
      <xdr:rowOff>105839</xdr:rowOff>
    </xdr:to>
    <xdr:sp macro="" textlink="">
      <xdr:nvSpPr>
        <xdr:cNvPr id="73" name="楕円 72"/>
        <xdr:cNvSpPr/>
      </xdr:nvSpPr>
      <xdr:spPr bwMode="auto">
        <a:xfrm>
          <a:off x="5600700" y="296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147766</xdr:rowOff>
    </xdr:from>
    <xdr:ext cx="762000" cy="259045"/>
    <xdr:sp macro="" textlink="">
      <xdr:nvSpPr>
        <xdr:cNvPr id="74" name="人口1人当たり決算額の推移該当値テキスト130"/>
        <xdr:cNvSpPr txBox="1"/>
      </xdr:nvSpPr>
      <xdr:spPr>
        <a:xfrm>
          <a:off x="5740400" y="293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39157</xdr:rowOff>
    </xdr:from>
    <xdr:to>
      <xdr:col>26</xdr:col>
      <xdr:colOff>101600</xdr:colOff>
      <xdr:row>17</xdr:row>
      <xdr:rowOff>140757</xdr:rowOff>
    </xdr:to>
    <xdr:sp macro="" textlink="">
      <xdr:nvSpPr>
        <xdr:cNvPr id="75" name="楕円 74"/>
        <xdr:cNvSpPr/>
      </xdr:nvSpPr>
      <xdr:spPr bwMode="auto">
        <a:xfrm>
          <a:off x="4953000" y="3001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150934</xdr:rowOff>
    </xdr:from>
    <xdr:ext cx="736600" cy="259045"/>
    <xdr:sp macro="" textlink="">
      <xdr:nvSpPr>
        <xdr:cNvPr id="76" name="テキスト ボックス 75"/>
        <xdr:cNvSpPr txBox="1"/>
      </xdr:nvSpPr>
      <xdr:spPr>
        <a:xfrm>
          <a:off x="4622800" y="2770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47115</xdr:rowOff>
    </xdr:from>
    <xdr:to>
      <xdr:col>22</xdr:col>
      <xdr:colOff>165100</xdr:colOff>
      <xdr:row>17</xdr:row>
      <xdr:rowOff>148715</xdr:rowOff>
    </xdr:to>
    <xdr:sp macro="" textlink="">
      <xdr:nvSpPr>
        <xdr:cNvPr id="77" name="楕円 76"/>
        <xdr:cNvSpPr/>
      </xdr:nvSpPr>
      <xdr:spPr bwMode="auto">
        <a:xfrm>
          <a:off x="4254500" y="300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158892</xdr:rowOff>
    </xdr:from>
    <xdr:ext cx="762000" cy="259045"/>
    <xdr:sp macro="" textlink="">
      <xdr:nvSpPr>
        <xdr:cNvPr id="78" name="テキスト ボックス 77"/>
        <xdr:cNvSpPr txBox="1"/>
      </xdr:nvSpPr>
      <xdr:spPr>
        <a:xfrm>
          <a:off x="3924300" y="277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46830</xdr:rowOff>
    </xdr:from>
    <xdr:to>
      <xdr:col>19</xdr:col>
      <xdr:colOff>38100</xdr:colOff>
      <xdr:row>17</xdr:row>
      <xdr:rowOff>148430</xdr:rowOff>
    </xdr:to>
    <xdr:sp macro="" textlink="">
      <xdr:nvSpPr>
        <xdr:cNvPr id="79" name="楕円 78"/>
        <xdr:cNvSpPr/>
      </xdr:nvSpPr>
      <xdr:spPr bwMode="auto">
        <a:xfrm>
          <a:off x="3556000" y="300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158607</xdr:rowOff>
    </xdr:from>
    <xdr:ext cx="762000" cy="259045"/>
    <xdr:sp macro="" textlink="">
      <xdr:nvSpPr>
        <xdr:cNvPr id="80" name="テキスト ボックス 79"/>
        <xdr:cNvSpPr txBox="1"/>
      </xdr:nvSpPr>
      <xdr:spPr>
        <a:xfrm>
          <a:off x="3225800" y="277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53916</xdr:rowOff>
    </xdr:from>
    <xdr:to>
      <xdr:col>15</xdr:col>
      <xdr:colOff>101600</xdr:colOff>
      <xdr:row>17</xdr:row>
      <xdr:rowOff>155516</xdr:rowOff>
    </xdr:to>
    <xdr:sp macro="" textlink="">
      <xdr:nvSpPr>
        <xdr:cNvPr id="81" name="楕円 80"/>
        <xdr:cNvSpPr/>
      </xdr:nvSpPr>
      <xdr:spPr bwMode="auto">
        <a:xfrm>
          <a:off x="2857500" y="301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165693</xdr:rowOff>
    </xdr:from>
    <xdr:ext cx="762000" cy="259045"/>
    <xdr:sp macro="" textlink="">
      <xdr:nvSpPr>
        <xdr:cNvPr id="82" name="テキスト ボックス 81"/>
        <xdr:cNvSpPr txBox="1"/>
      </xdr:nvSpPr>
      <xdr:spPr>
        <a:xfrm>
          <a:off x="2527300" y="27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64266</xdr:rowOff>
    </xdr:from>
    <xdr:to>
      <xdr:col>29</xdr:col>
      <xdr:colOff>127000</xdr:colOff>
      <xdr:row>35</xdr:row>
      <xdr:rowOff>126478</xdr:rowOff>
    </xdr:to>
    <xdr:cxnSp macro="">
      <xdr:nvCxnSpPr>
        <xdr:cNvPr id="118" name="直線コネクタ 117"/>
        <xdr:cNvCxnSpPr/>
      </xdr:nvCxnSpPr>
      <xdr:spPr bwMode="auto">
        <a:xfrm flipV="1">
          <a:off x="5003800" y="6674616"/>
          <a:ext cx="647700" cy="6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126478</xdr:rowOff>
    </xdr:from>
    <xdr:to>
      <xdr:col>26</xdr:col>
      <xdr:colOff>50800</xdr:colOff>
      <xdr:row>35</xdr:row>
      <xdr:rowOff>133956</xdr:rowOff>
    </xdr:to>
    <xdr:cxnSp macro="">
      <xdr:nvCxnSpPr>
        <xdr:cNvPr id="121" name="直線コネクタ 120"/>
        <xdr:cNvCxnSpPr/>
      </xdr:nvCxnSpPr>
      <xdr:spPr bwMode="auto">
        <a:xfrm flipV="1">
          <a:off x="4305300" y="6736828"/>
          <a:ext cx="698500" cy="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82927</xdr:rowOff>
    </xdr:from>
    <xdr:to>
      <xdr:col>26</xdr:col>
      <xdr:colOff>101600</xdr:colOff>
      <xdr:row>37</xdr:row>
      <xdr:rowOff>13077</xdr:rowOff>
    </xdr:to>
    <xdr:sp macro="" textlink="">
      <xdr:nvSpPr>
        <xdr:cNvPr id="122" name="フローチャート: 判断 121"/>
        <xdr:cNvSpPr/>
      </xdr:nvSpPr>
      <xdr:spPr bwMode="auto">
        <a:xfrm>
          <a:off x="4953000" y="70361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169304</xdr:rowOff>
    </xdr:from>
    <xdr:ext cx="736600" cy="259045"/>
    <xdr:sp macro="" textlink="">
      <xdr:nvSpPr>
        <xdr:cNvPr id="123" name="テキスト ボックス 122"/>
        <xdr:cNvSpPr txBox="1"/>
      </xdr:nvSpPr>
      <xdr:spPr>
        <a:xfrm>
          <a:off x="4622800" y="712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133956</xdr:rowOff>
    </xdr:from>
    <xdr:to>
      <xdr:col>22</xdr:col>
      <xdr:colOff>114300</xdr:colOff>
      <xdr:row>35</xdr:row>
      <xdr:rowOff>142447</xdr:rowOff>
    </xdr:to>
    <xdr:cxnSp macro="">
      <xdr:nvCxnSpPr>
        <xdr:cNvPr id="124" name="直線コネクタ 123"/>
        <xdr:cNvCxnSpPr/>
      </xdr:nvCxnSpPr>
      <xdr:spPr bwMode="auto">
        <a:xfrm flipV="1">
          <a:off x="3606800" y="6744306"/>
          <a:ext cx="698500" cy="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84756</xdr:rowOff>
    </xdr:from>
    <xdr:to>
      <xdr:col>22</xdr:col>
      <xdr:colOff>165100</xdr:colOff>
      <xdr:row>37</xdr:row>
      <xdr:rowOff>14906</xdr:rowOff>
    </xdr:to>
    <xdr:sp macro="" textlink="">
      <xdr:nvSpPr>
        <xdr:cNvPr id="125" name="フローチャート: 判断 124"/>
        <xdr:cNvSpPr/>
      </xdr:nvSpPr>
      <xdr:spPr bwMode="auto">
        <a:xfrm>
          <a:off x="4254500" y="703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171133</xdr:rowOff>
    </xdr:from>
    <xdr:ext cx="762000" cy="259045"/>
    <xdr:sp macro="" textlink="">
      <xdr:nvSpPr>
        <xdr:cNvPr id="126" name="テキスト ボックス 125"/>
        <xdr:cNvSpPr txBox="1"/>
      </xdr:nvSpPr>
      <xdr:spPr>
        <a:xfrm>
          <a:off x="3924300" y="712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142447</xdr:rowOff>
    </xdr:from>
    <xdr:to>
      <xdr:col>18</xdr:col>
      <xdr:colOff>177800</xdr:colOff>
      <xdr:row>35</xdr:row>
      <xdr:rowOff>153485</xdr:rowOff>
    </xdr:to>
    <xdr:cxnSp macro="">
      <xdr:nvCxnSpPr>
        <xdr:cNvPr id="127" name="直線コネクタ 126"/>
        <xdr:cNvCxnSpPr/>
      </xdr:nvCxnSpPr>
      <xdr:spPr bwMode="auto">
        <a:xfrm flipV="1">
          <a:off x="2908300" y="6752797"/>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65619</xdr:rowOff>
    </xdr:from>
    <xdr:to>
      <xdr:col>19</xdr:col>
      <xdr:colOff>38100</xdr:colOff>
      <xdr:row>36</xdr:row>
      <xdr:rowOff>167219</xdr:rowOff>
    </xdr:to>
    <xdr:sp macro="" textlink="">
      <xdr:nvSpPr>
        <xdr:cNvPr id="128" name="フローチャート: 判断 127"/>
        <xdr:cNvSpPr/>
      </xdr:nvSpPr>
      <xdr:spPr bwMode="auto">
        <a:xfrm>
          <a:off x="3556000" y="7018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151996</xdr:rowOff>
    </xdr:from>
    <xdr:ext cx="762000" cy="259045"/>
    <xdr:sp macro="" textlink="">
      <xdr:nvSpPr>
        <xdr:cNvPr id="129" name="テキスト ボックス 128"/>
        <xdr:cNvSpPr txBox="1"/>
      </xdr:nvSpPr>
      <xdr:spPr>
        <a:xfrm>
          <a:off x="3225800" y="710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40604</xdr:rowOff>
    </xdr:from>
    <xdr:to>
      <xdr:col>15</xdr:col>
      <xdr:colOff>101600</xdr:colOff>
      <xdr:row>36</xdr:row>
      <xdr:rowOff>142204</xdr:rowOff>
    </xdr:to>
    <xdr:sp macro="" textlink="">
      <xdr:nvSpPr>
        <xdr:cNvPr id="130" name="フローチャート: 判断 129"/>
        <xdr:cNvSpPr/>
      </xdr:nvSpPr>
      <xdr:spPr bwMode="auto">
        <a:xfrm>
          <a:off x="2857500" y="6993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126981</xdr:rowOff>
    </xdr:from>
    <xdr:ext cx="762000" cy="259045"/>
    <xdr:sp macro="" textlink="">
      <xdr:nvSpPr>
        <xdr:cNvPr id="131" name="テキスト ボックス 130"/>
        <xdr:cNvSpPr txBox="1"/>
      </xdr:nvSpPr>
      <xdr:spPr>
        <a:xfrm>
          <a:off x="2527300" y="708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13466</xdr:rowOff>
    </xdr:from>
    <xdr:to>
      <xdr:col>29</xdr:col>
      <xdr:colOff>177800</xdr:colOff>
      <xdr:row>35</xdr:row>
      <xdr:rowOff>115066</xdr:rowOff>
    </xdr:to>
    <xdr:sp macro="" textlink="">
      <xdr:nvSpPr>
        <xdr:cNvPr id="137" name="楕円 136"/>
        <xdr:cNvSpPr/>
      </xdr:nvSpPr>
      <xdr:spPr bwMode="auto">
        <a:xfrm>
          <a:off x="5600700" y="662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201443</xdr:rowOff>
    </xdr:from>
    <xdr:ext cx="762000" cy="259045"/>
    <xdr:sp macro="" textlink="">
      <xdr:nvSpPr>
        <xdr:cNvPr id="138" name="人口1人当たり決算額の推移該当値テキスト445"/>
        <xdr:cNvSpPr txBox="1"/>
      </xdr:nvSpPr>
      <xdr:spPr>
        <a:xfrm>
          <a:off x="5740400" y="646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75678</xdr:rowOff>
    </xdr:from>
    <xdr:to>
      <xdr:col>26</xdr:col>
      <xdr:colOff>101600</xdr:colOff>
      <xdr:row>35</xdr:row>
      <xdr:rowOff>177278</xdr:rowOff>
    </xdr:to>
    <xdr:sp macro="" textlink="">
      <xdr:nvSpPr>
        <xdr:cNvPr id="139" name="楕円 138"/>
        <xdr:cNvSpPr/>
      </xdr:nvSpPr>
      <xdr:spPr bwMode="auto">
        <a:xfrm>
          <a:off x="4953000" y="668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187455</xdr:rowOff>
    </xdr:from>
    <xdr:ext cx="736600" cy="259045"/>
    <xdr:sp macro="" textlink="">
      <xdr:nvSpPr>
        <xdr:cNvPr id="140" name="テキスト ボックス 139"/>
        <xdr:cNvSpPr txBox="1"/>
      </xdr:nvSpPr>
      <xdr:spPr>
        <a:xfrm>
          <a:off x="4622800" y="645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83156</xdr:rowOff>
    </xdr:from>
    <xdr:to>
      <xdr:col>22</xdr:col>
      <xdr:colOff>165100</xdr:colOff>
      <xdr:row>35</xdr:row>
      <xdr:rowOff>184756</xdr:rowOff>
    </xdr:to>
    <xdr:sp macro="" textlink="">
      <xdr:nvSpPr>
        <xdr:cNvPr id="141" name="楕円 140"/>
        <xdr:cNvSpPr/>
      </xdr:nvSpPr>
      <xdr:spPr bwMode="auto">
        <a:xfrm>
          <a:off x="4254500" y="669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194933</xdr:rowOff>
    </xdr:from>
    <xdr:ext cx="762000" cy="259045"/>
    <xdr:sp macro="" textlink="">
      <xdr:nvSpPr>
        <xdr:cNvPr id="142" name="テキスト ボックス 141"/>
        <xdr:cNvSpPr txBox="1"/>
      </xdr:nvSpPr>
      <xdr:spPr>
        <a:xfrm>
          <a:off x="3924300" y="646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91647</xdr:rowOff>
    </xdr:from>
    <xdr:to>
      <xdr:col>19</xdr:col>
      <xdr:colOff>38100</xdr:colOff>
      <xdr:row>35</xdr:row>
      <xdr:rowOff>193247</xdr:rowOff>
    </xdr:to>
    <xdr:sp macro="" textlink="">
      <xdr:nvSpPr>
        <xdr:cNvPr id="143" name="楕円 142"/>
        <xdr:cNvSpPr/>
      </xdr:nvSpPr>
      <xdr:spPr bwMode="auto">
        <a:xfrm>
          <a:off x="3556000" y="670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203424</xdr:rowOff>
    </xdr:from>
    <xdr:ext cx="762000" cy="259045"/>
    <xdr:sp macro="" textlink="">
      <xdr:nvSpPr>
        <xdr:cNvPr id="144" name="テキスト ボックス 143"/>
        <xdr:cNvSpPr txBox="1"/>
      </xdr:nvSpPr>
      <xdr:spPr>
        <a:xfrm>
          <a:off x="3225800" y="647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102685</xdr:rowOff>
    </xdr:from>
    <xdr:to>
      <xdr:col>15</xdr:col>
      <xdr:colOff>101600</xdr:colOff>
      <xdr:row>35</xdr:row>
      <xdr:rowOff>204285</xdr:rowOff>
    </xdr:to>
    <xdr:sp macro="" textlink="">
      <xdr:nvSpPr>
        <xdr:cNvPr id="145" name="楕円 144"/>
        <xdr:cNvSpPr/>
      </xdr:nvSpPr>
      <xdr:spPr bwMode="auto">
        <a:xfrm>
          <a:off x="2857500" y="671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214462</xdr:rowOff>
    </xdr:from>
    <xdr:ext cx="762000" cy="259045"/>
    <xdr:sp macro="" textlink="">
      <xdr:nvSpPr>
        <xdr:cNvPr id="146" name="テキスト ボックス 145"/>
        <xdr:cNvSpPr txBox="1"/>
      </xdr:nvSpPr>
      <xdr:spPr>
        <a:xfrm>
          <a:off x="2527300" y="648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99,821
98,795
506.33
60,037,104
58,249,846
1,110,499
27,831,739
71,248,882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6998</xdr:rowOff>
    </xdr:from>
    <xdr:to>
      <xdr:col>24</xdr:col>
      <xdr:colOff>63500</xdr:colOff>
      <xdr:row>37</xdr:row>
      <xdr:rowOff>95595</xdr:rowOff>
    </xdr:to>
    <xdr:cxnSp macro="">
      <xdr:nvCxnSpPr>
        <xdr:cNvPr id="65" name="直線コネクタ 64"/>
        <xdr:cNvCxnSpPr/>
      </xdr:nvCxnSpPr>
      <xdr:spPr>
        <a:xfrm flipV="1">
          <a:off x="3797300" y="6350648"/>
          <a:ext cx="838200" cy="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95595</xdr:rowOff>
    </xdr:from>
    <xdr:to>
      <xdr:col>19</xdr:col>
      <xdr:colOff>177800</xdr:colOff>
      <xdr:row>37</xdr:row>
      <xdr:rowOff>115783</xdr:rowOff>
    </xdr:to>
    <xdr:cxnSp macro="">
      <xdr:nvCxnSpPr>
        <xdr:cNvPr id="68" name="直線コネクタ 67"/>
        <xdr:cNvCxnSpPr/>
      </xdr:nvCxnSpPr>
      <xdr:spPr>
        <a:xfrm flipV="1">
          <a:off x="2908300" y="6439245"/>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91186</xdr:rowOff>
    </xdr:from>
    <xdr:to>
      <xdr:col>20</xdr:col>
      <xdr:colOff>38100</xdr:colOff>
      <xdr:row>38</xdr:row>
      <xdr:rowOff>21336</xdr:rowOff>
    </xdr:to>
    <xdr:sp macro="" textlink="">
      <xdr:nvSpPr>
        <xdr:cNvPr id="69" name="フローチャート: 判断 68"/>
        <xdr:cNvSpPr/>
      </xdr:nvSpPr>
      <xdr:spPr>
        <a:xfrm>
          <a:off x="3746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12463</xdr:rowOff>
    </xdr:from>
    <xdr:ext cx="534377" cy="259045"/>
    <xdr:sp macro="" textlink="">
      <xdr:nvSpPr>
        <xdr:cNvPr id="70" name="テキスト ボックス 69"/>
        <xdr:cNvSpPr txBox="1"/>
      </xdr:nvSpPr>
      <xdr:spPr>
        <a:xfrm>
          <a:off x="3530111" y="65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66691</xdr:rowOff>
    </xdr:from>
    <xdr:to>
      <xdr:col>15</xdr:col>
      <xdr:colOff>50800</xdr:colOff>
      <xdr:row>37</xdr:row>
      <xdr:rowOff>115783</xdr:rowOff>
    </xdr:to>
    <xdr:cxnSp macro="">
      <xdr:nvCxnSpPr>
        <xdr:cNvPr id="71" name="直線コネクタ 70"/>
        <xdr:cNvCxnSpPr/>
      </xdr:nvCxnSpPr>
      <xdr:spPr>
        <a:xfrm>
          <a:off x="2019300" y="6410341"/>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98344</xdr:rowOff>
    </xdr:from>
    <xdr:to>
      <xdr:col>15</xdr:col>
      <xdr:colOff>101600</xdr:colOff>
      <xdr:row>38</xdr:row>
      <xdr:rowOff>28494</xdr:rowOff>
    </xdr:to>
    <xdr:sp macro="" textlink="">
      <xdr:nvSpPr>
        <xdr:cNvPr id="72" name="フローチャート: 判断 71"/>
        <xdr:cNvSpPr/>
      </xdr:nvSpPr>
      <xdr:spPr>
        <a:xfrm>
          <a:off x="2857500" y="644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19621</xdr:rowOff>
    </xdr:from>
    <xdr:ext cx="534377" cy="259045"/>
    <xdr:sp macro="" textlink="">
      <xdr:nvSpPr>
        <xdr:cNvPr id="73" name="テキスト ボックス 72"/>
        <xdr:cNvSpPr txBox="1"/>
      </xdr:nvSpPr>
      <xdr:spPr>
        <a:xfrm>
          <a:off x="2641111" y="653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66691</xdr:rowOff>
    </xdr:from>
    <xdr:to>
      <xdr:col>10</xdr:col>
      <xdr:colOff>114300</xdr:colOff>
      <xdr:row>37</xdr:row>
      <xdr:rowOff>128227</xdr:rowOff>
    </xdr:to>
    <xdr:cxnSp macro="">
      <xdr:nvCxnSpPr>
        <xdr:cNvPr id="74" name="直線コネクタ 73"/>
        <xdr:cNvCxnSpPr/>
      </xdr:nvCxnSpPr>
      <xdr:spPr>
        <a:xfrm flipV="1">
          <a:off x="1130300" y="6410341"/>
          <a:ext cx="889000" cy="6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117632</xdr:rowOff>
    </xdr:from>
    <xdr:to>
      <xdr:col>10</xdr:col>
      <xdr:colOff>165100</xdr:colOff>
      <xdr:row>38</xdr:row>
      <xdr:rowOff>47782</xdr:rowOff>
    </xdr:to>
    <xdr:sp macro="" textlink="">
      <xdr:nvSpPr>
        <xdr:cNvPr id="75" name="フローチャート: 判断 74"/>
        <xdr:cNvSpPr/>
      </xdr:nvSpPr>
      <xdr:spPr>
        <a:xfrm>
          <a:off x="1968500" y="646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38909</xdr:rowOff>
    </xdr:from>
    <xdr:ext cx="534377" cy="259045"/>
    <xdr:sp macro="" textlink="">
      <xdr:nvSpPr>
        <xdr:cNvPr id="76" name="テキスト ボックス 75"/>
        <xdr:cNvSpPr txBox="1"/>
      </xdr:nvSpPr>
      <xdr:spPr>
        <a:xfrm>
          <a:off x="1752111" y="65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116546</xdr:rowOff>
    </xdr:from>
    <xdr:to>
      <xdr:col>6</xdr:col>
      <xdr:colOff>38100</xdr:colOff>
      <xdr:row>38</xdr:row>
      <xdr:rowOff>46696</xdr:rowOff>
    </xdr:to>
    <xdr:sp macro="" textlink="">
      <xdr:nvSpPr>
        <xdr:cNvPr id="77" name="フローチャート: 判断 76"/>
        <xdr:cNvSpPr/>
      </xdr:nvSpPr>
      <xdr:spPr>
        <a:xfrm>
          <a:off x="1079500" y="646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37823</xdr:rowOff>
    </xdr:from>
    <xdr:ext cx="534377" cy="259045"/>
    <xdr:sp macro="" textlink="">
      <xdr:nvSpPr>
        <xdr:cNvPr id="78" name="テキスト ボックス 77"/>
        <xdr:cNvSpPr txBox="1"/>
      </xdr:nvSpPr>
      <xdr:spPr>
        <a:xfrm>
          <a:off x="863111" y="655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127648</xdr:rowOff>
    </xdr:from>
    <xdr:to>
      <xdr:col>24</xdr:col>
      <xdr:colOff>114300</xdr:colOff>
      <xdr:row>37</xdr:row>
      <xdr:rowOff>57798</xdr:rowOff>
    </xdr:to>
    <xdr:sp macro="" textlink="">
      <xdr:nvSpPr>
        <xdr:cNvPr id="84" name="楕円 83"/>
        <xdr:cNvSpPr/>
      </xdr:nvSpPr>
      <xdr:spPr>
        <a:xfrm>
          <a:off x="4584700" y="62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106075</xdr:rowOff>
    </xdr:from>
    <xdr:ext cx="534377" cy="259045"/>
    <xdr:sp macro="" textlink="">
      <xdr:nvSpPr>
        <xdr:cNvPr id="85" name="人件費該当値テキスト"/>
        <xdr:cNvSpPr txBox="1"/>
      </xdr:nvSpPr>
      <xdr:spPr>
        <a:xfrm>
          <a:off x="4686300" y="62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44795</xdr:rowOff>
    </xdr:from>
    <xdr:to>
      <xdr:col>20</xdr:col>
      <xdr:colOff>38100</xdr:colOff>
      <xdr:row>37</xdr:row>
      <xdr:rowOff>146395</xdr:rowOff>
    </xdr:to>
    <xdr:sp macro="" textlink="">
      <xdr:nvSpPr>
        <xdr:cNvPr id="86" name="楕円 85"/>
        <xdr:cNvSpPr/>
      </xdr:nvSpPr>
      <xdr:spPr>
        <a:xfrm>
          <a:off x="3746500" y="63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162922</xdr:rowOff>
    </xdr:from>
    <xdr:ext cx="534377" cy="259045"/>
    <xdr:sp macro="" textlink="">
      <xdr:nvSpPr>
        <xdr:cNvPr id="87" name="テキスト ボックス 86"/>
        <xdr:cNvSpPr txBox="1"/>
      </xdr:nvSpPr>
      <xdr:spPr>
        <a:xfrm>
          <a:off x="3530111" y="616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64983</xdr:rowOff>
    </xdr:from>
    <xdr:to>
      <xdr:col>15</xdr:col>
      <xdr:colOff>101600</xdr:colOff>
      <xdr:row>37</xdr:row>
      <xdr:rowOff>166583</xdr:rowOff>
    </xdr:to>
    <xdr:sp macro="" textlink="">
      <xdr:nvSpPr>
        <xdr:cNvPr id="88" name="楕円 87"/>
        <xdr:cNvSpPr/>
      </xdr:nvSpPr>
      <xdr:spPr>
        <a:xfrm>
          <a:off x="2857500" y="64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11660</xdr:rowOff>
    </xdr:from>
    <xdr:ext cx="534377" cy="259045"/>
    <xdr:sp macro="" textlink="">
      <xdr:nvSpPr>
        <xdr:cNvPr id="89" name="テキスト ボックス 88"/>
        <xdr:cNvSpPr txBox="1"/>
      </xdr:nvSpPr>
      <xdr:spPr>
        <a:xfrm>
          <a:off x="2641111" y="61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15891</xdr:rowOff>
    </xdr:from>
    <xdr:to>
      <xdr:col>10</xdr:col>
      <xdr:colOff>165100</xdr:colOff>
      <xdr:row>37</xdr:row>
      <xdr:rowOff>117491</xdr:rowOff>
    </xdr:to>
    <xdr:sp macro="" textlink="">
      <xdr:nvSpPr>
        <xdr:cNvPr id="90" name="楕円 89"/>
        <xdr:cNvSpPr/>
      </xdr:nvSpPr>
      <xdr:spPr>
        <a:xfrm>
          <a:off x="1968500" y="63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134018</xdr:rowOff>
    </xdr:from>
    <xdr:ext cx="534377" cy="259045"/>
    <xdr:sp macro="" textlink="">
      <xdr:nvSpPr>
        <xdr:cNvPr id="91" name="テキスト ボックス 90"/>
        <xdr:cNvSpPr txBox="1"/>
      </xdr:nvSpPr>
      <xdr:spPr>
        <a:xfrm>
          <a:off x="1752111" y="613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77427</xdr:rowOff>
    </xdr:from>
    <xdr:to>
      <xdr:col>6</xdr:col>
      <xdr:colOff>38100</xdr:colOff>
      <xdr:row>38</xdr:row>
      <xdr:rowOff>7577</xdr:rowOff>
    </xdr:to>
    <xdr:sp macro="" textlink="">
      <xdr:nvSpPr>
        <xdr:cNvPr id="92" name="楕円 91"/>
        <xdr:cNvSpPr/>
      </xdr:nvSpPr>
      <xdr:spPr>
        <a:xfrm>
          <a:off x="1079500" y="64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24104</xdr:rowOff>
    </xdr:from>
    <xdr:ext cx="534377" cy="259045"/>
    <xdr:sp macro="" textlink="">
      <xdr:nvSpPr>
        <xdr:cNvPr id="93" name="テキスト ボックス 92"/>
        <xdr:cNvSpPr txBox="1"/>
      </xdr:nvSpPr>
      <xdr:spPr>
        <a:xfrm>
          <a:off x="863111" y="619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5169</xdr:rowOff>
    </xdr:from>
    <xdr:to>
      <xdr:col>24</xdr:col>
      <xdr:colOff>63500</xdr:colOff>
      <xdr:row>58</xdr:row>
      <xdr:rowOff>71642</xdr:rowOff>
    </xdr:to>
    <xdr:cxnSp macro="">
      <xdr:nvCxnSpPr>
        <xdr:cNvPr id="125" name="直線コネクタ 124"/>
        <xdr:cNvCxnSpPr/>
      </xdr:nvCxnSpPr>
      <xdr:spPr>
        <a:xfrm flipV="1">
          <a:off x="3797300" y="9949269"/>
          <a:ext cx="838200" cy="6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71642</xdr:rowOff>
    </xdr:from>
    <xdr:to>
      <xdr:col>19</xdr:col>
      <xdr:colOff>177800</xdr:colOff>
      <xdr:row>58</xdr:row>
      <xdr:rowOff>93735</xdr:rowOff>
    </xdr:to>
    <xdr:cxnSp macro="">
      <xdr:nvCxnSpPr>
        <xdr:cNvPr id="128" name="直線コネクタ 127"/>
        <xdr:cNvCxnSpPr/>
      </xdr:nvCxnSpPr>
      <xdr:spPr>
        <a:xfrm flipV="1">
          <a:off x="2908300" y="10015742"/>
          <a:ext cx="8890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21153</xdr:rowOff>
    </xdr:from>
    <xdr:to>
      <xdr:col>20</xdr:col>
      <xdr:colOff>38100</xdr:colOff>
      <xdr:row>57</xdr:row>
      <xdr:rowOff>122753</xdr:rowOff>
    </xdr:to>
    <xdr:sp macro="" textlink="">
      <xdr:nvSpPr>
        <xdr:cNvPr id="129" name="フローチャート: 判断 128"/>
        <xdr:cNvSpPr/>
      </xdr:nvSpPr>
      <xdr:spPr>
        <a:xfrm>
          <a:off x="3746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139280</xdr:rowOff>
    </xdr:from>
    <xdr:ext cx="534377" cy="259045"/>
    <xdr:sp macro="" textlink="">
      <xdr:nvSpPr>
        <xdr:cNvPr id="130" name="テキスト ボックス 129"/>
        <xdr:cNvSpPr txBox="1"/>
      </xdr:nvSpPr>
      <xdr:spPr>
        <a:xfrm>
          <a:off x="3530111" y="9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57845</xdr:rowOff>
    </xdr:from>
    <xdr:to>
      <xdr:col>15</xdr:col>
      <xdr:colOff>50800</xdr:colOff>
      <xdr:row>58</xdr:row>
      <xdr:rowOff>93735</xdr:rowOff>
    </xdr:to>
    <xdr:cxnSp macro="">
      <xdr:nvCxnSpPr>
        <xdr:cNvPr id="131" name="直線コネクタ 130"/>
        <xdr:cNvCxnSpPr/>
      </xdr:nvCxnSpPr>
      <xdr:spPr>
        <a:xfrm>
          <a:off x="2019300" y="10001945"/>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79266</xdr:rowOff>
    </xdr:from>
    <xdr:to>
      <xdr:col>15</xdr:col>
      <xdr:colOff>101600</xdr:colOff>
      <xdr:row>58</xdr:row>
      <xdr:rowOff>9416</xdr:rowOff>
    </xdr:to>
    <xdr:sp macro="" textlink="">
      <xdr:nvSpPr>
        <xdr:cNvPr id="132" name="フローチャート: 判断 131"/>
        <xdr:cNvSpPr/>
      </xdr:nvSpPr>
      <xdr:spPr>
        <a:xfrm>
          <a:off x="2857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25943</xdr:rowOff>
    </xdr:from>
    <xdr:ext cx="534377" cy="259045"/>
    <xdr:sp macro="" textlink="">
      <xdr:nvSpPr>
        <xdr:cNvPr id="133" name="テキスト ボックス 132"/>
        <xdr:cNvSpPr txBox="1"/>
      </xdr:nvSpPr>
      <xdr:spPr>
        <a:xfrm>
          <a:off x="2641111" y="96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57845</xdr:rowOff>
    </xdr:from>
    <xdr:to>
      <xdr:col>10</xdr:col>
      <xdr:colOff>114300</xdr:colOff>
      <xdr:row>58</xdr:row>
      <xdr:rowOff>139619</xdr:rowOff>
    </xdr:to>
    <xdr:cxnSp macro="">
      <xdr:nvCxnSpPr>
        <xdr:cNvPr id="134" name="直線コネクタ 133"/>
        <xdr:cNvCxnSpPr/>
      </xdr:nvCxnSpPr>
      <xdr:spPr>
        <a:xfrm flipV="1">
          <a:off x="1130300" y="10001945"/>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87039</xdr:rowOff>
    </xdr:from>
    <xdr:to>
      <xdr:col>10</xdr:col>
      <xdr:colOff>165100</xdr:colOff>
      <xdr:row>58</xdr:row>
      <xdr:rowOff>17189</xdr:rowOff>
    </xdr:to>
    <xdr:sp macro="" textlink="">
      <xdr:nvSpPr>
        <xdr:cNvPr id="135" name="フローチャート: 判断 134"/>
        <xdr:cNvSpPr/>
      </xdr:nvSpPr>
      <xdr:spPr>
        <a:xfrm>
          <a:off x="1968500" y="985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33716</xdr:rowOff>
    </xdr:from>
    <xdr:ext cx="534377" cy="259045"/>
    <xdr:sp macro="" textlink="">
      <xdr:nvSpPr>
        <xdr:cNvPr id="136" name="テキスト ボックス 135"/>
        <xdr:cNvSpPr txBox="1"/>
      </xdr:nvSpPr>
      <xdr:spPr>
        <a:xfrm>
          <a:off x="1752111" y="96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111434</xdr:rowOff>
    </xdr:from>
    <xdr:to>
      <xdr:col>6</xdr:col>
      <xdr:colOff>38100</xdr:colOff>
      <xdr:row>58</xdr:row>
      <xdr:rowOff>41584</xdr:rowOff>
    </xdr:to>
    <xdr:sp macro="" textlink="">
      <xdr:nvSpPr>
        <xdr:cNvPr id="137" name="フローチャート: 判断 136"/>
        <xdr:cNvSpPr/>
      </xdr:nvSpPr>
      <xdr:spPr>
        <a:xfrm>
          <a:off x="1079500" y="988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58111</xdr:rowOff>
    </xdr:from>
    <xdr:ext cx="534377" cy="259045"/>
    <xdr:sp macro="" textlink="">
      <xdr:nvSpPr>
        <xdr:cNvPr id="138" name="テキスト ボックス 137"/>
        <xdr:cNvSpPr txBox="1"/>
      </xdr:nvSpPr>
      <xdr:spPr>
        <a:xfrm>
          <a:off x="863111" y="96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125819</xdr:rowOff>
    </xdr:from>
    <xdr:to>
      <xdr:col>24</xdr:col>
      <xdr:colOff>114300</xdr:colOff>
      <xdr:row>58</xdr:row>
      <xdr:rowOff>55969</xdr:rowOff>
    </xdr:to>
    <xdr:sp macro="" textlink="">
      <xdr:nvSpPr>
        <xdr:cNvPr id="144" name="楕円 143"/>
        <xdr:cNvSpPr/>
      </xdr:nvSpPr>
      <xdr:spPr>
        <a:xfrm>
          <a:off x="4584700" y="98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104246</xdr:rowOff>
    </xdr:from>
    <xdr:ext cx="534377" cy="259045"/>
    <xdr:sp macro="" textlink="">
      <xdr:nvSpPr>
        <xdr:cNvPr id="145" name="物件費該当値テキスト"/>
        <xdr:cNvSpPr txBox="1"/>
      </xdr:nvSpPr>
      <xdr:spPr>
        <a:xfrm>
          <a:off x="4686300" y="98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20842</xdr:rowOff>
    </xdr:from>
    <xdr:to>
      <xdr:col>20</xdr:col>
      <xdr:colOff>38100</xdr:colOff>
      <xdr:row>58</xdr:row>
      <xdr:rowOff>122442</xdr:rowOff>
    </xdr:to>
    <xdr:sp macro="" textlink="">
      <xdr:nvSpPr>
        <xdr:cNvPr id="146" name="楕円 145"/>
        <xdr:cNvSpPr/>
      </xdr:nvSpPr>
      <xdr:spPr>
        <a:xfrm>
          <a:off x="3746500" y="9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113569</xdr:rowOff>
    </xdr:from>
    <xdr:ext cx="534377" cy="259045"/>
    <xdr:sp macro="" textlink="">
      <xdr:nvSpPr>
        <xdr:cNvPr id="147" name="テキスト ボックス 146"/>
        <xdr:cNvSpPr txBox="1"/>
      </xdr:nvSpPr>
      <xdr:spPr>
        <a:xfrm>
          <a:off x="3530111" y="100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42935</xdr:rowOff>
    </xdr:from>
    <xdr:to>
      <xdr:col>15</xdr:col>
      <xdr:colOff>101600</xdr:colOff>
      <xdr:row>58</xdr:row>
      <xdr:rowOff>144535</xdr:rowOff>
    </xdr:to>
    <xdr:sp macro="" textlink="">
      <xdr:nvSpPr>
        <xdr:cNvPr id="148" name="楕円 147"/>
        <xdr:cNvSpPr/>
      </xdr:nvSpPr>
      <xdr:spPr>
        <a:xfrm>
          <a:off x="2857500" y="99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135662</xdr:rowOff>
    </xdr:from>
    <xdr:ext cx="534377" cy="259045"/>
    <xdr:sp macro="" textlink="">
      <xdr:nvSpPr>
        <xdr:cNvPr id="149" name="テキスト ボックス 148"/>
        <xdr:cNvSpPr txBox="1"/>
      </xdr:nvSpPr>
      <xdr:spPr>
        <a:xfrm>
          <a:off x="2641111" y="100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7045</xdr:rowOff>
    </xdr:from>
    <xdr:to>
      <xdr:col>10</xdr:col>
      <xdr:colOff>165100</xdr:colOff>
      <xdr:row>58</xdr:row>
      <xdr:rowOff>108645</xdr:rowOff>
    </xdr:to>
    <xdr:sp macro="" textlink="">
      <xdr:nvSpPr>
        <xdr:cNvPr id="150" name="楕円 149"/>
        <xdr:cNvSpPr/>
      </xdr:nvSpPr>
      <xdr:spPr>
        <a:xfrm>
          <a:off x="1968500" y="995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99772</xdr:rowOff>
    </xdr:from>
    <xdr:ext cx="534377" cy="259045"/>
    <xdr:sp macro="" textlink="">
      <xdr:nvSpPr>
        <xdr:cNvPr id="151" name="テキスト ボックス 150"/>
        <xdr:cNvSpPr txBox="1"/>
      </xdr:nvSpPr>
      <xdr:spPr>
        <a:xfrm>
          <a:off x="1752111" y="100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88819</xdr:rowOff>
    </xdr:from>
    <xdr:to>
      <xdr:col>6</xdr:col>
      <xdr:colOff>38100</xdr:colOff>
      <xdr:row>59</xdr:row>
      <xdr:rowOff>18969</xdr:rowOff>
    </xdr:to>
    <xdr:sp macro="" textlink="">
      <xdr:nvSpPr>
        <xdr:cNvPr id="152" name="楕円 151"/>
        <xdr:cNvSpPr/>
      </xdr:nvSpPr>
      <xdr:spPr>
        <a:xfrm>
          <a:off x="1079500" y="100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10096</xdr:rowOff>
    </xdr:from>
    <xdr:ext cx="534377" cy="259045"/>
    <xdr:sp macro="" textlink="">
      <xdr:nvSpPr>
        <xdr:cNvPr id="153" name="テキスト ボックス 152"/>
        <xdr:cNvSpPr txBox="1"/>
      </xdr:nvSpPr>
      <xdr:spPr>
        <a:xfrm>
          <a:off x="863111" y="1012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86703</xdr:rowOff>
    </xdr:from>
    <xdr:to>
      <xdr:col>24</xdr:col>
      <xdr:colOff>63500</xdr:colOff>
      <xdr:row>78</xdr:row>
      <xdr:rowOff>98552</xdr:rowOff>
    </xdr:to>
    <xdr:cxnSp macro="">
      <xdr:nvCxnSpPr>
        <xdr:cNvPr id="182" name="直線コネクタ 181"/>
        <xdr:cNvCxnSpPr/>
      </xdr:nvCxnSpPr>
      <xdr:spPr>
        <a:xfrm flipV="1">
          <a:off x="3797300" y="13459803"/>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3645</xdr:rowOff>
    </xdr:from>
    <xdr:to>
      <xdr:col>19</xdr:col>
      <xdr:colOff>177800</xdr:colOff>
      <xdr:row>78</xdr:row>
      <xdr:rowOff>98552</xdr:rowOff>
    </xdr:to>
    <xdr:cxnSp macro="">
      <xdr:nvCxnSpPr>
        <xdr:cNvPr id="185" name="直線コネクタ 184"/>
        <xdr:cNvCxnSpPr/>
      </xdr:nvCxnSpPr>
      <xdr:spPr>
        <a:xfrm>
          <a:off x="2908300" y="13376745"/>
          <a:ext cx="889000" cy="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143878</xdr:rowOff>
    </xdr:from>
    <xdr:to>
      <xdr:col>20</xdr:col>
      <xdr:colOff>38100</xdr:colOff>
      <xdr:row>78</xdr:row>
      <xdr:rowOff>74028</xdr:rowOff>
    </xdr:to>
    <xdr:sp macro="" textlink="">
      <xdr:nvSpPr>
        <xdr:cNvPr id="186" name="フローチャート: 判断 185"/>
        <xdr:cNvSpPr/>
      </xdr:nvSpPr>
      <xdr:spPr>
        <a:xfrm>
          <a:off x="3746500" y="13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90555</xdr:rowOff>
    </xdr:from>
    <xdr:ext cx="469744" cy="259045"/>
    <xdr:sp macro="" textlink="">
      <xdr:nvSpPr>
        <xdr:cNvPr id="187" name="テキスト ボックス 186"/>
        <xdr:cNvSpPr txBox="1"/>
      </xdr:nvSpPr>
      <xdr:spPr>
        <a:xfrm>
          <a:off x="3562428" y="131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3645</xdr:rowOff>
    </xdr:from>
    <xdr:to>
      <xdr:col>15</xdr:col>
      <xdr:colOff>50800</xdr:colOff>
      <xdr:row>78</xdr:row>
      <xdr:rowOff>93371</xdr:rowOff>
    </xdr:to>
    <xdr:cxnSp macro="">
      <xdr:nvCxnSpPr>
        <xdr:cNvPr id="188" name="直線コネクタ 187"/>
        <xdr:cNvCxnSpPr/>
      </xdr:nvCxnSpPr>
      <xdr:spPr>
        <a:xfrm flipV="1">
          <a:off x="2019300" y="13376745"/>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129896</xdr:rowOff>
    </xdr:from>
    <xdr:to>
      <xdr:col>15</xdr:col>
      <xdr:colOff>101600</xdr:colOff>
      <xdr:row>78</xdr:row>
      <xdr:rowOff>60046</xdr:rowOff>
    </xdr:to>
    <xdr:sp macro="" textlink="">
      <xdr:nvSpPr>
        <xdr:cNvPr id="189" name="フローチャート: 判断 188"/>
        <xdr:cNvSpPr/>
      </xdr:nvSpPr>
      <xdr:spPr>
        <a:xfrm>
          <a:off x="2857500" y="1333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51173</xdr:rowOff>
    </xdr:from>
    <xdr:ext cx="469744" cy="259045"/>
    <xdr:sp macro="" textlink="">
      <xdr:nvSpPr>
        <xdr:cNvPr id="190" name="テキスト ボックス 189"/>
        <xdr:cNvSpPr txBox="1"/>
      </xdr:nvSpPr>
      <xdr:spPr>
        <a:xfrm>
          <a:off x="2673428" y="134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81865</xdr:rowOff>
    </xdr:from>
    <xdr:to>
      <xdr:col>10</xdr:col>
      <xdr:colOff>114300</xdr:colOff>
      <xdr:row>78</xdr:row>
      <xdr:rowOff>93371</xdr:rowOff>
    </xdr:to>
    <xdr:cxnSp macro="">
      <xdr:nvCxnSpPr>
        <xdr:cNvPr id="191" name="直線コネクタ 190"/>
        <xdr:cNvCxnSpPr/>
      </xdr:nvCxnSpPr>
      <xdr:spPr>
        <a:xfrm>
          <a:off x="1130300" y="13454965"/>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117627</xdr:rowOff>
    </xdr:from>
    <xdr:to>
      <xdr:col>10</xdr:col>
      <xdr:colOff>165100</xdr:colOff>
      <xdr:row>78</xdr:row>
      <xdr:rowOff>47777</xdr:rowOff>
    </xdr:to>
    <xdr:sp macro="" textlink="">
      <xdr:nvSpPr>
        <xdr:cNvPr id="192" name="フローチャート: 判断 191"/>
        <xdr:cNvSpPr/>
      </xdr:nvSpPr>
      <xdr:spPr>
        <a:xfrm>
          <a:off x="1968500" y="1331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64304</xdr:rowOff>
    </xdr:from>
    <xdr:ext cx="469744" cy="259045"/>
    <xdr:sp macro="" textlink="">
      <xdr:nvSpPr>
        <xdr:cNvPr id="193" name="テキスト ボックス 192"/>
        <xdr:cNvSpPr txBox="1"/>
      </xdr:nvSpPr>
      <xdr:spPr>
        <a:xfrm>
          <a:off x="1784428" y="1309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142773</xdr:rowOff>
    </xdr:from>
    <xdr:to>
      <xdr:col>6</xdr:col>
      <xdr:colOff>38100</xdr:colOff>
      <xdr:row>78</xdr:row>
      <xdr:rowOff>72923</xdr:rowOff>
    </xdr:to>
    <xdr:sp macro="" textlink="">
      <xdr:nvSpPr>
        <xdr:cNvPr id="194" name="フローチャート: 判断 193"/>
        <xdr:cNvSpPr/>
      </xdr:nvSpPr>
      <xdr:spPr>
        <a:xfrm>
          <a:off x="1079500" y="133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89450</xdr:rowOff>
    </xdr:from>
    <xdr:ext cx="469744" cy="259045"/>
    <xdr:sp macro="" textlink="">
      <xdr:nvSpPr>
        <xdr:cNvPr id="195" name="テキスト ボックス 194"/>
        <xdr:cNvSpPr txBox="1"/>
      </xdr:nvSpPr>
      <xdr:spPr>
        <a:xfrm>
          <a:off x="895428" y="131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35903</xdr:rowOff>
    </xdr:from>
    <xdr:to>
      <xdr:col>24</xdr:col>
      <xdr:colOff>114300</xdr:colOff>
      <xdr:row>78</xdr:row>
      <xdr:rowOff>137503</xdr:rowOff>
    </xdr:to>
    <xdr:sp macro="" textlink="">
      <xdr:nvSpPr>
        <xdr:cNvPr id="201" name="楕円 200"/>
        <xdr:cNvSpPr/>
      </xdr:nvSpPr>
      <xdr:spPr>
        <a:xfrm>
          <a:off x="45847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122280</xdr:rowOff>
    </xdr:from>
    <xdr:ext cx="469744" cy="259045"/>
    <xdr:sp macro="" textlink="">
      <xdr:nvSpPr>
        <xdr:cNvPr id="202" name="維持補修費該当値テキスト"/>
        <xdr:cNvSpPr txBox="1"/>
      </xdr:nvSpPr>
      <xdr:spPr>
        <a:xfrm>
          <a:off x="4686300" y="1332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47752</xdr:rowOff>
    </xdr:from>
    <xdr:to>
      <xdr:col>20</xdr:col>
      <xdr:colOff>38100</xdr:colOff>
      <xdr:row>78</xdr:row>
      <xdr:rowOff>149352</xdr:rowOff>
    </xdr:to>
    <xdr:sp macro="" textlink="">
      <xdr:nvSpPr>
        <xdr:cNvPr id="203" name="楕円 202"/>
        <xdr:cNvSpPr/>
      </xdr:nvSpPr>
      <xdr:spPr>
        <a:xfrm>
          <a:off x="3746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140479</xdr:rowOff>
    </xdr:from>
    <xdr:ext cx="469744" cy="259045"/>
    <xdr:sp macro="" textlink="">
      <xdr:nvSpPr>
        <xdr:cNvPr id="204" name="テキスト ボックス 203"/>
        <xdr:cNvSpPr txBox="1"/>
      </xdr:nvSpPr>
      <xdr:spPr>
        <a:xfrm>
          <a:off x="3562428"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124295</xdr:rowOff>
    </xdr:from>
    <xdr:to>
      <xdr:col>15</xdr:col>
      <xdr:colOff>101600</xdr:colOff>
      <xdr:row>78</xdr:row>
      <xdr:rowOff>54445</xdr:rowOff>
    </xdr:to>
    <xdr:sp macro="" textlink="">
      <xdr:nvSpPr>
        <xdr:cNvPr id="205" name="楕円 204"/>
        <xdr:cNvSpPr/>
      </xdr:nvSpPr>
      <xdr:spPr>
        <a:xfrm>
          <a:off x="2857500" y="133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70972</xdr:rowOff>
    </xdr:from>
    <xdr:ext cx="469744" cy="259045"/>
    <xdr:sp macro="" textlink="">
      <xdr:nvSpPr>
        <xdr:cNvPr id="206" name="テキスト ボックス 205"/>
        <xdr:cNvSpPr txBox="1"/>
      </xdr:nvSpPr>
      <xdr:spPr>
        <a:xfrm>
          <a:off x="2673428" y="1310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42571</xdr:rowOff>
    </xdr:from>
    <xdr:to>
      <xdr:col>10</xdr:col>
      <xdr:colOff>165100</xdr:colOff>
      <xdr:row>78</xdr:row>
      <xdr:rowOff>144171</xdr:rowOff>
    </xdr:to>
    <xdr:sp macro="" textlink="">
      <xdr:nvSpPr>
        <xdr:cNvPr id="207" name="楕円 206"/>
        <xdr:cNvSpPr/>
      </xdr:nvSpPr>
      <xdr:spPr>
        <a:xfrm>
          <a:off x="1968500" y="134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135298</xdr:rowOff>
    </xdr:from>
    <xdr:ext cx="469744" cy="259045"/>
    <xdr:sp macro="" textlink="">
      <xdr:nvSpPr>
        <xdr:cNvPr id="208" name="テキスト ボックス 207"/>
        <xdr:cNvSpPr txBox="1"/>
      </xdr:nvSpPr>
      <xdr:spPr>
        <a:xfrm>
          <a:off x="1784428" y="135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31065</xdr:rowOff>
    </xdr:from>
    <xdr:to>
      <xdr:col>6</xdr:col>
      <xdr:colOff>38100</xdr:colOff>
      <xdr:row>78</xdr:row>
      <xdr:rowOff>132665</xdr:rowOff>
    </xdr:to>
    <xdr:sp macro="" textlink="">
      <xdr:nvSpPr>
        <xdr:cNvPr id="209" name="楕円 208"/>
        <xdr:cNvSpPr/>
      </xdr:nvSpPr>
      <xdr:spPr>
        <a:xfrm>
          <a:off x="1079500" y="134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123792</xdr:rowOff>
    </xdr:from>
    <xdr:ext cx="469744" cy="259045"/>
    <xdr:sp macro="" textlink="">
      <xdr:nvSpPr>
        <xdr:cNvPr id="210" name="テキスト ボックス 209"/>
        <xdr:cNvSpPr txBox="1"/>
      </xdr:nvSpPr>
      <xdr:spPr>
        <a:xfrm>
          <a:off x="895428" y="134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85471</xdr:rowOff>
    </xdr:from>
    <xdr:to>
      <xdr:col>24</xdr:col>
      <xdr:colOff>63500</xdr:colOff>
      <xdr:row>95</xdr:row>
      <xdr:rowOff>88875</xdr:rowOff>
    </xdr:to>
    <xdr:cxnSp macro="">
      <xdr:nvCxnSpPr>
        <xdr:cNvPr id="240" name="直線コネクタ 239"/>
        <xdr:cNvCxnSpPr/>
      </xdr:nvCxnSpPr>
      <xdr:spPr>
        <a:xfrm>
          <a:off x="3797300" y="16373221"/>
          <a:ext cx="8382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85471</xdr:rowOff>
    </xdr:from>
    <xdr:to>
      <xdr:col>19</xdr:col>
      <xdr:colOff>177800</xdr:colOff>
      <xdr:row>95</xdr:row>
      <xdr:rowOff>144932</xdr:rowOff>
    </xdr:to>
    <xdr:cxnSp macro="">
      <xdr:nvCxnSpPr>
        <xdr:cNvPr id="243" name="直線コネクタ 242"/>
        <xdr:cNvCxnSpPr/>
      </xdr:nvCxnSpPr>
      <xdr:spPr>
        <a:xfrm flipV="1">
          <a:off x="2908300" y="16373221"/>
          <a:ext cx="889000" cy="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125527</xdr:rowOff>
    </xdr:from>
    <xdr:to>
      <xdr:col>20</xdr:col>
      <xdr:colOff>38100</xdr:colOff>
      <xdr:row>95</xdr:row>
      <xdr:rowOff>55677</xdr:rowOff>
    </xdr:to>
    <xdr:sp macro="" textlink="">
      <xdr:nvSpPr>
        <xdr:cNvPr id="244" name="フローチャート: 判断 243"/>
        <xdr:cNvSpPr/>
      </xdr:nvSpPr>
      <xdr:spPr>
        <a:xfrm>
          <a:off x="3746500" y="1624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72204</xdr:rowOff>
    </xdr:from>
    <xdr:ext cx="599010" cy="259045"/>
    <xdr:sp macro="" textlink="">
      <xdr:nvSpPr>
        <xdr:cNvPr id="245" name="テキスト ボックス 244"/>
        <xdr:cNvSpPr txBox="1"/>
      </xdr:nvSpPr>
      <xdr:spPr>
        <a:xfrm>
          <a:off x="3497795" y="1601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131280</xdr:rowOff>
    </xdr:from>
    <xdr:to>
      <xdr:col>15</xdr:col>
      <xdr:colOff>50800</xdr:colOff>
      <xdr:row>95</xdr:row>
      <xdr:rowOff>144932</xdr:rowOff>
    </xdr:to>
    <xdr:cxnSp macro="">
      <xdr:nvCxnSpPr>
        <xdr:cNvPr id="246" name="直線コネクタ 245"/>
        <xdr:cNvCxnSpPr/>
      </xdr:nvCxnSpPr>
      <xdr:spPr>
        <a:xfrm>
          <a:off x="2019300" y="16419030"/>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27597</xdr:rowOff>
    </xdr:from>
    <xdr:to>
      <xdr:col>15</xdr:col>
      <xdr:colOff>101600</xdr:colOff>
      <xdr:row>95</xdr:row>
      <xdr:rowOff>129197</xdr:rowOff>
    </xdr:to>
    <xdr:sp macro="" textlink="">
      <xdr:nvSpPr>
        <xdr:cNvPr id="247" name="フローチャート: 判断 246"/>
        <xdr:cNvSpPr/>
      </xdr:nvSpPr>
      <xdr:spPr>
        <a:xfrm>
          <a:off x="28575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145724</xdr:rowOff>
    </xdr:from>
    <xdr:ext cx="599010" cy="259045"/>
    <xdr:sp macro="" textlink="">
      <xdr:nvSpPr>
        <xdr:cNvPr id="248" name="テキスト ボックス 247"/>
        <xdr:cNvSpPr txBox="1"/>
      </xdr:nvSpPr>
      <xdr:spPr>
        <a:xfrm>
          <a:off x="2608795" y="1609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131280</xdr:rowOff>
    </xdr:from>
    <xdr:to>
      <xdr:col>10</xdr:col>
      <xdr:colOff>114300</xdr:colOff>
      <xdr:row>95</xdr:row>
      <xdr:rowOff>152972</xdr:rowOff>
    </xdr:to>
    <xdr:cxnSp macro="">
      <xdr:nvCxnSpPr>
        <xdr:cNvPr id="249" name="直線コネクタ 248"/>
        <xdr:cNvCxnSpPr/>
      </xdr:nvCxnSpPr>
      <xdr:spPr>
        <a:xfrm flipV="1">
          <a:off x="1130300" y="16419030"/>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49048</xdr:rowOff>
    </xdr:from>
    <xdr:to>
      <xdr:col>10</xdr:col>
      <xdr:colOff>165100</xdr:colOff>
      <xdr:row>95</xdr:row>
      <xdr:rowOff>150648</xdr:rowOff>
    </xdr:to>
    <xdr:sp macro="" textlink="">
      <xdr:nvSpPr>
        <xdr:cNvPr id="250" name="フローチャート: 判断 249"/>
        <xdr:cNvSpPr/>
      </xdr:nvSpPr>
      <xdr:spPr>
        <a:xfrm>
          <a:off x="1968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167175</xdr:rowOff>
    </xdr:from>
    <xdr:ext cx="599010" cy="259045"/>
    <xdr:sp macro="" textlink="">
      <xdr:nvSpPr>
        <xdr:cNvPr id="251" name="テキスト ボックス 250"/>
        <xdr:cNvSpPr txBox="1"/>
      </xdr:nvSpPr>
      <xdr:spPr>
        <a:xfrm>
          <a:off x="1719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78067</xdr:rowOff>
    </xdr:from>
    <xdr:to>
      <xdr:col>6</xdr:col>
      <xdr:colOff>38100</xdr:colOff>
      <xdr:row>96</xdr:row>
      <xdr:rowOff>8217</xdr:rowOff>
    </xdr:to>
    <xdr:sp macro="" textlink="">
      <xdr:nvSpPr>
        <xdr:cNvPr id="252" name="フローチャート: 判断 251"/>
        <xdr:cNvSpPr/>
      </xdr:nvSpPr>
      <xdr:spPr>
        <a:xfrm>
          <a:off x="1079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24744</xdr:rowOff>
    </xdr:from>
    <xdr:ext cx="599010" cy="259045"/>
    <xdr:sp macro="" textlink="">
      <xdr:nvSpPr>
        <xdr:cNvPr id="253" name="テキスト ボックス 252"/>
        <xdr:cNvSpPr txBox="1"/>
      </xdr:nvSpPr>
      <xdr:spPr>
        <a:xfrm>
          <a:off x="830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38075</xdr:rowOff>
    </xdr:from>
    <xdr:to>
      <xdr:col>24</xdr:col>
      <xdr:colOff>114300</xdr:colOff>
      <xdr:row>95</xdr:row>
      <xdr:rowOff>139675</xdr:rowOff>
    </xdr:to>
    <xdr:sp macro="" textlink="">
      <xdr:nvSpPr>
        <xdr:cNvPr id="259" name="楕円 258"/>
        <xdr:cNvSpPr/>
      </xdr:nvSpPr>
      <xdr:spPr>
        <a:xfrm>
          <a:off x="4584700" y="163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60952</xdr:rowOff>
    </xdr:from>
    <xdr:ext cx="599010" cy="259045"/>
    <xdr:sp macro="" textlink="">
      <xdr:nvSpPr>
        <xdr:cNvPr id="260" name="扶助費該当値テキスト"/>
        <xdr:cNvSpPr txBox="1"/>
      </xdr:nvSpPr>
      <xdr:spPr>
        <a:xfrm>
          <a:off x="4686300" y="1617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34671</xdr:rowOff>
    </xdr:from>
    <xdr:to>
      <xdr:col>20</xdr:col>
      <xdr:colOff>38100</xdr:colOff>
      <xdr:row>95</xdr:row>
      <xdr:rowOff>136271</xdr:rowOff>
    </xdr:to>
    <xdr:sp macro="" textlink="">
      <xdr:nvSpPr>
        <xdr:cNvPr id="261" name="楕円 260"/>
        <xdr:cNvSpPr/>
      </xdr:nvSpPr>
      <xdr:spPr>
        <a:xfrm>
          <a:off x="3746500" y="163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127398</xdr:rowOff>
    </xdr:from>
    <xdr:ext cx="599010" cy="259045"/>
    <xdr:sp macro="" textlink="">
      <xdr:nvSpPr>
        <xdr:cNvPr id="262" name="テキスト ボックス 261"/>
        <xdr:cNvSpPr txBox="1"/>
      </xdr:nvSpPr>
      <xdr:spPr>
        <a:xfrm>
          <a:off x="3497795" y="164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94132</xdr:rowOff>
    </xdr:from>
    <xdr:to>
      <xdr:col>15</xdr:col>
      <xdr:colOff>101600</xdr:colOff>
      <xdr:row>96</xdr:row>
      <xdr:rowOff>24282</xdr:rowOff>
    </xdr:to>
    <xdr:sp macro="" textlink="">
      <xdr:nvSpPr>
        <xdr:cNvPr id="263" name="楕円 262"/>
        <xdr:cNvSpPr/>
      </xdr:nvSpPr>
      <xdr:spPr>
        <a:xfrm>
          <a:off x="2857500" y="163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15409</xdr:rowOff>
    </xdr:from>
    <xdr:ext cx="599010" cy="259045"/>
    <xdr:sp macro="" textlink="">
      <xdr:nvSpPr>
        <xdr:cNvPr id="264" name="テキスト ボックス 263"/>
        <xdr:cNvSpPr txBox="1"/>
      </xdr:nvSpPr>
      <xdr:spPr>
        <a:xfrm>
          <a:off x="2608795" y="1647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80480</xdr:rowOff>
    </xdr:from>
    <xdr:to>
      <xdr:col>10</xdr:col>
      <xdr:colOff>165100</xdr:colOff>
      <xdr:row>96</xdr:row>
      <xdr:rowOff>10630</xdr:rowOff>
    </xdr:to>
    <xdr:sp macro="" textlink="">
      <xdr:nvSpPr>
        <xdr:cNvPr id="265" name="楕円 264"/>
        <xdr:cNvSpPr/>
      </xdr:nvSpPr>
      <xdr:spPr>
        <a:xfrm>
          <a:off x="1968500" y="163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1757</xdr:rowOff>
    </xdr:from>
    <xdr:ext cx="599010" cy="259045"/>
    <xdr:sp macro="" textlink="">
      <xdr:nvSpPr>
        <xdr:cNvPr id="266" name="テキスト ボックス 265"/>
        <xdr:cNvSpPr txBox="1"/>
      </xdr:nvSpPr>
      <xdr:spPr>
        <a:xfrm>
          <a:off x="1719795" y="1646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102172</xdr:rowOff>
    </xdr:from>
    <xdr:to>
      <xdr:col>6</xdr:col>
      <xdr:colOff>38100</xdr:colOff>
      <xdr:row>96</xdr:row>
      <xdr:rowOff>32322</xdr:rowOff>
    </xdr:to>
    <xdr:sp macro="" textlink="">
      <xdr:nvSpPr>
        <xdr:cNvPr id="267" name="楕円 266"/>
        <xdr:cNvSpPr/>
      </xdr:nvSpPr>
      <xdr:spPr>
        <a:xfrm>
          <a:off x="1079500" y="163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23449</xdr:rowOff>
    </xdr:from>
    <xdr:ext cx="599010" cy="259045"/>
    <xdr:sp macro="" textlink="">
      <xdr:nvSpPr>
        <xdr:cNvPr id="268" name="テキスト ボックス 267"/>
        <xdr:cNvSpPr txBox="1"/>
      </xdr:nvSpPr>
      <xdr:spPr>
        <a:xfrm>
          <a:off x="830795" y="1648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147381</xdr:rowOff>
    </xdr:from>
    <xdr:to>
      <xdr:col>55</xdr:col>
      <xdr:colOff>0</xdr:colOff>
      <xdr:row>36</xdr:row>
      <xdr:rowOff>167063</xdr:rowOff>
    </xdr:to>
    <xdr:cxnSp macro="">
      <xdr:nvCxnSpPr>
        <xdr:cNvPr id="295" name="直線コネクタ 294"/>
        <xdr:cNvCxnSpPr/>
      </xdr:nvCxnSpPr>
      <xdr:spPr>
        <a:xfrm flipV="1">
          <a:off x="9639300" y="5805231"/>
          <a:ext cx="838200" cy="53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167063</xdr:rowOff>
    </xdr:from>
    <xdr:to>
      <xdr:col>50</xdr:col>
      <xdr:colOff>114300</xdr:colOff>
      <xdr:row>37</xdr:row>
      <xdr:rowOff>7656</xdr:rowOff>
    </xdr:to>
    <xdr:cxnSp macro="">
      <xdr:nvCxnSpPr>
        <xdr:cNvPr id="298" name="直線コネクタ 297"/>
        <xdr:cNvCxnSpPr/>
      </xdr:nvCxnSpPr>
      <xdr:spPr>
        <a:xfrm flipV="1">
          <a:off x="8750300" y="6339263"/>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24691</xdr:rowOff>
    </xdr:from>
    <xdr:to>
      <xdr:col>50</xdr:col>
      <xdr:colOff>165100</xdr:colOff>
      <xdr:row>37</xdr:row>
      <xdr:rowOff>126291</xdr:rowOff>
    </xdr:to>
    <xdr:sp macro="" textlink="">
      <xdr:nvSpPr>
        <xdr:cNvPr id="299" name="フローチャート: 判断 298"/>
        <xdr:cNvSpPr/>
      </xdr:nvSpPr>
      <xdr:spPr>
        <a:xfrm>
          <a:off x="9588500" y="636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117418</xdr:rowOff>
    </xdr:from>
    <xdr:ext cx="534377" cy="259045"/>
    <xdr:sp macro="" textlink="">
      <xdr:nvSpPr>
        <xdr:cNvPr id="300" name="テキスト ボックス 299"/>
        <xdr:cNvSpPr txBox="1"/>
      </xdr:nvSpPr>
      <xdr:spPr>
        <a:xfrm>
          <a:off x="9372111" y="646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7656</xdr:rowOff>
    </xdr:from>
    <xdr:to>
      <xdr:col>45</xdr:col>
      <xdr:colOff>177800</xdr:colOff>
      <xdr:row>37</xdr:row>
      <xdr:rowOff>94300</xdr:rowOff>
    </xdr:to>
    <xdr:cxnSp macro="">
      <xdr:nvCxnSpPr>
        <xdr:cNvPr id="301" name="直線コネクタ 300"/>
        <xdr:cNvCxnSpPr/>
      </xdr:nvCxnSpPr>
      <xdr:spPr>
        <a:xfrm flipV="1">
          <a:off x="7861300" y="6351306"/>
          <a:ext cx="889000" cy="8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38562</xdr:rowOff>
    </xdr:from>
    <xdr:to>
      <xdr:col>46</xdr:col>
      <xdr:colOff>38100</xdr:colOff>
      <xdr:row>37</xdr:row>
      <xdr:rowOff>140162</xdr:rowOff>
    </xdr:to>
    <xdr:sp macro="" textlink="">
      <xdr:nvSpPr>
        <xdr:cNvPr id="302" name="フローチャート: 判断 301"/>
        <xdr:cNvSpPr/>
      </xdr:nvSpPr>
      <xdr:spPr>
        <a:xfrm>
          <a:off x="8699500" y="638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131289</xdr:rowOff>
    </xdr:from>
    <xdr:ext cx="534377" cy="259045"/>
    <xdr:sp macro="" textlink="">
      <xdr:nvSpPr>
        <xdr:cNvPr id="303" name="テキスト ボックス 302"/>
        <xdr:cNvSpPr txBox="1"/>
      </xdr:nvSpPr>
      <xdr:spPr>
        <a:xfrm>
          <a:off x="8483111" y="647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94300</xdr:rowOff>
    </xdr:from>
    <xdr:to>
      <xdr:col>41</xdr:col>
      <xdr:colOff>50800</xdr:colOff>
      <xdr:row>37</xdr:row>
      <xdr:rowOff>101185</xdr:rowOff>
    </xdr:to>
    <xdr:cxnSp macro="">
      <xdr:nvCxnSpPr>
        <xdr:cNvPr id="304" name="直線コネクタ 303"/>
        <xdr:cNvCxnSpPr/>
      </xdr:nvCxnSpPr>
      <xdr:spPr>
        <a:xfrm flipV="1">
          <a:off x="6972300" y="6437950"/>
          <a:ext cx="8890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43029</xdr:rowOff>
    </xdr:from>
    <xdr:to>
      <xdr:col>41</xdr:col>
      <xdr:colOff>101600</xdr:colOff>
      <xdr:row>37</xdr:row>
      <xdr:rowOff>144629</xdr:rowOff>
    </xdr:to>
    <xdr:sp macro="" textlink="">
      <xdr:nvSpPr>
        <xdr:cNvPr id="305" name="フローチャート: 判断 304"/>
        <xdr:cNvSpPr/>
      </xdr:nvSpPr>
      <xdr:spPr>
        <a:xfrm>
          <a:off x="7810500" y="638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161156</xdr:rowOff>
    </xdr:from>
    <xdr:ext cx="534377" cy="259045"/>
    <xdr:sp macro="" textlink="">
      <xdr:nvSpPr>
        <xdr:cNvPr id="306" name="テキスト ボックス 305"/>
        <xdr:cNvSpPr txBox="1"/>
      </xdr:nvSpPr>
      <xdr:spPr>
        <a:xfrm>
          <a:off x="7594111" y="616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58812</xdr:rowOff>
    </xdr:from>
    <xdr:to>
      <xdr:col>36</xdr:col>
      <xdr:colOff>165100</xdr:colOff>
      <xdr:row>37</xdr:row>
      <xdr:rowOff>160412</xdr:rowOff>
    </xdr:to>
    <xdr:sp macro="" textlink="">
      <xdr:nvSpPr>
        <xdr:cNvPr id="307" name="フローチャート: 判断 306"/>
        <xdr:cNvSpPr/>
      </xdr:nvSpPr>
      <xdr:spPr>
        <a:xfrm>
          <a:off x="6921500" y="640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151539</xdr:rowOff>
    </xdr:from>
    <xdr:ext cx="534377" cy="259045"/>
    <xdr:sp macro="" textlink="">
      <xdr:nvSpPr>
        <xdr:cNvPr id="308" name="テキスト ボックス 307"/>
        <xdr:cNvSpPr txBox="1"/>
      </xdr:nvSpPr>
      <xdr:spPr>
        <a:xfrm>
          <a:off x="6705111" y="649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96581</xdr:rowOff>
    </xdr:from>
    <xdr:to>
      <xdr:col>55</xdr:col>
      <xdr:colOff>50800</xdr:colOff>
      <xdr:row>34</xdr:row>
      <xdr:rowOff>26731</xdr:rowOff>
    </xdr:to>
    <xdr:sp macro="" textlink="">
      <xdr:nvSpPr>
        <xdr:cNvPr id="314" name="楕円 313"/>
        <xdr:cNvSpPr/>
      </xdr:nvSpPr>
      <xdr:spPr>
        <a:xfrm>
          <a:off x="10426700" y="57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119458</xdr:rowOff>
    </xdr:from>
    <xdr:ext cx="599010" cy="259045"/>
    <xdr:sp macro="" textlink="">
      <xdr:nvSpPr>
        <xdr:cNvPr id="315" name="補助費等該当値テキスト"/>
        <xdr:cNvSpPr txBox="1"/>
      </xdr:nvSpPr>
      <xdr:spPr>
        <a:xfrm>
          <a:off x="10528300" y="56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116263</xdr:rowOff>
    </xdr:from>
    <xdr:to>
      <xdr:col>50</xdr:col>
      <xdr:colOff>165100</xdr:colOff>
      <xdr:row>37</xdr:row>
      <xdr:rowOff>46413</xdr:rowOff>
    </xdr:to>
    <xdr:sp macro="" textlink="">
      <xdr:nvSpPr>
        <xdr:cNvPr id="316" name="楕円 315"/>
        <xdr:cNvSpPr/>
      </xdr:nvSpPr>
      <xdr:spPr>
        <a:xfrm>
          <a:off x="9588500" y="62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62940</xdr:rowOff>
    </xdr:from>
    <xdr:ext cx="534377" cy="259045"/>
    <xdr:sp macro="" textlink="">
      <xdr:nvSpPr>
        <xdr:cNvPr id="317" name="テキスト ボックス 316"/>
        <xdr:cNvSpPr txBox="1"/>
      </xdr:nvSpPr>
      <xdr:spPr>
        <a:xfrm>
          <a:off x="9372111" y="60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128306</xdr:rowOff>
    </xdr:from>
    <xdr:to>
      <xdr:col>46</xdr:col>
      <xdr:colOff>38100</xdr:colOff>
      <xdr:row>37</xdr:row>
      <xdr:rowOff>58456</xdr:rowOff>
    </xdr:to>
    <xdr:sp macro="" textlink="">
      <xdr:nvSpPr>
        <xdr:cNvPr id="318" name="楕円 317"/>
        <xdr:cNvSpPr/>
      </xdr:nvSpPr>
      <xdr:spPr>
        <a:xfrm>
          <a:off x="8699500" y="63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74983</xdr:rowOff>
    </xdr:from>
    <xdr:ext cx="534377" cy="259045"/>
    <xdr:sp macro="" textlink="">
      <xdr:nvSpPr>
        <xdr:cNvPr id="319" name="テキスト ボックス 318"/>
        <xdr:cNvSpPr txBox="1"/>
      </xdr:nvSpPr>
      <xdr:spPr>
        <a:xfrm>
          <a:off x="8483111" y="60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43500</xdr:rowOff>
    </xdr:from>
    <xdr:to>
      <xdr:col>41</xdr:col>
      <xdr:colOff>101600</xdr:colOff>
      <xdr:row>37</xdr:row>
      <xdr:rowOff>145100</xdr:rowOff>
    </xdr:to>
    <xdr:sp macro="" textlink="">
      <xdr:nvSpPr>
        <xdr:cNvPr id="320" name="楕円 319"/>
        <xdr:cNvSpPr/>
      </xdr:nvSpPr>
      <xdr:spPr>
        <a:xfrm>
          <a:off x="7810500" y="638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136227</xdr:rowOff>
    </xdr:from>
    <xdr:ext cx="534377" cy="259045"/>
    <xdr:sp macro="" textlink="">
      <xdr:nvSpPr>
        <xdr:cNvPr id="321" name="テキスト ボックス 320"/>
        <xdr:cNvSpPr txBox="1"/>
      </xdr:nvSpPr>
      <xdr:spPr>
        <a:xfrm>
          <a:off x="7594111" y="64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50385</xdr:rowOff>
    </xdr:from>
    <xdr:to>
      <xdr:col>36</xdr:col>
      <xdr:colOff>165100</xdr:colOff>
      <xdr:row>37</xdr:row>
      <xdr:rowOff>151985</xdr:rowOff>
    </xdr:to>
    <xdr:sp macro="" textlink="">
      <xdr:nvSpPr>
        <xdr:cNvPr id="322" name="楕円 321"/>
        <xdr:cNvSpPr/>
      </xdr:nvSpPr>
      <xdr:spPr>
        <a:xfrm>
          <a:off x="6921500" y="639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168512</xdr:rowOff>
    </xdr:from>
    <xdr:ext cx="534377" cy="259045"/>
    <xdr:sp macro="" textlink="">
      <xdr:nvSpPr>
        <xdr:cNvPr id="323" name="テキスト ボックス 322"/>
        <xdr:cNvSpPr txBox="1"/>
      </xdr:nvSpPr>
      <xdr:spPr>
        <a:xfrm>
          <a:off x="6705111" y="616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16508</xdr:rowOff>
    </xdr:from>
    <xdr:to>
      <xdr:col>55</xdr:col>
      <xdr:colOff>0</xdr:colOff>
      <xdr:row>57</xdr:row>
      <xdr:rowOff>125920</xdr:rowOff>
    </xdr:to>
    <xdr:cxnSp macro="">
      <xdr:nvCxnSpPr>
        <xdr:cNvPr id="350" name="直線コネクタ 349"/>
        <xdr:cNvCxnSpPr/>
      </xdr:nvCxnSpPr>
      <xdr:spPr>
        <a:xfrm>
          <a:off x="9639300" y="9789158"/>
          <a:ext cx="838200" cy="10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147171</xdr:rowOff>
    </xdr:from>
    <xdr:to>
      <xdr:col>50</xdr:col>
      <xdr:colOff>114300</xdr:colOff>
      <xdr:row>57</xdr:row>
      <xdr:rowOff>16508</xdr:rowOff>
    </xdr:to>
    <xdr:cxnSp macro="">
      <xdr:nvCxnSpPr>
        <xdr:cNvPr id="353" name="直線コネクタ 352"/>
        <xdr:cNvCxnSpPr/>
      </xdr:nvCxnSpPr>
      <xdr:spPr>
        <a:xfrm>
          <a:off x="8750300" y="9748371"/>
          <a:ext cx="889000" cy="4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102383</xdr:rowOff>
    </xdr:from>
    <xdr:to>
      <xdr:col>50</xdr:col>
      <xdr:colOff>165100</xdr:colOff>
      <xdr:row>57</xdr:row>
      <xdr:rowOff>32533</xdr:rowOff>
    </xdr:to>
    <xdr:sp macro="" textlink="">
      <xdr:nvSpPr>
        <xdr:cNvPr id="354" name="フローチャート: 判断 353"/>
        <xdr:cNvSpPr/>
      </xdr:nvSpPr>
      <xdr:spPr>
        <a:xfrm>
          <a:off x="9588500" y="970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49060</xdr:rowOff>
    </xdr:from>
    <xdr:ext cx="534377" cy="259045"/>
    <xdr:sp macro="" textlink="">
      <xdr:nvSpPr>
        <xdr:cNvPr id="355" name="テキスト ボックス 354"/>
        <xdr:cNvSpPr txBox="1"/>
      </xdr:nvSpPr>
      <xdr:spPr>
        <a:xfrm>
          <a:off x="9372111" y="947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121846</xdr:rowOff>
    </xdr:from>
    <xdr:to>
      <xdr:col>45</xdr:col>
      <xdr:colOff>177800</xdr:colOff>
      <xdr:row>56</xdr:row>
      <xdr:rowOff>147171</xdr:rowOff>
    </xdr:to>
    <xdr:cxnSp macro="">
      <xdr:nvCxnSpPr>
        <xdr:cNvPr id="356" name="直線コネクタ 355"/>
        <xdr:cNvCxnSpPr/>
      </xdr:nvCxnSpPr>
      <xdr:spPr>
        <a:xfrm>
          <a:off x="7861300" y="9723046"/>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126102</xdr:rowOff>
    </xdr:from>
    <xdr:to>
      <xdr:col>46</xdr:col>
      <xdr:colOff>38100</xdr:colOff>
      <xdr:row>57</xdr:row>
      <xdr:rowOff>56252</xdr:rowOff>
    </xdr:to>
    <xdr:sp macro="" textlink="">
      <xdr:nvSpPr>
        <xdr:cNvPr id="357" name="フローチャート: 判断 356"/>
        <xdr:cNvSpPr/>
      </xdr:nvSpPr>
      <xdr:spPr>
        <a:xfrm>
          <a:off x="8699500" y="972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47379</xdr:rowOff>
    </xdr:from>
    <xdr:ext cx="534377" cy="259045"/>
    <xdr:sp macro="" textlink="">
      <xdr:nvSpPr>
        <xdr:cNvPr id="358" name="テキスト ボックス 357"/>
        <xdr:cNvSpPr txBox="1"/>
      </xdr:nvSpPr>
      <xdr:spPr>
        <a:xfrm>
          <a:off x="8483111" y="982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121846</xdr:rowOff>
    </xdr:from>
    <xdr:to>
      <xdr:col>41</xdr:col>
      <xdr:colOff>50800</xdr:colOff>
      <xdr:row>56</xdr:row>
      <xdr:rowOff>156895</xdr:rowOff>
    </xdr:to>
    <xdr:cxnSp macro="">
      <xdr:nvCxnSpPr>
        <xdr:cNvPr id="359" name="直線コネクタ 358"/>
        <xdr:cNvCxnSpPr/>
      </xdr:nvCxnSpPr>
      <xdr:spPr>
        <a:xfrm flipV="1">
          <a:off x="6972300" y="9723046"/>
          <a:ext cx="889000" cy="3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117909</xdr:rowOff>
    </xdr:from>
    <xdr:to>
      <xdr:col>41</xdr:col>
      <xdr:colOff>101600</xdr:colOff>
      <xdr:row>57</xdr:row>
      <xdr:rowOff>48059</xdr:rowOff>
    </xdr:to>
    <xdr:sp macro="" textlink="">
      <xdr:nvSpPr>
        <xdr:cNvPr id="360" name="フローチャート: 判断 359"/>
        <xdr:cNvSpPr/>
      </xdr:nvSpPr>
      <xdr:spPr>
        <a:xfrm>
          <a:off x="7810500" y="971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39186</xdr:rowOff>
    </xdr:from>
    <xdr:ext cx="534377" cy="259045"/>
    <xdr:sp macro="" textlink="">
      <xdr:nvSpPr>
        <xdr:cNvPr id="361" name="テキスト ボックス 360"/>
        <xdr:cNvSpPr txBox="1"/>
      </xdr:nvSpPr>
      <xdr:spPr>
        <a:xfrm>
          <a:off x="7594111" y="98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130313</xdr:rowOff>
    </xdr:from>
    <xdr:to>
      <xdr:col>36</xdr:col>
      <xdr:colOff>165100</xdr:colOff>
      <xdr:row>57</xdr:row>
      <xdr:rowOff>60463</xdr:rowOff>
    </xdr:to>
    <xdr:sp macro="" textlink="">
      <xdr:nvSpPr>
        <xdr:cNvPr id="362" name="フローチャート: 判断 361"/>
        <xdr:cNvSpPr/>
      </xdr:nvSpPr>
      <xdr:spPr>
        <a:xfrm>
          <a:off x="6921500" y="973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51590</xdr:rowOff>
    </xdr:from>
    <xdr:ext cx="534377" cy="259045"/>
    <xdr:sp macro="" textlink="">
      <xdr:nvSpPr>
        <xdr:cNvPr id="363" name="テキスト ボックス 362"/>
        <xdr:cNvSpPr txBox="1"/>
      </xdr:nvSpPr>
      <xdr:spPr>
        <a:xfrm>
          <a:off x="6705111" y="982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75120</xdr:rowOff>
    </xdr:from>
    <xdr:to>
      <xdr:col>55</xdr:col>
      <xdr:colOff>50800</xdr:colOff>
      <xdr:row>58</xdr:row>
      <xdr:rowOff>5270</xdr:rowOff>
    </xdr:to>
    <xdr:sp macro="" textlink="">
      <xdr:nvSpPr>
        <xdr:cNvPr id="369" name="楕円 368"/>
        <xdr:cNvSpPr/>
      </xdr:nvSpPr>
      <xdr:spPr>
        <a:xfrm>
          <a:off x="10426700" y="98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161497</xdr:rowOff>
    </xdr:from>
    <xdr:ext cx="534377" cy="259045"/>
    <xdr:sp macro="" textlink="">
      <xdr:nvSpPr>
        <xdr:cNvPr id="370" name="普通建設事業費該当値テキスト"/>
        <xdr:cNvSpPr txBox="1"/>
      </xdr:nvSpPr>
      <xdr:spPr>
        <a:xfrm>
          <a:off x="10528300" y="97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137158</xdr:rowOff>
    </xdr:from>
    <xdr:to>
      <xdr:col>50</xdr:col>
      <xdr:colOff>165100</xdr:colOff>
      <xdr:row>57</xdr:row>
      <xdr:rowOff>67308</xdr:rowOff>
    </xdr:to>
    <xdr:sp macro="" textlink="">
      <xdr:nvSpPr>
        <xdr:cNvPr id="371" name="楕円 370"/>
        <xdr:cNvSpPr/>
      </xdr:nvSpPr>
      <xdr:spPr>
        <a:xfrm>
          <a:off x="9588500" y="973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58435</xdr:rowOff>
    </xdr:from>
    <xdr:ext cx="534377" cy="259045"/>
    <xdr:sp macro="" textlink="">
      <xdr:nvSpPr>
        <xdr:cNvPr id="372" name="テキスト ボックス 371"/>
        <xdr:cNvSpPr txBox="1"/>
      </xdr:nvSpPr>
      <xdr:spPr>
        <a:xfrm>
          <a:off x="9372111" y="983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96371</xdr:rowOff>
    </xdr:from>
    <xdr:to>
      <xdr:col>46</xdr:col>
      <xdr:colOff>38100</xdr:colOff>
      <xdr:row>57</xdr:row>
      <xdr:rowOff>26521</xdr:rowOff>
    </xdr:to>
    <xdr:sp macro="" textlink="">
      <xdr:nvSpPr>
        <xdr:cNvPr id="373" name="楕円 372"/>
        <xdr:cNvSpPr/>
      </xdr:nvSpPr>
      <xdr:spPr>
        <a:xfrm>
          <a:off x="8699500" y="96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43048</xdr:rowOff>
    </xdr:from>
    <xdr:ext cx="534377" cy="259045"/>
    <xdr:sp macro="" textlink="">
      <xdr:nvSpPr>
        <xdr:cNvPr id="374" name="テキスト ボックス 373"/>
        <xdr:cNvSpPr txBox="1"/>
      </xdr:nvSpPr>
      <xdr:spPr>
        <a:xfrm>
          <a:off x="8483111" y="947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71046</xdr:rowOff>
    </xdr:from>
    <xdr:to>
      <xdr:col>41</xdr:col>
      <xdr:colOff>101600</xdr:colOff>
      <xdr:row>57</xdr:row>
      <xdr:rowOff>1196</xdr:rowOff>
    </xdr:to>
    <xdr:sp macro="" textlink="">
      <xdr:nvSpPr>
        <xdr:cNvPr id="375" name="楕円 374"/>
        <xdr:cNvSpPr/>
      </xdr:nvSpPr>
      <xdr:spPr>
        <a:xfrm>
          <a:off x="7810500" y="967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17723</xdr:rowOff>
    </xdr:from>
    <xdr:ext cx="534377" cy="259045"/>
    <xdr:sp macro="" textlink="">
      <xdr:nvSpPr>
        <xdr:cNvPr id="376" name="テキスト ボックス 375"/>
        <xdr:cNvSpPr txBox="1"/>
      </xdr:nvSpPr>
      <xdr:spPr>
        <a:xfrm>
          <a:off x="7594111" y="94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106095</xdr:rowOff>
    </xdr:from>
    <xdr:to>
      <xdr:col>36</xdr:col>
      <xdr:colOff>165100</xdr:colOff>
      <xdr:row>57</xdr:row>
      <xdr:rowOff>36245</xdr:rowOff>
    </xdr:to>
    <xdr:sp macro="" textlink="">
      <xdr:nvSpPr>
        <xdr:cNvPr id="377" name="楕円 376"/>
        <xdr:cNvSpPr/>
      </xdr:nvSpPr>
      <xdr:spPr>
        <a:xfrm>
          <a:off x="6921500" y="97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52772</xdr:rowOff>
    </xdr:from>
    <xdr:ext cx="534377" cy="259045"/>
    <xdr:sp macro="" textlink="">
      <xdr:nvSpPr>
        <xdr:cNvPr id="378" name="テキスト ボックス 377"/>
        <xdr:cNvSpPr txBox="1"/>
      </xdr:nvSpPr>
      <xdr:spPr>
        <a:xfrm>
          <a:off x="6705111" y="94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170348</xdr:rowOff>
    </xdr:from>
    <xdr:to>
      <xdr:col>55</xdr:col>
      <xdr:colOff>0</xdr:colOff>
      <xdr:row>79</xdr:row>
      <xdr:rowOff>8705</xdr:rowOff>
    </xdr:to>
    <xdr:cxnSp macro="">
      <xdr:nvCxnSpPr>
        <xdr:cNvPr id="407" name="直線コネクタ 406"/>
        <xdr:cNvCxnSpPr/>
      </xdr:nvCxnSpPr>
      <xdr:spPr>
        <a:xfrm>
          <a:off x="9639300" y="13543448"/>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170348</xdr:rowOff>
    </xdr:from>
    <xdr:to>
      <xdr:col>50</xdr:col>
      <xdr:colOff>114300</xdr:colOff>
      <xdr:row>79</xdr:row>
      <xdr:rowOff>1305</xdr:rowOff>
    </xdr:to>
    <xdr:cxnSp macro="">
      <xdr:nvCxnSpPr>
        <xdr:cNvPr id="410" name="直線コネクタ 409"/>
        <xdr:cNvCxnSpPr/>
      </xdr:nvCxnSpPr>
      <xdr:spPr>
        <a:xfrm flipV="1">
          <a:off x="8750300" y="13543448"/>
          <a:ext cx="8890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54549</xdr:rowOff>
    </xdr:from>
    <xdr:to>
      <xdr:col>50</xdr:col>
      <xdr:colOff>165100</xdr:colOff>
      <xdr:row>78</xdr:row>
      <xdr:rowOff>156149</xdr:rowOff>
    </xdr:to>
    <xdr:sp macro="" textlink="">
      <xdr:nvSpPr>
        <xdr:cNvPr id="411" name="フローチャート: 判断 410"/>
        <xdr:cNvSpPr/>
      </xdr:nvSpPr>
      <xdr:spPr>
        <a:xfrm>
          <a:off x="9588500" y="134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1226</xdr:rowOff>
    </xdr:from>
    <xdr:ext cx="534377" cy="259045"/>
    <xdr:sp macro="" textlink="">
      <xdr:nvSpPr>
        <xdr:cNvPr id="412" name="テキスト ボックス 411"/>
        <xdr:cNvSpPr txBox="1"/>
      </xdr:nvSpPr>
      <xdr:spPr>
        <a:xfrm>
          <a:off x="9372111" y="132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161325</xdr:rowOff>
    </xdr:from>
    <xdr:to>
      <xdr:col>45</xdr:col>
      <xdr:colOff>177800</xdr:colOff>
      <xdr:row>79</xdr:row>
      <xdr:rowOff>1305</xdr:rowOff>
    </xdr:to>
    <xdr:cxnSp macro="">
      <xdr:nvCxnSpPr>
        <xdr:cNvPr id="413" name="直線コネクタ 412"/>
        <xdr:cNvCxnSpPr/>
      </xdr:nvCxnSpPr>
      <xdr:spPr>
        <a:xfrm>
          <a:off x="7861300" y="13534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72586</xdr:rowOff>
    </xdr:from>
    <xdr:to>
      <xdr:col>46</xdr:col>
      <xdr:colOff>38100</xdr:colOff>
      <xdr:row>79</xdr:row>
      <xdr:rowOff>2736</xdr:rowOff>
    </xdr:to>
    <xdr:sp macro="" textlink="">
      <xdr:nvSpPr>
        <xdr:cNvPr id="414" name="フローチャート: 判断 413"/>
        <xdr:cNvSpPr/>
      </xdr:nvSpPr>
      <xdr:spPr>
        <a:xfrm>
          <a:off x="8699500" y="134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19263</xdr:rowOff>
    </xdr:from>
    <xdr:ext cx="534377" cy="259045"/>
    <xdr:sp macro="" textlink="">
      <xdr:nvSpPr>
        <xdr:cNvPr id="415" name="テキスト ボックス 414"/>
        <xdr:cNvSpPr txBox="1"/>
      </xdr:nvSpPr>
      <xdr:spPr>
        <a:xfrm>
          <a:off x="8483111" y="132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161325</xdr:rowOff>
    </xdr:from>
    <xdr:to>
      <xdr:col>41</xdr:col>
      <xdr:colOff>50800</xdr:colOff>
      <xdr:row>79</xdr:row>
      <xdr:rowOff>4651</xdr:rowOff>
    </xdr:to>
    <xdr:cxnSp macro="">
      <xdr:nvCxnSpPr>
        <xdr:cNvPr id="416" name="直線コネクタ 415"/>
        <xdr:cNvCxnSpPr/>
      </xdr:nvCxnSpPr>
      <xdr:spPr>
        <a:xfrm flipV="1">
          <a:off x="6972300" y="13534425"/>
          <a:ext cx="889000" cy="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49375</xdr:rowOff>
    </xdr:from>
    <xdr:to>
      <xdr:col>41</xdr:col>
      <xdr:colOff>101600</xdr:colOff>
      <xdr:row>78</xdr:row>
      <xdr:rowOff>150975</xdr:rowOff>
    </xdr:to>
    <xdr:sp macro="" textlink="">
      <xdr:nvSpPr>
        <xdr:cNvPr id="417" name="フローチャート: 判断 416"/>
        <xdr:cNvSpPr/>
      </xdr:nvSpPr>
      <xdr:spPr>
        <a:xfrm>
          <a:off x="7810500" y="134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167502</xdr:rowOff>
    </xdr:from>
    <xdr:ext cx="534377" cy="259045"/>
    <xdr:sp macro="" textlink="">
      <xdr:nvSpPr>
        <xdr:cNvPr id="418" name="テキスト ボックス 417"/>
        <xdr:cNvSpPr txBox="1"/>
      </xdr:nvSpPr>
      <xdr:spPr>
        <a:xfrm>
          <a:off x="7594111" y="1319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32427</xdr:rowOff>
    </xdr:from>
    <xdr:to>
      <xdr:col>36</xdr:col>
      <xdr:colOff>165100</xdr:colOff>
      <xdr:row>78</xdr:row>
      <xdr:rowOff>134027</xdr:rowOff>
    </xdr:to>
    <xdr:sp macro="" textlink="">
      <xdr:nvSpPr>
        <xdr:cNvPr id="419" name="フローチャート: 判断 418"/>
        <xdr:cNvSpPr/>
      </xdr:nvSpPr>
      <xdr:spPr>
        <a:xfrm>
          <a:off x="6921500" y="1340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150554</xdr:rowOff>
    </xdr:from>
    <xdr:ext cx="534377" cy="259045"/>
    <xdr:sp macro="" textlink="">
      <xdr:nvSpPr>
        <xdr:cNvPr id="420" name="テキスト ボックス 419"/>
        <xdr:cNvSpPr txBox="1"/>
      </xdr:nvSpPr>
      <xdr:spPr>
        <a:xfrm>
          <a:off x="6705111" y="1318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129355</xdr:rowOff>
    </xdr:from>
    <xdr:to>
      <xdr:col>55</xdr:col>
      <xdr:colOff>50800</xdr:colOff>
      <xdr:row>79</xdr:row>
      <xdr:rowOff>59505</xdr:rowOff>
    </xdr:to>
    <xdr:sp macro="" textlink="">
      <xdr:nvSpPr>
        <xdr:cNvPr id="426" name="楕円 425"/>
        <xdr:cNvSpPr/>
      </xdr:nvSpPr>
      <xdr:spPr>
        <a:xfrm>
          <a:off x="10426700" y="135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44282</xdr:rowOff>
    </xdr:from>
    <xdr:ext cx="469744" cy="259045"/>
    <xdr:sp macro="" textlink="">
      <xdr:nvSpPr>
        <xdr:cNvPr id="427" name="普通建設事業費 （ うち新規整備　）該当値テキスト"/>
        <xdr:cNvSpPr txBox="1"/>
      </xdr:nvSpPr>
      <xdr:spPr>
        <a:xfrm>
          <a:off x="10528300" y="134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119548</xdr:rowOff>
    </xdr:from>
    <xdr:to>
      <xdr:col>50</xdr:col>
      <xdr:colOff>165100</xdr:colOff>
      <xdr:row>79</xdr:row>
      <xdr:rowOff>49698</xdr:rowOff>
    </xdr:to>
    <xdr:sp macro="" textlink="">
      <xdr:nvSpPr>
        <xdr:cNvPr id="428" name="楕円 427"/>
        <xdr:cNvSpPr/>
      </xdr:nvSpPr>
      <xdr:spPr>
        <a:xfrm>
          <a:off x="9588500" y="134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40825</xdr:rowOff>
    </xdr:from>
    <xdr:ext cx="469744" cy="259045"/>
    <xdr:sp macro="" textlink="">
      <xdr:nvSpPr>
        <xdr:cNvPr id="429" name="テキスト ボックス 428"/>
        <xdr:cNvSpPr txBox="1"/>
      </xdr:nvSpPr>
      <xdr:spPr>
        <a:xfrm>
          <a:off x="9404428" y="135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121955</xdr:rowOff>
    </xdr:from>
    <xdr:to>
      <xdr:col>46</xdr:col>
      <xdr:colOff>38100</xdr:colOff>
      <xdr:row>79</xdr:row>
      <xdr:rowOff>52105</xdr:rowOff>
    </xdr:to>
    <xdr:sp macro="" textlink="">
      <xdr:nvSpPr>
        <xdr:cNvPr id="430" name="楕円 429"/>
        <xdr:cNvSpPr/>
      </xdr:nvSpPr>
      <xdr:spPr>
        <a:xfrm>
          <a:off x="8699500" y="1349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43232</xdr:rowOff>
    </xdr:from>
    <xdr:ext cx="469744" cy="259045"/>
    <xdr:sp macro="" textlink="">
      <xdr:nvSpPr>
        <xdr:cNvPr id="431" name="テキスト ボックス 430"/>
        <xdr:cNvSpPr txBox="1"/>
      </xdr:nvSpPr>
      <xdr:spPr>
        <a:xfrm>
          <a:off x="8515428" y="1358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110525</xdr:rowOff>
    </xdr:from>
    <xdr:to>
      <xdr:col>41</xdr:col>
      <xdr:colOff>101600</xdr:colOff>
      <xdr:row>79</xdr:row>
      <xdr:rowOff>40675</xdr:rowOff>
    </xdr:to>
    <xdr:sp macro="" textlink="">
      <xdr:nvSpPr>
        <xdr:cNvPr id="432" name="楕円 431"/>
        <xdr:cNvSpPr/>
      </xdr:nvSpPr>
      <xdr:spPr>
        <a:xfrm>
          <a:off x="7810500" y="134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31802</xdr:rowOff>
    </xdr:from>
    <xdr:ext cx="469744" cy="259045"/>
    <xdr:sp macro="" textlink="">
      <xdr:nvSpPr>
        <xdr:cNvPr id="433" name="テキスト ボックス 432"/>
        <xdr:cNvSpPr txBox="1"/>
      </xdr:nvSpPr>
      <xdr:spPr>
        <a:xfrm>
          <a:off x="7626428" y="135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125301</xdr:rowOff>
    </xdr:from>
    <xdr:to>
      <xdr:col>36</xdr:col>
      <xdr:colOff>165100</xdr:colOff>
      <xdr:row>79</xdr:row>
      <xdr:rowOff>55451</xdr:rowOff>
    </xdr:to>
    <xdr:sp macro="" textlink="">
      <xdr:nvSpPr>
        <xdr:cNvPr id="434" name="楕円 433"/>
        <xdr:cNvSpPr/>
      </xdr:nvSpPr>
      <xdr:spPr>
        <a:xfrm>
          <a:off x="6921500" y="134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46578</xdr:rowOff>
    </xdr:from>
    <xdr:ext cx="469744" cy="259045"/>
    <xdr:sp macro="" textlink="">
      <xdr:nvSpPr>
        <xdr:cNvPr id="435" name="テキスト ボックス 434"/>
        <xdr:cNvSpPr txBox="1"/>
      </xdr:nvSpPr>
      <xdr:spPr>
        <a:xfrm>
          <a:off x="6737428" y="1359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56000</xdr:rowOff>
    </xdr:from>
    <xdr:to>
      <xdr:col>55</xdr:col>
      <xdr:colOff>0</xdr:colOff>
      <xdr:row>97</xdr:row>
      <xdr:rowOff>139635</xdr:rowOff>
    </xdr:to>
    <xdr:cxnSp macro="">
      <xdr:nvCxnSpPr>
        <xdr:cNvPr id="466" name="直線コネクタ 465"/>
        <xdr:cNvCxnSpPr/>
      </xdr:nvCxnSpPr>
      <xdr:spPr>
        <a:xfrm>
          <a:off x="9639300" y="16343750"/>
          <a:ext cx="838200" cy="4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93621</xdr:rowOff>
    </xdr:from>
    <xdr:to>
      <xdr:col>50</xdr:col>
      <xdr:colOff>114300</xdr:colOff>
      <xdr:row>95</xdr:row>
      <xdr:rowOff>56000</xdr:rowOff>
    </xdr:to>
    <xdr:cxnSp macro="">
      <xdr:nvCxnSpPr>
        <xdr:cNvPr id="469" name="直線コネクタ 468"/>
        <xdr:cNvCxnSpPr/>
      </xdr:nvCxnSpPr>
      <xdr:spPr>
        <a:xfrm>
          <a:off x="8750300" y="16209921"/>
          <a:ext cx="889000" cy="1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16760</xdr:rowOff>
    </xdr:from>
    <xdr:to>
      <xdr:col>50</xdr:col>
      <xdr:colOff>165100</xdr:colOff>
      <xdr:row>95</xdr:row>
      <xdr:rowOff>118360</xdr:rowOff>
    </xdr:to>
    <xdr:sp macro="" textlink="">
      <xdr:nvSpPr>
        <xdr:cNvPr id="470" name="フローチャート: 判断 469"/>
        <xdr:cNvSpPr/>
      </xdr:nvSpPr>
      <xdr:spPr>
        <a:xfrm>
          <a:off x="95885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109487</xdr:rowOff>
    </xdr:from>
    <xdr:ext cx="534377" cy="259045"/>
    <xdr:sp macro="" textlink="">
      <xdr:nvSpPr>
        <xdr:cNvPr id="471" name="テキスト ボックス 470"/>
        <xdr:cNvSpPr txBox="1"/>
      </xdr:nvSpPr>
      <xdr:spPr>
        <a:xfrm>
          <a:off x="9372111" y="163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46268</xdr:rowOff>
    </xdr:from>
    <xdr:to>
      <xdr:col>45</xdr:col>
      <xdr:colOff>177800</xdr:colOff>
      <xdr:row>94</xdr:row>
      <xdr:rowOff>93621</xdr:rowOff>
    </xdr:to>
    <xdr:cxnSp macro="">
      <xdr:nvCxnSpPr>
        <xdr:cNvPr id="472" name="直線コネクタ 471"/>
        <xdr:cNvCxnSpPr/>
      </xdr:nvCxnSpPr>
      <xdr:spPr>
        <a:xfrm>
          <a:off x="7861300" y="1616256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100493</xdr:rowOff>
    </xdr:from>
    <xdr:to>
      <xdr:col>46</xdr:col>
      <xdr:colOff>38100</xdr:colOff>
      <xdr:row>96</xdr:row>
      <xdr:rowOff>30643</xdr:rowOff>
    </xdr:to>
    <xdr:sp macro="" textlink="">
      <xdr:nvSpPr>
        <xdr:cNvPr id="473" name="フローチャート: 判断 472"/>
        <xdr:cNvSpPr/>
      </xdr:nvSpPr>
      <xdr:spPr>
        <a:xfrm>
          <a:off x="8699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21770</xdr:rowOff>
    </xdr:from>
    <xdr:ext cx="534377" cy="259045"/>
    <xdr:sp macro="" textlink="">
      <xdr:nvSpPr>
        <xdr:cNvPr id="474" name="テキスト ボックス 473"/>
        <xdr:cNvSpPr txBox="1"/>
      </xdr:nvSpPr>
      <xdr:spPr>
        <a:xfrm>
          <a:off x="8483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46268</xdr:rowOff>
    </xdr:from>
    <xdr:to>
      <xdr:col>41</xdr:col>
      <xdr:colOff>50800</xdr:colOff>
      <xdr:row>95</xdr:row>
      <xdr:rowOff>5104</xdr:rowOff>
    </xdr:to>
    <xdr:cxnSp macro="">
      <xdr:nvCxnSpPr>
        <xdr:cNvPr id="475" name="直線コネクタ 474"/>
        <xdr:cNvCxnSpPr/>
      </xdr:nvCxnSpPr>
      <xdr:spPr>
        <a:xfrm flipV="1">
          <a:off x="6972300" y="16162568"/>
          <a:ext cx="889000" cy="13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145233</xdr:rowOff>
    </xdr:from>
    <xdr:to>
      <xdr:col>41</xdr:col>
      <xdr:colOff>101600</xdr:colOff>
      <xdr:row>96</xdr:row>
      <xdr:rowOff>75383</xdr:rowOff>
    </xdr:to>
    <xdr:sp macro="" textlink="">
      <xdr:nvSpPr>
        <xdr:cNvPr id="476" name="フローチャート: 判断 475"/>
        <xdr:cNvSpPr/>
      </xdr:nvSpPr>
      <xdr:spPr>
        <a:xfrm>
          <a:off x="7810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66510</xdr:rowOff>
    </xdr:from>
    <xdr:ext cx="534377" cy="259045"/>
    <xdr:sp macro="" textlink="">
      <xdr:nvSpPr>
        <xdr:cNvPr id="477" name="テキスト ボックス 476"/>
        <xdr:cNvSpPr txBox="1"/>
      </xdr:nvSpPr>
      <xdr:spPr>
        <a:xfrm>
          <a:off x="7594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55541</xdr:rowOff>
    </xdr:from>
    <xdr:to>
      <xdr:col>36</xdr:col>
      <xdr:colOff>165100</xdr:colOff>
      <xdr:row>96</xdr:row>
      <xdr:rowOff>157141</xdr:rowOff>
    </xdr:to>
    <xdr:sp macro="" textlink="">
      <xdr:nvSpPr>
        <xdr:cNvPr id="478" name="フローチャート: 判断 477"/>
        <xdr:cNvSpPr/>
      </xdr:nvSpPr>
      <xdr:spPr>
        <a:xfrm>
          <a:off x="6921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148268</xdr:rowOff>
    </xdr:from>
    <xdr:ext cx="534377" cy="259045"/>
    <xdr:sp macro="" textlink="">
      <xdr:nvSpPr>
        <xdr:cNvPr id="479" name="テキスト ボックス 478"/>
        <xdr:cNvSpPr txBox="1"/>
      </xdr:nvSpPr>
      <xdr:spPr>
        <a:xfrm>
          <a:off x="6705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88835</xdr:rowOff>
    </xdr:from>
    <xdr:to>
      <xdr:col>55</xdr:col>
      <xdr:colOff>50800</xdr:colOff>
      <xdr:row>98</xdr:row>
      <xdr:rowOff>18985</xdr:rowOff>
    </xdr:to>
    <xdr:sp macro="" textlink="">
      <xdr:nvSpPr>
        <xdr:cNvPr id="485" name="楕円 484"/>
        <xdr:cNvSpPr/>
      </xdr:nvSpPr>
      <xdr:spPr>
        <a:xfrm>
          <a:off x="10426700" y="167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67262</xdr:rowOff>
    </xdr:from>
    <xdr:ext cx="534377" cy="259045"/>
    <xdr:sp macro="" textlink="">
      <xdr:nvSpPr>
        <xdr:cNvPr id="486" name="普通建設事業費 （ うち更新整備　）該当値テキスト"/>
        <xdr:cNvSpPr txBox="1"/>
      </xdr:nvSpPr>
      <xdr:spPr>
        <a:xfrm>
          <a:off x="10528300" y="1669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5200</xdr:rowOff>
    </xdr:from>
    <xdr:to>
      <xdr:col>50</xdr:col>
      <xdr:colOff>165100</xdr:colOff>
      <xdr:row>95</xdr:row>
      <xdr:rowOff>106800</xdr:rowOff>
    </xdr:to>
    <xdr:sp macro="" textlink="">
      <xdr:nvSpPr>
        <xdr:cNvPr id="487" name="楕円 486"/>
        <xdr:cNvSpPr/>
      </xdr:nvSpPr>
      <xdr:spPr>
        <a:xfrm>
          <a:off x="9588500" y="16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123327</xdr:rowOff>
    </xdr:from>
    <xdr:ext cx="534377" cy="259045"/>
    <xdr:sp macro="" textlink="">
      <xdr:nvSpPr>
        <xdr:cNvPr id="488" name="テキスト ボックス 487"/>
        <xdr:cNvSpPr txBox="1"/>
      </xdr:nvSpPr>
      <xdr:spPr>
        <a:xfrm>
          <a:off x="9372111" y="160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42821</xdr:rowOff>
    </xdr:from>
    <xdr:to>
      <xdr:col>46</xdr:col>
      <xdr:colOff>38100</xdr:colOff>
      <xdr:row>94</xdr:row>
      <xdr:rowOff>144421</xdr:rowOff>
    </xdr:to>
    <xdr:sp macro="" textlink="">
      <xdr:nvSpPr>
        <xdr:cNvPr id="489" name="楕円 488"/>
        <xdr:cNvSpPr/>
      </xdr:nvSpPr>
      <xdr:spPr>
        <a:xfrm>
          <a:off x="8699500" y="161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160948</xdr:rowOff>
    </xdr:from>
    <xdr:ext cx="534377" cy="259045"/>
    <xdr:sp macro="" textlink="">
      <xdr:nvSpPr>
        <xdr:cNvPr id="490" name="テキスト ボックス 489"/>
        <xdr:cNvSpPr txBox="1"/>
      </xdr:nvSpPr>
      <xdr:spPr>
        <a:xfrm>
          <a:off x="8483111" y="159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166918</xdr:rowOff>
    </xdr:from>
    <xdr:to>
      <xdr:col>41</xdr:col>
      <xdr:colOff>101600</xdr:colOff>
      <xdr:row>94</xdr:row>
      <xdr:rowOff>97068</xdr:rowOff>
    </xdr:to>
    <xdr:sp macro="" textlink="">
      <xdr:nvSpPr>
        <xdr:cNvPr id="491" name="楕円 490"/>
        <xdr:cNvSpPr/>
      </xdr:nvSpPr>
      <xdr:spPr>
        <a:xfrm>
          <a:off x="7810500" y="161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113595</xdr:rowOff>
    </xdr:from>
    <xdr:ext cx="534377" cy="259045"/>
    <xdr:sp macro="" textlink="">
      <xdr:nvSpPr>
        <xdr:cNvPr id="492" name="テキスト ボックス 491"/>
        <xdr:cNvSpPr txBox="1"/>
      </xdr:nvSpPr>
      <xdr:spPr>
        <a:xfrm>
          <a:off x="7594111" y="1588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125754</xdr:rowOff>
    </xdr:from>
    <xdr:to>
      <xdr:col>36</xdr:col>
      <xdr:colOff>165100</xdr:colOff>
      <xdr:row>95</xdr:row>
      <xdr:rowOff>55904</xdr:rowOff>
    </xdr:to>
    <xdr:sp macro="" textlink="">
      <xdr:nvSpPr>
        <xdr:cNvPr id="493" name="楕円 492"/>
        <xdr:cNvSpPr/>
      </xdr:nvSpPr>
      <xdr:spPr>
        <a:xfrm>
          <a:off x="6921500" y="162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72431</xdr:rowOff>
    </xdr:from>
    <xdr:ext cx="534377" cy="259045"/>
    <xdr:sp macro="" textlink="">
      <xdr:nvSpPr>
        <xdr:cNvPr id="494" name="テキスト ボックス 493"/>
        <xdr:cNvSpPr txBox="1"/>
      </xdr:nvSpPr>
      <xdr:spPr>
        <a:xfrm>
          <a:off x="6705111" y="160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28740</xdr:rowOff>
    </xdr:from>
    <xdr:to>
      <xdr:col>85</xdr:col>
      <xdr:colOff>127000</xdr:colOff>
      <xdr:row>38</xdr:row>
      <xdr:rowOff>161709</xdr:rowOff>
    </xdr:to>
    <xdr:cxnSp macro="">
      <xdr:nvCxnSpPr>
        <xdr:cNvPr id="523" name="直線コネクタ 522"/>
        <xdr:cNvCxnSpPr/>
      </xdr:nvCxnSpPr>
      <xdr:spPr>
        <a:xfrm>
          <a:off x="15481300" y="6543840"/>
          <a:ext cx="8382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28740</xdr:rowOff>
    </xdr:from>
    <xdr:to>
      <xdr:col>81</xdr:col>
      <xdr:colOff>50800</xdr:colOff>
      <xdr:row>38</xdr:row>
      <xdr:rowOff>147574</xdr:rowOff>
    </xdr:to>
    <xdr:cxnSp macro="">
      <xdr:nvCxnSpPr>
        <xdr:cNvPr id="526" name="直線コネクタ 525"/>
        <xdr:cNvCxnSpPr/>
      </xdr:nvCxnSpPr>
      <xdr:spPr>
        <a:xfrm flipV="1">
          <a:off x="14592300" y="6543840"/>
          <a:ext cx="889000" cy="1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116649</xdr:rowOff>
    </xdr:from>
    <xdr:to>
      <xdr:col>81</xdr:col>
      <xdr:colOff>101600</xdr:colOff>
      <xdr:row>39</xdr:row>
      <xdr:rowOff>46799</xdr:rowOff>
    </xdr:to>
    <xdr:sp macro="" textlink="">
      <xdr:nvSpPr>
        <xdr:cNvPr id="527" name="フローチャート: 判断 526"/>
        <xdr:cNvSpPr/>
      </xdr:nvSpPr>
      <xdr:spPr>
        <a:xfrm>
          <a:off x="15430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37926</xdr:rowOff>
    </xdr:from>
    <xdr:ext cx="469744" cy="259045"/>
    <xdr:sp macro="" textlink="">
      <xdr:nvSpPr>
        <xdr:cNvPr id="528" name="テキスト ボックス 527"/>
        <xdr:cNvSpPr txBox="1"/>
      </xdr:nvSpPr>
      <xdr:spPr>
        <a:xfrm>
          <a:off x="15246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147574</xdr:rowOff>
    </xdr:from>
    <xdr:to>
      <xdr:col>76</xdr:col>
      <xdr:colOff>114300</xdr:colOff>
      <xdr:row>39</xdr:row>
      <xdr:rowOff>35319</xdr:rowOff>
    </xdr:to>
    <xdr:cxnSp macro="">
      <xdr:nvCxnSpPr>
        <xdr:cNvPr id="529" name="直線コネクタ 528"/>
        <xdr:cNvCxnSpPr/>
      </xdr:nvCxnSpPr>
      <xdr:spPr>
        <a:xfrm flipV="1">
          <a:off x="13703300" y="6662674"/>
          <a:ext cx="8890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136741</xdr:rowOff>
    </xdr:from>
    <xdr:to>
      <xdr:col>76</xdr:col>
      <xdr:colOff>165100</xdr:colOff>
      <xdr:row>39</xdr:row>
      <xdr:rowOff>66891</xdr:rowOff>
    </xdr:to>
    <xdr:sp macro="" textlink="">
      <xdr:nvSpPr>
        <xdr:cNvPr id="530" name="フローチャート: 判断 529"/>
        <xdr:cNvSpPr/>
      </xdr:nvSpPr>
      <xdr:spPr>
        <a:xfrm>
          <a:off x="14541500" y="665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58018</xdr:rowOff>
    </xdr:from>
    <xdr:ext cx="469744" cy="259045"/>
    <xdr:sp macro="" textlink="">
      <xdr:nvSpPr>
        <xdr:cNvPr id="531" name="テキスト ボックス 530"/>
        <xdr:cNvSpPr txBox="1"/>
      </xdr:nvSpPr>
      <xdr:spPr>
        <a:xfrm>
          <a:off x="14357428" y="67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35319</xdr:rowOff>
    </xdr:from>
    <xdr:to>
      <xdr:col>71</xdr:col>
      <xdr:colOff>177800</xdr:colOff>
      <xdr:row>39</xdr:row>
      <xdr:rowOff>41796</xdr:rowOff>
    </xdr:to>
    <xdr:cxnSp macro="">
      <xdr:nvCxnSpPr>
        <xdr:cNvPr id="532" name="直線コネクタ 531"/>
        <xdr:cNvCxnSpPr/>
      </xdr:nvCxnSpPr>
      <xdr:spPr>
        <a:xfrm flipV="1">
          <a:off x="12814300" y="672186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141897</xdr:rowOff>
    </xdr:from>
    <xdr:to>
      <xdr:col>72</xdr:col>
      <xdr:colOff>38100</xdr:colOff>
      <xdr:row>39</xdr:row>
      <xdr:rowOff>72047</xdr:rowOff>
    </xdr:to>
    <xdr:sp macro="" textlink="">
      <xdr:nvSpPr>
        <xdr:cNvPr id="533" name="フローチャート: 判断 532"/>
        <xdr:cNvSpPr/>
      </xdr:nvSpPr>
      <xdr:spPr>
        <a:xfrm>
          <a:off x="13652500" y="665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88574</xdr:rowOff>
    </xdr:from>
    <xdr:ext cx="469744" cy="259045"/>
    <xdr:sp macro="" textlink="">
      <xdr:nvSpPr>
        <xdr:cNvPr id="534" name="テキスト ボックス 533"/>
        <xdr:cNvSpPr txBox="1"/>
      </xdr:nvSpPr>
      <xdr:spPr>
        <a:xfrm>
          <a:off x="13468428" y="643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131420</xdr:rowOff>
    </xdr:from>
    <xdr:to>
      <xdr:col>67</xdr:col>
      <xdr:colOff>101600</xdr:colOff>
      <xdr:row>39</xdr:row>
      <xdr:rowOff>61570</xdr:rowOff>
    </xdr:to>
    <xdr:sp macro="" textlink="">
      <xdr:nvSpPr>
        <xdr:cNvPr id="535" name="フローチャート: 判断 534"/>
        <xdr:cNvSpPr/>
      </xdr:nvSpPr>
      <xdr:spPr>
        <a:xfrm>
          <a:off x="12763500" y="66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78096</xdr:rowOff>
    </xdr:from>
    <xdr:ext cx="469744" cy="259045"/>
    <xdr:sp macro="" textlink="">
      <xdr:nvSpPr>
        <xdr:cNvPr id="536" name="テキスト ボックス 535"/>
        <xdr:cNvSpPr txBox="1"/>
      </xdr:nvSpPr>
      <xdr:spPr>
        <a:xfrm>
          <a:off x="12579428" y="642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110909</xdr:rowOff>
    </xdr:from>
    <xdr:to>
      <xdr:col>85</xdr:col>
      <xdr:colOff>177800</xdr:colOff>
      <xdr:row>39</xdr:row>
      <xdr:rowOff>41059</xdr:rowOff>
    </xdr:to>
    <xdr:sp macro="" textlink="">
      <xdr:nvSpPr>
        <xdr:cNvPr id="542" name="楕円 541"/>
        <xdr:cNvSpPr/>
      </xdr:nvSpPr>
      <xdr:spPr>
        <a:xfrm>
          <a:off x="16268700" y="66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44581</xdr:rowOff>
    </xdr:from>
    <xdr:ext cx="469744" cy="259045"/>
    <xdr:sp macro="" textlink="">
      <xdr:nvSpPr>
        <xdr:cNvPr id="543" name="災害復旧事業費該当値テキスト"/>
        <xdr:cNvSpPr txBox="1"/>
      </xdr:nvSpPr>
      <xdr:spPr>
        <a:xfrm>
          <a:off x="16370300" y="65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149390</xdr:rowOff>
    </xdr:from>
    <xdr:to>
      <xdr:col>81</xdr:col>
      <xdr:colOff>101600</xdr:colOff>
      <xdr:row>38</xdr:row>
      <xdr:rowOff>79540</xdr:rowOff>
    </xdr:to>
    <xdr:sp macro="" textlink="">
      <xdr:nvSpPr>
        <xdr:cNvPr id="544" name="楕円 543"/>
        <xdr:cNvSpPr/>
      </xdr:nvSpPr>
      <xdr:spPr>
        <a:xfrm>
          <a:off x="15430500" y="64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96067</xdr:rowOff>
    </xdr:from>
    <xdr:ext cx="534377" cy="259045"/>
    <xdr:sp macro="" textlink="">
      <xdr:nvSpPr>
        <xdr:cNvPr id="545" name="テキスト ボックス 544"/>
        <xdr:cNvSpPr txBox="1"/>
      </xdr:nvSpPr>
      <xdr:spPr>
        <a:xfrm>
          <a:off x="15214111" y="62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96774</xdr:rowOff>
    </xdr:from>
    <xdr:to>
      <xdr:col>76</xdr:col>
      <xdr:colOff>165100</xdr:colOff>
      <xdr:row>39</xdr:row>
      <xdr:rowOff>26924</xdr:rowOff>
    </xdr:to>
    <xdr:sp macro="" textlink="">
      <xdr:nvSpPr>
        <xdr:cNvPr id="546" name="楕円 545"/>
        <xdr:cNvSpPr/>
      </xdr:nvSpPr>
      <xdr:spPr>
        <a:xfrm>
          <a:off x="14541500" y="66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43451</xdr:rowOff>
    </xdr:from>
    <xdr:ext cx="469744" cy="259045"/>
    <xdr:sp macro="" textlink="">
      <xdr:nvSpPr>
        <xdr:cNvPr id="547" name="テキスト ボックス 546"/>
        <xdr:cNvSpPr txBox="1"/>
      </xdr:nvSpPr>
      <xdr:spPr>
        <a:xfrm>
          <a:off x="14357428" y="638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155969</xdr:rowOff>
    </xdr:from>
    <xdr:to>
      <xdr:col>72</xdr:col>
      <xdr:colOff>38100</xdr:colOff>
      <xdr:row>39</xdr:row>
      <xdr:rowOff>86119</xdr:rowOff>
    </xdr:to>
    <xdr:sp macro="" textlink="">
      <xdr:nvSpPr>
        <xdr:cNvPr id="548" name="楕円 547"/>
        <xdr:cNvSpPr/>
      </xdr:nvSpPr>
      <xdr:spPr>
        <a:xfrm>
          <a:off x="13652500" y="66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77246</xdr:rowOff>
    </xdr:from>
    <xdr:ext cx="378565" cy="259045"/>
    <xdr:sp macro="" textlink="">
      <xdr:nvSpPr>
        <xdr:cNvPr id="549" name="テキスト ボックス 548"/>
        <xdr:cNvSpPr txBox="1"/>
      </xdr:nvSpPr>
      <xdr:spPr>
        <a:xfrm>
          <a:off x="13514017" y="676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50" name="楕円 549"/>
        <xdr:cNvSpPr/>
      </xdr:nvSpPr>
      <xdr:spPr>
        <a:xfrm>
          <a:off x="12763500" y="66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83723</xdr:rowOff>
    </xdr:from>
    <xdr:ext cx="378565" cy="259045"/>
    <xdr:sp macro="" textlink="">
      <xdr:nvSpPr>
        <xdr:cNvPr id="551" name="テキスト ボックス 550"/>
        <xdr:cNvSpPr txBox="1"/>
      </xdr:nvSpPr>
      <xdr:spPr>
        <a:xfrm>
          <a:off x="12625017" y="677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117856</xdr:rowOff>
    </xdr:from>
    <xdr:to>
      <xdr:col>85</xdr:col>
      <xdr:colOff>127000</xdr:colOff>
      <xdr:row>74</xdr:row>
      <xdr:rowOff>143637</xdr:rowOff>
    </xdr:to>
    <xdr:cxnSp macro="">
      <xdr:nvCxnSpPr>
        <xdr:cNvPr id="629" name="直線コネクタ 628"/>
        <xdr:cNvCxnSpPr/>
      </xdr:nvCxnSpPr>
      <xdr:spPr>
        <a:xfrm flipV="1">
          <a:off x="15481300" y="12805156"/>
          <a:ext cx="8382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43549</xdr:rowOff>
    </xdr:from>
    <xdr:to>
      <xdr:col>81</xdr:col>
      <xdr:colOff>50800</xdr:colOff>
      <xdr:row>74</xdr:row>
      <xdr:rowOff>143637</xdr:rowOff>
    </xdr:to>
    <xdr:cxnSp macro="">
      <xdr:nvCxnSpPr>
        <xdr:cNvPr id="632" name="直線コネクタ 631"/>
        <xdr:cNvCxnSpPr/>
      </xdr:nvCxnSpPr>
      <xdr:spPr>
        <a:xfrm>
          <a:off x="14592300" y="12559399"/>
          <a:ext cx="88900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97777</xdr:rowOff>
    </xdr:from>
    <xdr:to>
      <xdr:col>81</xdr:col>
      <xdr:colOff>101600</xdr:colOff>
      <xdr:row>76</xdr:row>
      <xdr:rowOff>27927</xdr:rowOff>
    </xdr:to>
    <xdr:sp macro="" textlink="">
      <xdr:nvSpPr>
        <xdr:cNvPr id="633" name="フローチャート: 判断 632"/>
        <xdr:cNvSpPr/>
      </xdr:nvSpPr>
      <xdr:spPr>
        <a:xfrm>
          <a:off x="15430500" y="1295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19054</xdr:rowOff>
    </xdr:from>
    <xdr:ext cx="534377" cy="259045"/>
    <xdr:sp macro="" textlink="">
      <xdr:nvSpPr>
        <xdr:cNvPr id="634" name="テキスト ボックス 633"/>
        <xdr:cNvSpPr txBox="1"/>
      </xdr:nvSpPr>
      <xdr:spPr>
        <a:xfrm>
          <a:off x="15214111" y="1304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43549</xdr:rowOff>
    </xdr:from>
    <xdr:to>
      <xdr:col>76</xdr:col>
      <xdr:colOff>114300</xdr:colOff>
      <xdr:row>74</xdr:row>
      <xdr:rowOff>148704</xdr:rowOff>
    </xdr:to>
    <xdr:cxnSp macro="">
      <xdr:nvCxnSpPr>
        <xdr:cNvPr id="635" name="直線コネクタ 634"/>
        <xdr:cNvCxnSpPr/>
      </xdr:nvCxnSpPr>
      <xdr:spPr>
        <a:xfrm flipV="1">
          <a:off x="13703300" y="12559399"/>
          <a:ext cx="889000" cy="27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86576</xdr:rowOff>
    </xdr:from>
    <xdr:to>
      <xdr:col>76</xdr:col>
      <xdr:colOff>165100</xdr:colOff>
      <xdr:row>76</xdr:row>
      <xdr:rowOff>16726</xdr:rowOff>
    </xdr:to>
    <xdr:sp macro="" textlink="">
      <xdr:nvSpPr>
        <xdr:cNvPr id="636" name="フローチャート: 判断 635"/>
        <xdr:cNvSpPr/>
      </xdr:nvSpPr>
      <xdr:spPr>
        <a:xfrm>
          <a:off x="14541500" y="129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7853</xdr:rowOff>
    </xdr:from>
    <xdr:ext cx="534377" cy="259045"/>
    <xdr:sp macro="" textlink="">
      <xdr:nvSpPr>
        <xdr:cNvPr id="637" name="テキスト ボックス 636"/>
        <xdr:cNvSpPr txBox="1"/>
      </xdr:nvSpPr>
      <xdr:spPr>
        <a:xfrm>
          <a:off x="14325111" y="130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148704</xdr:rowOff>
    </xdr:from>
    <xdr:to>
      <xdr:col>71</xdr:col>
      <xdr:colOff>177800</xdr:colOff>
      <xdr:row>74</xdr:row>
      <xdr:rowOff>149669</xdr:rowOff>
    </xdr:to>
    <xdr:cxnSp macro="">
      <xdr:nvCxnSpPr>
        <xdr:cNvPr id="638" name="直線コネクタ 637"/>
        <xdr:cNvCxnSpPr/>
      </xdr:nvCxnSpPr>
      <xdr:spPr>
        <a:xfrm flipV="1">
          <a:off x="12814300" y="1283600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100647</xdr:rowOff>
    </xdr:from>
    <xdr:to>
      <xdr:col>72</xdr:col>
      <xdr:colOff>38100</xdr:colOff>
      <xdr:row>76</xdr:row>
      <xdr:rowOff>30798</xdr:rowOff>
    </xdr:to>
    <xdr:sp macro="" textlink="">
      <xdr:nvSpPr>
        <xdr:cNvPr id="639" name="フローチャート: 判断 638"/>
        <xdr:cNvSpPr/>
      </xdr:nvSpPr>
      <xdr:spPr>
        <a:xfrm>
          <a:off x="13652500" y="12959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21925</xdr:rowOff>
    </xdr:from>
    <xdr:ext cx="534377" cy="259045"/>
    <xdr:sp macro="" textlink="">
      <xdr:nvSpPr>
        <xdr:cNvPr id="640" name="テキスト ボックス 639"/>
        <xdr:cNvSpPr txBox="1"/>
      </xdr:nvSpPr>
      <xdr:spPr>
        <a:xfrm>
          <a:off x="13436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102667</xdr:rowOff>
    </xdr:from>
    <xdr:to>
      <xdr:col>67</xdr:col>
      <xdr:colOff>101600</xdr:colOff>
      <xdr:row>76</xdr:row>
      <xdr:rowOff>32817</xdr:rowOff>
    </xdr:to>
    <xdr:sp macro="" textlink="">
      <xdr:nvSpPr>
        <xdr:cNvPr id="641" name="フローチャート: 判断 640"/>
        <xdr:cNvSpPr/>
      </xdr:nvSpPr>
      <xdr:spPr>
        <a:xfrm>
          <a:off x="12763500" y="129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23944</xdr:rowOff>
    </xdr:from>
    <xdr:ext cx="534377" cy="259045"/>
    <xdr:sp macro="" textlink="">
      <xdr:nvSpPr>
        <xdr:cNvPr id="642" name="テキスト ボックス 641"/>
        <xdr:cNvSpPr txBox="1"/>
      </xdr:nvSpPr>
      <xdr:spPr>
        <a:xfrm>
          <a:off x="12547111" y="130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67056</xdr:rowOff>
    </xdr:from>
    <xdr:to>
      <xdr:col>85</xdr:col>
      <xdr:colOff>177800</xdr:colOff>
      <xdr:row>74</xdr:row>
      <xdr:rowOff>168656</xdr:rowOff>
    </xdr:to>
    <xdr:sp macro="" textlink="">
      <xdr:nvSpPr>
        <xdr:cNvPr id="648" name="楕円 647"/>
        <xdr:cNvSpPr/>
      </xdr:nvSpPr>
      <xdr:spPr>
        <a:xfrm>
          <a:off x="162687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89933</xdr:rowOff>
    </xdr:from>
    <xdr:ext cx="534377" cy="259045"/>
    <xdr:sp macro="" textlink="">
      <xdr:nvSpPr>
        <xdr:cNvPr id="649" name="公債費該当値テキスト"/>
        <xdr:cNvSpPr txBox="1"/>
      </xdr:nvSpPr>
      <xdr:spPr>
        <a:xfrm>
          <a:off x="16370300" y="1260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92837</xdr:rowOff>
    </xdr:from>
    <xdr:to>
      <xdr:col>81</xdr:col>
      <xdr:colOff>101600</xdr:colOff>
      <xdr:row>75</xdr:row>
      <xdr:rowOff>22987</xdr:rowOff>
    </xdr:to>
    <xdr:sp macro="" textlink="">
      <xdr:nvSpPr>
        <xdr:cNvPr id="650" name="楕円 649"/>
        <xdr:cNvSpPr/>
      </xdr:nvSpPr>
      <xdr:spPr>
        <a:xfrm>
          <a:off x="15430500" y="127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39514</xdr:rowOff>
    </xdr:from>
    <xdr:ext cx="534377" cy="259045"/>
    <xdr:sp macro="" textlink="">
      <xdr:nvSpPr>
        <xdr:cNvPr id="651" name="テキスト ボックス 650"/>
        <xdr:cNvSpPr txBox="1"/>
      </xdr:nvSpPr>
      <xdr:spPr>
        <a:xfrm>
          <a:off x="15214111" y="125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164199</xdr:rowOff>
    </xdr:from>
    <xdr:to>
      <xdr:col>76</xdr:col>
      <xdr:colOff>165100</xdr:colOff>
      <xdr:row>73</xdr:row>
      <xdr:rowOff>94349</xdr:rowOff>
    </xdr:to>
    <xdr:sp macro="" textlink="">
      <xdr:nvSpPr>
        <xdr:cNvPr id="652" name="楕円 651"/>
        <xdr:cNvSpPr/>
      </xdr:nvSpPr>
      <xdr:spPr>
        <a:xfrm>
          <a:off x="14541500" y="125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110876</xdr:rowOff>
    </xdr:from>
    <xdr:ext cx="534377" cy="259045"/>
    <xdr:sp macro="" textlink="">
      <xdr:nvSpPr>
        <xdr:cNvPr id="653" name="テキスト ボックス 652"/>
        <xdr:cNvSpPr txBox="1"/>
      </xdr:nvSpPr>
      <xdr:spPr>
        <a:xfrm>
          <a:off x="14325111" y="122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97904</xdr:rowOff>
    </xdr:from>
    <xdr:to>
      <xdr:col>72</xdr:col>
      <xdr:colOff>38100</xdr:colOff>
      <xdr:row>75</xdr:row>
      <xdr:rowOff>28054</xdr:rowOff>
    </xdr:to>
    <xdr:sp macro="" textlink="">
      <xdr:nvSpPr>
        <xdr:cNvPr id="654" name="楕円 653"/>
        <xdr:cNvSpPr/>
      </xdr:nvSpPr>
      <xdr:spPr>
        <a:xfrm>
          <a:off x="13652500" y="1278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44581</xdr:rowOff>
    </xdr:from>
    <xdr:ext cx="534377" cy="259045"/>
    <xdr:sp macro="" textlink="">
      <xdr:nvSpPr>
        <xdr:cNvPr id="655" name="テキスト ボックス 654"/>
        <xdr:cNvSpPr txBox="1"/>
      </xdr:nvSpPr>
      <xdr:spPr>
        <a:xfrm>
          <a:off x="13436111" y="125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98869</xdr:rowOff>
    </xdr:from>
    <xdr:to>
      <xdr:col>67</xdr:col>
      <xdr:colOff>101600</xdr:colOff>
      <xdr:row>75</xdr:row>
      <xdr:rowOff>29019</xdr:rowOff>
    </xdr:to>
    <xdr:sp macro="" textlink="">
      <xdr:nvSpPr>
        <xdr:cNvPr id="656" name="楕円 655"/>
        <xdr:cNvSpPr/>
      </xdr:nvSpPr>
      <xdr:spPr>
        <a:xfrm>
          <a:off x="12763500" y="127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45546</xdr:rowOff>
    </xdr:from>
    <xdr:ext cx="534377" cy="259045"/>
    <xdr:sp macro="" textlink="">
      <xdr:nvSpPr>
        <xdr:cNvPr id="657" name="テキスト ボックス 656"/>
        <xdr:cNvSpPr txBox="1"/>
      </xdr:nvSpPr>
      <xdr:spPr>
        <a:xfrm>
          <a:off x="12547111" y="125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66548</xdr:rowOff>
    </xdr:from>
    <xdr:to>
      <xdr:col>85</xdr:col>
      <xdr:colOff>127000</xdr:colOff>
      <xdr:row>98</xdr:row>
      <xdr:rowOff>75578</xdr:rowOff>
    </xdr:to>
    <xdr:cxnSp macro="">
      <xdr:nvCxnSpPr>
        <xdr:cNvPr id="684" name="直線コネクタ 683"/>
        <xdr:cNvCxnSpPr/>
      </xdr:nvCxnSpPr>
      <xdr:spPr>
        <a:xfrm>
          <a:off x="15481300" y="16868648"/>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97980</xdr:rowOff>
    </xdr:from>
    <xdr:to>
      <xdr:col>81</xdr:col>
      <xdr:colOff>50800</xdr:colOff>
      <xdr:row>98</xdr:row>
      <xdr:rowOff>66548</xdr:rowOff>
    </xdr:to>
    <xdr:cxnSp macro="">
      <xdr:nvCxnSpPr>
        <xdr:cNvPr id="687" name="直線コネクタ 686"/>
        <xdr:cNvCxnSpPr/>
      </xdr:nvCxnSpPr>
      <xdr:spPr>
        <a:xfrm>
          <a:off x="14592300" y="16728630"/>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8" name="フローチャート: 判断 687"/>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116867</xdr:rowOff>
    </xdr:from>
    <xdr:ext cx="534377" cy="259045"/>
    <xdr:sp macro="" textlink="">
      <xdr:nvSpPr>
        <xdr:cNvPr id="689" name="テキスト ボックス 688"/>
        <xdr:cNvSpPr txBox="1"/>
      </xdr:nvSpPr>
      <xdr:spPr>
        <a:xfrm>
          <a:off x="15214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97980</xdr:rowOff>
    </xdr:from>
    <xdr:to>
      <xdr:col>76</xdr:col>
      <xdr:colOff>114300</xdr:colOff>
      <xdr:row>97</xdr:row>
      <xdr:rowOff>154536</xdr:rowOff>
    </xdr:to>
    <xdr:cxnSp macro="">
      <xdr:nvCxnSpPr>
        <xdr:cNvPr id="690" name="直線コネクタ 689"/>
        <xdr:cNvCxnSpPr/>
      </xdr:nvCxnSpPr>
      <xdr:spPr>
        <a:xfrm flipV="1">
          <a:off x="13703300" y="16728630"/>
          <a:ext cx="889000" cy="5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91" name="フローチャート: 判断 690"/>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65752</xdr:rowOff>
    </xdr:from>
    <xdr:ext cx="534377" cy="259045"/>
    <xdr:sp macro="" textlink="">
      <xdr:nvSpPr>
        <xdr:cNvPr id="692" name="テキスト ボックス 691"/>
        <xdr:cNvSpPr txBox="1"/>
      </xdr:nvSpPr>
      <xdr:spPr>
        <a:xfrm>
          <a:off x="14325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143700</xdr:rowOff>
    </xdr:from>
    <xdr:to>
      <xdr:col>71</xdr:col>
      <xdr:colOff>177800</xdr:colOff>
      <xdr:row>97</xdr:row>
      <xdr:rowOff>154536</xdr:rowOff>
    </xdr:to>
    <xdr:cxnSp macro="">
      <xdr:nvCxnSpPr>
        <xdr:cNvPr id="693" name="直線コネクタ 692"/>
        <xdr:cNvCxnSpPr/>
      </xdr:nvCxnSpPr>
      <xdr:spPr>
        <a:xfrm>
          <a:off x="12814300" y="16602900"/>
          <a:ext cx="889000" cy="18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94" name="フローチャート: 判断 693"/>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74827</xdr:rowOff>
    </xdr:from>
    <xdr:ext cx="534377" cy="259045"/>
    <xdr:sp macro="" textlink="">
      <xdr:nvSpPr>
        <xdr:cNvPr id="695" name="テキスト ボックス 694"/>
        <xdr:cNvSpPr txBox="1"/>
      </xdr:nvSpPr>
      <xdr:spPr>
        <a:xfrm>
          <a:off x="13436111" y="163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96" name="フローチャート: 判断 695"/>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31531</xdr:rowOff>
    </xdr:from>
    <xdr:ext cx="534377" cy="259045"/>
    <xdr:sp macro="" textlink="">
      <xdr:nvSpPr>
        <xdr:cNvPr id="697" name="テキスト ボックス 696"/>
        <xdr:cNvSpPr txBox="1"/>
      </xdr:nvSpPr>
      <xdr:spPr>
        <a:xfrm>
          <a:off x="12547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24778</xdr:rowOff>
    </xdr:from>
    <xdr:to>
      <xdr:col>85</xdr:col>
      <xdr:colOff>177800</xdr:colOff>
      <xdr:row>98</xdr:row>
      <xdr:rowOff>126378</xdr:rowOff>
    </xdr:to>
    <xdr:sp macro="" textlink="">
      <xdr:nvSpPr>
        <xdr:cNvPr id="703" name="楕円 702"/>
        <xdr:cNvSpPr/>
      </xdr:nvSpPr>
      <xdr:spPr>
        <a:xfrm>
          <a:off x="16268700" y="168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111155</xdr:rowOff>
    </xdr:from>
    <xdr:ext cx="469744" cy="259045"/>
    <xdr:sp macro="" textlink="">
      <xdr:nvSpPr>
        <xdr:cNvPr id="704" name="積立金該当値テキスト"/>
        <xdr:cNvSpPr txBox="1"/>
      </xdr:nvSpPr>
      <xdr:spPr>
        <a:xfrm>
          <a:off x="16370300" y="1674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15748</xdr:rowOff>
    </xdr:from>
    <xdr:to>
      <xdr:col>81</xdr:col>
      <xdr:colOff>101600</xdr:colOff>
      <xdr:row>98</xdr:row>
      <xdr:rowOff>117348</xdr:rowOff>
    </xdr:to>
    <xdr:sp macro="" textlink="">
      <xdr:nvSpPr>
        <xdr:cNvPr id="705" name="楕円 704"/>
        <xdr:cNvSpPr/>
      </xdr:nvSpPr>
      <xdr:spPr>
        <a:xfrm>
          <a:off x="15430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108475</xdr:rowOff>
    </xdr:from>
    <xdr:ext cx="469744" cy="259045"/>
    <xdr:sp macro="" textlink="">
      <xdr:nvSpPr>
        <xdr:cNvPr id="706" name="テキスト ボックス 705"/>
        <xdr:cNvSpPr txBox="1"/>
      </xdr:nvSpPr>
      <xdr:spPr>
        <a:xfrm>
          <a:off x="15246428" y="1691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47180</xdr:rowOff>
    </xdr:from>
    <xdr:to>
      <xdr:col>76</xdr:col>
      <xdr:colOff>165100</xdr:colOff>
      <xdr:row>97</xdr:row>
      <xdr:rowOff>148780</xdr:rowOff>
    </xdr:to>
    <xdr:sp macro="" textlink="">
      <xdr:nvSpPr>
        <xdr:cNvPr id="707" name="楕円 706"/>
        <xdr:cNvSpPr/>
      </xdr:nvSpPr>
      <xdr:spPr>
        <a:xfrm>
          <a:off x="14541500" y="166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139907</xdr:rowOff>
    </xdr:from>
    <xdr:ext cx="469744" cy="259045"/>
    <xdr:sp macro="" textlink="">
      <xdr:nvSpPr>
        <xdr:cNvPr id="708" name="テキスト ボックス 707"/>
        <xdr:cNvSpPr txBox="1"/>
      </xdr:nvSpPr>
      <xdr:spPr>
        <a:xfrm>
          <a:off x="14357428" y="167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103736</xdr:rowOff>
    </xdr:from>
    <xdr:to>
      <xdr:col>72</xdr:col>
      <xdr:colOff>38100</xdr:colOff>
      <xdr:row>98</xdr:row>
      <xdr:rowOff>33886</xdr:rowOff>
    </xdr:to>
    <xdr:sp macro="" textlink="">
      <xdr:nvSpPr>
        <xdr:cNvPr id="709" name="楕円 708"/>
        <xdr:cNvSpPr/>
      </xdr:nvSpPr>
      <xdr:spPr>
        <a:xfrm>
          <a:off x="13652500" y="1673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25013</xdr:rowOff>
    </xdr:from>
    <xdr:ext cx="469744" cy="259045"/>
    <xdr:sp macro="" textlink="">
      <xdr:nvSpPr>
        <xdr:cNvPr id="710" name="テキスト ボックス 709"/>
        <xdr:cNvSpPr txBox="1"/>
      </xdr:nvSpPr>
      <xdr:spPr>
        <a:xfrm>
          <a:off x="13468428" y="1682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92900</xdr:rowOff>
    </xdr:from>
    <xdr:to>
      <xdr:col>67</xdr:col>
      <xdr:colOff>101600</xdr:colOff>
      <xdr:row>97</xdr:row>
      <xdr:rowOff>23050</xdr:rowOff>
    </xdr:to>
    <xdr:sp macro="" textlink="">
      <xdr:nvSpPr>
        <xdr:cNvPr id="711" name="楕円 710"/>
        <xdr:cNvSpPr/>
      </xdr:nvSpPr>
      <xdr:spPr>
        <a:xfrm>
          <a:off x="12763500" y="165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14177</xdr:rowOff>
    </xdr:from>
    <xdr:ext cx="534377" cy="259045"/>
    <xdr:sp macro="" textlink="">
      <xdr:nvSpPr>
        <xdr:cNvPr id="712" name="テキスト ボックス 711"/>
        <xdr:cNvSpPr txBox="1"/>
      </xdr:nvSpPr>
      <xdr:spPr>
        <a:xfrm>
          <a:off x="12547111" y="1664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94072</xdr:rowOff>
    </xdr:from>
    <xdr:to>
      <xdr:col>116</xdr:col>
      <xdr:colOff>63500</xdr:colOff>
      <xdr:row>38</xdr:row>
      <xdr:rowOff>136499</xdr:rowOff>
    </xdr:to>
    <xdr:cxnSp macro="">
      <xdr:nvCxnSpPr>
        <xdr:cNvPr id="739" name="直線コネクタ 738"/>
        <xdr:cNvCxnSpPr/>
      </xdr:nvCxnSpPr>
      <xdr:spPr>
        <a:xfrm flipV="1">
          <a:off x="21323300" y="6609172"/>
          <a:ext cx="838200" cy="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132934</xdr:rowOff>
    </xdr:from>
    <xdr:to>
      <xdr:col>111</xdr:col>
      <xdr:colOff>177800</xdr:colOff>
      <xdr:row>38</xdr:row>
      <xdr:rowOff>136499</xdr:rowOff>
    </xdr:to>
    <xdr:cxnSp macro="">
      <xdr:nvCxnSpPr>
        <xdr:cNvPr id="742" name="直線コネクタ 741"/>
        <xdr:cNvCxnSpPr/>
      </xdr:nvCxnSpPr>
      <xdr:spPr>
        <a:xfrm>
          <a:off x="20434300" y="6648034"/>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18125</xdr:rowOff>
    </xdr:from>
    <xdr:to>
      <xdr:col>112</xdr:col>
      <xdr:colOff>38100</xdr:colOff>
      <xdr:row>38</xdr:row>
      <xdr:rowOff>119725</xdr:rowOff>
    </xdr:to>
    <xdr:sp macro="" textlink="">
      <xdr:nvSpPr>
        <xdr:cNvPr id="743" name="フローチャート: 判断 742"/>
        <xdr:cNvSpPr/>
      </xdr:nvSpPr>
      <xdr:spPr>
        <a:xfrm>
          <a:off x="21272500" y="653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136252</xdr:rowOff>
    </xdr:from>
    <xdr:ext cx="469744" cy="259045"/>
    <xdr:sp macro="" textlink="">
      <xdr:nvSpPr>
        <xdr:cNvPr id="744" name="テキスト ボックス 743"/>
        <xdr:cNvSpPr txBox="1"/>
      </xdr:nvSpPr>
      <xdr:spPr>
        <a:xfrm>
          <a:off x="21088428" y="630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132614</xdr:rowOff>
    </xdr:from>
    <xdr:to>
      <xdr:col>107</xdr:col>
      <xdr:colOff>50800</xdr:colOff>
      <xdr:row>38</xdr:row>
      <xdr:rowOff>132934</xdr:rowOff>
    </xdr:to>
    <xdr:cxnSp macro="">
      <xdr:nvCxnSpPr>
        <xdr:cNvPr id="745" name="直線コネクタ 744"/>
        <xdr:cNvCxnSpPr/>
      </xdr:nvCxnSpPr>
      <xdr:spPr>
        <a:xfrm>
          <a:off x="19545300" y="664771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19497</xdr:rowOff>
    </xdr:from>
    <xdr:to>
      <xdr:col>107</xdr:col>
      <xdr:colOff>101600</xdr:colOff>
      <xdr:row>38</xdr:row>
      <xdr:rowOff>121097</xdr:rowOff>
    </xdr:to>
    <xdr:sp macro="" textlink="">
      <xdr:nvSpPr>
        <xdr:cNvPr id="746" name="フローチャート: 判断 745"/>
        <xdr:cNvSpPr/>
      </xdr:nvSpPr>
      <xdr:spPr>
        <a:xfrm>
          <a:off x="20383500" y="653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137624</xdr:rowOff>
    </xdr:from>
    <xdr:ext cx="469744" cy="259045"/>
    <xdr:sp macro="" textlink="">
      <xdr:nvSpPr>
        <xdr:cNvPr id="747" name="テキスト ボックス 746"/>
        <xdr:cNvSpPr txBox="1"/>
      </xdr:nvSpPr>
      <xdr:spPr>
        <a:xfrm>
          <a:off x="20199428" y="630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132248</xdr:rowOff>
    </xdr:from>
    <xdr:to>
      <xdr:col>102</xdr:col>
      <xdr:colOff>114300</xdr:colOff>
      <xdr:row>38</xdr:row>
      <xdr:rowOff>132614</xdr:rowOff>
    </xdr:to>
    <xdr:cxnSp macro="">
      <xdr:nvCxnSpPr>
        <xdr:cNvPr id="748" name="直線コネクタ 747"/>
        <xdr:cNvCxnSpPr/>
      </xdr:nvCxnSpPr>
      <xdr:spPr>
        <a:xfrm>
          <a:off x="18656300" y="664734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16983</xdr:rowOff>
    </xdr:from>
    <xdr:to>
      <xdr:col>102</xdr:col>
      <xdr:colOff>165100</xdr:colOff>
      <xdr:row>38</xdr:row>
      <xdr:rowOff>118583</xdr:rowOff>
    </xdr:to>
    <xdr:sp macro="" textlink="">
      <xdr:nvSpPr>
        <xdr:cNvPr id="749" name="フローチャート: 判断 748"/>
        <xdr:cNvSpPr/>
      </xdr:nvSpPr>
      <xdr:spPr>
        <a:xfrm>
          <a:off x="19494500" y="653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135109</xdr:rowOff>
    </xdr:from>
    <xdr:ext cx="469744" cy="259045"/>
    <xdr:sp macro="" textlink="">
      <xdr:nvSpPr>
        <xdr:cNvPr id="750" name="テキスト ボックス 749"/>
        <xdr:cNvSpPr txBox="1"/>
      </xdr:nvSpPr>
      <xdr:spPr>
        <a:xfrm>
          <a:off x="19310428" y="63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23337</xdr:rowOff>
    </xdr:from>
    <xdr:to>
      <xdr:col>98</xdr:col>
      <xdr:colOff>38100</xdr:colOff>
      <xdr:row>38</xdr:row>
      <xdr:rowOff>124937</xdr:rowOff>
    </xdr:to>
    <xdr:sp macro="" textlink="">
      <xdr:nvSpPr>
        <xdr:cNvPr id="751" name="フローチャート: 判断 750"/>
        <xdr:cNvSpPr/>
      </xdr:nvSpPr>
      <xdr:spPr>
        <a:xfrm>
          <a:off x="18605500" y="653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141464</xdr:rowOff>
    </xdr:from>
    <xdr:ext cx="469744" cy="259045"/>
    <xdr:sp macro="" textlink="">
      <xdr:nvSpPr>
        <xdr:cNvPr id="752" name="テキスト ボックス 751"/>
        <xdr:cNvSpPr txBox="1"/>
      </xdr:nvSpPr>
      <xdr:spPr>
        <a:xfrm>
          <a:off x="18421428" y="631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43272</xdr:rowOff>
    </xdr:from>
    <xdr:to>
      <xdr:col>116</xdr:col>
      <xdr:colOff>114300</xdr:colOff>
      <xdr:row>38</xdr:row>
      <xdr:rowOff>144872</xdr:rowOff>
    </xdr:to>
    <xdr:sp macro="" textlink="">
      <xdr:nvSpPr>
        <xdr:cNvPr id="758" name="楕円 757"/>
        <xdr:cNvSpPr/>
      </xdr:nvSpPr>
      <xdr:spPr>
        <a:xfrm>
          <a:off x="22110700" y="65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129649</xdr:rowOff>
    </xdr:from>
    <xdr:ext cx="378565" cy="259045"/>
    <xdr:sp macro="" textlink="">
      <xdr:nvSpPr>
        <xdr:cNvPr id="759" name="投資及び出資金該当値テキスト"/>
        <xdr:cNvSpPr txBox="1"/>
      </xdr:nvSpPr>
      <xdr:spPr>
        <a:xfrm>
          <a:off x="22212300" y="647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85699</xdr:rowOff>
    </xdr:from>
    <xdr:to>
      <xdr:col>112</xdr:col>
      <xdr:colOff>38100</xdr:colOff>
      <xdr:row>39</xdr:row>
      <xdr:rowOff>15849</xdr:rowOff>
    </xdr:to>
    <xdr:sp macro="" textlink="">
      <xdr:nvSpPr>
        <xdr:cNvPr id="760" name="楕円 759"/>
        <xdr:cNvSpPr/>
      </xdr:nvSpPr>
      <xdr:spPr>
        <a:xfrm>
          <a:off x="21272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6976</xdr:rowOff>
    </xdr:from>
    <xdr:ext cx="313932" cy="259045"/>
    <xdr:sp macro="" textlink="">
      <xdr:nvSpPr>
        <xdr:cNvPr id="761" name="テキスト ボックス 760"/>
        <xdr:cNvSpPr txBox="1"/>
      </xdr:nvSpPr>
      <xdr:spPr>
        <a:xfrm>
          <a:off x="21166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82134</xdr:rowOff>
    </xdr:from>
    <xdr:to>
      <xdr:col>107</xdr:col>
      <xdr:colOff>101600</xdr:colOff>
      <xdr:row>39</xdr:row>
      <xdr:rowOff>12284</xdr:rowOff>
    </xdr:to>
    <xdr:sp macro="" textlink="">
      <xdr:nvSpPr>
        <xdr:cNvPr id="762" name="楕円 761"/>
        <xdr:cNvSpPr/>
      </xdr:nvSpPr>
      <xdr:spPr>
        <a:xfrm>
          <a:off x="20383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3411</xdr:rowOff>
    </xdr:from>
    <xdr:ext cx="378565" cy="259045"/>
    <xdr:sp macro="" textlink="">
      <xdr:nvSpPr>
        <xdr:cNvPr id="763" name="テキスト ボックス 762"/>
        <xdr:cNvSpPr txBox="1"/>
      </xdr:nvSpPr>
      <xdr:spPr>
        <a:xfrm>
          <a:off x="20245017" y="6689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81814</xdr:rowOff>
    </xdr:from>
    <xdr:to>
      <xdr:col>102</xdr:col>
      <xdr:colOff>165100</xdr:colOff>
      <xdr:row>39</xdr:row>
      <xdr:rowOff>11964</xdr:rowOff>
    </xdr:to>
    <xdr:sp macro="" textlink="">
      <xdr:nvSpPr>
        <xdr:cNvPr id="764" name="楕円 763"/>
        <xdr:cNvSpPr/>
      </xdr:nvSpPr>
      <xdr:spPr>
        <a:xfrm>
          <a:off x="19494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3091</xdr:rowOff>
    </xdr:from>
    <xdr:ext cx="378565" cy="259045"/>
    <xdr:sp macro="" textlink="">
      <xdr:nvSpPr>
        <xdr:cNvPr id="765" name="テキスト ボックス 764"/>
        <xdr:cNvSpPr txBox="1"/>
      </xdr:nvSpPr>
      <xdr:spPr>
        <a:xfrm>
          <a:off x="19356017" y="668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81448</xdr:rowOff>
    </xdr:from>
    <xdr:to>
      <xdr:col>98</xdr:col>
      <xdr:colOff>38100</xdr:colOff>
      <xdr:row>39</xdr:row>
      <xdr:rowOff>11598</xdr:rowOff>
    </xdr:to>
    <xdr:sp macro="" textlink="">
      <xdr:nvSpPr>
        <xdr:cNvPr id="766" name="楕円 765"/>
        <xdr:cNvSpPr/>
      </xdr:nvSpPr>
      <xdr:spPr>
        <a:xfrm>
          <a:off x="18605500" y="65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2725</xdr:rowOff>
    </xdr:from>
    <xdr:ext cx="378565" cy="259045"/>
    <xdr:sp macro="" textlink="">
      <xdr:nvSpPr>
        <xdr:cNvPr id="767" name="テキスト ボックス 766"/>
        <xdr:cNvSpPr txBox="1"/>
      </xdr:nvSpPr>
      <xdr:spPr>
        <a:xfrm>
          <a:off x="18467017" y="668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9627</xdr:rowOff>
    </xdr:from>
    <xdr:to>
      <xdr:col>116</xdr:col>
      <xdr:colOff>63500</xdr:colOff>
      <xdr:row>59</xdr:row>
      <xdr:rowOff>9817</xdr:rowOff>
    </xdr:to>
    <xdr:cxnSp macro="">
      <xdr:nvCxnSpPr>
        <xdr:cNvPr id="796" name="直線コネクタ 795"/>
        <xdr:cNvCxnSpPr/>
      </xdr:nvCxnSpPr>
      <xdr:spPr>
        <a:xfrm>
          <a:off x="21323300" y="1012517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5817</xdr:rowOff>
    </xdr:from>
    <xdr:to>
      <xdr:col>111</xdr:col>
      <xdr:colOff>177800</xdr:colOff>
      <xdr:row>59</xdr:row>
      <xdr:rowOff>9627</xdr:rowOff>
    </xdr:to>
    <xdr:cxnSp macro="">
      <xdr:nvCxnSpPr>
        <xdr:cNvPr id="799" name="直線コネクタ 798"/>
        <xdr:cNvCxnSpPr/>
      </xdr:nvCxnSpPr>
      <xdr:spPr>
        <a:xfrm>
          <a:off x="20434300" y="1012136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122085</xdr:rowOff>
    </xdr:from>
    <xdr:to>
      <xdr:col>112</xdr:col>
      <xdr:colOff>38100</xdr:colOff>
      <xdr:row>58</xdr:row>
      <xdr:rowOff>52235</xdr:rowOff>
    </xdr:to>
    <xdr:sp macro="" textlink="">
      <xdr:nvSpPr>
        <xdr:cNvPr id="800" name="フローチャート: 判断 799"/>
        <xdr:cNvSpPr/>
      </xdr:nvSpPr>
      <xdr:spPr>
        <a:xfrm>
          <a:off x="21272500" y="989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68762</xdr:rowOff>
    </xdr:from>
    <xdr:ext cx="469744" cy="259045"/>
    <xdr:sp macro="" textlink="">
      <xdr:nvSpPr>
        <xdr:cNvPr id="801" name="テキスト ボックス 800"/>
        <xdr:cNvSpPr txBox="1"/>
      </xdr:nvSpPr>
      <xdr:spPr>
        <a:xfrm>
          <a:off x="21088428" y="96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166904</xdr:rowOff>
    </xdr:from>
    <xdr:to>
      <xdr:col>107</xdr:col>
      <xdr:colOff>50800</xdr:colOff>
      <xdr:row>59</xdr:row>
      <xdr:rowOff>5817</xdr:rowOff>
    </xdr:to>
    <xdr:cxnSp macro="">
      <xdr:nvCxnSpPr>
        <xdr:cNvPr id="802" name="直線コネクタ 801"/>
        <xdr:cNvCxnSpPr/>
      </xdr:nvCxnSpPr>
      <xdr:spPr>
        <a:xfrm>
          <a:off x="19545300" y="10111004"/>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113512</xdr:rowOff>
    </xdr:from>
    <xdr:to>
      <xdr:col>107</xdr:col>
      <xdr:colOff>101600</xdr:colOff>
      <xdr:row>58</xdr:row>
      <xdr:rowOff>43662</xdr:rowOff>
    </xdr:to>
    <xdr:sp macro="" textlink="">
      <xdr:nvSpPr>
        <xdr:cNvPr id="803" name="フローチャート: 判断 802"/>
        <xdr:cNvSpPr/>
      </xdr:nvSpPr>
      <xdr:spPr>
        <a:xfrm>
          <a:off x="20383500" y="988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60189</xdr:rowOff>
    </xdr:from>
    <xdr:ext cx="469744" cy="259045"/>
    <xdr:sp macro="" textlink="">
      <xdr:nvSpPr>
        <xdr:cNvPr id="804" name="テキスト ボックス 803"/>
        <xdr:cNvSpPr txBox="1"/>
      </xdr:nvSpPr>
      <xdr:spPr>
        <a:xfrm>
          <a:off x="20199428" y="96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166904</xdr:rowOff>
    </xdr:from>
    <xdr:to>
      <xdr:col>102</xdr:col>
      <xdr:colOff>114300</xdr:colOff>
      <xdr:row>58</xdr:row>
      <xdr:rowOff>168846</xdr:rowOff>
    </xdr:to>
    <xdr:cxnSp macro="">
      <xdr:nvCxnSpPr>
        <xdr:cNvPr id="805" name="直線コネクタ 804"/>
        <xdr:cNvCxnSpPr/>
      </xdr:nvCxnSpPr>
      <xdr:spPr>
        <a:xfrm flipV="1">
          <a:off x="18656300" y="10111004"/>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93587</xdr:rowOff>
    </xdr:from>
    <xdr:to>
      <xdr:col>102</xdr:col>
      <xdr:colOff>165100</xdr:colOff>
      <xdr:row>58</xdr:row>
      <xdr:rowOff>23737</xdr:rowOff>
    </xdr:to>
    <xdr:sp macro="" textlink="">
      <xdr:nvSpPr>
        <xdr:cNvPr id="806" name="フローチャート: 判断 805"/>
        <xdr:cNvSpPr/>
      </xdr:nvSpPr>
      <xdr:spPr>
        <a:xfrm>
          <a:off x="194945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40264</xdr:rowOff>
    </xdr:from>
    <xdr:ext cx="469744" cy="259045"/>
    <xdr:sp macro="" textlink="">
      <xdr:nvSpPr>
        <xdr:cNvPr id="807" name="テキスト ボックス 806"/>
        <xdr:cNvSpPr txBox="1"/>
      </xdr:nvSpPr>
      <xdr:spPr>
        <a:xfrm>
          <a:off x="19310428" y="9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94767</xdr:rowOff>
    </xdr:from>
    <xdr:to>
      <xdr:col>98</xdr:col>
      <xdr:colOff>38100</xdr:colOff>
      <xdr:row>58</xdr:row>
      <xdr:rowOff>24917</xdr:rowOff>
    </xdr:to>
    <xdr:sp macro="" textlink="">
      <xdr:nvSpPr>
        <xdr:cNvPr id="808" name="フローチャート: 判断 807"/>
        <xdr:cNvSpPr/>
      </xdr:nvSpPr>
      <xdr:spPr>
        <a:xfrm>
          <a:off x="18605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41444</xdr:rowOff>
    </xdr:from>
    <xdr:ext cx="469744" cy="259045"/>
    <xdr:sp macro="" textlink="">
      <xdr:nvSpPr>
        <xdr:cNvPr id="809" name="テキスト ボックス 808"/>
        <xdr:cNvSpPr txBox="1"/>
      </xdr:nvSpPr>
      <xdr:spPr>
        <a:xfrm>
          <a:off x="18421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130467</xdr:rowOff>
    </xdr:from>
    <xdr:to>
      <xdr:col>116</xdr:col>
      <xdr:colOff>114300</xdr:colOff>
      <xdr:row>59</xdr:row>
      <xdr:rowOff>60617</xdr:rowOff>
    </xdr:to>
    <xdr:sp macro="" textlink="">
      <xdr:nvSpPr>
        <xdr:cNvPr id="815" name="楕円 814"/>
        <xdr:cNvSpPr/>
      </xdr:nvSpPr>
      <xdr:spPr>
        <a:xfrm>
          <a:off x="22110700" y="100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45394</xdr:rowOff>
    </xdr:from>
    <xdr:ext cx="378565" cy="259045"/>
    <xdr:sp macro="" textlink="">
      <xdr:nvSpPr>
        <xdr:cNvPr id="816" name="貸付金該当値テキスト"/>
        <xdr:cNvSpPr txBox="1"/>
      </xdr:nvSpPr>
      <xdr:spPr>
        <a:xfrm>
          <a:off x="22212300" y="998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130277</xdr:rowOff>
    </xdr:from>
    <xdr:to>
      <xdr:col>112</xdr:col>
      <xdr:colOff>38100</xdr:colOff>
      <xdr:row>59</xdr:row>
      <xdr:rowOff>60427</xdr:rowOff>
    </xdr:to>
    <xdr:sp macro="" textlink="">
      <xdr:nvSpPr>
        <xdr:cNvPr id="817" name="楕円 816"/>
        <xdr:cNvSpPr/>
      </xdr:nvSpPr>
      <xdr:spPr>
        <a:xfrm>
          <a:off x="21272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51554</xdr:rowOff>
    </xdr:from>
    <xdr:ext cx="378565" cy="259045"/>
    <xdr:sp macro="" textlink="">
      <xdr:nvSpPr>
        <xdr:cNvPr id="818" name="テキスト ボックス 817"/>
        <xdr:cNvSpPr txBox="1"/>
      </xdr:nvSpPr>
      <xdr:spPr>
        <a:xfrm>
          <a:off x="21134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126467</xdr:rowOff>
    </xdr:from>
    <xdr:to>
      <xdr:col>107</xdr:col>
      <xdr:colOff>101600</xdr:colOff>
      <xdr:row>59</xdr:row>
      <xdr:rowOff>56617</xdr:rowOff>
    </xdr:to>
    <xdr:sp macro="" textlink="">
      <xdr:nvSpPr>
        <xdr:cNvPr id="819" name="楕円 818"/>
        <xdr:cNvSpPr/>
      </xdr:nvSpPr>
      <xdr:spPr>
        <a:xfrm>
          <a:off x="20383500" y="100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47744</xdr:rowOff>
    </xdr:from>
    <xdr:ext cx="469744" cy="259045"/>
    <xdr:sp macro="" textlink="">
      <xdr:nvSpPr>
        <xdr:cNvPr id="820" name="テキスト ボックス 819"/>
        <xdr:cNvSpPr txBox="1"/>
      </xdr:nvSpPr>
      <xdr:spPr>
        <a:xfrm>
          <a:off x="20199428" y="1016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116104</xdr:rowOff>
    </xdr:from>
    <xdr:to>
      <xdr:col>102</xdr:col>
      <xdr:colOff>165100</xdr:colOff>
      <xdr:row>59</xdr:row>
      <xdr:rowOff>46254</xdr:rowOff>
    </xdr:to>
    <xdr:sp macro="" textlink="">
      <xdr:nvSpPr>
        <xdr:cNvPr id="821" name="楕円 820"/>
        <xdr:cNvSpPr/>
      </xdr:nvSpPr>
      <xdr:spPr>
        <a:xfrm>
          <a:off x="19494500" y="10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37381</xdr:rowOff>
    </xdr:from>
    <xdr:ext cx="469744" cy="259045"/>
    <xdr:sp macro="" textlink="">
      <xdr:nvSpPr>
        <xdr:cNvPr id="822" name="テキスト ボックス 821"/>
        <xdr:cNvSpPr txBox="1"/>
      </xdr:nvSpPr>
      <xdr:spPr>
        <a:xfrm>
          <a:off x="19310428" y="1015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118046</xdr:rowOff>
    </xdr:from>
    <xdr:to>
      <xdr:col>98</xdr:col>
      <xdr:colOff>38100</xdr:colOff>
      <xdr:row>59</xdr:row>
      <xdr:rowOff>48196</xdr:rowOff>
    </xdr:to>
    <xdr:sp macro="" textlink="">
      <xdr:nvSpPr>
        <xdr:cNvPr id="823" name="楕円 822"/>
        <xdr:cNvSpPr/>
      </xdr:nvSpPr>
      <xdr:spPr>
        <a:xfrm>
          <a:off x="18605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39323</xdr:rowOff>
    </xdr:from>
    <xdr:ext cx="469744" cy="259045"/>
    <xdr:sp macro="" textlink="">
      <xdr:nvSpPr>
        <xdr:cNvPr id="824" name="テキスト ボックス 823"/>
        <xdr:cNvSpPr txBox="1"/>
      </xdr:nvSpPr>
      <xdr:spPr>
        <a:xfrm>
          <a:off x="18421428" y="101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22009</xdr:rowOff>
    </xdr:from>
    <xdr:to>
      <xdr:col>116</xdr:col>
      <xdr:colOff>63500</xdr:colOff>
      <xdr:row>74</xdr:row>
      <xdr:rowOff>56680</xdr:rowOff>
    </xdr:to>
    <xdr:cxnSp macro="">
      <xdr:nvCxnSpPr>
        <xdr:cNvPr id="854" name="直線コネクタ 853"/>
        <xdr:cNvCxnSpPr/>
      </xdr:nvCxnSpPr>
      <xdr:spPr>
        <a:xfrm flipV="1">
          <a:off x="21323300" y="12709309"/>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56680</xdr:rowOff>
    </xdr:from>
    <xdr:to>
      <xdr:col>111</xdr:col>
      <xdr:colOff>177800</xdr:colOff>
      <xdr:row>74</xdr:row>
      <xdr:rowOff>108001</xdr:rowOff>
    </xdr:to>
    <xdr:cxnSp macro="">
      <xdr:nvCxnSpPr>
        <xdr:cNvPr id="857" name="直線コネクタ 856"/>
        <xdr:cNvCxnSpPr/>
      </xdr:nvCxnSpPr>
      <xdr:spPr>
        <a:xfrm flipV="1">
          <a:off x="20434300" y="12743980"/>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168148</xdr:rowOff>
    </xdr:from>
    <xdr:to>
      <xdr:col>112</xdr:col>
      <xdr:colOff>38100</xdr:colOff>
      <xdr:row>74</xdr:row>
      <xdr:rowOff>98298</xdr:rowOff>
    </xdr:to>
    <xdr:sp macro="" textlink="">
      <xdr:nvSpPr>
        <xdr:cNvPr id="858" name="フローチャート: 判断 857"/>
        <xdr:cNvSpPr/>
      </xdr:nvSpPr>
      <xdr:spPr>
        <a:xfrm>
          <a:off x="21272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114825</xdr:rowOff>
    </xdr:from>
    <xdr:ext cx="534377" cy="259045"/>
    <xdr:sp macro="" textlink="">
      <xdr:nvSpPr>
        <xdr:cNvPr id="859" name="テキスト ボックス 858"/>
        <xdr:cNvSpPr txBox="1"/>
      </xdr:nvSpPr>
      <xdr:spPr>
        <a:xfrm>
          <a:off x="21056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87388</xdr:rowOff>
    </xdr:from>
    <xdr:to>
      <xdr:col>107</xdr:col>
      <xdr:colOff>50800</xdr:colOff>
      <xdr:row>74</xdr:row>
      <xdr:rowOff>108001</xdr:rowOff>
    </xdr:to>
    <xdr:cxnSp macro="">
      <xdr:nvCxnSpPr>
        <xdr:cNvPr id="860" name="直線コネクタ 859"/>
        <xdr:cNvCxnSpPr/>
      </xdr:nvCxnSpPr>
      <xdr:spPr>
        <a:xfrm>
          <a:off x="19545300" y="12088888"/>
          <a:ext cx="889000" cy="7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32207</xdr:rowOff>
    </xdr:from>
    <xdr:to>
      <xdr:col>107</xdr:col>
      <xdr:colOff>101600</xdr:colOff>
      <xdr:row>74</xdr:row>
      <xdr:rowOff>133807</xdr:rowOff>
    </xdr:to>
    <xdr:sp macro="" textlink="">
      <xdr:nvSpPr>
        <xdr:cNvPr id="861" name="フローチャート: 判断 860"/>
        <xdr:cNvSpPr/>
      </xdr:nvSpPr>
      <xdr:spPr>
        <a:xfrm>
          <a:off x="20383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150334</xdr:rowOff>
    </xdr:from>
    <xdr:ext cx="534377" cy="259045"/>
    <xdr:sp macro="" textlink="">
      <xdr:nvSpPr>
        <xdr:cNvPr id="862" name="テキスト ボックス 861"/>
        <xdr:cNvSpPr txBox="1"/>
      </xdr:nvSpPr>
      <xdr:spPr>
        <a:xfrm>
          <a:off x="20167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87388</xdr:rowOff>
    </xdr:from>
    <xdr:to>
      <xdr:col>102</xdr:col>
      <xdr:colOff>114300</xdr:colOff>
      <xdr:row>70</xdr:row>
      <xdr:rowOff>107162</xdr:rowOff>
    </xdr:to>
    <xdr:cxnSp macro="">
      <xdr:nvCxnSpPr>
        <xdr:cNvPr id="863" name="直線コネクタ 862"/>
        <xdr:cNvCxnSpPr/>
      </xdr:nvCxnSpPr>
      <xdr:spPr>
        <a:xfrm flipV="1">
          <a:off x="18656300" y="1208888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161633</xdr:rowOff>
    </xdr:from>
    <xdr:to>
      <xdr:col>102</xdr:col>
      <xdr:colOff>165100</xdr:colOff>
      <xdr:row>74</xdr:row>
      <xdr:rowOff>91783</xdr:rowOff>
    </xdr:to>
    <xdr:sp macro="" textlink="">
      <xdr:nvSpPr>
        <xdr:cNvPr id="864" name="フローチャート: 判断 863"/>
        <xdr:cNvSpPr/>
      </xdr:nvSpPr>
      <xdr:spPr>
        <a:xfrm>
          <a:off x="19494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82910</xdr:rowOff>
    </xdr:from>
    <xdr:ext cx="534377" cy="259045"/>
    <xdr:sp macro="" textlink="">
      <xdr:nvSpPr>
        <xdr:cNvPr id="865" name="テキスト ボックス 864"/>
        <xdr:cNvSpPr txBox="1"/>
      </xdr:nvSpPr>
      <xdr:spPr>
        <a:xfrm>
          <a:off x="19278111" y="1277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81052</xdr:rowOff>
    </xdr:from>
    <xdr:to>
      <xdr:col>98</xdr:col>
      <xdr:colOff>38100</xdr:colOff>
      <xdr:row>74</xdr:row>
      <xdr:rowOff>11202</xdr:rowOff>
    </xdr:to>
    <xdr:sp macro="" textlink="">
      <xdr:nvSpPr>
        <xdr:cNvPr id="866" name="フローチャート: 判断 865"/>
        <xdr:cNvSpPr/>
      </xdr:nvSpPr>
      <xdr:spPr>
        <a:xfrm>
          <a:off x="18605500" y="1259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2329</xdr:rowOff>
    </xdr:from>
    <xdr:ext cx="534377" cy="259045"/>
    <xdr:sp macro="" textlink="">
      <xdr:nvSpPr>
        <xdr:cNvPr id="867" name="テキスト ボックス 866"/>
        <xdr:cNvSpPr txBox="1"/>
      </xdr:nvSpPr>
      <xdr:spPr>
        <a:xfrm>
          <a:off x="18389111" y="126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142659</xdr:rowOff>
    </xdr:from>
    <xdr:to>
      <xdr:col>116</xdr:col>
      <xdr:colOff>114300</xdr:colOff>
      <xdr:row>74</xdr:row>
      <xdr:rowOff>72809</xdr:rowOff>
    </xdr:to>
    <xdr:sp macro="" textlink="">
      <xdr:nvSpPr>
        <xdr:cNvPr id="873" name="楕円 872"/>
        <xdr:cNvSpPr/>
      </xdr:nvSpPr>
      <xdr:spPr>
        <a:xfrm>
          <a:off x="22110700" y="126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165536</xdr:rowOff>
    </xdr:from>
    <xdr:ext cx="534377" cy="259045"/>
    <xdr:sp macro="" textlink="">
      <xdr:nvSpPr>
        <xdr:cNvPr id="874" name="繰出金該当値テキスト"/>
        <xdr:cNvSpPr txBox="1"/>
      </xdr:nvSpPr>
      <xdr:spPr>
        <a:xfrm>
          <a:off x="22212300" y="125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5880</xdr:rowOff>
    </xdr:from>
    <xdr:to>
      <xdr:col>112</xdr:col>
      <xdr:colOff>38100</xdr:colOff>
      <xdr:row>74</xdr:row>
      <xdr:rowOff>107480</xdr:rowOff>
    </xdr:to>
    <xdr:sp macro="" textlink="">
      <xdr:nvSpPr>
        <xdr:cNvPr id="875" name="楕円 874"/>
        <xdr:cNvSpPr/>
      </xdr:nvSpPr>
      <xdr:spPr>
        <a:xfrm>
          <a:off x="21272500" y="126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98607</xdr:rowOff>
    </xdr:from>
    <xdr:ext cx="534377" cy="259045"/>
    <xdr:sp macro="" textlink="">
      <xdr:nvSpPr>
        <xdr:cNvPr id="876" name="テキスト ボックス 875"/>
        <xdr:cNvSpPr txBox="1"/>
      </xdr:nvSpPr>
      <xdr:spPr>
        <a:xfrm>
          <a:off x="21056111" y="127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57201</xdr:rowOff>
    </xdr:from>
    <xdr:to>
      <xdr:col>107</xdr:col>
      <xdr:colOff>101600</xdr:colOff>
      <xdr:row>74</xdr:row>
      <xdr:rowOff>158801</xdr:rowOff>
    </xdr:to>
    <xdr:sp macro="" textlink="">
      <xdr:nvSpPr>
        <xdr:cNvPr id="877" name="楕円 876"/>
        <xdr:cNvSpPr/>
      </xdr:nvSpPr>
      <xdr:spPr>
        <a:xfrm>
          <a:off x="20383500" y="127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149928</xdr:rowOff>
    </xdr:from>
    <xdr:ext cx="534377" cy="259045"/>
    <xdr:sp macro="" textlink="">
      <xdr:nvSpPr>
        <xdr:cNvPr id="878" name="テキスト ボックス 877"/>
        <xdr:cNvSpPr txBox="1"/>
      </xdr:nvSpPr>
      <xdr:spPr>
        <a:xfrm>
          <a:off x="20167111" y="128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36588</xdr:rowOff>
    </xdr:from>
    <xdr:to>
      <xdr:col>102</xdr:col>
      <xdr:colOff>165100</xdr:colOff>
      <xdr:row>70</xdr:row>
      <xdr:rowOff>138188</xdr:rowOff>
    </xdr:to>
    <xdr:sp macro="" textlink="">
      <xdr:nvSpPr>
        <xdr:cNvPr id="879" name="楕円 878"/>
        <xdr:cNvSpPr/>
      </xdr:nvSpPr>
      <xdr:spPr>
        <a:xfrm>
          <a:off x="19494500" y="12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154715</xdr:rowOff>
    </xdr:from>
    <xdr:ext cx="534377" cy="259045"/>
    <xdr:sp macro="" textlink="">
      <xdr:nvSpPr>
        <xdr:cNvPr id="880" name="テキスト ボックス 879"/>
        <xdr:cNvSpPr txBox="1"/>
      </xdr:nvSpPr>
      <xdr:spPr>
        <a:xfrm>
          <a:off x="19278111" y="118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56362</xdr:rowOff>
    </xdr:from>
    <xdr:to>
      <xdr:col>98</xdr:col>
      <xdr:colOff>38100</xdr:colOff>
      <xdr:row>70</xdr:row>
      <xdr:rowOff>157962</xdr:rowOff>
    </xdr:to>
    <xdr:sp macro="" textlink="">
      <xdr:nvSpPr>
        <xdr:cNvPr id="881" name="楕円 880"/>
        <xdr:cNvSpPr/>
      </xdr:nvSpPr>
      <xdr:spPr>
        <a:xfrm>
          <a:off x="18605500" y="120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3039</xdr:rowOff>
    </xdr:from>
    <xdr:ext cx="534377" cy="259045"/>
    <xdr:sp macro="" textlink="">
      <xdr:nvSpPr>
        <xdr:cNvPr id="882" name="テキスト ボックス 881"/>
        <xdr:cNvSpPr txBox="1"/>
      </xdr:nvSpPr>
      <xdr:spPr>
        <a:xfrm>
          <a:off x="18389111" y="118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583,543</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96,188</a:t>
          </a:r>
          <a:r>
            <a:rPr kumimoji="1" lang="ja-JP" altLang="en-US" sz="1300">
              <a:latin typeface="ＭＳ Ｐゴシック" panose="020B0600070205080204" pitchFamily="50" charset="-128"/>
              <a:ea typeface="ＭＳ Ｐゴシック" panose="020B0600070205080204" pitchFamily="50" charset="-128"/>
            </a:rPr>
            <a:t>円の増となっている。補助費等は、特別定額給付金給付事業のほか、小規模事業者緊急支援事業や地域商品券発行事業の実施により大幅増となったほか、人件費が会計年度任用職員制度の導入、物件費が学校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環境整備事業やごみ焼却施設解体撤去事業の影響により増加している。公債費は、第三セクター等改革推進債の繰上償還で突出していた平成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年度を除いておおむね同水準で推移しているが、類似団体等の平均をいずれも上回っており、今後、起債発行額の抑制などによる財政の健全化に努めていく。繰出金については、平成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及び農業集落排水事業が法適用公営企業会計へ移行し、補助費等に振り替わったことで大幅減となり、類似団体平均並みで推移しているが、国民健康保険、介護保険及び後期高齢者医療の各特別会計においては、健診の受診率向上対策や介護予防事業の推進による医療費や介護給付の抑制に取り組むなどして、普通会計の負担額の軽減を図る。普通建設事業費のうち大きな割合を占める更新整備については、学校施設や文化施設の整備、庁舎耐震化などの大規模事業の減少や完了に伴っ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年度から引き続き減少しており、令和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等の平均を大きく下回っている状況であるが、今後も、公共施設等総合管理計画等に基づき公共施設の統廃合や複合化を進めるとともに、維持管理コストの圧縮や予防的修繕などの適切な実施による施設の長寿命化を図り、施設更新コスト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99,821
98,795
506.33
60,037,104
58,249,846
1,110,499
27,831,739
71,248,882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54661</xdr:rowOff>
    </xdr:from>
    <xdr:to>
      <xdr:col>24</xdr:col>
      <xdr:colOff>63500</xdr:colOff>
      <xdr:row>34</xdr:row>
      <xdr:rowOff>115469</xdr:rowOff>
    </xdr:to>
    <xdr:cxnSp macro="">
      <xdr:nvCxnSpPr>
        <xdr:cNvPr id="59" name="直線コネクタ 58"/>
        <xdr:cNvCxnSpPr/>
      </xdr:nvCxnSpPr>
      <xdr:spPr>
        <a:xfrm>
          <a:off x="3797300" y="5883961"/>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38659</xdr:rowOff>
    </xdr:from>
    <xdr:to>
      <xdr:col>19</xdr:col>
      <xdr:colOff>177800</xdr:colOff>
      <xdr:row>34</xdr:row>
      <xdr:rowOff>54661</xdr:rowOff>
    </xdr:to>
    <xdr:cxnSp macro="">
      <xdr:nvCxnSpPr>
        <xdr:cNvPr id="62" name="直線コネクタ 61"/>
        <xdr:cNvCxnSpPr/>
      </xdr:nvCxnSpPr>
      <xdr:spPr>
        <a:xfrm>
          <a:off x="2908300" y="586795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55981</xdr:rowOff>
    </xdr:from>
    <xdr:to>
      <xdr:col>20</xdr:col>
      <xdr:colOff>38100</xdr:colOff>
      <xdr:row>36</xdr:row>
      <xdr:rowOff>157581</xdr:rowOff>
    </xdr:to>
    <xdr:sp macro="" textlink="">
      <xdr:nvSpPr>
        <xdr:cNvPr id="63" name="フローチャート: 判断 62"/>
        <xdr:cNvSpPr/>
      </xdr:nvSpPr>
      <xdr:spPr>
        <a:xfrm>
          <a:off x="3746500" y="62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148708</xdr:rowOff>
    </xdr:from>
    <xdr:ext cx="469744" cy="259045"/>
    <xdr:sp macro="" textlink="">
      <xdr:nvSpPr>
        <xdr:cNvPr id="64" name="テキスト ボックス 63"/>
        <xdr:cNvSpPr txBox="1"/>
      </xdr:nvSpPr>
      <xdr:spPr>
        <a:xfrm>
          <a:off x="3562428" y="63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31801</xdr:rowOff>
    </xdr:from>
    <xdr:to>
      <xdr:col>15</xdr:col>
      <xdr:colOff>50800</xdr:colOff>
      <xdr:row>34</xdr:row>
      <xdr:rowOff>38659</xdr:rowOff>
    </xdr:to>
    <xdr:cxnSp macro="">
      <xdr:nvCxnSpPr>
        <xdr:cNvPr id="65" name="直線コネクタ 64"/>
        <xdr:cNvCxnSpPr/>
      </xdr:nvCxnSpPr>
      <xdr:spPr>
        <a:xfrm>
          <a:off x="2019300" y="586110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64669</xdr:rowOff>
    </xdr:from>
    <xdr:to>
      <xdr:col>15</xdr:col>
      <xdr:colOff>101600</xdr:colOff>
      <xdr:row>36</xdr:row>
      <xdr:rowOff>166269</xdr:rowOff>
    </xdr:to>
    <xdr:sp macro="" textlink="">
      <xdr:nvSpPr>
        <xdr:cNvPr id="66" name="フローチャート: 判断 65"/>
        <xdr:cNvSpPr/>
      </xdr:nvSpPr>
      <xdr:spPr>
        <a:xfrm>
          <a:off x="2857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157396</xdr:rowOff>
    </xdr:from>
    <xdr:ext cx="469744" cy="259045"/>
    <xdr:sp macro="" textlink="">
      <xdr:nvSpPr>
        <xdr:cNvPr id="67" name="テキスト ボックス 66"/>
        <xdr:cNvSpPr txBox="1"/>
      </xdr:nvSpPr>
      <xdr:spPr>
        <a:xfrm>
          <a:off x="2673428" y="63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31801</xdr:rowOff>
    </xdr:from>
    <xdr:to>
      <xdr:col>10</xdr:col>
      <xdr:colOff>114300</xdr:colOff>
      <xdr:row>34</xdr:row>
      <xdr:rowOff>46431</xdr:rowOff>
    </xdr:to>
    <xdr:cxnSp macro="">
      <xdr:nvCxnSpPr>
        <xdr:cNvPr id="68" name="直線コネクタ 67"/>
        <xdr:cNvCxnSpPr/>
      </xdr:nvCxnSpPr>
      <xdr:spPr>
        <a:xfrm flipV="1">
          <a:off x="1130300" y="586110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56439</xdr:rowOff>
    </xdr:from>
    <xdr:to>
      <xdr:col>10</xdr:col>
      <xdr:colOff>165100</xdr:colOff>
      <xdr:row>36</xdr:row>
      <xdr:rowOff>158039</xdr:rowOff>
    </xdr:to>
    <xdr:sp macro="" textlink="">
      <xdr:nvSpPr>
        <xdr:cNvPr id="69" name="フローチャート: 判断 68"/>
        <xdr:cNvSpPr/>
      </xdr:nvSpPr>
      <xdr:spPr>
        <a:xfrm>
          <a:off x="1968500" y="62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149166</xdr:rowOff>
    </xdr:from>
    <xdr:ext cx="469744" cy="259045"/>
    <xdr:sp macro="" textlink="">
      <xdr:nvSpPr>
        <xdr:cNvPr id="70" name="テキスト ボックス 69"/>
        <xdr:cNvSpPr txBox="1"/>
      </xdr:nvSpPr>
      <xdr:spPr>
        <a:xfrm>
          <a:off x="1784428" y="63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67869</xdr:rowOff>
    </xdr:from>
    <xdr:to>
      <xdr:col>6</xdr:col>
      <xdr:colOff>38100</xdr:colOff>
      <xdr:row>36</xdr:row>
      <xdr:rowOff>169469</xdr:rowOff>
    </xdr:to>
    <xdr:sp macro="" textlink="">
      <xdr:nvSpPr>
        <xdr:cNvPr id="71" name="フローチャート: 判断 70"/>
        <xdr:cNvSpPr/>
      </xdr:nvSpPr>
      <xdr:spPr>
        <a:xfrm>
          <a:off x="1079500" y="62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160596</xdr:rowOff>
    </xdr:from>
    <xdr:ext cx="469744" cy="259045"/>
    <xdr:sp macro="" textlink="">
      <xdr:nvSpPr>
        <xdr:cNvPr id="72" name="テキスト ボックス 71"/>
        <xdr:cNvSpPr txBox="1"/>
      </xdr:nvSpPr>
      <xdr:spPr>
        <a:xfrm>
          <a:off x="895428" y="633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64669</xdr:rowOff>
    </xdr:from>
    <xdr:to>
      <xdr:col>24</xdr:col>
      <xdr:colOff>114300</xdr:colOff>
      <xdr:row>34</xdr:row>
      <xdr:rowOff>166269</xdr:rowOff>
    </xdr:to>
    <xdr:sp macro="" textlink="">
      <xdr:nvSpPr>
        <xdr:cNvPr id="78" name="楕円 77"/>
        <xdr:cNvSpPr/>
      </xdr:nvSpPr>
      <xdr:spPr>
        <a:xfrm>
          <a:off x="4584700" y="58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87546</xdr:rowOff>
    </xdr:from>
    <xdr:ext cx="469744" cy="259045"/>
    <xdr:sp macro="" textlink="">
      <xdr:nvSpPr>
        <xdr:cNvPr id="79" name="議会費該当値テキスト"/>
        <xdr:cNvSpPr txBox="1"/>
      </xdr:nvSpPr>
      <xdr:spPr>
        <a:xfrm>
          <a:off x="4686300" y="57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3861</xdr:rowOff>
    </xdr:from>
    <xdr:to>
      <xdr:col>20</xdr:col>
      <xdr:colOff>38100</xdr:colOff>
      <xdr:row>34</xdr:row>
      <xdr:rowOff>105461</xdr:rowOff>
    </xdr:to>
    <xdr:sp macro="" textlink="">
      <xdr:nvSpPr>
        <xdr:cNvPr id="80" name="楕円 79"/>
        <xdr:cNvSpPr/>
      </xdr:nvSpPr>
      <xdr:spPr>
        <a:xfrm>
          <a:off x="3746500" y="5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121988</xdr:rowOff>
    </xdr:from>
    <xdr:ext cx="469744" cy="259045"/>
    <xdr:sp macro="" textlink="">
      <xdr:nvSpPr>
        <xdr:cNvPr id="81" name="テキスト ボックス 80"/>
        <xdr:cNvSpPr txBox="1"/>
      </xdr:nvSpPr>
      <xdr:spPr>
        <a:xfrm>
          <a:off x="3562428" y="560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159309</xdr:rowOff>
    </xdr:from>
    <xdr:to>
      <xdr:col>15</xdr:col>
      <xdr:colOff>101600</xdr:colOff>
      <xdr:row>34</xdr:row>
      <xdr:rowOff>89459</xdr:rowOff>
    </xdr:to>
    <xdr:sp macro="" textlink="">
      <xdr:nvSpPr>
        <xdr:cNvPr id="82" name="楕円 81"/>
        <xdr:cNvSpPr/>
      </xdr:nvSpPr>
      <xdr:spPr>
        <a:xfrm>
          <a:off x="2857500" y="58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105986</xdr:rowOff>
    </xdr:from>
    <xdr:ext cx="469744" cy="259045"/>
    <xdr:sp macro="" textlink="">
      <xdr:nvSpPr>
        <xdr:cNvPr id="83" name="テキスト ボックス 82"/>
        <xdr:cNvSpPr txBox="1"/>
      </xdr:nvSpPr>
      <xdr:spPr>
        <a:xfrm>
          <a:off x="2673428" y="559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152451</xdr:rowOff>
    </xdr:from>
    <xdr:to>
      <xdr:col>10</xdr:col>
      <xdr:colOff>165100</xdr:colOff>
      <xdr:row>34</xdr:row>
      <xdr:rowOff>82601</xdr:rowOff>
    </xdr:to>
    <xdr:sp macro="" textlink="">
      <xdr:nvSpPr>
        <xdr:cNvPr id="84" name="楕円 83"/>
        <xdr:cNvSpPr/>
      </xdr:nvSpPr>
      <xdr:spPr>
        <a:xfrm>
          <a:off x="19685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99128</xdr:rowOff>
    </xdr:from>
    <xdr:ext cx="469744" cy="259045"/>
    <xdr:sp macro="" textlink="">
      <xdr:nvSpPr>
        <xdr:cNvPr id="85" name="テキスト ボックス 84"/>
        <xdr:cNvSpPr txBox="1"/>
      </xdr:nvSpPr>
      <xdr:spPr>
        <a:xfrm>
          <a:off x="1784428" y="55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167081</xdr:rowOff>
    </xdr:from>
    <xdr:to>
      <xdr:col>6</xdr:col>
      <xdr:colOff>38100</xdr:colOff>
      <xdr:row>34</xdr:row>
      <xdr:rowOff>97231</xdr:rowOff>
    </xdr:to>
    <xdr:sp macro="" textlink="">
      <xdr:nvSpPr>
        <xdr:cNvPr id="86" name="楕円 85"/>
        <xdr:cNvSpPr/>
      </xdr:nvSpPr>
      <xdr:spPr>
        <a:xfrm>
          <a:off x="1079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113758</xdr:rowOff>
    </xdr:from>
    <xdr:ext cx="469744" cy="259045"/>
    <xdr:sp macro="" textlink="">
      <xdr:nvSpPr>
        <xdr:cNvPr id="87" name="テキスト ボックス 86"/>
        <xdr:cNvSpPr txBox="1"/>
      </xdr:nvSpPr>
      <xdr:spPr>
        <a:xfrm>
          <a:off x="895428" y="56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16073</xdr:rowOff>
    </xdr:from>
    <xdr:to>
      <xdr:col>24</xdr:col>
      <xdr:colOff>63500</xdr:colOff>
      <xdr:row>58</xdr:row>
      <xdr:rowOff>10602</xdr:rowOff>
    </xdr:to>
    <xdr:cxnSp macro="">
      <xdr:nvCxnSpPr>
        <xdr:cNvPr id="116" name="直線コネクタ 115"/>
        <xdr:cNvCxnSpPr/>
      </xdr:nvCxnSpPr>
      <xdr:spPr>
        <a:xfrm flipV="1">
          <a:off x="3797300" y="9617273"/>
          <a:ext cx="838200" cy="33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10602</xdr:rowOff>
    </xdr:from>
    <xdr:to>
      <xdr:col>19</xdr:col>
      <xdr:colOff>177800</xdr:colOff>
      <xdr:row>58</xdr:row>
      <xdr:rowOff>30231</xdr:rowOff>
    </xdr:to>
    <xdr:cxnSp macro="">
      <xdr:nvCxnSpPr>
        <xdr:cNvPr id="119" name="直線コネクタ 118"/>
        <xdr:cNvCxnSpPr/>
      </xdr:nvCxnSpPr>
      <xdr:spPr>
        <a:xfrm flipV="1">
          <a:off x="2908300" y="9954702"/>
          <a:ext cx="889000" cy="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108624</xdr:rowOff>
    </xdr:from>
    <xdr:to>
      <xdr:col>20</xdr:col>
      <xdr:colOff>38100</xdr:colOff>
      <xdr:row>58</xdr:row>
      <xdr:rowOff>38774</xdr:rowOff>
    </xdr:to>
    <xdr:sp macro="" textlink="">
      <xdr:nvSpPr>
        <xdr:cNvPr id="120" name="フローチャート: 判断 119"/>
        <xdr:cNvSpPr/>
      </xdr:nvSpPr>
      <xdr:spPr>
        <a:xfrm>
          <a:off x="3746500" y="988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55301</xdr:rowOff>
    </xdr:from>
    <xdr:ext cx="534377" cy="259045"/>
    <xdr:sp macro="" textlink="">
      <xdr:nvSpPr>
        <xdr:cNvPr id="121" name="テキスト ボックス 120"/>
        <xdr:cNvSpPr txBox="1"/>
      </xdr:nvSpPr>
      <xdr:spPr>
        <a:xfrm>
          <a:off x="3530111" y="965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30231</xdr:rowOff>
    </xdr:from>
    <xdr:to>
      <xdr:col>15</xdr:col>
      <xdr:colOff>50800</xdr:colOff>
      <xdr:row>58</xdr:row>
      <xdr:rowOff>31843</xdr:rowOff>
    </xdr:to>
    <xdr:cxnSp macro="">
      <xdr:nvCxnSpPr>
        <xdr:cNvPr id="122" name="直線コネクタ 121"/>
        <xdr:cNvCxnSpPr/>
      </xdr:nvCxnSpPr>
      <xdr:spPr>
        <a:xfrm flipV="1">
          <a:off x="2019300" y="9974331"/>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117841</xdr:rowOff>
    </xdr:from>
    <xdr:to>
      <xdr:col>15</xdr:col>
      <xdr:colOff>101600</xdr:colOff>
      <xdr:row>58</xdr:row>
      <xdr:rowOff>47991</xdr:rowOff>
    </xdr:to>
    <xdr:sp macro="" textlink="">
      <xdr:nvSpPr>
        <xdr:cNvPr id="123" name="フローチャート: 判断 122"/>
        <xdr:cNvSpPr/>
      </xdr:nvSpPr>
      <xdr:spPr>
        <a:xfrm>
          <a:off x="2857500" y="989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64518</xdr:rowOff>
    </xdr:from>
    <xdr:ext cx="534377" cy="259045"/>
    <xdr:sp macro="" textlink="">
      <xdr:nvSpPr>
        <xdr:cNvPr id="124" name="テキスト ボックス 123"/>
        <xdr:cNvSpPr txBox="1"/>
      </xdr:nvSpPr>
      <xdr:spPr>
        <a:xfrm>
          <a:off x="2641111" y="966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31843</xdr:rowOff>
    </xdr:from>
    <xdr:to>
      <xdr:col>10</xdr:col>
      <xdr:colOff>114300</xdr:colOff>
      <xdr:row>58</xdr:row>
      <xdr:rowOff>49822</xdr:rowOff>
    </xdr:to>
    <xdr:cxnSp macro="">
      <xdr:nvCxnSpPr>
        <xdr:cNvPr id="125" name="直線コネクタ 124"/>
        <xdr:cNvCxnSpPr/>
      </xdr:nvCxnSpPr>
      <xdr:spPr>
        <a:xfrm flipV="1">
          <a:off x="1130300" y="9975943"/>
          <a:ext cx="889000" cy="1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116949</xdr:rowOff>
    </xdr:from>
    <xdr:to>
      <xdr:col>10</xdr:col>
      <xdr:colOff>165100</xdr:colOff>
      <xdr:row>58</xdr:row>
      <xdr:rowOff>47099</xdr:rowOff>
    </xdr:to>
    <xdr:sp macro="" textlink="">
      <xdr:nvSpPr>
        <xdr:cNvPr id="126" name="フローチャート: 判断 125"/>
        <xdr:cNvSpPr/>
      </xdr:nvSpPr>
      <xdr:spPr>
        <a:xfrm>
          <a:off x="1968500" y="988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63626</xdr:rowOff>
    </xdr:from>
    <xdr:ext cx="534377" cy="259045"/>
    <xdr:sp macro="" textlink="">
      <xdr:nvSpPr>
        <xdr:cNvPr id="127" name="テキスト ボックス 126"/>
        <xdr:cNvSpPr txBox="1"/>
      </xdr:nvSpPr>
      <xdr:spPr>
        <a:xfrm>
          <a:off x="1752111" y="966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116759</xdr:rowOff>
    </xdr:from>
    <xdr:to>
      <xdr:col>6</xdr:col>
      <xdr:colOff>38100</xdr:colOff>
      <xdr:row>58</xdr:row>
      <xdr:rowOff>46909</xdr:rowOff>
    </xdr:to>
    <xdr:sp macro="" textlink="">
      <xdr:nvSpPr>
        <xdr:cNvPr id="128" name="フローチャート: 判断 127"/>
        <xdr:cNvSpPr/>
      </xdr:nvSpPr>
      <xdr:spPr>
        <a:xfrm>
          <a:off x="1079500" y="988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63436</xdr:rowOff>
    </xdr:from>
    <xdr:ext cx="534377" cy="259045"/>
    <xdr:sp macro="" textlink="">
      <xdr:nvSpPr>
        <xdr:cNvPr id="129" name="テキスト ボックス 128"/>
        <xdr:cNvSpPr txBox="1"/>
      </xdr:nvSpPr>
      <xdr:spPr>
        <a:xfrm>
          <a:off x="863111" y="96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136723</xdr:rowOff>
    </xdr:from>
    <xdr:to>
      <xdr:col>24</xdr:col>
      <xdr:colOff>114300</xdr:colOff>
      <xdr:row>56</xdr:row>
      <xdr:rowOff>66873</xdr:rowOff>
    </xdr:to>
    <xdr:sp macro="" textlink="">
      <xdr:nvSpPr>
        <xdr:cNvPr id="135" name="楕円 134"/>
        <xdr:cNvSpPr/>
      </xdr:nvSpPr>
      <xdr:spPr>
        <a:xfrm>
          <a:off x="4584700" y="95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51650</xdr:rowOff>
    </xdr:from>
    <xdr:ext cx="599010" cy="259045"/>
    <xdr:sp macro="" textlink="">
      <xdr:nvSpPr>
        <xdr:cNvPr id="136" name="総務費該当値テキスト"/>
        <xdr:cNvSpPr txBox="1"/>
      </xdr:nvSpPr>
      <xdr:spPr>
        <a:xfrm>
          <a:off x="4686300" y="948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131252</xdr:rowOff>
    </xdr:from>
    <xdr:to>
      <xdr:col>20</xdr:col>
      <xdr:colOff>38100</xdr:colOff>
      <xdr:row>58</xdr:row>
      <xdr:rowOff>61402</xdr:rowOff>
    </xdr:to>
    <xdr:sp macro="" textlink="">
      <xdr:nvSpPr>
        <xdr:cNvPr id="137" name="楕円 136"/>
        <xdr:cNvSpPr/>
      </xdr:nvSpPr>
      <xdr:spPr>
        <a:xfrm>
          <a:off x="3746500" y="990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52529</xdr:rowOff>
    </xdr:from>
    <xdr:ext cx="534377" cy="259045"/>
    <xdr:sp macro="" textlink="">
      <xdr:nvSpPr>
        <xdr:cNvPr id="138" name="テキスト ボックス 137"/>
        <xdr:cNvSpPr txBox="1"/>
      </xdr:nvSpPr>
      <xdr:spPr>
        <a:xfrm>
          <a:off x="3530111" y="999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150881</xdr:rowOff>
    </xdr:from>
    <xdr:to>
      <xdr:col>15</xdr:col>
      <xdr:colOff>101600</xdr:colOff>
      <xdr:row>58</xdr:row>
      <xdr:rowOff>81031</xdr:rowOff>
    </xdr:to>
    <xdr:sp macro="" textlink="">
      <xdr:nvSpPr>
        <xdr:cNvPr id="139" name="楕円 138"/>
        <xdr:cNvSpPr/>
      </xdr:nvSpPr>
      <xdr:spPr>
        <a:xfrm>
          <a:off x="2857500" y="99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72158</xdr:rowOff>
    </xdr:from>
    <xdr:ext cx="534377" cy="259045"/>
    <xdr:sp macro="" textlink="">
      <xdr:nvSpPr>
        <xdr:cNvPr id="140" name="テキスト ボックス 139"/>
        <xdr:cNvSpPr txBox="1"/>
      </xdr:nvSpPr>
      <xdr:spPr>
        <a:xfrm>
          <a:off x="2641111" y="1001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152493</xdr:rowOff>
    </xdr:from>
    <xdr:to>
      <xdr:col>10</xdr:col>
      <xdr:colOff>165100</xdr:colOff>
      <xdr:row>58</xdr:row>
      <xdr:rowOff>82643</xdr:rowOff>
    </xdr:to>
    <xdr:sp macro="" textlink="">
      <xdr:nvSpPr>
        <xdr:cNvPr id="141" name="楕円 140"/>
        <xdr:cNvSpPr/>
      </xdr:nvSpPr>
      <xdr:spPr>
        <a:xfrm>
          <a:off x="1968500" y="99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73770</xdr:rowOff>
    </xdr:from>
    <xdr:ext cx="534377" cy="259045"/>
    <xdr:sp macro="" textlink="">
      <xdr:nvSpPr>
        <xdr:cNvPr id="142" name="テキスト ボックス 141"/>
        <xdr:cNvSpPr txBox="1"/>
      </xdr:nvSpPr>
      <xdr:spPr>
        <a:xfrm>
          <a:off x="1752111" y="1001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170472</xdr:rowOff>
    </xdr:from>
    <xdr:to>
      <xdr:col>6</xdr:col>
      <xdr:colOff>38100</xdr:colOff>
      <xdr:row>58</xdr:row>
      <xdr:rowOff>100622</xdr:rowOff>
    </xdr:to>
    <xdr:sp macro="" textlink="">
      <xdr:nvSpPr>
        <xdr:cNvPr id="143" name="楕円 142"/>
        <xdr:cNvSpPr/>
      </xdr:nvSpPr>
      <xdr:spPr>
        <a:xfrm>
          <a:off x="1079500" y="99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91749</xdr:rowOff>
    </xdr:from>
    <xdr:ext cx="534377" cy="259045"/>
    <xdr:sp macro="" textlink="">
      <xdr:nvSpPr>
        <xdr:cNvPr id="144" name="テキスト ボックス 143"/>
        <xdr:cNvSpPr txBox="1"/>
      </xdr:nvSpPr>
      <xdr:spPr>
        <a:xfrm>
          <a:off x="863111" y="100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55588</xdr:rowOff>
    </xdr:from>
    <xdr:to>
      <xdr:col>24</xdr:col>
      <xdr:colOff>63500</xdr:colOff>
      <xdr:row>75</xdr:row>
      <xdr:rowOff>127495</xdr:rowOff>
    </xdr:to>
    <xdr:cxnSp macro="">
      <xdr:nvCxnSpPr>
        <xdr:cNvPr id="174" name="直線コネクタ 173"/>
        <xdr:cNvCxnSpPr/>
      </xdr:nvCxnSpPr>
      <xdr:spPr>
        <a:xfrm flipV="1">
          <a:off x="3797300" y="12914338"/>
          <a:ext cx="8382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127495</xdr:rowOff>
    </xdr:from>
    <xdr:to>
      <xdr:col>19</xdr:col>
      <xdr:colOff>177800</xdr:colOff>
      <xdr:row>76</xdr:row>
      <xdr:rowOff>12560</xdr:rowOff>
    </xdr:to>
    <xdr:cxnSp macro="">
      <xdr:nvCxnSpPr>
        <xdr:cNvPr id="177" name="直線コネクタ 176"/>
        <xdr:cNvCxnSpPr/>
      </xdr:nvCxnSpPr>
      <xdr:spPr>
        <a:xfrm flipV="1">
          <a:off x="2908300" y="12986245"/>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98234</xdr:rowOff>
    </xdr:from>
    <xdr:to>
      <xdr:col>20</xdr:col>
      <xdr:colOff>38100</xdr:colOff>
      <xdr:row>75</xdr:row>
      <xdr:rowOff>28384</xdr:rowOff>
    </xdr:to>
    <xdr:sp macro="" textlink="">
      <xdr:nvSpPr>
        <xdr:cNvPr id="178" name="フローチャート: 判断 177"/>
        <xdr:cNvSpPr/>
      </xdr:nvSpPr>
      <xdr:spPr>
        <a:xfrm>
          <a:off x="3746500" y="1278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44911</xdr:rowOff>
    </xdr:from>
    <xdr:ext cx="599010" cy="259045"/>
    <xdr:sp macro="" textlink="">
      <xdr:nvSpPr>
        <xdr:cNvPr id="179" name="テキスト ボックス 178"/>
        <xdr:cNvSpPr txBox="1"/>
      </xdr:nvSpPr>
      <xdr:spPr>
        <a:xfrm>
          <a:off x="3497795" y="1256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159702</xdr:rowOff>
    </xdr:from>
    <xdr:to>
      <xdr:col>15</xdr:col>
      <xdr:colOff>50800</xdr:colOff>
      <xdr:row>76</xdr:row>
      <xdr:rowOff>12560</xdr:rowOff>
    </xdr:to>
    <xdr:cxnSp macro="">
      <xdr:nvCxnSpPr>
        <xdr:cNvPr id="180" name="直線コネクタ 179"/>
        <xdr:cNvCxnSpPr/>
      </xdr:nvCxnSpPr>
      <xdr:spPr>
        <a:xfrm>
          <a:off x="2019300" y="13018452"/>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10160</xdr:rowOff>
    </xdr:from>
    <xdr:to>
      <xdr:col>15</xdr:col>
      <xdr:colOff>101600</xdr:colOff>
      <xdr:row>75</xdr:row>
      <xdr:rowOff>111760</xdr:rowOff>
    </xdr:to>
    <xdr:sp macro="" textlink="">
      <xdr:nvSpPr>
        <xdr:cNvPr id="181" name="フローチャート: 判断 180"/>
        <xdr:cNvSpPr/>
      </xdr:nvSpPr>
      <xdr:spPr>
        <a:xfrm>
          <a:off x="2857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128287</xdr:rowOff>
    </xdr:from>
    <xdr:ext cx="599010" cy="259045"/>
    <xdr:sp macro="" textlink="">
      <xdr:nvSpPr>
        <xdr:cNvPr id="182" name="テキスト ボックス 181"/>
        <xdr:cNvSpPr txBox="1"/>
      </xdr:nvSpPr>
      <xdr:spPr>
        <a:xfrm>
          <a:off x="2608795" y="1264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155156</xdr:rowOff>
    </xdr:from>
    <xdr:to>
      <xdr:col>10</xdr:col>
      <xdr:colOff>114300</xdr:colOff>
      <xdr:row>75</xdr:row>
      <xdr:rowOff>159702</xdr:rowOff>
    </xdr:to>
    <xdr:cxnSp macro="">
      <xdr:nvCxnSpPr>
        <xdr:cNvPr id="183" name="直線コネクタ 182"/>
        <xdr:cNvCxnSpPr/>
      </xdr:nvCxnSpPr>
      <xdr:spPr>
        <a:xfrm>
          <a:off x="1130300" y="13013906"/>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24867</xdr:rowOff>
    </xdr:from>
    <xdr:to>
      <xdr:col>10</xdr:col>
      <xdr:colOff>165100</xdr:colOff>
      <xdr:row>75</xdr:row>
      <xdr:rowOff>126467</xdr:rowOff>
    </xdr:to>
    <xdr:sp macro="" textlink="">
      <xdr:nvSpPr>
        <xdr:cNvPr id="184" name="フローチャート: 判断 183"/>
        <xdr:cNvSpPr/>
      </xdr:nvSpPr>
      <xdr:spPr>
        <a:xfrm>
          <a:off x="1968500" y="128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142994</xdr:rowOff>
    </xdr:from>
    <xdr:ext cx="599010" cy="259045"/>
    <xdr:sp macro="" textlink="">
      <xdr:nvSpPr>
        <xdr:cNvPr id="185" name="テキスト ボックス 184"/>
        <xdr:cNvSpPr txBox="1"/>
      </xdr:nvSpPr>
      <xdr:spPr>
        <a:xfrm>
          <a:off x="1719795" y="1265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70333</xdr:rowOff>
    </xdr:from>
    <xdr:to>
      <xdr:col>6</xdr:col>
      <xdr:colOff>38100</xdr:colOff>
      <xdr:row>76</xdr:row>
      <xdr:rowOff>484</xdr:rowOff>
    </xdr:to>
    <xdr:sp macro="" textlink="">
      <xdr:nvSpPr>
        <xdr:cNvPr id="186" name="フローチャート: 判断 185"/>
        <xdr:cNvSpPr/>
      </xdr:nvSpPr>
      <xdr:spPr>
        <a:xfrm>
          <a:off x="10795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17010</xdr:rowOff>
    </xdr:from>
    <xdr:ext cx="599010" cy="259045"/>
    <xdr:sp macro="" textlink="">
      <xdr:nvSpPr>
        <xdr:cNvPr id="187" name="テキスト ボックス 186"/>
        <xdr:cNvSpPr txBox="1"/>
      </xdr:nvSpPr>
      <xdr:spPr>
        <a:xfrm>
          <a:off x="830795" y="1270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4788</xdr:rowOff>
    </xdr:from>
    <xdr:to>
      <xdr:col>24</xdr:col>
      <xdr:colOff>114300</xdr:colOff>
      <xdr:row>75</xdr:row>
      <xdr:rowOff>106388</xdr:rowOff>
    </xdr:to>
    <xdr:sp macro="" textlink="">
      <xdr:nvSpPr>
        <xdr:cNvPr id="193" name="楕円 192"/>
        <xdr:cNvSpPr/>
      </xdr:nvSpPr>
      <xdr:spPr>
        <a:xfrm>
          <a:off x="4584700" y="128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154665</xdr:rowOff>
    </xdr:from>
    <xdr:ext cx="599010" cy="259045"/>
    <xdr:sp macro="" textlink="">
      <xdr:nvSpPr>
        <xdr:cNvPr id="194" name="民生費該当値テキスト"/>
        <xdr:cNvSpPr txBox="1"/>
      </xdr:nvSpPr>
      <xdr:spPr>
        <a:xfrm>
          <a:off x="4686300" y="1284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76695</xdr:rowOff>
    </xdr:from>
    <xdr:to>
      <xdr:col>20</xdr:col>
      <xdr:colOff>38100</xdr:colOff>
      <xdr:row>76</xdr:row>
      <xdr:rowOff>6846</xdr:rowOff>
    </xdr:to>
    <xdr:sp macro="" textlink="">
      <xdr:nvSpPr>
        <xdr:cNvPr id="195" name="楕円 194"/>
        <xdr:cNvSpPr/>
      </xdr:nvSpPr>
      <xdr:spPr>
        <a:xfrm>
          <a:off x="3746500" y="12935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169422</xdr:rowOff>
    </xdr:from>
    <xdr:ext cx="599010" cy="259045"/>
    <xdr:sp macro="" textlink="">
      <xdr:nvSpPr>
        <xdr:cNvPr id="196" name="テキスト ボックス 195"/>
        <xdr:cNvSpPr txBox="1"/>
      </xdr:nvSpPr>
      <xdr:spPr>
        <a:xfrm>
          <a:off x="3497795" y="13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133210</xdr:rowOff>
    </xdr:from>
    <xdr:to>
      <xdr:col>15</xdr:col>
      <xdr:colOff>101600</xdr:colOff>
      <xdr:row>76</xdr:row>
      <xdr:rowOff>63360</xdr:rowOff>
    </xdr:to>
    <xdr:sp macro="" textlink="">
      <xdr:nvSpPr>
        <xdr:cNvPr id="197" name="楕円 196"/>
        <xdr:cNvSpPr/>
      </xdr:nvSpPr>
      <xdr:spPr>
        <a:xfrm>
          <a:off x="2857500" y="129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54487</xdr:rowOff>
    </xdr:from>
    <xdr:ext cx="599010" cy="259045"/>
    <xdr:sp macro="" textlink="">
      <xdr:nvSpPr>
        <xdr:cNvPr id="198" name="テキスト ボックス 197"/>
        <xdr:cNvSpPr txBox="1"/>
      </xdr:nvSpPr>
      <xdr:spPr>
        <a:xfrm>
          <a:off x="2608795" y="1308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108903</xdr:rowOff>
    </xdr:from>
    <xdr:to>
      <xdr:col>10</xdr:col>
      <xdr:colOff>165100</xdr:colOff>
      <xdr:row>76</xdr:row>
      <xdr:rowOff>39052</xdr:rowOff>
    </xdr:to>
    <xdr:sp macro="" textlink="">
      <xdr:nvSpPr>
        <xdr:cNvPr id="199" name="楕円 198"/>
        <xdr:cNvSpPr/>
      </xdr:nvSpPr>
      <xdr:spPr>
        <a:xfrm>
          <a:off x="1968500" y="12967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30179</xdr:rowOff>
    </xdr:from>
    <xdr:ext cx="599010" cy="259045"/>
    <xdr:sp macro="" textlink="">
      <xdr:nvSpPr>
        <xdr:cNvPr id="200" name="テキスト ボックス 199"/>
        <xdr:cNvSpPr txBox="1"/>
      </xdr:nvSpPr>
      <xdr:spPr>
        <a:xfrm>
          <a:off x="1719795" y="1306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104356</xdr:rowOff>
    </xdr:from>
    <xdr:to>
      <xdr:col>6</xdr:col>
      <xdr:colOff>38100</xdr:colOff>
      <xdr:row>76</xdr:row>
      <xdr:rowOff>34506</xdr:rowOff>
    </xdr:to>
    <xdr:sp macro="" textlink="">
      <xdr:nvSpPr>
        <xdr:cNvPr id="201" name="楕円 200"/>
        <xdr:cNvSpPr/>
      </xdr:nvSpPr>
      <xdr:spPr>
        <a:xfrm>
          <a:off x="1079500" y="129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25633</xdr:rowOff>
    </xdr:from>
    <xdr:ext cx="599010" cy="259045"/>
    <xdr:sp macro="" textlink="">
      <xdr:nvSpPr>
        <xdr:cNvPr id="202" name="テキスト ボックス 201"/>
        <xdr:cNvSpPr txBox="1"/>
      </xdr:nvSpPr>
      <xdr:spPr>
        <a:xfrm>
          <a:off x="830795" y="1305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150716</xdr:rowOff>
    </xdr:from>
    <xdr:to>
      <xdr:col>24</xdr:col>
      <xdr:colOff>63500</xdr:colOff>
      <xdr:row>97</xdr:row>
      <xdr:rowOff>46258</xdr:rowOff>
    </xdr:to>
    <xdr:cxnSp macro="">
      <xdr:nvCxnSpPr>
        <xdr:cNvPr id="233" name="直線コネクタ 232"/>
        <xdr:cNvCxnSpPr/>
      </xdr:nvCxnSpPr>
      <xdr:spPr>
        <a:xfrm flipV="1">
          <a:off x="3797300" y="16609916"/>
          <a:ext cx="838200" cy="6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46258</xdr:rowOff>
    </xdr:from>
    <xdr:to>
      <xdr:col>19</xdr:col>
      <xdr:colOff>177800</xdr:colOff>
      <xdr:row>97</xdr:row>
      <xdr:rowOff>57361</xdr:rowOff>
    </xdr:to>
    <xdr:cxnSp macro="">
      <xdr:nvCxnSpPr>
        <xdr:cNvPr id="236" name="直線コネクタ 235"/>
        <xdr:cNvCxnSpPr/>
      </xdr:nvCxnSpPr>
      <xdr:spPr>
        <a:xfrm flipV="1">
          <a:off x="2908300" y="16676908"/>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136330</xdr:rowOff>
    </xdr:from>
    <xdr:to>
      <xdr:col>20</xdr:col>
      <xdr:colOff>38100</xdr:colOff>
      <xdr:row>97</xdr:row>
      <xdr:rowOff>66480</xdr:rowOff>
    </xdr:to>
    <xdr:sp macro="" textlink="">
      <xdr:nvSpPr>
        <xdr:cNvPr id="237" name="フローチャート: 判断 236"/>
        <xdr:cNvSpPr/>
      </xdr:nvSpPr>
      <xdr:spPr>
        <a:xfrm>
          <a:off x="3746500" y="1659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83007</xdr:rowOff>
    </xdr:from>
    <xdr:ext cx="534377" cy="259045"/>
    <xdr:sp macro="" textlink="">
      <xdr:nvSpPr>
        <xdr:cNvPr id="238" name="テキスト ボックス 237"/>
        <xdr:cNvSpPr txBox="1"/>
      </xdr:nvSpPr>
      <xdr:spPr>
        <a:xfrm>
          <a:off x="3530111" y="163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29287</xdr:rowOff>
    </xdr:from>
    <xdr:to>
      <xdr:col>15</xdr:col>
      <xdr:colOff>50800</xdr:colOff>
      <xdr:row>97</xdr:row>
      <xdr:rowOff>57361</xdr:rowOff>
    </xdr:to>
    <xdr:cxnSp macro="">
      <xdr:nvCxnSpPr>
        <xdr:cNvPr id="239" name="直線コネクタ 238"/>
        <xdr:cNvCxnSpPr/>
      </xdr:nvCxnSpPr>
      <xdr:spPr>
        <a:xfrm>
          <a:off x="2019300" y="16659937"/>
          <a:ext cx="889000" cy="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162835</xdr:rowOff>
    </xdr:from>
    <xdr:to>
      <xdr:col>15</xdr:col>
      <xdr:colOff>101600</xdr:colOff>
      <xdr:row>97</xdr:row>
      <xdr:rowOff>92985</xdr:rowOff>
    </xdr:to>
    <xdr:sp macro="" textlink="">
      <xdr:nvSpPr>
        <xdr:cNvPr id="240" name="フローチャート: 判断 239"/>
        <xdr:cNvSpPr/>
      </xdr:nvSpPr>
      <xdr:spPr>
        <a:xfrm>
          <a:off x="2857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109512</xdr:rowOff>
    </xdr:from>
    <xdr:ext cx="534377" cy="259045"/>
    <xdr:sp macro="" textlink="">
      <xdr:nvSpPr>
        <xdr:cNvPr id="241" name="テキスト ボックス 240"/>
        <xdr:cNvSpPr txBox="1"/>
      </xdr:nvSpPr>
      <xdr:spPr>
        <a:xfrm>
          <a:off x="2641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29287</xdr:rowOff>
    </xdr:from>
    <xdr:to>
      <xdr:col>10</xdr:col>
      <xdr:colOff>114300</xdr:colOff>
      <xdr:row>97</xdr:row>
      <xdr:rowOff>54803</xdr:rowOff>
    </xdr:to>
    <xdr:cxnSp macro="">
      <xdr:nvCxnSpPr>
        <xdr:cNvPr id="242" name="直線コネクタ 241"/>
        <xdr:cNvCxnSpPr/>
      </xdr:nvCxnSpPr>
      <xdr:spPr>
        <a:xfrm flipV="1">
          <a:off x="1130300" y="16659937"/>
          <a:ext cx="8890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8074</xdr:rowOff>
    </xdr:from>
    <xdr:to>
      <xdr:col>10</xdr:col>
      <xdr:colOff>165100</xdr:colOff>
      <xdr:row>97</xdr:row>
      <xdr:rowOff>109674</xdr:rowOff>
    </xdr:to>
    <xdr:sp macro="" textlink="">
      <xdr:nvSpPr>
        <xdr:cNvPr id="243" name="フローチャート: 判断 242"/>
        <xdr:cNvSpPr/>
      </xdr:nvSpPr>
      <xdr:spPr>
        <a:xfrm>
          <a:off x="1968500" y="166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100801</xdr:rowOff>
    </xdr:from>
    <xdr:ext cx="534377" cy="259045"/>
    <xdr:sp macro="" textlink="">
      <xdr:nvSpPr>
        <xdr:cNvPr id="244" name="テキスト ボックス 243"/>
        <xdr:cNvSpPr txBox="1"/>
      </xdr:nvSpPr>
      <xdr:spPr>
        <a:xfrm>
          <a:off x="1752111" y="167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13081</xdr:rowOff>
    </xdr:from>
    <xdr:to>
      <xdr:col>6</xdr:col>
      <xdr:colOff>38100</xdr:colOff>
      <xdr:row>97</xdr:row>
      <xdr:rowOff>114681</xdr:rowOff>
    </xdr:to>
    <xdr:sp macro="" textlink="">
      <xdr:nvSpPr>
        <xdr:cNvPr id="245" name="フローチャート: 判断 244"/>
        <xdr:cNvSpPr/>
      </xdr:nvSpPr>
      <xdr:spPr>
        <a:xfrm>
          <a:off x="1079500" y="166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105808</xdr:rowOff>
    </xdr:from>
    <xdr:ext cx="534377" cy="259045"/>
    <xdr:sp macro="" textlink="">
      <xdr:nvSpPr>
        <xdr:cNvPr id="246" name="テキスト ボックス 245"/>
        <xdr:cNvSpPr txBox="1"/>
      </xdr:nvSpPr>
      <xdr:spPr>
        <a:xfrm>
          <a:off x="863111" y="167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99916</xdr:rowOff>
    </xdr:from>
    <xdr:to>
      <xdr:col>24</xdr:col>
      <xdr:colOff>114300</xdr:colOff>
      <xdr:row>97</xdr:row>
      <xdr:rowOff>30066</xdr:rowOff>
    </xdr:to>
    <xdr:sp macro="" textlink="">
      <xdr:nvSpPr>
        <xdr:cNvPr id="252" name="楕円 251"/>
        <xdr:cNvSpPr/>
      </xdr:nvSpPr>
      <xdr:spPr>
        <a:xfrm>
          <a:off x="4584700" y="165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78343</xdr:rowOff>
    </xdr:from>
    <xdr:ext cx="534377" cy="259045"/>
    <xdr:sp macro="" textlink="">
      <xdr:nvSpPr>
        <xdr:cNvPr id="253" name="衛生費該当値テキスト"/>
        <xdr:cNvSpPr txBox="1"/>
      </xdr:nvSpPr>
      <xdr:spPr>
        <a:xfrm>
          <a:off x="4686300" y="1653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166908</xdr:rowOff>
    </xdr:from>
    <xdr:to>
      <xdr:col>20</xdr:col>
      <xdr:colOff>38100</xdr:colOff>
      <xdr:row>97</xdr:row>
      <xdr:rowOff>97058</xdr:rowOff>
    </xdr:to>
    <xdr:sp macro="" textlink="">
      <xdr:nvSpPr>
        <xdr:cNvPr id="254" name="楕円 253"/>
        <xdr:cNvSpPr/>
      </xdr:nvSpPr>
      <xdr:spPr>
        <a:xfrm>
          <a:off x="3746500" y="1662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88185</xdr:rowOff>
    </xdr:from>
    <xdr:ext cx="534377" cy="259045"/>
    <xdr:sp macro="" textlink="">
      <xdr:nvSpPr>
        <xdr:cNvPr id="255" name="テキスト ボックス 254"/>
        <xdr:cNvSpPr txBox="1"/>
      </xdr:nvSpPr>
      <xdr:spPr>
        <a:xfrm>
          <a:off x="3530111" y="1671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6561</xdr:rowOff>
    </xdr:from>
    <xdr:to>
      <xdr:col>15</xdr:col>
      <xdr:colOff>101600</xdr:colOff>
      <xdr:row>97</xdr:row>
      <xdr:rowOff>108161</xdr:rowOff>
    </xdr:to>
    <xdr:sp macro="" textlink="">
      <xdr:nvSpPr>
        <xdr:cNvPr id="256" name="楕円 255"/>
        <xdr:cNvSpPr/>
      </xdr:nvSpPr>
      <xdr:spPr>
        <a:xfrm>
          <a:off x="2857500" y="166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99288</xdr:rowOff>
    </xdr:from>
    <xdr:ext cx="534377" cy="259045"/>
    <xdr:sp macro="" textlink="">
      <xdr:nvSpPr>
        <xdr:cNvPr id="257" name="テキスト ボックス 256"/>
        <xdr:cNvSpPr txBox="1"/>
      </xdr:nvSpPr>
      <xdr:spPr>
        <a:xfrm>
          <a:off x="2641111" y="167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149937</xdr:rowOff>
    </xdr:from>
    <xdr:to>
      <xdr:col>10</xdr:col>
      <xdr:colOff>165100</xdr:colOff>
      <xdr:row>97</xdr:row>
      <xdr:rowOff>80087</xdr:rowOff>
    </xdr:to>
    <xdr:sp macro="" textlink="">
      <xdr:nvSpPr>
        <xdr:cNvPr id="258" name="楕円 257"/>
        <xdr:cNvSpPr/>
      </xdr:nvSpPr>
      <xdr:spPr>
        <a:xfrm>
          <a:off x="1968500" y="166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96614</xdr:rowOff>
    </xdr:from>
    <xdr:ext cx="534377" cy="259045"/>
    <xdr:sp macro="" textlink="">
      <xdr:nvSpPr>
        <xdr:cNvPr id="259" name="テキスト ボックス 258"/>
        <xdr:cNvSpPr txBox="1"/>
      </xdr:nvSpPr>
      <xdr:spPr>
        <a:xfrm>
          <a:off x="1752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4003</xdr:rowOff>
    </xdr:from>
    <xdr:to>
      <xdr:col>6</xdr:col>
      <xdr:colOff>38100</xdr:colOff>
      <xdr:row>97</xdr:row>
      <xdr:rowOff>105603</xdr:rowOff>
    </xdr:to>
    <xdr:sp macro="" textlink="">
      <xdr:nvSpPr>
        <xdr:cNvPr id="260" name="楕円 259"/>
        <xdr:cNvSpPr/>
      </xdr:nvSpPr>
      <xdr:spPr>
        <a:xfrm>
          <a:off x="1079500" y="1663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122130</xdr:rowOff>
    </xdr:from>
    <xdr:ext cx="534377" cy="259045"/>
    <xdr:sp macro="" textlink="">
      <xdr:nvSpPr>
        <xdr:cNvPr id="261" name="テキスト ボックス 260"/>
        <xdr:cNvSpPr txBox="1"/>
      </xdr:nvSpPr>
      <xdr:spPr>
        <a:xfrm>
          <a:off x="863111" y="1640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163376</xdr:rowOff>
    </xdr:from>
    <xdr:to>
      <xdr:col>55</xdr:col>
      <xdr:colOff>0</xdr:colOff>
      <xdr:row>37</xdr:row>
      <xdr:rowOff>43198</xdr:rowOff>
    </xdr:to>
    <xdr:cxnSp macro="">
      <xdr:nvCxnSpPr>
        <xdr:cNvPr id="292" name="直線コネクタ 291"/>
        <xdr:cNvCxnSpPr/>
      </xdr:nvCxnSpPr>
      <xdr:spPr>
        <a:xfrm>
          <a:off x="9639300" y="6335576"/>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140190</xdr:rowOff>
    </xdr:from>
    <xdr:to>
      <xdr:col>50</xdr:col>
      <xdr:colOff>114300</xdr:colOff>
      <xdr:row>36</xdr:row>
      <xdr:rowOff>163376</xdr:rowOff>
    </xdr:to>
    <xdr:cxnSp macro="">
      <xdr:nvCxnSpPr>
        <xdr:cNvPr id="295" name="直線コネクタ 294"/>
        <xdr:cNvCxnSpPr/>
      </xdr:nvCxnSpPr>
      <xdr:spPr>
        <a:xfrm>
          <a:off x="8750300" y="6312390"/>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153561</xdr:rowOff>
    </xdr:from>
    <xdr:to>
      <xdr:col>50</xdr:col>
      <xdr:colOff>165100</xdr:colOff>
      <xdr:row>38</xdr:row>
      <xdr:rowOff>83711</xdr:rowOff>
    </xdr:to>
    <xdr:sp macro="" textlink="">
      <xdr:nvSpPr>
        <xdr:cNvPr id="296" name="フローチャート: 判断 295"/>
        <xdr:cNvSpPr/>
      </xdr:nvSpPr>
      <xdr:spPr>
        <a:xfrm>
          <a:off x="9588500" y="64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74838</xdr:rowOff>
    </xdr:from>
    <xdr:ext cx="469744" cy="259045"/>
    <xdr:sp macro="" textlink="">
      <xdr:nvSpPr>
        <xdr:cNvPr id="297" name="テキスト ボックス 296"/>
        <xdr:cNvSpPr txBox="1"/>
      </xdr:nvSpPr>
      <xdr:spPr>
        <a:xfrm>
          <a:off x="9404428" y="65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126800</xdr:rowOff>
    </xdr:from>
    <xdr:to>
      <xdr:col>45</xdr:col>
      <xdr:colOff>177800</xdr:colOff>
      <xdr:row>36</xdr:row>
      <xdr:rowOff>140190</xdr:rowOff>
    </xdr:to>
    <xdr:cxnSp macro="">
      <xdr:nvCxnSpPr>
        <xdr:cNvPr id="298" name="直線コネクタ 297"/>
        <xdr:cNvCxnSpPr/>
      </xdr:nvCxnSpPr>
      <xdr:spPr>
        <a:xfrm>
          <a:off x="7861300" y="6299000"/>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9" name="フローチャート: 判断 298"/>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75328</xdr:rowOff>
    </xdr:from>
    <xdr:ext cx="469744" cy="259045"/>
    <xdr:sp macro="" textlink="">
      <xdr:nvSpPr>
        <xdr:cNvPr id="300" name="テキスト ボックス 299"/>
        <xdr:cNvSpPr txBox="1"/>
      </xdr:nvSpPr>
      <xdr:spPr>
        <a:xfrm>
          <a:off x="8515428" y="659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111125</xdr:rowOff>
    </xdr:from>
    <xdr:to>
      <xdr:col>41</xdr:col>
      <xdr:colOff>50800</xdr:colOff>
      <xdr:row>36</xdr:row>
      <xdr:rowOff>126800</xdr:rowOff>
    </xdr:to>
    <xdr:cxnSp macro="">
      <xdr:nvCxnSpPr>
        <xdr:cNvPr id="301" name="直線コネクタ 300"/>
        <xdr:cNvCxnSpPr/>
      </xdr:nvCxnSpPr>
      <xdr:spPr>
        <a:xfrm>
          <a:off x="6972300" y="6283325"/>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145887</xdr:rowOff>
    </xdr:from>
    <xdr:to>
      <xdr:col>41</xdr:col>
      <xdr:colOff>101600</xdr:colOff>
      <xdr:row>38</xdr:row>
      <xdr:rowOff>76037</xdr:rowOff>
    </xdr:to>
    <xdr:sp macro="" textlink="">
      <xdr:nvSpPr>
        <xdr:cNvPr id="302" name="フローチャート: 判断 301"/>
        <xdr:cNvSpPr/>
      </xdr:nvSpPr>
      <xdr:spPr>
        <a:xfrm>
          <a:off x="7810500" y="648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67163</xdr:rowOff>
    </xdr:from>
    <xdr:ext cx="469744" cy="259045"/>
    <xdr:sp macro="" textlink="">
      <xdr:nvSpPr>
        <xdr:cNvPr id="303" name="テキスト ボックス 302"/>
        <xdr:cNvSpPr txBox="1"/>
      </xdr:nvSpPr>
      <xdr:spPr>
        <a:xfrm>
          <a:off x="7626428" y="65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155684</xdr:rowOff>
    </xdr:from>
    <xdr:to>
      <xdr:col>36</xdr:col>
      <xdr:colOff>165100</xdr:colOff>
      <xdr:row>38</xdr:row>
      <xdr:rowOff>85834</xdr:rowOff>
    </xdr:to>
    <xdr:sp macro="" textlink="">
      <xdr:nvSpPr>
        <xdr:cNvPr id="304" name="フローチャート: 判断 303"/>
        <xdr:cNvSpPr/>
      </xdr:nvSpPr>
      <xdr:spPr>
        <a:xfrm>
          <a:off x="6921500" y="649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76961</xdr:rowOff>
    </xdr:from>
    <xdr:ext cx="469744" cy="259045"/>
    <xdr:sp macro="" textlink="">
      <xdr:nvSpPr>
        <xdr:cNvPr id="305" name="テキスト ボックス 304"/>
        <xdr:cNvSpPr txBox="1"/>
      </xdr:nvSpPr>
      <xdr:spPr>
        <a:xfrm>
          <a:off x="6737428" y="659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163848</xdr:rowOff>
    </xdr:from>
    <xdr:to>
      <xdr:col>55</xdr:col>
      <xdr:colOff>50800</xdr:colOff>
      <xdr:row>37</xdr:row>
      <xdr:rowOff>93998</xdr:rowOff>
    </xdr:to>
    <xdr:sp macro="" textlink="">
      <xdr:nvSpPr>
        <xdr:cNvPr id="311" name="楕円 310"/>
        <xdr:cNvSpPr/>
      </xdr:nvSpPr>
      <xdr:spPr>
        <a:xfrm>
          <a:off x="10426700" y="63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15275</xdr:rowOff>
    </xdr:from>
    <xdr:ext cx="469744" cy="259045"/>
    <xdr:sp macro="" textlink="">
      <xdr:nvSpPr>
        <xdr:cNvPr id="312" name="労働費該当値テキスト"/>
        <xdr:cNvSpPr txBox="1"/>
      </xdr:nvSpPr>
      <xdr:spPr>
        <a:xfrm>
          <a:off x="10528300" y="618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112576</xdr:rowOff>
    </xdr:from>
    <xdr:to>
      <xdr:col>50</xdr:col>
      <xdr:colOff>165100</xdr:colOff>
      <xdr:row>37</xdr:row>
      <xdr:rowOff>42726</xdr:rowOff>
    </xdr:to>
    <xdr:sp macro="" textlink="">
      <xdr:nvSpPr>
        <xdr:cNvPr id="313" name="楕円 312"/>
        <xdr:cNvSpPr/>
      </xdr:nvSpPr>
      <xdr:spPr>
        <a:xfrm>
          <a:off x="9588500" y="628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59253</xdr:rowOff>
    </xdr:from>
    <xdr:ext cx="469744" cy="259045"/>
    <xdr:sp macro="" textlink="">
      <xdr:nvSpPr>
        <xdr:cNvPr id="314" name="テキスト ボックス 313"/>
        <xdr:cNvSpPr txBox="1"/>
      </xdr:nvSpPr>
      <xdr:spPr>
        <a:xfrm>
          <a:off x="9404428" y="606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89390</xdr:rowOff>
    </xdr:from>
    <xdr:to>
      <xdr:col>46</xdr:col>
      <xdr:colOff>38100</xdr:colOff>
      <xdr:row>37</xdr:row>
      <xdr:rowOff>19540</xdr:rowOff>
    </xdr:to>
    <xdr:sp macro="" textlink="">
      <xdr:nvSpPr>
        <xdr:cNvPr id="315" name="楕円 314"/>
        <xdr:cNvSpPr/>
      </xdr:nvSpPr>
      <xdr:spPr>
        <a:xfrm>
          <a:off x="8699500" y="62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36067</xdr:rowOff>
    </xdr:from>
    <xdr:ext cx="469744" cy="259045"/>
    <xdr:sp macro="" textlink="">
      <xdr:nvSpPr>
        <xdr:cNvPr id="316" name="テキスト ボックス 315"/>
        <xdr:cNvSpPr txBox="1"/>
      </xdr:nvSpPr>
      <xdr:spPr>
        <a:xfrm>
          <a:off x="8515428" y="603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76000</xdr:rowOff>
    </xdr:from>
    <xdr:to>
      <xdr:col>41</xdr:col>
      <xdr:colOff>101600</xdr:colOff>
      <xdr:row>37</xdr:row>
      <xdr:rowOff>6150</xdr:rowOff>
    </xdr:to>
    <xdr:sp macro="" textlink="">
      <xdr:nvSpPr>
        <xdr:cNvPr id="317" name="楕円 316"/>
        <xdr:cNvSpPr/>
      </xdr:nvSpPr>
      <xdr:spPr>
        <a:xfrm>
          <a:off x="7810500" y="62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22677</xdr:rowOff>
    </xdr:from>
    <xdr:ext cx="469744" cy="259045"/>
    <xdr:sp macro="" textlink="">
      <xdr:nvSpPr>
        <xdr:cNvPr id="318" name="テキスト ボックス 317"/>
        <xdr:cNvSpPr txBox="1"/>
      </xdr:nvSpPr>
      <xdr:spPr>
        <a:xfrm>
          <a:off x="7626428" y="60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60325</xdr:rowOff>
    </xdr:from>
    <xdr:to>
      <xdr:col>36</xdr:col>
      <xdr:colOff>165100</xdr:colOff>
      <xdr:row>36</xdr:row>
      <xdr:rowOff>161925</xdr:rowOff>
    </xdr:to>
    <xdr:sp macro="" textlink="">
      <xdr:nvSpPr>
        <xdr:cNvPr id="319" name="楕円 318"/>
        <xdr:cNvSpPr/>
      </xdr:nvSpPr>
      <xdr:spPr>
        <a:xfrm>
          <a:off x="6921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7002</xdr:rowOff>
    </xdr:from>
    <xdr:ext cx="469744" cy="259045"/>
    <xdr:sp macro="" textlink="">
      <xdr:nvSpPr>
        <xdr:cNvPr id="320" name="テキスト ボックス 319"/>
        <xdr:cNvSpPr txBox="1"/>
      </xdr:nvSpPr>
      <xdr:spPr>
        <a:xfrm>
          <a:off x="6737428" y="60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3378</xdr:rowOff>
    </xdr:from>
    <xdr:to>
      <xdr:col>55</xdr:col>
      <xdr:colOff>0</xdr:colOff>
      <xdr:row>57</xdr:row>
      <xdr:rowOff>57500</xdr:rowOff>
    </xdr:to>
    <xdr:cxnSp macro="">
      <xdr:nvCxnSpPr>
        <xdr:cNvPr id="349" name="直線コネクタ 348"/>
        <xdr:cNvCxnSpPr/>
      </xdr:nvCxnSpPr>
      <xdr:spPr>
        <a:xfrm flipV="1">
          <a:off x="9639300" y="9776028"/>
          <a:ext cx="838200" cy="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37002</xdr:rowOff>
    </xdr:from>
    <xdr:to>
      <xdr:col>50</xdr:col>
      <xdr:colOff>114300</xdr:colOff>
      <xdr:row>57</xdr:row>
      <xdr:rowOff>57500</xdr:rowOff>
    </xdr:to>
    <xdr:cxnSp macro="">
      <xdr:nvCxnSpPr>
        <xdr:cNvPr id="352" name="直線コネクタ 351"/>
        <xdr:cNvCxnSpPr/>
      </xdr:nvCxnSpPr>
      <xdr:spPr>
        <a:xfrm>
          <a:off x="8750300" y="980965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147707</xdr:rowOff>
    </xdr:from>
    <xdr:to>
      <xdr:col>50</xdr:col>
      <xdr:colOff>165100</xdr:colOff>
      <xdr:row>57</xdr:row>
      <xdr:rowOff>77857</xdr:rowOff>
    </xdr:to>
    <xdr:sp macro="" textlink="">
      <xdr:nvSpPr>
        <xdr:cNvPr id="353" name="フローチャート: 判断 352"/>
        <xdr:cNvSpPr/>
      </xdr:nvSpPr>
      <xdr:spPr>
        <a:xfrm>
          <a:off x="9588500" y="97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94384</xdr:rowOff>
    </xdr:from>
    <xdr:ext cx="534377" cy="259045"/>
    <xdr:sp macro="" textlink="">
      <xdr:nvSpPr>
        <xdr:cNvPr id="354" name="テキスト ボックス 353"/>
        <xdr:cNvSpPr txBox="1"/>
      </xdr:nvSpPr>
      <xdr:spPr>
        <a:xfrm>
          <a:off x="9372111" y="95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37002</xdr:rowOff>
    </xdr:from>
    <xdr:to>
      <xdr:col>45</xdr:col>
      <xdr:colOff>177800</xdr:colOff>
      <xdr:row>57</xdr:row>
      <xdr:rowOff>61538</xdr:rowOff>
    </xdr:to>
    <xdr:cxnSp macro="">
      <xdr:nvCxnSpPr>
        <xdr:cNvPr id="355" name="直線コネクタ 354"/>
        <xdr:cNvCxnSpPr/>
      </xdr:nvCxnSpPr>
      <xdr:spPr>
        <a:xfrm flipV="1">
          <a:off x="7861300" y="9809652"/>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142507</xdr:rowOff>
    </xdr:from>
    <xdr:to>
      <xdr:col>46</xdr:col>
      <xdr:colOff>38100</xdr:colOff>
      <xdr:row>57</xdr:row>
      <xdr:rowOff>72657</xdr:rowOff>
    </xdr:to>
    <xdr:sp macro="" textlink="">
      <xdr:nvSpPr>
        <xdr:cNvPr id="356" name="フローチャート: 判断 355"/>
        <xdr:cNvSpPr/>
      </xdr:nvSpPr>
      <xdr:spPr>
        <a:xfrm>
          <a:off x="8699500" y="974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89184</xdr:rowOff>
    </xdr:from>
    <xdr:ext cx="534377" cy="259045"/>
    <xdr:sp macro="" textlink="">
      <xdr:nvSpPr>
        <xdr:cNvPr id="357" name="テキスト ボックス 356"/>
        <xdr:cNvSpPr txBox="1"/>
      </xdr:nvSpPr>
      <xdr:spPr>
        <a:xfrm>
          <a:off x="8483111" y="95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61538</xdr:rowOff>
    </xdr:from>
    <xdr:to>
      <xdr:col>41</xdr:col>
      <xdr:colOff>50800</xdr:colOff>
      <xdr:row>57</xdr:row>
      <xdr:rowOff>76397</xdr:rowOff>
    </xdr:to>
    <xdr:cxnSp macro="">
      <xdr:nvCxnSpPr>
        <xdr:cNvPr id="358" name="直線コネクタ 357"/>
        <xdr:cNvCxnSpPr/>
      </xdr:nvCxnSpPr>
      <xdr:spPr>
        <a:xfrm flipV="1">
          <a:off x="6972300" y="983418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130810</xdr:rowOff>
    </xdr:from>
    <xdr:to>
      <xdr:col>41</xdr:col>
      <xdr:colOff>101600</xdr:colOff>
      <xdr:row>57</xdr:row>
      <xdr:rowOff>60960</xdr:rowOff>
    </xdr:to>
    <xdr:sp macro="" textlink="">
      <xdr:nvSpPr>
        <xdr:cNvPr id="359" name="フローチャート: 判断 358"/>
        <xdr:cNvSpPr/>
      </xdr:nvSpPr>
      <xdr:spPr>
        <a:xfrm>
          <a:off x="7810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77487</xdr:rowOff>
    </xdr:from>
    <xdr:ext cx="534377" cy="259045"/>
    <xdr:sp macro="" textlink="">
      <xdr:nvSpPr>
        <xdr:cNvPr id="360" name="テキスト ボックス 359"/>
        <xdr:cNvSpPr txBox="1"/>
      </xdr:nvSpPr>
      <xdr:spPr>
        <a:xfrm>
          <a:off x="7594111" y="95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3766</xdr:rowOff>
    </xdr:from>
    <xdr:to>
      <xdr:col>36</xdr:col>
      <xdr:colOff>165100</xdr:colOff>
      <xdr:row>57</xdr:row>
      <xdr:rowOff>105366</xdr:rowOff>
    </xdr:to>
    <xdr:sp macro="" textlink="">
      <xdr:nvSpPr>
        <xdr:cNvPr id="361" name="フローチャート: 判断 360"/>
        <xdr:cNvSpPr/>
      </xdr:nvSpPr>
      <xdr:spPr>
        <a:xfrm>
          <a:off x="6921500" y="97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121893</xdr:rowOff>
    </xdr:from>
    <xdr:ext cx="534377" cy="259045"/>
    <xdr:sp macro="" textlink="">
      <xdr:nvSpPr>
        <xdr:cNvPr id="362" name="テキスト ボックス 361"/>
        <xdr:cNvSpPr txBox="1"/>
      </xdr:nvSpPr>
      <xdr:spPr>
        <a:xfrm>
          <a:off x="6705111" y="95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124028</xdr:rowOff>
    </xdr:from>
    <xdr:to>
      <xdr:col>55</xdr:col>
      <xdr:colOff>50800</xdr:colOff>
      <xdr:row>57</xdr:row>
      <xdr:rowOff>54178</xdr:rowOff>
    </xdr:to>
    <xdr:sp macro="" textlink="">
      <xdr:nvSpPr>
        <xdr:cNvPr id="368" name="楕円 367"/>
        <xdr:cNvSpPr/>
      </xdr:nvSpPr>
      <xdr:spPr>
        <a:xfrm>
          <a:off x="10426700" y="97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102455</xdr:rowOff>
    </xdr:from>
    <xdr:ext cx="534377" cy="259045"/>
    <xdr:sp macro="" textlink="">
      <xdr:nvSpPr>
        <xdr:cNvPr id="369" name="農林水産業費該当値テキスト"/>
        <xdr:cNvSpPr txBox="1"/>
      </xdr:nvSpPr>
      <xdr:spPr>
        <a:xfrm>
          <a:off x="10528300" y="97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6700</xdr:rowOff>
    </xdr:from>
    <xdr:to>
      <xdr:col>50</xdr:col>
      <xdr:colOff>165100</xdr:colOff>
      <xdr:row>57</xdr:row>
      <xdr:rowOff>108300</xdr:rowOff>
    </xdr:to>
    <xdr:sp macro="" textlink="">
      <xdr:nvSpPr>
        <xdr:cNvPr id="370" name="楕円 369"/>
        <xdr:cNvSpPr/>
      </xdr:nvSpPr>
      <xdr:spPr>
        <a:xfrm>
          <a:off x="9588500" y="97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99427</xdr:rowOff>
    </xdr:from>
    <xdr:ext cx="534377" cy="259045"/>
    <xdr:sp macro="" textlink="">
      <xdr:nvSpPr>
        <xdr:cNvPr id="371" name="テキスト ボックス 370"/>
        <xdr:cNvSpPr txBox="1"/>
      </xdr:nvSpPr>
      <xdr:spPr>
        <a:xfrm>
          <a:off x="9372111" y="987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157652</xdr:rowOff>
    </xdr:from>
    <xdr:to>
      <xdr:col>46</xdr:col>
      <xdr:colOff>38100</xdr:colOff>
      <xdr:row>57</xdr:row>
      <xdr:rowOff>87802</xdr:rowOff>
    </xdr:to>
    <xdr:sp macro="" textlink="">
      <xdr:nvSpPr>
        <xdr:cNvPr id="372" name="楕円 371"/>
        <xdr:cNvSpPr/>
      </xdr:nvSpPr>
      <xdr:spPr>
        <a:xfrm>
          <a:off x="8699500" y="97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78929</xdr:rowOff>
    </xdr:from>
    <xdr:ext cx="534377" cy="259045"/>
    <xdr:sp macro="" textlink="">
      <xdr:nvSpPr>
        <xdr:cNvPr id="373" name="テキスト ボックス 372"/>
        <xdr:cNvSpPr txBox="1"/>
      </xdr:nvSpPr>
      <xdr:spPr>
        <a:xfrm>
          <a:off x="8483111" y="98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10738</xdr:rowOff>
    </xdr:from>
    <xdr:to>
      <xdr:col>41</xdr:col>
      <xdr:colOff>101600</xdr:colOff>
      <xdr:row>57</xdr:row>
      <xdr:rowOff>112338</xdr:rowOff>
    </xdr:to>
    <xdr:sp macro="" textlink="">
      <xdr:nvSpPr>
        <xdr:cNvPr id="374" name="楕円 373"/>
        <xdr:cNvSpPr/>
      </xdr:nvSpPr>
      <xdr:spPr>
        <a:xfrm>
          <a:off x="7810500" y="9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103465</xdr:rowOff>
    </xdr:from>
    <xdr:ext cx="534377" cy="259045"/>
    <xdr:sp macro="" textlink="">
      <xdr:nvSpPr>
        <xdr:cNvPr id="375" name="テキスト ボックス 374"/>
        <xdr:cNvSpPr txBox="1"/>
      </xdr:nvSpPr>
      <xdr:spPr>
        <a:xfrm>
          <a:off x="7594111" y="98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25597</xdr:rowOff>
    </xdr:from>
    <xdr:to>
      <xdr:col>36</xdr:col>
      <xdr:colOff>165100</xdr:colOff>
      <xdr:row>57</xdr:row>
      <xdr:rowOff>127197</xdr:rowOff>
    </xdr:to>
    <xdr:sp macro="" textlink="">
      <xdr:nvSpPr>
        <xdr:cNvPr id="376" name="楕円 375"/>
        <xdr:cNvSpPr/>
      </xdr:nvSpPr>
      <xdr:spPr>
        <a:xfrm>
          <a:off x="6921500" y="97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118324</xdr:rowOff>
    </xdr:from>
    <xdr:ext cx="534377" cy="259045"/>
    <xdr:sp macro="" textlink="">
      <xdr:nvSpPr>
        <xdr:cNvPr id="377" name="テキスト ボックス 376"/>
        <xdr:cNvSpPr txBox="1"/>
      </xdr:nvSpPr>
      <xdr:spPr>
        <a:xfrm>
          <a:off x="6705111" y="98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127070</xdr:rowOff>
    </xdr:from>
    <xdr:to>
      <xdr:col>55</xdr:col>
      <xdr:colOff>0</xdr:colOff>
      <xdr:row>77</xdr:row>
      <xdr:rowOff>89084</xdr:rowOff>
    </xdr:to>
    <xdr:cxnSp macro="">
      <xdr:nvCxnSpPr>
        <xdr:cNvPr id="406" name="直線コネクタ 405"/>
        <xdr:cNvCxnSpPr/>
      </xdr:nvCxnSpPr>
      <xdr:spPr>
        <a:xfrm flipV="1">
          <a:off x="9639300" y="13157270"/>
          <a:ext cx="838200" cy="1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89084</xdr:rowOff>
    </xdr:from>
    <xdr:to>
      <xdr:col>50</xdr:col>
      <xdr:colOff>114300</xdr:colOff>
      <xdr:row>77</xdr:row>
      <xdr:rowOff>98189</xdr:rowOff>
    </xdr:to>
    <xdr:cxnSp macro="">
      <xdr:nvCxnSpPr>
        <xdr:cNvPr id="409" name="直線コネクタ 408"/>
        <xdr:cNvCxnSpPr/>
      </xdr:nvCxnSpPr>
      <xdr:spPr>
        <a:xfrm flipV="1">
          <a:off x="8750300" y="13290734"/>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50228</xdr:rowOff>
    </xdr:from>
    <xdr:to>
      <xdr:col>50</xdr:col>
      <xdr:colOff>165100</xdr:colOff>
      <xdr:row>77</xdr:row>
      <xdr:rowOff>151828</xdr:rowOff>
    </xdr:to>
    <xdr:sp macro="" textlink="">
      <xdr:nvSpPr>
        <xdr:cNvPr id="410" name="フローチャート: 判断 409"/>
        <xdr:cNvSpPr/>
      </xdr:nvSpPr>
      <xdr:spPr>
        <a:xfrm>
          <a:off x="9588500" y="1325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142955</xdr:rowOff>
    </xdr:from>
    <xdr:ext cx="534377" cy="259045"/>
    <xdr:sp macro="" textlink="">
      <xdr:nvSpPr>
        <xdr:cNvPr id="411" name="テキスト ボックス 410"/>
        <xdr:cNvSpPr txBox="1"/>
      </xdr:nvSpPr>
      <xdr:spPr>
        <a:xfrm>
          <a:off x="9372111" y="133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86303</xdr:rowOff>
    </xdr:from>
    <xdr:to>
      <xdr:col>45</xdr:col>
      <xdr:colOff>177800</xdr:colOff>
      <xdr:row>77</xdr:row>
      <xdr:rowOff>98189</xdr:rowOff>
    </xdr:to>
    <xdr:cxnSp macro="">
      <xdr:nvCxnSpPr>
        <xdr:cNvPr id="412" name="直線コネクタ 411"/>
        <xdr:cNvCxnSpPr/>
      </xdr:nvCxnSpPr>
      <xdr:spPr>
        <a:xfrm>
          <a:off x="7861300" y="13287953"/>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92711</xdr:rowOff>
    </xdr:from>
    <xdr:to>
      <xdr:col>46</xdr:col>
      <xdr:colOff>38100</xdr:colOff>
      <xdr:row>78</xdr:row>
      <xdr:rowOff>22861</xdr:rowOff>
    </xdr:to>
    <xdr:sp macro="" textlink="">
      <xdr:nvSpPr>
        <xdr:cNvPr id="413" name="フローチャート: 判断 412"/>
        <xdr:cNvSpPr/>
      </xdr:nvSpPr>
      <xdr:spPr>
        <a:xfrm>
          <a:off x="86995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13988</xdr:rowOff>
    </xdr:from>
    <xdr:ext cx="534377" cy="259045"/>
    <xdr:sp macro="" textlink="">
      <xdr:nvSpPr>
        <xdr:cNvPr id="414" name="テキスト ボックス 413"/>
        <xdr:cNvSpPr txBox="1"/>
      </xdr:nvSpPr>
      <xdr:spPr>
        <a:xfrm>
          <a:off x="8483111" y="133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69977</xdr:rowOff>
    </xdr:from>
    <xdr:to>
      <xdr:col>41</xdr:col>
      <xdr:colOff>50800</xdr:colOff>
      <xdr:row>77</xdr:row>
      <xdr:rowOff>86303</xdr:rowOff>
    </xdr:to>
    <xdr:cxnSp macro="">
      <xdr:nvCxnSpPr>
        <xdr:cNvPr id="415" name="直線コネクタ 414"/>
        <xdr:cNvCxnSpPr/>
      </xdr:nvCxnSpPr>
      <xdr:spPr>
        <a:xfrm>
          <a:off x="6972300" y="13271627"/>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88805</xdr:rowOff>
    </xdr:from>
    <xdr:to>
      <xdr:col>41</xdr:col>
      <xdr:colOff>101600</xdr:colOff>
      <xdr:row>78</xdr:row>
      <xdr:rowOff>18955</xdr:rowOff>
    </xdr:to>
    <xdr:sp macro="" textlink="">
      <xdr:nvSpPr>
        <xdr:cNvPr id="416" name="フローチャート: 判断 415"/>
        <xdr:cNvSpPr/>
      </xdr:nvSpPr>
      <xdr:spPr>
        <a:xfrm>
          <a:off x="7810500" y="132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10082</xdr:rowOff>
    </xdr:from>
    <xdr:ext cx="534377" cy="259045"/>
    <xdr:sp macro="" textlink="">
      <xdr:nvSpPr>
        <xdr:cNvPr id="417" name="テキスト ボックス 416"/>
        <xdr:cNvSpPr txBox="1"/>
      </xdr:nvSpPr>
      <xdr:spPr>
        <a:xfrm>
          <a:off x="7594111" y="133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89205</xdr:rowOff>
    </xdr:from>
    <xdr:to>
      <xdr:col>36</xdr:col>
      <xdr:colOff>165100</xdr:colOff>
      <xdr:row>78</xdr:row>
      <xdr:rowOff>19355</xdr:rowOff>
    </xdr:to>
    <xdr:sp macro="" textlink="">
      <xdr:nvSpPr>
        <xdr:cNvPr id="418" name="フローチャート: 判断 417"/>
        <xdr:cNvSpPr/>
      </xdr:nvSpPr>
      <xdr:spPr>
        <a:xfrm>
          <a:off x="6921500" y="132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10482</xdr:rowOff>
    </xdr:from>
    <xdr:ext cx="534377" cy="259045"/>
    <xdr:sp macro="" textlink="">
      <xdr:nvSpPr>
        <xdr:cNvPr id="419" name="テキスト ボックス 418"/>
        <xdr:cNvSpPr txBox="1"/>
      </xdr:nvSpPr>
      <xdr:spPr>
        <a:xfrm>
          <a:off x="6705111" y="133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76270</xdr:rowOff>
    </xdr:from>
    <xdr:to>
      <xdr:col>55</xdr:col>
      <xdr:colOff>50800</xdr:colOff>
      <xdr:row>77</xdr:row>
      <xdr:rowOff>6420</xdr:rowOff>
    </xdr:to>
    <xdr:sp macro="" textlink="">
      <xdr:nvSpPr>
        <xdr:cNvPr id="425" name="楕円 424"/>
        <xdr:cNvSpPr/>
      </xdr:nvSpPr>
      <xdr:spPr>
        <a:xfrm>
          <a:off x="10426700" y="131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99147</xdr:rowOff>
    </xdr:from>
    <xdr:ext cx="534377" cy="259045"/>
    <xdr:sp macro="" textlink="">
      <xdr:nvSpPr>
        <xdr:cNvPr id="426" name="商工費該当値テキスト"/>
        <xdr:cNvSpPr txBox="1"/>
      </xdr:nvSpPr>
      <xdr:spPr>
        <a:xfrm>
          <a:off x="10528300" y="129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38284</xdr:rowOff>
    </xdr:from>
    <xdr:to>
      <xdr:col>50</xdr:col>
      <xdr:colOff>165100</xdr:colOff>
      <xdr:row>77</xdr:row>
      <xdr:rowOff>139884</xdr:rowOff>
    </xdr:to>
    <xdr:sp macro="" textlink="">
      <xdr:nvSpPr>
        <xdr:cNvPr id="427" name="楕円 426"/>
        <xdr:cNvSpPr/>
      </xdr:nvSpPr>
      <xdr:spPr>
        <a:xfrm>
          <a:off x="9588500" y="132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156411</xdr:rowOff>
    </xdr:from>
    <xdr:ext cx="534377" cy="259045"/>
    <xdr:sp macro="" textlink="">
      <xdr:nvSpPr>
        <xdr:cNvPr id="428" name="テキスト ボックス 427"/>
        <xdr:cNvSpPr txBox="1"/>
      </xdr:nvSpPr>
      <xdr:spPr>
        <a:xfrm>
          <a:off x="9372111" y="1301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47389</xdr:rowOff>
    </xdr:from>
    <xdr:to>
      <xdr:col>46</xdr:col>
      <xdr:colOff>38100</xdr:colOff>
      <xdr:row>77</xdr:row>
      <xdr:rowOff>148989</xdr:rowOff>
    </xdr:to>
    <xdr:sp macro="" textlink="">
      <xdr:nvSpPr>
        <xdr:cNvPr id="429" name="楕円 428"/>
        <xdr:cNvSpPr/>
      </xdr:nvSpPr>
      <xdr:spPr>
        <a:xfrm>
          <a:off x="8699500" y="132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165516</xdr:rowOff>
    </xdr:from>
    <xdr:ext cx="534377" cy="259045"/>
    <xdr:sp macro="" textlink="">
      <xdr:nvSpPr>
        <xdr:cNvPr id="430" name="テキスト ボックス 429"/>
        <xdr:cNvSpPr txBox="1"/>
      </xdr:nvSpPr>
      <xdr:spPr>
        <a:xfrm>
          <a:off x="8483111" y="130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35503</xdr:rowOff>
    </xdr:from>
    <xdr:to>
      <xdr:col>41</xdr:col>
      <xdr:colOff>101600</xdr:colOff>
      <xdr:row>77</xdr:row>
      <xdr:rowOff>137103</xdr:rowOff>
    </xdr:to>
    <xdr:sp macro="" textlink="">
      <xdr:nvSpPr>
        <xdr:cNvPr id="431" name="楕円 430"/>
        <xdr:cNvSpPr/>
      </xdr:nvSpPr>
      <xdr:spPr>
        <a:xfrm>
          <a:off x="7810500" y="132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153630</xdr:rowOff>
    </xdr:from>
    <xdr:ext cx="534377" cy="259045"/>
    <xdr:sp macro="" textlink="">
      <xdr:nvSpPr>
        <xdr:cNvPr id="432" name="テキスト ボックス 431"/>
        <xdr:cNvSpPr txBox="1"/>
      </xdr:nvSpPr>
      <xdr:spPr>
        <a:xfrm>
          <a:off x="7594111" y="1301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33" name="楕円 432"/>
        <xdr:cNvSpPr/>
      </xdr:nvSpPr>
      <xdr:spPr>
        <a:xfrm>
          <a:off x="69215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137304</xdr:rowOff>
    </xdr:from>
    <xdr:ext cx="534377" cy="259045"/>
    <xdr:sp macro="" textlink="">
      <xdr:nvSpPr>
        <xdr:cNvPr id="434" name="テキスト ボックス 433"/>
        <xdr:cNvSpPr txBox="1"/>
      </xdr:nvSpPr>
      <xdr:spPr>
        <a:xfrm>
          <a:off x="6705111" y="12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52113</xdr:rowOff>
    </xdr:from>
    <xdr:to>
      <xdr:col>55</xdr:col>
      <xdr:colOff>0</xdr:colOff>
      <xdr:row>97</xdr:row>
      <xdr:rowOff>69405</xdr:rowOff>
    </xdr:to>
    <xdr:cxnSp macro="">
      <xdr:nvCxnSpPr>
        <xdr:cNvPr id="466" name="直線コネクタ 465"/>
        <xdr:cNvCxnSpPr/>
      </xdr:nvCxnSpPr>
      <xdr:spPr>
        <a:xfrm>
          <a:off x="9639300" y="16682763"/>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122915</xdr:rowOff>
    </xdr:from>
    <xdr:to>
      <xdr:col>50</xdr:col>
      <xdr:colOff>114300</xdr:colOff>
      <xdr:row>97</xdr:row>
      <xdr:rowOff>52113</xdr:rowOff>
    </xdr:to>
    <xdr:cxnSp macro="">
      <xdr:nvCxnSpPr>
        <xdr:cNvPr id="469" name="直線コネクタ 468"/>
        <xdr:cNvCxnSpPr/>
      </xdr:nvCxnSpPr>
      <xdr:spPr>
        <a:xfrm>
          <a:off x="8750300" y="16582115"/>
          <a:ext cx="889000" cy="10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150197</xdr:rowOff>
    </xdr:from>
    <xdr:to>
      <xdr:col>50</xdr:col>
      <xdr:colOff>165100</xdr:colOff>
      <xdr:row>97</xdr:row>
      <xdr:rowOff>80347</xdr:rowOff>
    </xdr:to>
    <xdr:sp macro="" textlink="">
      <xdr:nvSpPr>
        <xdr:cNvPr id="470" name="フローチャート: 判断 469"/>
        <xdr:cNvSpPr/>
      </xdr:nvSpPr>
      <xdr:spPr>
        <a:xfrm>
          <a:off x="9588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96874</xdr:rowOff>
    </xdr:from>
    <xdr:ext cx="534377" cy="259045"/>
    <xdr:sp macro="" textlink="">
      <xdr:nvSpPr>
        <xdr:cNvPr id="471" name="テキスト ボックス 470"/>
        <xdr:cNvSpPr txBox="1"/>
      </xdr:nvSpPr>
      <xdr:spPr>
        <a:xfrm>
          <a:off x="9372111" y="163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122915</xdr:rowOff>
    </xdr:from>
    <xdr:to>
      <xdr:col>45</xdr:col>
      <xdr:colOff>177800</xdr:colOff>
      <xdr:row>96</xdr:row>
      <xdr:rowOff>144109</xdr:rowOff>
    </xdr:to>
    <xdr:cxnSp macro="">
      <xdr:nvCxnSpPr>
        <xdr:cNvPr id="472" name="直線コネクタ 471"/>
        <xdr:cNvCxnSpPr/>
      </xdr:nvCxnSpPr>
      <xdr:spPr>
        <a:xfrm flipV="1">
          <a:off x="7861300" y="16582115"/>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116070</xdr:rowOff>
    </xdr:from>
    <xdr:to>
      <xdr:col>46</xdr:col>
      <xdr:colOff>38100</xdr:colOff>
      <xdr:row>97</xdr:row>
      <xdr:rowOff>46220</xdr:rowOff>
    </xdr:to>
    <xdr:sp macro="" textlink="">
      <xdr:nvSpPr>
        <xdr:cNvPr id="473" name="フローチャート: 判断 472"/>
        <xdr:cNvSpPr/>
      </xdr:nvSpPr>
      <xdr:spPr>
        <a:xfrm>
          <a:off x="8699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37347</xdr:rowOff>
    </xdr:from>
    <xdr:ext cx="534377" cy="259045"/>
    <xdr:sp macro="" textlink="">
      <xdr:nvSpPr>
        <xdr:cNvPr id="474" name="テキスト ボックス 473"/>
        <xdr:cNvSpPr txBox="1"/>
      </xdr:nvSpPr>
      <xdr:spPr>
        <a:xfrm>
          <a:off x="8483111" y="1666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90861</xdr:rowOff>
    </xdr:from>
    <xdr:to>
      <xdr:col>41</xdr:col>
      <xdr:colOff>50800</xdr:colOff>
      <xdr:row>96</xdr:row>
      <xdr:rowOff>144109</xdr:rowOff>
    </xdr:to>
    <xdr:cxnSp macro="">
      <xdr:nvCxnSpPr>
        <xdr:cNvPr id="475" name="直線コネクタ 474"/>
        <xdr:cNvCxnSpPr/>
      </xdr:nvCxnSpPr>
      <xdr:spPr>
        <a:xfrm>
          <a:off x="6972300" y="16550061"/>
          <a:ext cx="889000" cy="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97016</xdr:rowOff>
    </xdr:from>
    <xdr:to>
      <xdr:col>41</xdr:col>
      <xdr:colOff>101600</xdr:colOff>
      <xdr:row>97</xdr:row>
      <xdr:rowOff>27166</xdr:rowOff>
    </xdr:to>
    <xdr:sp macro="" textlink="">
      <xdr:nvSpPr>
        <xdr:cNvPr id="476" name="フローチャート: 判断 475"/>
        <xdr:cNvSpPr/>
      </xdr:nvSpPr>
      <xdr:spPr>
        <a:xfrm>
          <a:off x="7810500" y="1655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18293</xdr:rowOff>
    </xdr:from>
    <xdr:ext cx="534377" cy="259045"/>
    <xdr:sp macro="" textlink="">
      <xdr:nvSpPr>
        <xdr:cNvPr id="477" name="テキスト ボックス 476"/>
        <xdr:cNvSpPr txBox="1"/>
      </xdr:nvSpPr>
      <xdr:spPr>
        <a:xfrm>
          <a:off x="7594111" y="166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130718</xdr:rowOff>
    </xdr:from>
    <xdr:to>
      <xdr:col>36</xdr:col>
      <xdr:colOff>165100</xdr:colOff>
      <xdr:row>97</xdr:row>
      <xdr:rowOff>60868</xdr:rowOff>
    </xdr:to>
    <xdr:sp macro="" textlink="">
      <xdr:nvSpPr>
        <xdr:cNvPr id="478" name="フローチャート: 判断 477"/>
        <xdr:cNvSpPr/>
      </xdr:nvSpPr>
      <xdr:spPr>
        <a:xfrm>
          <a:off x="6921500" y="1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51995</xdr:rowOff>
    </xdr:from>
    <xdr:ext cx="534377" cy="259045"/>
    <xdr:sp macro="" textlink="">
      <xdr:nvSpPr>
        <xdr:cNvPr id="479" name="テキスト ボックス 478"/>
        <xdr:cNvSpPr txBox="1"/>
      </xdr:nvSpPr>
      <xdr:spPr>
        <a:xfrm>
          <a:off x="6705111" y="1668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18605</xdr:rowOff>
    </xdr:from>
    <xdr:to>
      <xdr:col>55</xdr:col>
      <xdr:colOff>50800</xdr:colOff>
      <xdr:row>97</xdr:row>
      <xdr:rowOff>120205</xdr:rowOff>
    </xdr:to>
    <xdr:sp macro="" textlink="">
      <xdr:nvSpPr>
        <xdr:cNvPr id="485" name="楕円 484"/>
        <xdr:cNvSpPr/>
      </xdr:nvSpPr>
      <xdr:spPr>
        <a:xfrm>
          <a:off x="10426700" y="166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168482</xdr:rowOff>
    </xdr:from>
    <xdr:ext cx="534377" cy="259045"/>
    <xdr:sp macro="" textlink="">
      <xdr:nvSpPr>
        <xdr:cNvPr id="486" name="土木費該当値テキスト"/>
        <xdr:cNvSpPr txBox="1"/>
      </xdr:nvSpPr>
      <xdr:spPr>
        <a:xfrm>
          <a:off x="10528300" y="166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1313</xdr:rowOff>
    </xdr:from>
    <xdr:to>
      <xdr:col>50</xdr:col>
      <xdr:colOff>165100</xdr:colOff>
      <xdr:row>97</xdr:row>
      <xdr:rowOff>102913</xdr:rowOff>
    </xdr:to>
    <xdr:sp macro="" textlink="">
      <xdr:nvSpPr>
        <xdr:cNvPr id="487" name="楕円 486"/>
        <xdr:cNvSpPr/>
      </xdr:nvSpPr>
      <xdr:spPr>
        <a:xfrm>
          <a:off x="9588500" y="166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94040</xdr:rowOff>
    </xdr:from>
    <xdr:ext cx="534377" cy="259045"/>
    <xdr:sp macro="" textlink="">
      <xdr:nvSpPr>
        <xdr:cNvPr id="488" name="テキスト ボックス 487"/>
        <xdr:cNvSpPr txBox="1"/>
      </xdr:nvSpPr>
      <xdr:spPr>
        <a:xfrm>
          <a:off x="9372111" y="1672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72115</xdr:rowOff>
    </xdr:from>
    <xdr:to>
      <xdr:col>46</xdr:col>
      <xdr:colOff>38100</xdr:colOff>
      <xdr:row>97</xdr:row>
      <xdr:rowOff>2265</xdr:rowOff>
    </xdr:to>
    <xdr:sp macro="" textlink="">
      <xdr:nvSpPr>
        <xdr:cNvPr id="489" name="楕円 488"/>
        <xdr:cNvSpPr/>
      </xdr:nvSpPr>
      <xdr:spPr>
        <a:xfrm>
          <a:off x="8699500" y="165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18792</xdr:rowOff>
    </xdr:from>
    <xdr:ext cx="534377" cy="259045"/>
    <xdr:sp macro="" textlink="">
      <xdr:nvSpPr>
        <xdr:cNvPr id="490" name="テキスト ボックス 489"/>
        <xdr:cNvSpPr txBox="1"/>
      </xdr:nvSpPr>
      <xdr:spPr>
        <a:xfrm>
          <a:off x="8483111" y="163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93309</xdr:rowOff>
    </xdr:from>
    <xdr:to>
      <xdr:col>41</xdr:col>
      <xdr:colOff>101600</xdr:colOff>
      <xdr:row>97</xdr:row>
      <xdr:rowOff>23459</xdr:rowOff>
    </xdr:to>
    <xdr:sp macro="" textlink="">
      <xdr:nvSpPr>
        <xdr:cNvPr id="491" name="楕円 490"/>
        <xdr:cNvSpPr/>
      </xdr:nvSpPr>
      <xdr:spPr>
        <a:xfrm>
          <a:off x="7810500" y="1655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39986</xdr:rowOff>
    </xdr:from>
    <xdr:ext cx="534377" cy="259045"/>
    <xdr:sp macro="" textlink="">
      <xdr:nvSpPr>
        <xdr:cNvPr id="492" name="テキスト ボックス 491"/>
        <xdr:cNvSpPr txBox="1"/>
      </xdr:nvSpPr>
      <xdr:spPr>
        <a:xfrm>
          <a:off x="7594111" y="163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40061</xdr:rowOff>
    </xdr:from>
    <xdr:to>
      <xdr:col>36</xdr:col>
      <xdr:colOff>165100</xdr:colOff>
      <xdr:row>96</xdr:row>
      <xdr:rowOff>141661</xdr:rowOff>
    </xdr:to>
    <xdr:sp macro="" textlink="">
      <xdr:nvSpPr>
        <xdr:cNvPr id="493" name="楕円 492"/>
        <xdr:cNvSpPr/>
      </xdr:nvSpPr>
      <xdr:spPr>
        <a:xfrm>
          <a:off x="6921500" y="164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158188</xdr:rowOff>
    </xdr:from>
    <xdr:ext cx="534377" cy="259045"/>
    <xdr:sp macro="" textlink="">
      <xdr:nvSpPr>
        <xdr:cNvPr id="494" name="テキスト ボックス 493"/>
        <xdr:cNvSpPr txBox="1"/>
      </xdr:nvSpPr>
      <xdr:spPr>
        <a:xfrm>
          <a:off x="6705111" y="162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42408</xdr:rowOff>
    </xdr:from>
    <xdr:to>
      <xdr:col>85</xdr:col>
      <xdr:colOff>127000</xdr:colOff>
      <xdr:row>36</xdr:row>
      <xdr:rowOff>51803</xdr:rowOff>
    </xdr:to>
    <xdr:cxnSp macro="">
      <xdr:nvCxnSpPr>
        <xdr:cNvPr id="521" name="直線コネクタ 520"/>
        <xdr:cNvCxnSpPr/>
      </xdr:nvCxnSpPr>
      <xdr:spPr>
        <a:xfrm flipV="1">
          <a:off x="15481300" y="6214608"/>
          <a:ext cx="8382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51803</xdr:rowOff>
    </xdr:from>
    <xdr:to>
      <xdr:col>81</xdr:col>
      <xdr:colOff>50800</xdr:colOff>
      <xdr:row>36</xdr:row>
      <xdr:rowOff>61016</xdr:rowOff>
    </xdr:to>
    <xdr:cxnSp macro="">
      <xdr:nvCxnSpPr>
        <xdr:cNvPr id="524" name="直線コネクタ 523"/>
        <xdr:cNvCxnSpPr/>
      </xdr:nvCxnSpPr>
      <xdr:spPr>
        <a:xfrm flipV="1">
          <a:off x="14592300" y="6224003"/>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61468</xdr:rowOff>
    </xdr:from>
    <xdr:to>
      <xdr:col>81</xdr:col>
      <xdr:colOff>101600</xdr:colOff>
      <xdr:row>36</xdr:row>
      <xdr:rowOff>163068</xdr:rowOff>
    </xdr:to>
    <xdr:sp macro="" textlink="">
      <xdr:nvSpPr>
        <xdr:cNvPr id="525" name="フローチャート: 判断 524"/>
        <xdr:cNvSpPr/>
      </xdr:nvSpPr>
      <xdr:spPr>
        <a:xfrm>
          <a:off x="15430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154195</xdr:rowOff>
    </xdr:from>
    <xdr:ext cx="534377" cy="259045"/>
    <xdr:sp macro="" textlink="">
      <xdr:nvSpPr>
        <xdr:cNvPr id="526" name="テキスト ボックス 525"/>
        <xdr:cNvSpPr txBox="1"/>
      </xdr:nvSpPr>
      <xdr:spPr>
        <a:xfrm>
          <a:off x="15214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61016</xdr:rowOff>
    </xdr:from>
    <xdr:to>
      <xdr:col>76</xdr:col>
      <xdr:colOff>114300</xdr:colOff>
      <xdr:row>36</xdr:row>
      <xdr:rowOff>88882</xdr:rowOff>
    </xdr:to>
    <xdr:cxnSp macro="">
      <xdr:nvCxnSpPr>
        <xdr:cNvPr id="527" name="直線コネクタ 526"/>
        <xdr:cNvCxnSpPr/>
      </xdr:nvCxnSpPr>
      <xdr:spPr>
        <a:xfrm flipV="1">
          <a:off x="13703300" y="6233216"/>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60302</xdr:rowOff>
    </xdr:from>
    <xdr:to>
      <xdr:col>76</xdr:col>
      <xdr:colOff>165100</xdr:colOff>
      <xdr:row>36</xdr:row>
      <xdr:rowOff>161902</xdr:rowOff>
    </xdr:to>
    <xdr:sp macro="" textlink="">
      <xdr:nvSpPr>
        <xdr:cNvPr id="528" name="フローチャート: 判断 527"/>
        <xdr:cNvSpPr/>
      </xdr:nvSpPr>
      <xdr:spPr>
        <a:xfrm>
          <a:off x="14541500" y="623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153029</xdr:rowOff>
    </xdr:from>
    <xdr:ext cx="534377" cy="259045"/>
    <xdr:sp macro="" textlink="">
      <xdr:nvSpPr>
        <xdr:cNvPr id="529" name="テキスト ボックス 528"/>
        <xdr:cNvSpPr txBox="1"/>
      </xdr:nvSpPr>
      <xdr:spPr>
        <a:xfrm>
          <a:off x="14325111" y="632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28646</xdr:rowOff>
    </xdr:from>
    <xdr:to>
      <xdr:col>71</xdr:col>
      <xdr:colOff>177800</xdr:colOff>
      <xdr:row>36</xdr:row>
      <xdr:rowOff>88882</xdr:rowOff>
    </xdr:to>
    <xdr:cxnSp macro="">
      <xdr:nvCxnSpPr>
        <xdr:cNvPr id="530" name="直線コネクタ 529"/>
        <xdr:cNvCxnSpPr/>
      </xdr:nvCxnSpPr>
      <xdr:spPr>
        <a:xfrm>
          <a:off x="12814300" y="6200846"/>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79413</xdr:rowOff>
    </xdr:from>
    <xdr:to>
      <xdr:col>72</xdr:col>
      <xdr:colOff>38100</xdr:colOff>
      <xdr:row>37</xdr:row>
      <xdr:rowOff>9563</xdr:rowOff>
    </xdr:to>
    <xdr:sp macro="" textlink="">
      <xdr:nvSpPr>
        <xdr:cNvPr id="531" name="フローチャート: 判断 530"/>
        <xdr:cNvSpPr/>
      </xdr:nvSpPr>
      <xdr:spPr>
        <a:xfrm>
          <a:off x="13652500" y="625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690</xdr:rowOff>
    </xdr:from>
    <xdr:ext cx="534377" cy="259045"/>
    <xdr:sp macro="" textlink="">
      <xdr:nvSpPr>
        <xdr:cNvPr id="532" name="テキスト ボックス 531"/>
        <xdr:cNvSpPr txBox="1"/>
      </xdr:nvSpPr>
      <xdr:spPr>
        <a:xfrm>
          <a:off x="13436111" y="63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75161</xdr:rowOff>
    </xdr:from>
    <xdr:to>
      <xdr:col>67</xdr:col>
      <xdr:colOff>101600</xdr:colOff>
      <xdr:row>37</xdr:row>
      <xdr:rowOff>5311</xdr:rowOff>
    </xdr:to>
    <xdr:sp macro="" textlink="">
      <xdr:nvSpPr>
        <xdr:cNvPr id="533" name="フローチャート: 判断 532"/>
        <xdr:cNvSpPr/>
      </xdr:nvSpPr>
      <xdr:spPr>
        <a:xfrm>
          <a:off x="12763500" y="62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167888</xdr:rowOff>
    </xdr:from>
    <xdr:ext cx="534377" cy="259045"/>
    <xdr:sp macro="" textlink="">
      <xdr:nvSpPr>
        <xdr:cNvPr id="534" name="テキスト ボックス 533"/>
        <xdr:cNvSpPr txBox="1"/>
      </xdr:nvSpPr>
      <xdr:spPr>
        <a:xfrm>
          <a:off x="12547111" y="63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163058</xdr:rowOff>
    </xdr:from>
    <xdr:to>
      <xdr:col>85</xdr:col>
      <xdr:colOff>177800</xdr:colOff>
      <xdr:row>36</xdr:row>
      <xdr:rowOff>93208</xdr:rowOff>
    </xdr:to>
    <xdr:sp macro="" textlink="">
      <xdr:nvSpPr>
        <xdr:cNvPr id="540" name="楕円 539"/>
        <xdr:cNvSpPr/>
      </xdr:nvSpPr>
      <xdr:spPr>
        <a:xfrm>
          <a:off x="16268700" y="61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141485</xdr:rowOff>
    </xdr:from>
    <xdr:ext cx="534377" cy="259045"/>
    <xdr:sp macro="" textlink="">
      <xdr:nvSpPr>
        <xdr:cNvPr id="541" name="消防費該当値テキスト"/>
        <xdr:cNvSpPr txBox="1"/>
      </xdr:nvSpPr>
      <xdr:spPr>
        <a:xfrm>
          <a:off x="16370300" y="614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1003</xdr:rowOff>
    </xdr:from>
    <xdr:to>
      <xdr:col>81</xdr:col>
      <xdr:colOff>101600</xdr:colOff>
      <xdr:row>36</xdr:row>
      <xdr:rowOff>102603</xdr:rowOff>
    </xdr:to>
    <xdr:sp macro="" textlink="">
      <xdr:nvSpPr>
        <xdr:cNvPr id="542" name="楕円 541"/>
        <xdr:cNvSpPr/>
      </xdr:nvSpPr>
      <xdr:spPr>
        <a:xfrm>
          <a:off x="15430500" y="617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119130</xdr:rowOff>
    </xdr:from>
    <xdr:ext cx="534377" cy="259045"/>
    <xdr:sp macro="" textlink="">
      <xdr:nvSpPr>
        <xdr:cNvPr id="543" name="テキスト ボックス 542"/>
        <xdr:cNvSpPr txBox="1"/>
      </xdr:nvSpPr>
      <xdr:spPr>
        <a:xfrm>
          <a:off x="15214111" y="594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10216</xdr:rowOff>
    </xdr:from>
    <xdr:to>
      <xdr:col>76</xdr:col>
      <xdr:colOff>165100</xdr:colOff>
      <xdr:row>36</xdr:row>
      <xdr:rowOff>111816</xdr:rowOff>
    </xdr:to>
    <xdr:sp macro="" textlink="">
      <xdr:nvSpPr>
        <xdr:cNvPr id="544" name="楕円 543"/>
        <xdr:cNvSpPr/>
      </xdr:nvSpPr>
      <xdr:spPr>
        <a:xfrm>
          <a:off x="14541500" y="61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128343</xdr:rowOff>
    </xdr:from>
    <xdr:ext cx="534377" cy="259045"/>
    <xdr:sp macro="" textlink="">
      <xdr:nvSpPr>
        <xdr:cNvPr id="545" name="テキスト ボックス 544"/>
        <xdr:cNvSpPr txBox="1"/>
      </xdr:nvSpPr>
      <xdr:spPr>
        <a:xfrm>
          <a:off x="14325111" y="59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38082</xdr:rowOff>
    </xdr:from>
    <xdr:to>
      <xdr:col>72</xdr:col>
      <xdr:colOff>38100</xdr:colOff>
      <xdr:row>36</xdr:row>
      <xdr:rowOff>139682</xdr:rowOff>
    </xdr:to>
    <xdr:sp macro="" textlink="">
      <xdr:nvSpPr>
        <xdr:cNvPr id="546" name="楕円 545"/>
        <xdr:cNvSpPr/>
      </xdr:nvSpPr>
      <xdr:spPr>
        <a:xfrm>
          <a:off x="13652500" y="62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156209</xdr:rowOff>
    </xdr:from>
    <xdr:ext cx="534377" cy="259045"/>
    <xdr:sp macro="" textlink="">
      <xdr:nvSpPr>
        <xdr:cNvPr id="547" name="テキスト ボックス 546"/>
        <xdr:cNvSpPr txBox="1"/>
      </xdr:nvSpPr>
      <xdr:spPr>
        <a:xfrm>
          <a:off x="13436111" y="598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149296</xdr:rowOff>
    </xdr:from>
    <xdr:to>
      <xdr:col>67</xdr:col>
      <xdr:colOff>101600</xdr:colOff>
      <xdr:row>36</xdr:row>
      <xdr:rowOff>79446</xdr:rowOff>
    </xdr:to>
    <xdr:sp macro="" textlink="">
      <xdr:nvSpPr>
        <xdr:cNvPr id="548" name="楕円 547"/>
        <xdr:cNvSpPr/>
      </xdr:nvSpPr>
      <xdr:spPr>
        <a:xfrm>
          <a:off x="12763500" y="61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95973</xdr:rowOff>
    </xdr:from>
    <xdr:ext cx="534377" cy="259045"/>
    <xdr:sp macro="" textlink="">
      <xdr:nvSpPr>
        <xdr:cNvPr id="549" name="テキスト ボックス 548"/>
        <xdr:cNvSpPr txBox="1"/>
      </xdr:nvSpPr>
      <xdr:spPr>
        <a:xfrm>
          <a:off x="12547111" y="59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72361</xdr:rowOff>
    </xdr:from>
    <xdr:to>
      <xdr:col>85</xdr:col>
      <xdr:colOff>127000</xdr:colOff>
      <xdr:row>56</xdr:row>
      <xdr:rowOff>145889</xdr:rowOff>
    </xdr:to>
    <xdr:cxnSp macro="">
      <xdr:nvCxnSpPr>
        <xdr:cNvPr id="581" name="直線コネクタ 580"/>
        <xdr:cNvCxnSpPr/>
      </xdr:nvCxnSpPr>
      <xdr:spPr>
        <a:xfrm>
          <a:off x="15481300" y="9673561"/>
          <a:ext cx="838200" cy="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74435</xdr:rowOff>
    </xdr:from>
    <xdr:to>
      <xdr:col>81</xdr:col>
      <xdr:colOff>50800</xdr:colOff>
      <xdr:row>56</xdr:row>
      <xdr:rowOff>72361</xdr:rowOff>
    </xdr:to>
    <xdr:cxnSp macro="">
      <xdr:nvCxnSpPr>
        <xdr:cNvPr id="584" name="直線コネクタ 583"/>
        <xdr:cNvCxnSpPr/>
      </xdr:nvCxnSpPr>
      <xdr:spPr>
        <a:xfrm>
          <a:off x="14592300" y="9504185"/>
          <a:ext cx="889000" cy="16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162182</xdr:rowOff>
    </xdr:from>
    <xdr:to>
      <xdr:col>81</xdr:col>
      <xdr:colOff>101600</xdr:colOff>
      <xdr:row>56</xdr:row>
      <xdr:rowOff>92332</xdr:rowOff>
    </xdr:to>
    <xdr:sp macro="" textlink="">
      <xdr:nvSpPr>
        <xdr:cNvPr id="585" name="フローチャート: 判断 584"/>
        <xdr:cNvSpPr/>
      </xdr:nvSpPr>
      <xdr:spPr>
        <a:xfrm>
          <a:off x="15430500" y="95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108859</xdr:rowOff>
    </xdr:from>
    <xdr:ext cx="534377" cy="259045"/>
    <xdr:sp macro="" textlink="">
      <xdr:nvSpPr>
        <xdr:cNvPr id="586" name="テキスト ボックス 585"/>
        <xdr:cNvSpPr txBox="1"/>
      </xdr:nvSpPr>
      <xdr:spPr>
        <a:xfrm>
          <a:off x="15214111" y="93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142982</xdr:rowOff>
    </xdr:from>
    <xdr:to>
      <xdr:col>76</xdr:col>
      <xdr:colOff>114300</xdr:colOff>
      <xdr:row>55</xdr:row>
      <xdr:rowOff>74435</xdr:rowOff>
    </xdr:to>
    <xdr:cxnSp macro="">
      <xdr:nvCxnSpPr>
        <xdr:cNvPr id="587" name="直線コネクタ 586"/>
        <xdr:cNvCxnSpPr/>
      </xdr:nvCxnSpPr>
      <xdr:spPr>
        <a:xfrm>
          <a:off x="13703300" y="9401282"/>
          <a:ext cx="889000" cy="10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66660</xdr:rowOff>
    </xdr:from>
    <xdr:to>
      <xdr:col>76</xdr:col>
      <xdr:colOff>165100</xdr:colOff>
      <xdr:row>56</xdr:row>
      <xdr:rowOff>168260</xdr:rowOff>
    </xdr:to>
    <xdr:sp macro="" textlink="">
      <xdr:nvSpPr>
        <xdr:cNvPr id="588" name="フローチャート: 判断 587"/>
        <xdr:cNvSpPr/>
      </xdr:nvSpPr>
      <xdr:spPr>
        <a:xfrm>
          <a:off x="14541500" y="966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159387</xdr:rowOff>
    </xdr:from>
    <xdr:ext cx="534377" cy="259045"/>
    <xdr:sp macro="" textlink="">
      <xdr:nvSpPr>
        <xdr:cNvPr id="589" name="テキスト ボックス 588"/>
        <xdr:cNvSpPr txBox="1"/>
      </xdr:nvSpPr>
      <xdr:spPr>
        <a:xfrm>
          <a:off x="14325111" y="976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142982</xdr:rowOff>
    </xdr:from>
    <xdr:to>
      <xdr:col>71</xdr:col>
      <xdr:colOff>177800</xdr:colOff>
      <xdr:row>55</xdr:row>
      <xdr:rowOff>164405</xdr:rowOff>
    </xdr:to>
    <xdr:cxnSp macro="">
      <xdr:nvCxnSpPr>
        <xdr:cNvPr id="590" name="直線コネクタ 589"/>
        <xdr:cNvCxnSpPr/>
      </xdr:nvCxnSpPr>
      <xdr:spPr>
        <a:xfrm flipV="1">
          <a:off x="12814300" y="9401282"/>
          <a:ext cx="889000" cy="19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64489</xdr:rowOff>
    </xdr:from>
    <xdr:to>
      <xdr:col>72</xdr:col>
      <xdr:colOff>38100</xdr:colOff>
      <xdr:row>56</xdr:row>
      <xdr:rowOff>166089</xdr:rowOff>
    </xdr:to>
    <xdr:sp macro="" textlink="">
      <xdr:nvSpPr>
        <xdr:cNvPr id="591" name="フローチャート: 判断 590"/>
        <xdr:cNvSpPr/>
      </xdr:nvSpPr>
      <xdr:spPr>
        <a:xfrm>
          <a:off x="13652500" y="966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157216</xdr:rowOff>
    </xdr:from>
    <xdr:ext cx="534377" cy="259045"/>
    <xdr:sp macro="" textlink="">
      <xdr:nvSpPr>
        <xdr:cNvPr id="592" name="テキスト ボックス 591"/>
        <xdr:cNvSpPr txBox="1"/>
      </xdr:nvSpPr>
      <xdr:spPr>
        <a:xfrm>
          <a:off x="13436111" y="975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37465</xdr:rowOff>
    </xdr:from>
    <xdr:to>
      <xdr:col>67</xdr:col>
      <xdr:colOff>101600</xdr:colOff>
      <xdr:row>56</xdr:row>
      <xdr:rowOff>139065</xdr:rowOff>
    </xdr:to>
    <xdr:sp macro="" textlink="">
      <xdr:nvSpPr>
        <xdr:cNvPr id="593" name="フローチャート: 判断 592"/>
        <xdr:cNvSpPr/>
      </xdr:nvSpPr>
      <xdr:spPr>
        <a:xfrm>
          <a:off x="12763500" y="963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130192</xdr:rowOff>
    </xdr:from>
    <xdr:ext cx="534377" cy="259045"/>
    <xdr:sp macro="" textlink="">
      <xdr:nvSpPr>
        <xdr:cNvPr id="594" name="テキスト ボックス 593"/>
        <xdr:cNvSpPr txBox="1"/>
      </xdr:nvSpPr>
      <xdr:spPr>
        <a:xfrm>
          <a:off x="12547111" y="97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95089</xdr:rowOff>
    </xdr:from>
    <xdr:to>
      <xdr:col>85</xdr:col>
      <xdr:colOff>177800</xdr:colOff>
      <xdr:row>57</xdr:row>
      <xdr:rowOff>25239</xdr:rowOff>
    </xdr:to>
    <xdr:sp macro="" textlink="">
      <xdr:nvSpPr>
        <xdr:cNvPr id="600" name="楕円 599"/>
        <xdr:cNvSpPr/>
      </xdr:nvSpPr>
      <xdr:spPr>
        <a:xfrm>
          <a:off x="16268700" y="96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73516</xdr:rowOff>
    </xdr:from>
    <xdr:ext cx="534377" cy="259045"/>
    <xdr:sp macro="" textlink="">
      <xdr:nvSpPr>
        <xdr:cNvPr id="601" name="教育費該当値テキスト"/>
        <xdr:cNvSpPr txBox="1"/>
      </xdr:nvSpPr>
      <xdr:spPr>
        <a:xfrm>
          <a:off x="16370300" y="96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21561</xdr:rowOff>
    </xdr:from>
    <xdr:to>
      <xdr:col>81</xdr:col>
      <xdr:colOff>101600</xdr:colOff>
      <xdr:row>56</xdr:row>
      <xdr:rowOff>123161</xdr:rowOff>
    </xdr:to>
    <xdr:sp macro="" textlink="">
      <xdr:nvSpPr>
        <xdr:cNvPr id="602" name="楕円 601"/>
        <xdr:cNvSpPr/>
      </xdr:nvSpPr>
      <xdr:spPr>
        <a:xfrm>
          <a:off x="15430500" y="962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114288</xdr:rowOff>
    </xdr:from>
    <xdr:ext cx="534377" cy="259045"/>
    <xdr:sp macro="" textlink="">
      <xdr:nvSpPr>
        <xdr:cNvPr id="603" name="テキスト ボックス 602"/>
        <xdr:cNvSpPr txBox="1"/>
      </xdr:nvSpPr>
      <xdr:spPr>
        <a:xfrm>
          <a:off x="15214111" y="971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23635</xdr:rowOff>
    </xdr:from>
    <xdr:to>
      <xdr:col>76</xdr:col>
      <xdr:colOff>165100</xdr:colOff>
      <xdr:row>55</xdr:row>
      <xdr:rowOff>125235</xdr:rowOff>
    </xdr:to>
    <xdr:sp macro="" textlink="">
      <xdr:nvSpPr>
        <xdr:cNvPr id="604" name="楕円 603"/>
        <xdr:cNvSpPr/>
      </xdr:nvSpPr>
      <xdr:spPr>
        <a:xfrm>
          <a:off x="14541500" y="94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141762</xdr:rowOff>
    </xdr:from>
    <xdr:ext cx="534377" cy="259045"/>
    <xdr:sp macro="" textlink="">
      <xdr:nvSpPr>
        <xdr:cNvPr id="605" name="テキスト ボックス 604"/>
        <xdr:cNvSpPr txBox="1"/>
      </xdr:nvSpPr>
      <xdr:spPr>
        <a:xfrm>
          <a:off x="14325111" y="9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92182</xdr:rowOff>
    </xdr:from>
    <xdr:to>
      <xdr:col>72</xdr:col>
      <xdr:colOff>38100</xdr:colOff>
      <xdr:row>55</xdr:row>
      <xdr:rowOff>22332</xdr:rowOff>
    </xdr:to>
    <xdr:sp macro="" textlink="">
      <xdr:nvSpPr>
        <xdr:cNvPr id="606" name="楕円 605"/>
        <xdr:cNvSpPr/>
      </xdr:nvSpPr>
      <xdr:spPr>
        <a:xfrm>
          <a:off x="13652500" y="93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38859</xdr:rowOff>
    </xdr:from>
    <xdr:ext cx="534377" cy="259045"/>
    <xdr:sp macro="" textlink="">
      <xdr:nvSpPr>
        <xdr:cNvPr id="607" name="テキスト ボックス 606"/>
        <xdr:cNvSpPr txBox="1"/>
      </xdr:nvSpPr>
      <xdr:spPr>
        <a:xfrm>
          <a:off x="13436111" y="91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113605</xdr:rowOff>
    </xdr:from>
    <xdr:to>
      <xdr:col>67</xdr:col>
      <xdr:colOff>101600</xdr:colOff>
      <xdr:row>56</xdr:row>
      <xdr:rowOff>43755</xdr:rowOff>
    </xdr:to>
    <xdr:sp macro="" textlink="">
      <xdr:nvSpPr>
        <xdr:cNvPr id="608" name="楕円 607"/>
        <xdr:cNvSpPr/>
      </xdr:nvSpPr>
      <xdr:spPr>
        <a:xfrm>
          <a:off x="12763500" y="95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60282</xdr:rowOff>
    </xdr:from>
    <xdr:ext cx="534377" cy="259045"/>
    <xdr:sp macro="" textlink="">
      <xdr:nvSpPr>
        <xdr:cNvPr id="609" name="テキスト ボックス 608"/>
        <xdr:cNvSpPr txBox="1"/>
      </xdr:nvSpPr>
      <xdr:spPr>
        <a:xfrm>
          <a:off x="12547111" y="93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28739</xdr:rowOff>
    </xdr:from>
    <xdr:to>
      <xdr:col>85</xdr:col>
      <xdr:colOff>127000</xdr:colOff>
      <xdr:row>78</xdr:row>
      <xdr:rowOff>161710</xdr:rowOff>
    </xdr:to>
    <xdr:cxnSp macro="">
      <xdr:nvCxnSpPr>
        <xdr:cNvPr id="638" name="直線コネクタ 637"/>
        <xdr:cNvCxnSpPr/>
      </xdr:nvCxnSpPr>
      <xdr:spPr>
        <a:xfrm>
          <a:off x="15481300" y="13401839"/>
          <a:ext cx="838200" cy="13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28739</xdr:rowOff>
    </xdr:from>
    <xdr:to>
      <xdr:col>81</xdr:col>
      <xdr:colOff>50800</xdr:colOff>
      <xdr:row>78</xdr:row>
      <xdr:rowOff>147574</xdr:rowOff>
    </xdr:to>
    <xdr:cxnSp macro="">
      <xdr:nvCxnSpPr>
        <xdr:cNvPr id="641" name="直線コネクタ 640"/>
        <xdr:cNvCxnSpPr/>
      </xdr:nvCxnSpPr>
      <xdr:spPr>
        <a:xfrm flipV="1">
          <a:off x="14592300" y="13401839"/>
          <a:ext cx="889000" cy="1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116650</xdr:rowOff>
    </xdr:from>
    <xdr:to>
      <xdr:col>81</xdr:col>
      <xdr:colOff>101600</xdr:colOff>
      <xdr:row>79</xdr:row>
      <xdr:rowOff>46800</xdr:rowOff>
    </xdr:to>
    <xdr:sp macro="" textlink="">
      <xdr:nvSpPr>
        <xdr:cNvPr id="642" name="フローチャート: 判断 641"/>
        <xdr:cNvSpPr/>
      </xdr:nvSpPr>
      <xdr:spPr>
        <a:xfrm>
          <a:off x="15430500" y="134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37927</xdr:rowOff>
    </xdr:from>
    <xdr:ext cx="469744" cy="259045"/>
    <xdr:sp macro="" textlink="">
      <xdr:nvSpPr>
        <xdr:cNvPr id="643" name="テキスト ボックス 642"/>
        <xdr:cNvSpPr txBox="1"/>
      </xdr:nvSpPr>
      <xdr:spPr>
        <a:xfrm>
          <a:off x="15246428" y="135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147574</xdr:rowOff>
    </xdr:from>
    <xdr:to>
      <xdr:col>76</xdr:col>
      <xdr:colOff>114300</xdr:colOff>
      <xdr:row>79</xdr:row>
      <xdr:rowOff>35319</xdr:rowOff>
    </xdr:to>
    <xdr:cxnSp macro="">
      <xdr:nvCxnSpPr>
        <xdr:cNvPr id="644" name="直線コネクタ 643"/>
        <xdr:cNvCxnSpPr/>
      </xdr:nvCxnSpPr>
      <xdr:spPr>
        <a:xfrm flipV="1">
          <a:off x="13703300" y="13520674"/>
          <a:ext cx="8890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136740</xdr:rowOff>
    </xdr:from>
    <xdr:to>
      <xdr:col>76</xdr:col>
      <xdr:colOff>165100</xdr:colOff>
      <xdr:row>79</xdr:row>
      <xdr:rowOff>66890</xdr:rowOff>
    </xdr:to>
    <xdr:sp macro="" textlink="">
      <xdr:nvSpPr>
        <xdr:cNvPr id="645" name="フローチャート: 判断 644"/>
        <xdr:cNvSpPr/>
      </xdr:nvSpPr>
      <xdr:spPr>
        <a:xfrm>
          <a:off x="14541500" y="135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58017</xdr:rowOff>
    </xdr:from>
    <xdr:ext cx="469744" cy="259045"/>
    <xdr:sp macro="" textlink="">
      <xdr:nvSpPr>
        <xdr:cNvPr id="646" name="テキスト ボックス 645"/>
        <xdr:cNvSpPr txBox="1"/>
      </xdr:nvSpPr>
      <xdr:spPr>
        <a:xfrm>
          <a:off x="14357428" y="1360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35319</xdr:rowOff>
    </xdr:from>
    <xdr:to>
      <xdr:col>71</xdr:col>
      <xdr:colOff>177800</xdr:colOff>
      <xdr:row>79</xdr:row>
      <xdr:rowOff>41796</xdr:rowOff>
    </xdr:to>
    <xdr:cxnSp macro="">
      <xdr:nvCxnSpPr>
        <xdr:cNvPr id="647" name="直線コネクタ 646"/>
        <xdr:cNvCxnSpPr/>
      </xdr:nvCxnSpPr>
      <xdr:spPr>
        <a:xfrm flipV="1">
          <a:off x="12814300" y="1357986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141872</xdr:rowOff>
    </xdr:from>
    <xdr:to>
      <xdr:col>72</xdr:col>
      <xdr:colOff>38100</xdr:colOff>
      <xdr:row>79</xdr:row>
      <xdr:rowOff>72022</xdr:rowOff>
    </xdr:to>
    <xdr:sp macro="" textlink="">
      <xdr:nvSpPr>
        <xdr:cNvPr id="648" name="フローチャート: 判断 647"/>
        <xdr:cNvSpPr/>
      </xdr:nvSpPr>
      <xdr:spPr>
        <a:xfrm>
          <a:off x="13652500" y="1351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88549</xdr:rowOff>
    </xdr:from>
    <xdr:ext cx="469744" cy="259045"/>
    <xdr:sp macro="" textlink="">
      <xdr:nvSpPr>
        <xdr:cNvPr id="649" name="テキスト ボックス 648"/>
        <xdr:cNvSpPr txBox="1"/>
      </xdr:nvSpPr>
      <xdr:spPr>
        <a:xfrm>
          <a:off x="13468428" y="1329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131420</xdr:rowOff>
    </xdr:from>
    <xdr:to>
      <xdr:col>67</xdr:col>
      <xdr:colOff>101600</xdr:colOff>
      <xdr:row>79</xdr:row>
      <xdr:rowOff>61570</xdr:rowOff>
    </xdr:to>
    <xdr:sp macro="" textlink="">
      <xdr:nvSpPr>
        <xdr:cNvPr id="650" name="フローチャート: 判断 649"/>
        <xdr:cNvSpPr/>
      </xdr:nvSpPr>
      <xdr:spPr>
        <a:xfrm>
          <a:off x="12763500" y="135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78097</xdr:rowOff>
    </xdr:from>
    <xdr:ext cx="469744" cy="259045"/>
    <xdr:sp macro="" textlink="">
      <xdr:nvSpPr>
        <xdr:cNvPr id="651" name="テキスト ボックス 650"/>
        <xdr:cNvSpPr txBox="1"/>
      </xdr:nvSpPr>
      <xdr:spPr>
        <a:xfrm>
          <a:off x="12579428" y="1327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110910</xdr:rowOff>
    </xdr:from>
    <xdr:to>
      <xdr:col>85</xdr:col>
      <xdr:colOff>177800</xdr:colOff>
      <xdr:row>79</xdr:row>
      <xdr:rowOff>41060</xdr:rowOff>
    </xdr:to>
    <xdr:sp macro="" textlink="">
      <xdr:nvSpPr>
        <xdr:cNvPr id="657" name="楕円 656"/>
        <xdr:cNvSpPr/>
      </xdr:nvSpPr>
      <xdr:spPr>
        <a:xfrm>
          <a:off x="16268700" y="134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44582</xdr:rowOff>
    </xdr:from>
    <xdr:ext cx="469744" cy="259045"/>
    <xdr:sp macro="" textlink="">
      <xdr:nvSpPr>
        <xdr:cNvPr id="658" name="災害復旧費該当値テキスト"/>
        <xdr:cNvSpPr txBox="1"/>
      </xdr:nvSpPr>
      <xdr:spPr>
        <a:xfrm>
          <a:off x="16370300" y="134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149389</xdr:rowOff>
    </xdr:from>
    <xdr:to>
      <xdr:col>81</xdr:col>
      <xdr:colOff>101600</xdr:colOff>
      <xdr:row>78</xdr:row>
      <xdr:rowOff>79539</xdr:rowOff>
    </xdr:to>
    <xdr:sp macro="" textlink="">
      <xdr:nvSpPr>
        <xdr:cNvPr id="659" name="楕円 658"/>
        <xdr:cNvSpPr/>
      </xdr:nvSpPr>
      <xdr:spPr>
        <a:xfrm>
          <a:off x="15430500" y="133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96066</xdr:rowOff>
    </xdr:from>
    <xdr:ext cx="534377" cy="259045"/>
    <xdr:sp macro="" textlink="">
      <xdr:nvSpPr>
        <xdr:cNvPr id="660" name="テキスト ボックス 659"/>
        <xdr:cNvSpPr txBox="1"/>
      </xdr:nvSpPr>
      <xdr:spPr>
        <a:xfrm>
          <a:off x="15214111" y="1312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96774</xdr:rowOff>
    </xdr:from>
    <xdr:to>
      <xdr:col>76</xdr:col>
      <xdr:colOff>165100</xdr:colOff>
      <xdr:row>79</xdr:row>
      <xdr:rowOff>26924</xdr:rowOff>
    </xdr:to>
    <xdr:sp macro="" textlink="">
      <xdr:nvSpPr>
        <xdr:cNvPr id="661" name="楕円 660"/>
        <xdr:cNvSpPr/>
      </xdr:nvSpPr>
      <xdr:spPr>
        <a:xfrm>
          <a:off x="14541500" y="134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43451</xdr:rowOff>
    </xdr:from>
    <xdr:ext cx="469744" cy="259045"/>
    <xdr:sp macro="" textlink="">
      <xdr:nvSpPr>
        <xdr:cNvPr id="662" name="テキスト ボックス 661"/>
        <xdr:cNvSpPr txBox="1"/>
      </xdr:nvSpPr>
      <xdr:spPr>
        <a:xfrm>
          <a:off x="14357428" y="132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155969</xdr:rowOff>
    </xdr:from>
    <xdr:to>
      <xdr:col>72</xdr:col>
      <xdr:colOff>38100</xdr:colOff>
      <xdr:row>79</xdr:row>
      <xdr:rowOff>86119</xdr:rowOff>
    </xdr:to>
    <xdr:sp macro="" textlink="">
      <xdr:nvSpPr>
        <xdr:cNvPr id="663" name="楕円 662"/>
        <xdr:cNvSpPr/>
      </xdr:nvSpPr>
      <xdr:spPr>
        <a:xfrm>
          <a:off x="13652500" y="135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77246</xdr:rowOff>
    </xdr:from>
    <xdr:ext cx="378565" cy="259045"/>
    <xdr:sp macro="" textlink="">
      <xdr:nvSpPr>
        <xdr:cNvPr id="664" name="テキスト ボックス 663"/>
        <xdr:cNvSpPr txBox="1"/>
      </xdr:nvSpPr>
      <xdr:spPr>
        <a:xfrm>
          <a:off x="13514017" y="1362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65" name="楕円 664"/>
        <xdr:cNvSpPr/>
      </xdr:nvSpPr>
      <xdr:spPr>
        <a:xfrm>
          <a:off x="12763500" y="135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83723</xdr:rowOff>
    </xdr:from>
    <xdr:ext cx="378565" cy="259045"/>
    <xdr:sp macro="" textlink="">
      <xdr:nvSpPr>
        <xdr:cNvPr id="666" name="テキスト ボックス 665"/>
        <xdr:cNvSpPr txBox="1"/>
      </xdr:nvSpPr>
      <xdr:spPr>
        <a:xfrm>
          <a:off x="12625017" y="1362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117818</xdr:rowOff>
    </xdr:from>
    <xdr:to>
      <xdr:col>85</xdr:col>
      <xdr:colOff>127000</xdr:colOff>
      <xdr:row>94</xdr:row>
      <xdr:rowOff>143599</xdr:rowOff>
    </xdr:to>
    <xdr:cxnSp macro="">
      <xdr:nvCxnSpPr>
        <xdr:cNvPr id="695" name="直線コネクタ 694"/>
        <xdr:cNvCxnSpPr/>
      </xdr:nvCxnSpPr>
      <xdr:spPr>
        <a:xfrm flipV="1">
          <a:off x="15481300" y="16234118"/>
          <a:ext cx="8382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43523</xdr:rowOff>
    </xdr:from>
    <xdr:to>
      <xdr:col>81</xdr:col>
      <xdr:colOff>50800</xdr:colOff>
      <xdr:row>94</xdr:row>
      <xdr:rowOff>143599</xdr:rowOff>
    </xdr:to>
    <xdr:cxnSp macro="">
      <xdr:nvCxnSpPr>
        <xdr:cNvPr id="698" name="直線コネクタ 697"/>
        <xdr:cNvCxnSpPr/>
      </xdr:nvCxnSpPr>
      <xdr:spPr>
        <a:xfrm>
          <a:off x="14592300" y="15988373"/>
          <a:ext cx="889000" cy="2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97765</xdr:rowOff>
    </xdr:from>
    <xdr:to>
      <xdr:col>81</xdr:col>
      <xdr:colOff>101600</xdr:colOff>
      <xdr:row>96</xdr:row>
      <xdr:rowOff>27915</xdr:rowOff>
    </xdr:to>
    <xdr:sp macro="" textlink="">
      <xdr:nvSpPr>
        <xdr:cNvPr id="699" name="フローチャート: 判断 698"/>
        <xdr:cNvSpPr/>
      </xdr:nvSpPr>
      <xdr:spPr>
        <a:xfrm>
          <a:off x="15430500" y="163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19042</xdr:rowOff>
    </xdr:from>
    <xdr:ext cx="534377" cy="259045"/>
    <xdr:sp macro="" textlink="">
      <xdr:nvSpPr>
        <xdr:cNvPr id="700" name="テキスト ボックス 699"/>
        <xdr:cNvSpPr txBox="1"/>
      </xdr:nvSpPr>
      <xdr:spPr>
        <a:xfrm>
          <a:off x="15214111" y="1647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43523</xdr:rowOff>
    </xdr:from>
    <xdr:to>
      <xdr:col>76</xdr:col>
      <xdr:colOff>114300</xdr:colOff>
      <xdr:row>94</xdr:row>
      <xdr:rowOff>148679</xdr:rowOff>
    </xdr:to>
    <xdr:cxnSp macro="">
      <xdr:nvCxnSpPr>
        <xdr:cNvPr id="701" name="直線コネクタ 700"/>
        <xdr:cNvCxnSpPr/>
      </xdr:nvCxnSpPr>
      <xdr:spPr>
        <a:xfrm flipV="1">
          <a:off x="13703300" y="15988373"/>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86576</xdr:rowOff>
    </xdr:from>
    <xdr:to>
      <xdr:col>76</xdr:col>
      <xdr:colOff>165100</xdr:colOff>
      <xdr:row>96</xdr:row>
      <xdr:rowOff>16726</xdr:rowOff>
    </xdr:to>
    <xdr:sp macro="" textlink="">
      <xdr:nvSpPr>
        <xdr:cNvPr id="702" name="フローチャート: 判断 701"/>
        <xdr:cNvSpPr/>
      </xdr:nvSpPr>
      <xdr:spPr>
        <a:xfrm>
          <a:off x="14541500" y="163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7853</xdr:rowOff>
    </xdr:from>
    <xdr:ext cx="534377" cy="259045"/>
    <xdr:sp macro="" textlink="">
      <xdr:nvSpPr>
        <xdr:cNvPr id="703" name="テキスト ボックス 702"/>
        <xdr:cNvSpPr txBox="1"/>
      </xdr:nvSpPr>
      <xdr:spPr>
        <a:xfrm>
          <a:off x="14325111" y="164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148679</xdr:rowOff>
    </xdr:from>
    <xdr:to>
      <xdr:col>71</xdr:col>
      <xdr:colOff>177800</xdr:colOff>
      <xdr:row>94</xdr:row>
      <xdr:rowOff>149644</xdr:rowOff>
    </xdr:to>
    <xdr:cxnSp macro="">
      <xdr:nvCxnSpPr>
        <xdr:cNvPr id="704" name="直線コネクタ 703"/>
        <xdr:cNvCxnSpPr/>
      </xdr:nvCxnSpPr>
      <xdr:spPr>
        <a:xfrm flipV="1">
          <a:off x="12814300" y="1626497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100648</xdr:rowOff>
    </xdr:from>
    <xdr:to>
      <xdr:col>72</xdr:col>
      <xdr:colOff>38100</xdr:colOff>
      <xdr:row>96</xdr:row>
      <xdr:rowOff>30798</xdr:rowOff>
    </xdr:to>
    <xdr:sp macro="" textlink="">
      <xdr:nvSpPr>
        <xdr:cNvPr id="705" name="フローチャート: 判断 704"/>
        <xdr:cNvSpPr/>
      </xdr:nvSpPr>
      <xdr:spPr>
        <a:xfrm>
          <a:off x="13652500" y="163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21925</xdr:rowOff>
    </xdr:from>
    <xdr:ext cx="534377" cy="259045"/>
    <xdr:sp macro="" textlink="">
      <xdr:nvSpPr>
        <xdr:cNvPr id="706" name="テキスト ボックス 705"/>
        <xdr:cNvSpPr txBox="1"/>
      </xdr:nvSpPr>
      <xdr:spPr>
        <a:xfrm>
          <a:off x="13436111" y="164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102667</xdr:rowOff>
    </xdr:from>
    <xdr:to>
      <xdr:col>67</xdr:col>
      <xdr:colOff>101600</xdr:colOff>
      <xdr:row>96</xdr:row>
      <xdr:rowOff>32817</xdr:rowOff>
    </xdr:to>
    <xdr:sp macro="" textlink="">
      <xdr:nvSpPr>
        <xdr:cNvPr id="707" name="フローチャート: 判断 706"/>
        <xdr:cNvSpPr/>
      </xdr:nvSpPr>
      <xdr:spPr>
        <a:xfrm>
          <a:off x="12763500" y="163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23944</xdr:rowOff>
    </xdr:from>
    <xdr:ext cx="534377" cy="259045"/>
    <xdr:sp macro="" textlink="">
      <xdr:nvSpPr>
        <xdr:cNvPr id="708" name="テキスト ボックス 707"/>
        <xdr:cNvSpPr txBox="1"/>
      </xdr:nvSpPr>
      <xdr:spPr>
        <a:xfrm>
          <a:off x="12547111" y="164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67018</xdr:rowOff>
    </xdr:from>
    <xdr:to>
      <xdr:col>85</xdr:col>
      <xdr:colOff>177800</xdr:colOff>
      <xdr:row>94</xdr:row>
      <xdr:rowOff>168618</xdr:rowOff>
    </xdr:to>
    <xdr:sp macro="" textlink="">
      <xdr:nvSpPr>
        <xdr:cNvPr id="714" name="楕円 713"/>
        <xdr:cNvSpPr/>
      </xdr:nvSpPr>
      <xdr:spPr>
        <a:xfrm>
          <a:off x="16268700" y="161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89895</xdr:rowOff>
    </xdr:from>
    <xdr:ext cx="534377" cy="259045"/>
    <xdr:sp macro="" textlink="">
      <xdr:nvSpPr>
        <xdr:cNvPr id="715" name="公債費該当値テキスト"/>
        <xdr:cNvSpPr txBox="1"/>
      </xdr:nvSpPr>
      <xdr:spPr>
        <a:xfrm>
          <a:off x="16370300" y="160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92799</xdr:rowOff>
    </xdr:from>
    <xdr:to>
      <xdr:col>81</xdr:col>
      <xdr:colOff>101600</xdr:colOff>
      <xdr:row>95</xdr:row>
      <xdr:rowOff>22949</xdr:rowOff>
    </xdr:to>
    <xdr:sp macro="" textlink="">
      <xdr:nvSpPr>
        <xdr:cNvPr id="716" name="楕円 715"/>
        <xdr:cNvSpPr/>
      </xdr:nvSpPr>
      <xdr:spPr>
        <a:xfrm>
          <a:off x="15430500" y="162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39476</xdr:rowOff>
    </xdr:from>
    <xdr:ext cx="534377" cy="259045"/>
    <xdr:sp macro="" textlink="">
      <xdr:nvSpPr>
        <xdr:cNvPr id="717" name="テキスト ボックス 716"/>
        <xdr:cNvSpPr txBox="1"/>
      </xdr:nvSpPr>
      <xdr:spPr>
        <a:xfrm>
          <a:off x="15214111" y="159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164173</xdr:rowOff>
    </xdr:from>
    <xdr:to>
      <xdr:col>76</xdr:col>
      <xdr:colOff>165100</xdr:colOff>
      <xdr:row>93</xdr:row>
      <xdr:rowOff>94323</xdr:rowOff>
    </xdr:to>
    <xdr:sp macro="" textlink="">
      <xdr:nvSpPr>
        <xdr:cNvPr id="718" name="楕円 717"/>
        <xdr:cNvSpPr/>
      </xdr:nvSpPr>
      <xdr:spPr>
        <a:xfrm>
          <a:off x="14541500" y="159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110850</xdr:rowOff>
    </xdr:from>
    <xdr:ext cx="534377" cy="259045"/>
    <xdr:sp macro="" textlink="">
      <xdr:nvSpPr>
        <xdr:cNvPr id="719" name="テキスト ボックス 718"/>
        <xdr:cNvSpPr txBox="1"/>
      </xdr:nvSpPr>
      <xdr:spPr>
        <a:xfrm>
          <a:off x="14325111" y="1571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97879</xdr:rowOff>
    </xdr:from>
    <xdr:to>
      <xdr:col>72</xdr:col>
      <xdr:colOff>38100</xdr:colOff>
      <xdr:row>95</xdr:row>
      <xdr:rowOff>28029</xdr:rowOff>
    </xdr:to>
    <xdr:sp macro="" textlink="">
      <xdr:nvSpPr>
        <xdr:cNvPr id="720" name="楕円 719"/>
        <xdr:cNvSpPr/>
      </xdr:nvSpPr>
      <xdr:spPr>
        <a:xfrm>
          <a:off x="13652500" y="162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44556</xdr:rowOff>
    </xdr:from>
    <xdr:ext cx="534377" cy="259045"/>
    <xdr:sp macro="" textlink="">
      <xdr:nvSpPr>
        <xdr:cNvPr id="721" name="テキスト ボックス 720"/>
        <xdr:cNvSpPr txBox="1"/>
      </xdr:nvSpPr>
      <xdr:spPr>
        <a:xfrm>
          <a:off x="13436111" y="159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98844</xdr:rowOff>
    </xdr:from>
    <xdr:to>
      <xdr:col>67</xdr:col>
      <xdr:colOff>101600</xdr:colOff>
      <xdr:row>95</xdr:row>
      <xdr:rowOff>28994</xdr:rowOff>
    </xdr:to>
    <xdr:sp macro="" textlink="">
      <xdr:nvSpPr>
        <xdr:cNvPr id="722" name="楕円 721"/>
        <xdr:cNvSpPr/>
      </xdr:nvSpPr>
      <xdr:spPr>
        <a:xfrm>
          <a:off x="12763500" y="162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45521</xdr:rowOff>
    </xdr:from>
    <xdr:ext cx="534377" cy="259045"/>
    <xdr:sp macro="" textlink="">
      <xdr:nvSpPr>
        <xdr:cNvPr id="723" name="テキスト ボックス 722"/>
        <xdr:cNvSpPr txBox="1"/>
      </xdr:nvSpPr>
      <xdr:spPr>
        <a:xfrm>
          <a:off x="12547111" y="159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156173</xdr:rowOff>
    </xdr:from>
    <xdr:to>
      <xdr:col>112</xdr:col>
      <xdr:colOff>38100</xdr:colOff>
      <xdr:row>39</xdr:row>
      <xdr:rowOff>86323</xdr:rowOff>
    </xdr:to>
    <xdr:sp macro="" textlink="">
      <xdr:nvSpPr>
        <xdr:cNvPr id="758" name="フローチャート: 判断 757"/>
        <xdr:cNvSpPr/>
      </xdr:nvSpPr>
      <xdr:spPr>
        <a:xfrm>
          <a:off x="21272500" y="667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102851</xdr:rowOff>
    </xdr:from>
    <xdr:ext cx="378565" cy="259045"/>
    <xdr:sp macro="" textlink="">
      <xdr:nvSpPr>
        <xdr:cNvPr id="759" name="テキスト ボックス 758"/>
        <xdr:cNvSpPr txBox="1"/>
      </xdr:nvSpPr>
      <xdr:spPr>
        <a:xfrm>
          <a:off x="21134017" y="6446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32893</xdr:rowOff>
    </xdr:from>
    <xdr:to>
      <xdr:col>107</xdr:col>
      <xdr:colOff>101600</xdr:colOff>
      <xdr:row>39</xdr:row>
      <xdr:rowOff>134493</xdr:rowOff>
    </xdr:to>
    <xdr:sp macro="" textlink="">
      <xdr:nvSpPr>
        <xdr:cNvPr id="761" name="フローチャート: 判断 760"/>
        <xdr:cNvSpPr/>
      </xdr:nvSpPr>
      <xdr:spPr>
        <a:xfrm>
          <a:off x="20383500" y="671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151020</xdr:rowOff>
    </xdr:from>
    <xdr:ext cx="313932" cy="259045"/>
    <xdr:sp macro="" textlink="">
      <xdr:nvSpPr>
        <xdr:cNvPr id="762" name="テキスト ボックス 761"/>
        <xdr:cNvSpPr txBox="1"/>
      </xdr:nvSpPr>
      <xdr:spPr>
        <a:xfrm>
          <a:off x="20277333" y="6494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30934</xdr:rowOff>
    </xdr:from>
    <xdr:to>
      <xdr:col>102</xdr:col>
      <xdr:colOff>165100</xdr:colOff>
      <xdr:row>39</xdr:row>
      <xdr:rowOff>132534</xdr:rowOff>
    </xdr:to>
    <xdr:sp macro="" textlink="">
      <xdr:nvSpPr>
        <xdr:cNvPr id="764" name="フローチャート: 判断 763"/>
        <xdr:cNvSpPr/>
      </xdr:nvSpPr>
      <xdr:spPr>
        <a:xfrm>
          <a:off x="19494500" y="67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149061</xdr:rowOff>
    </xdr:from>
    <xdr:ext cx="378565" cy="259045"/>
    <xdr:sp macro="" textlink="">
      <xdr:nvSpPr>
        <xdr:cNvPr id="765" name="テキスト ボックス 764"/>
        <xdr:cNvSpPr txBox="1"/>
      </xdr:nvSpPr>
      <xdr:spPr>
        <a:xfrm>
          <a:off x="19356017" y="6492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37138</xdr:rowOff>
    </xdr:from>
    <xdr:to>
      <xdr:col>98</xdr:col>
      <xdr:colOff>38100</xdr:colOff>
      <xdr:row>39</xdr:row>
      <xdr:rowOff>138738</xdr:rowOff>
    </xdr:to>
    <xdr:sp macro="" textlink="">
      <xdr:nvSpPr>
        <xdr:cNvPr id="766" name="フローチャート: 判断 765"/>
        <xdr:cNvSpPr/>
      </xdr:nvSpPr>
      <xdr:spPr>
        <a:xfrm>
          <a:off x="18605500" y="672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155265</xdr:rowOff>
    </xdr:from>
    <xdr:ext cx="313932" cy="259045"/>
    <xdr:sp macro="" textlink="">
      <xdr:nvSpPr>
        <xdr:cNvPr id="767" name="テキスト ボックス 766"/>
        <xdr:cNvSpPr txBox="1"/>
      </xdr:nvSpPr>
      <xdr:spPr>
        <a:xfrm>
          <a:off x="18499333" y="6498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昨年度まで類似団体内で最高額となって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en-US" sz="1300">
              <a:latin typeface="ＭＳ ゴシック" panose="020B0609070205080204" pitchFamily="49" charset="-128"/>
              <a:ea typeface="ＭＳ ゴシック" panose="020B0609070205080204" pitchFamily="49" charset="-128"/>
            </a:rPr>
            <a:t>議会費</a:t>
          </a:r>
          <a:r>
            <a:rPr kumimoji="1" lang="ja-JP" altLang="en-US" sz="1300">
              <a:latin typeface="ＭＳ Ｐゴシック" panose="020B0600070205080204" pitchFamily="50" charset="-128"/>
              <a:ea typeface="ＭＳ Ｐゴシック" panose="020B0600070205080204" pitchFamily="50" charset="-128"/>
            </a:rPr>
            <a:t>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3,553</a:t>
          </a:r>
          <a:r>
            <a:rPr kumimoji="1" lang="ja-JP" altLang="en-US" sz="1300">
              <a:latin typeface="ＭＳ Ｐゴシック" panose="020B0600070205080204" pitchFamily="50" charset="-128"/>
              <a:ea typeface="ＭＳ Ｐゴシック" panose="020B0600070205080204" pitchFamily="50" charset="-128"/>
            </a:rPr>
            <a:t>円で、令和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位に低下したが、依然として類似団体等の平均をいずれも上回っている状況である。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億円の津山文化センター施設整備事業が前年度で完了し、皆減となったが、</a:t>
          </a:r>
          <a:r>
            <a:rPr kumimoji="1" lang="ja-JP" altLang="en-US" sz="1300">
              <a:latin typeface="ＭＳ ゴシック" panose="020B0609070205080204" pitchFamily="49" charset="-128"/>
              <a:ea typeface="ＭＳ ゴシック" panose="020B0609070205080204" pitchFamily="49" charset="-128"/>
            </a:rPr>
            <a:t>特別</a:t>
          </a:r>
          <a:r>
            <a:rPr kumimoji="1" lang="ja-JP" altLang="en-US" sz="1300">
              <a:latin typeface="ＭＳ Ｐゴシック" panose="020B0600070205080204" pitchFamily="50" charset="-128"/>
              <a:ea typeface="ＭＳ Ｐゴシック" panose="020B0600070205080204" pitchFamily="50" charset="-128"/>
            </a:rPr>
            <a:t>定額給付金給付事業の実施により大幅増となっている。民生費は、主に民間教育・保育施設整備事業やひとり親・子育て世帯臨時特別給付金給付事業により増加しているが、類似団体及び全国平均は下回っている。衛生費は、水道料金減免事業、医療機関支援事業などの新型コロナ対策事業やごみ焼却施設解体撤去事業の実施により大幅増となっている。商工費については、類似団体及び県の平均を上回る水準で推移しているが、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年度の土地開発公社清算に当たり、代物弁済を受けた津山産業・流通センターの早期分譲のために実施している奨励金制度が大きく影響しているためである。また、令和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年度は小規模事業者緊急支援事業や地域商品券発行事業の実施により大幅増となっている。教育費は、平成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類似団体平均を大きく上回っていたが、これは小中学校の老朽化に伴う施設整備事業や幼稚園再構築施設整備事業を集中的に実施していたことによるもので、これらの事業が順次完了していることから令和元年度以降は事業費が大きく減少している。災害復旧費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度にピークとなっていた</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月豪雨災害関連事業が減少しており、類似団体及び県の平均を下回っている状況である。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は黒字で推移しているが、普通交付税合併算定替が令和元年度をもって廃止となったほか、第三セクター等改革推進債償還に係る負担、社会保障関係経費の増加などへの対応を図る上で、所要の財源確保のために財政調整基金等を取り崩していることから、実質単年度収支の赤字が継続している。</a:t>
          </a:r>
        </a:p>
        <a:p>
          <a:r>
            <a:rPr kumimoji="1" lang="ja-JP" altLang="en-US" sz="1200">
              <a:latin typeface="ＭＳ ゴシック" pitchFamily="49" charset="-128"/>
              <a:ea typeface="ＭＳ ゴシック" pitchFamily="49" charset="-128"/>
            </a:rPr>
            <a:t>　今後も、大幅な税収増は見込めない一方、社会保障費を始め各種の財政需要は拡大する見込みであり、事務事業の徹底した見直しなど、行財政改革を推進し、健全な行財政運営に努める。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黒字額の大半は、グラフに示されるとおり水道事業会計によるものである。</a:t>
          </a: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おいても実質赤字となっている会計はないが、水道事業会計及び一般会計以外の会計においては、一般会計からの繰出金を除けば赤字の状態の会計もあり、標準財政規模に対する黒字額の比率は低くなっている。</a:t>
          </a:r>
        </a:p>
        <a:p>
          <a:r>
            <a:rPr kumimoji="1" lang="ja-JP" altLang="en-US" sz="1300">
              <a:latin typeface="ＭＳ ゴシック" pitchFamily="49" charset="-128"/>
              <a:ea typeface="ＭＳ ゴシック" pitchFamily="49" charset="-128"/>
            </a:rPr>
            <a:t>　今後は、特に下水道事業等の公営企業会計において、経営戦略等に基づき経費の節減や料金見直しも含めた収入確保を進めることで経営の健全化を図り、一般会計からの負担額の軽減に努める。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3" t="s">
        <v>80</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4" t="s">
        <v>82</v>
      </c>
      <c r="C3" s="445"/>
      <c r="D3" s="445"/>
      <c r="E3" s="446"/>
      <c r="F3" s="446"/>
      <c r="G3" s="446"/>
      <c r="H3" s="446"/>
      <c r="I3" s="446"/>
      <c r="J3" s="446"/>
      <c r="K3" s="446"/>
      <c r="L3" s="446" t="s">
        <v>83</v>
      </c>
      <c r="M3" s="446"/>
      <c r="N3" s="446"/>
      <c r="O3" s="446"/>
      <c r="P3" s="446"/>
      <c r="Q3" s="446"/>
      <c r="R3" s="453"/>
      <c r="S3" s="453"/>
      <c r="T3" s="453"/>
      <c r="U3" s="453"/>
      <c r="V3" s="454"/>
      <c r="W3" s="428" t="s">
        <v>84</v>
      </c>
      <c r="X3" s="429"/>
      <c r="Y3" s="429"/>
      <c r="Z3" s="429"/>
      <c r="AA3" s="429"/>
      <c r="AB3" s="445"/>
      <c r="AC3" s="453" t="s">
        <v>85</v>
      </c>
      <c r="AD3" s="429"/>
      <c r="AE3" s="429"/>
      <c r="AF3" s="429"/>
      <c r="AG3" s="429"/>
      <c r="AH3" s="429"/>
      <c r="AI3" s="429"/>
      <c r="AJ3" s="429"/>
      <c r="AK3" s="429"/>
      <c r="AL3" s="430"/>
      <c r="AM3" s="428" t="s">
        <v>86</v>
      </c>
      <c r="AN3" s="429"/>
      <c r="AO3" s="429"/>
      <c r="AP3" s="429"/>
      <c r="AQ3" s="429"/>
      <c r="AR3" s="429"/>
      <c r="AS3" s="429"/>
      <c r="AT3" s="429"/>
      <c r="AU3" s="429"/>
      <c r="AV3" s="429"/>
      <c r="AW3" s="429"/>
      <c r="AX3" s="430"/>
      <c r="AY3" s="465" t="s">
        <v>1</v>
      </c>
      <c r="AZ3" s="466"/>
      <c r="BA3" s="466"/>
      <c r="BB3" s="466"/>
      <c r="BC3" s="466"/>
      <c r="BD3" s="466"/>
      <c r="BE3" s="466"/>
      <c r="BF3" s="466"/>
      <c r="BG3" s="466"/>
      <c r="BH3" s="466"/>
      <c r="BI3" s="466"/>
      <c r="BJ3" s="466"/>
      <c r="BK3" s="466"/>
      <c r="BL3" s="466"/>
      <c r="BM3" s="467"/>
      <c r="BN3" s="428" t="s">
        <v>87</v>
      </c>
      <c r="BO3" s="429"/>
      <c r="BP3" s="429"/>
      <c r="BQ3" s="429"/>
      <c r="BR3" s="429"/>
      <c r="BS3" s="429"/>
      <c r="BT3" s="429"/>
      <c r="BU3" s="430"/>
      <c r="BV3" s="428" t="s">
        <v>88</v>
      </c>
      <c r="BW3" s="429"/>
      <c r="BX3" s="429"/>
      <c r="BY3" s="429"/>
      <c r="BZ3" s="429"/>
      <c r="CA3" s="429"/>
      <c r="CB3" s="429"/>
      <c r="CC3" s="430"/>
      <c r="CD3" s="465" t="s">
        <v>1</v>
      </c>
      <c r="CE3" s="466"/>
      <c r="CF3" s="466"/>
      <c r="CG3" s="466"/>
      <c r="CH3" s="466"/>
      <c r="CI3" s="466"/>
      <c r="CJ3" s="466"/>
      <c r="CK3" s="466"/>
      <c r="CL3" s="466"/>
      <c r="CM3" s="466"/>
      <c r="CN3" s="466"/>
      <c r="CO3" s="466"/>
      <c r="CP3" s="466"/>
      <c r="CQ3" s="466"/>
      <c r="CR3" s="466"/>
      <c r="CS3" s="467"/>
      <c r="CT3" s="428" t="s">
        <v>89</v>
      </c>
      <c r="CU3" s="429"/>
      <c r="CV3" s="429"/>
      <c r="CW3" s="429"/>
      <c r="CX3" s="429"/>
      <c r="CY3" s="429"/>
      <c r="CZ3" s="429"/>
      <c r="DA3" s="430"/>
      <c r="DB3" s="428" t="s">
        <v>90</v>
      </c>
      <c r="DC3" s="429"/>
      <c r="DD3" s="429"/>
      <c r="DE3" s="429"/>
      <c r="DF3" s="429"/>
      <c r="DG3" s="429"/>
      <c r="DH3" s="429"/>
      <c r="DI3" s="430"/>
      <c r="DJ3" s="186"/>
      <c r="DK3" s="186"/>
      <c r="DL3" s="186"/>
      <c r="DM3" s="186"/>
      <c r="DN3" s="186"/>
      <c r="DO3" s="186"/>
    </row>
    <row r="4" spans="1:119" ht="18.75" customHeight="1" x14ac:dyDescent="0.15">
      <c r="A4" s="187"/>
      <c r="B4" s="447"/>
      <c r="C4" s="448"/>
      <c r="D4" s="448"/>
      <c r="E4" s="449"/>
      <c r="F4" s="449"/>
      <c r="G4" s="449"/>
      <c r="H4" s="449"/>
      <c r="I4" s="449"/>
      <c r="J4" s="449"/>
      <c r="K4" s="449"/>
      <c r="L4" s="449"/>
      <c r="M4" s="449"/>
      <c r="N4" s="449"/>
      <c r="O4" s="449"/>
      <c r="P4" s="449"/>
      <c r="Q4" s="449"/>
      <c r="R4" s="455"/>
      <c r="S4" s="455"/>
      <c r="T4" s="455"/>
      <c r="U4" s="455"/>
      <c r="V4" s="456"/>
      <c r="W4" s="459"/>
      <c r="X4" s="460"/>
      <c r="Y4" s="460"/>
      <c r="Z4" s="460"/>
      <c r="AA4" s="460"/>
      <c r="AB4" s="448"/>
      <c r="AC4" s="455"/>
      <c r="AD4" s="460"/>
      <c r="AE4" s="460"/>
      <c r="AF4" s="460"/>
      <c r="AG4" s="460"/>
      <c r="AH4" s="460"/>
      <c r="AI4" s="460"/>
      <c r="AJ4" s="460"/>
      <c r="AK4" s="460"/>
      <c r="AL4" s="463"/>
      <c r="AM4" s="461"/>
      <c r="AN4" s="462"/>
      <c r="AO4" s="462"/>
      <c r="AP4" s="462"/>
      <c r="AQ4" s="462"/>
      <c r="AR4" s="462"/>
      <c r="AS4" s="462"/>
      <c r="AT4" s="462"/>
      <c r="AU4" s="462"/>
      <c r="AV4" s="462"/>
      <c r="AW4" s="462"/>
      <c r="AX4" s="464"/>
      <c r="AY4" s="431" t="s">
        <v>91</v>
      </c>
      <c r="AZ4" s="432"/>
      <c r="BA4" s="432"/>
      <c r="BB4" s="432"/>
      <c r="BC4" s="432"/>
      <c r="BD4" s="432"/>
      <c r="BE4" s="432"/>
      <c r="BF4" s="432"/>
      <c r="BG4" s="432"/>
      <c r="BH4" s="432"/>
      <c r="BI4" s="432"/>
      <c r="BJ4" s="432"/>
      <c r="BK4" s="432"/>
      <c r="BL4" s="432"/>
      <c r="BM4" s="433"/>
      <c r="BN4" s="434">
        <v>60037104</v>
      </c>
      <c r="BO4" s="435"/>
      <c r="BP4" s="435"/>
      <c r="BQ4" s="435"/>
      <c r="BR4" s="435"/>
      <c r="BS4" s="435"/>
      <c r="BT4" s="435"/>
      <c r="BU4" s="436"/>
      <c r="BV4" s="434">
        <v>50255661</v>
      </c>
      <c r="BW4" s="435"/>
      <c r="BX4" s="435"/>
      <c r="BY4" s="435"/>
      <c r="BZ4" s="435"/>
      <c r="CA4" s="435"/>
      <c r="CB4" s="435"/>
      <c r="CC4" s="436"/>
      <c r="CD4" s="437" t="s">
        <v>92</v>
      </c>
      <c r="CE4" s="438"/>
      <c r="CF4" s="438"/>
      <c r="CG4" s="438"/>
      <c r="CH4" s="438"/>
      <c r="CI4" s="438"/>
      <c r="CJ4" s="438"/>
      <c r="CK4" s="438"/>
      <c r="CL4" s="438"/>
      <c r="CM4" s="438"/>
      <c r="CN4" s="438"/>
      <c r="CO4" s="438"/>
      <c r="CP4" s="438"/>
      <c r="CQ4" s="438"/>
      <c r="CR4" s="438"/>
      <c r="CS4" s="439"/>
      <c r="CT4" s="440">
        <v>4</v>
      </c>
      <c r="CU4" s="441"/>
      <c r="CV4" s="441"/>
      <c r="CW4" s="441"/>
      <c r="CX4" s="441"/>
      <c r="CY4" s="441"/>
      <c r="CZ4" s="441"/>
      <c r="DA4" s="442"/>
      <c r="DB4" s="440">
        <v>3.5</v>
      </c>
      <c r="DC4" s="441"/>
      <c r="DD4" s="441"/>
      <c r="DE4" s="441"/>
      <c r="DF4" s="441"/>
      <c r="DG4" s="441"/>
      <c r="DH4" s="441"/>
      <c r="DI4" s="442"/>
      <c r="DJ4" s="186"/>
      <c r="DK4" s="186"/>
      <c r="DL4" s="186"/>
      <c r="DM4" s="186"/>
      <c r="DN4" s="186"/>
      <c r="DO4" s="186"/>
    </row>
    <row r="5" spans="1:119" ht="18.75" customHeight="1" x14ac:dyDescent="0.15">
      <c r="A5" s="187"/>
      <c r="B5" s="450"/>
      <c r="C5" s="451"/>
      <c r="D5" s="451"/>
      <c r="E5" s="452"/>
      <c r="F5" s="452"/>
      <c r="G5" s="452"/>
      <c r="H5" s="452"/>
      <c r="I5" s="452"/>
      <c r="J5" s="452"/>
      <c r="K5" s="452"/>
      <c r="L5" s="452"/>
      <c r="M5" s="452"/>
      <c r="N5" s="452"/>
      <c r="O5" s="452"/>
      <c r="P5" s="452"/>
      <c r="Q5" s="452"/>
      <c r="R5" s="457"/>
      <c r="S5" s="457"/>
      <c r="T5" s="457"/>
      <c r="U5" s="457"/>
      <c r="V5" s="458"/>
      <c r="W5" s="461"/>
      <c r="X5" s="462"/>
      <c r="Y5" s="462"/>
      <c r="Z5" s="462"/>
      <c r="AA5" s="462"/>
      <c r="AB5" s="451"/>
      <c r="AC5" s="457"/>
      <c r="AD5" s="462"/>
      <c r="AE5" s="462"/>
      <c r="AF5" s="462"/>
      <c r="AG5" s="462"/>
      <c r="AH5" s="462"/>
      <c r="AI5" s="462"/>
      <c r="AJ5" s="462"/>
      <c r="AK5" s="462"/>
      <c r="AL5" s="464"/>
      <c r="AM5" s="500" t="s">
        <v>93</v>
      </c>
      <c r="AN5" s="501"/>
      <c r="AO5" s="501"/>
      <c r="AP5" s="501"/>
      <c r="AQ5" s="501"/>
      <c r="AR5" s="501"/>
      <c r="AS5" s="501"/>
      <c r="AT5" s="502"/>
      <c r="AU5" s="503" t="s">
        <v>94</v>
      </c>
      <c r="AV5" s="504"/>
      <c r="AW5" s="504"/>
      <c r="AX5" s="504"/>
      <c r="AY5" s="505" t="s">
        <v>95</v>
      </c>
      <c r="AZ5" s="506"/>
      <c r="BA5" s="506"/>
      <c r="BB5" s="506"/>
      <c r="BC5" s="506"/>
      <c r="BD5" s="506"/>
      <c r="BE5" s="506"/>
      <c r="BF5" s="506"/>
      <c r="BG5" s="506"/>
      <c r="BH5" s="506"/>
      <c r="BI5" s="506"/>
      <c r="BJ5" s="506"/>
      <c r="BK5" s="506"/>
      <c r="BL5" s="506"/>
      <c r="BM5" s="507"/>
      <c r="BN5" s="471">
        <v>58249846</v>
      </c>
      <c r="BO5" s="472"/>
      <c r="BP5" s="472"/>
      <c r="BQ5" s="472"/>
      <c r="BR5" s="472"/>
      <c r="BS5" s="472"/>
      <c r="BT5" s="472"/>
      <c r="BU5" s="473"/>
      <c r="BV5" s="471">
        <v>49061541</v>
      </c>
      <c r="BW5" s="472"/>
      <c r="BX5" s="472"/>
      <c r="BY5" s="472"/>
      <c r="BZ5" s="472"/>
      <c r="CA5" s="472"/>
      <c r="CB5" s="472"/>
      <c r="CC5" s="473"/>
      <c r="CD5" s="474" t="s">
        <v>96</v>
      </c>
      <c r="CE5" s="475"/>
      <c r="CF5" s="475"/>
      <c r="CG5" s="475"/>
      <c r="CH5" s="475"/>
      <c r="CI5" s="475"/>
      <c r="CJ5" s="475"/>
      <c r="CK5" s="475"/>
      <c r="CL5" s="475"/>
      <c r="CM5" s="475"/>
      <c r="CN5" s="475"/>
      <c r="CO5" s="475"/>
      <c r="CP5" s="475"/>
      <c r="CQ5" s="475"/>
      <c r="CR5" s="475"/>
      <c r="CS5" s="476"/>
      <c r="CT5" s="468">
        <v>92.4</v>
      </c>
      <c r="CU5" s="469"/>
      <c r="CV5" s="469"/>
      <c r="CW5" s="469"/>
      <c r="CX5" s="469"/>
      <c r="CY5" s="469"/>
      <c r="CZ5" s="469"/>
      <c r="DA5" s="470"/>
      <c r="DB5" s="468">
        <v>96.2</v>
      </c>
      <c r="DC5" s="469"/>
      <c r="DD5" s="469"/>
      <c r="DE5" s="469"/>
      <c r="DF5" s="469"/>
      <c r="DG5" s="469"/>
      <c r="DH5" s="469"/>
      <c r="DI5" s="470"/>
      <c r="DJ5" s="186"/>
      <c r="DK5" s="186"/>
      <c r="DL5" s="186"/>
      <c r="DM5" s="186"/>
      <c r="DN5" s="186"/>
      <c r="DO5" s="186"/>
    </row>
    <row r="6" spans="1:119" ht="18.75" customHeight="1" x14ac:dyDescent="0.15">
      <c r="A6" s="187"/>
      <c r="B6" s="477" t="s">
        <v>97</v>
      </c>
      <c r="C6" s="478"/>
      <c r="D6" s="478"/>
      <c r="E6" s="479"/>
      <c r="F6" s="479"/>
      <c r="G6" s="479"/>
      <c r="H6" s="479"/>
      <c r="I6" s="479"/>
      <c r="J6" s="479"/>
      <c r="K6" s="479"/>
      <c r="L6" s="479" t="s">
        <v>98</v>
      </c>
      <c r="M6" s="479"/>
      <c r="N6" s="479"/>
      <c r="O6" s="479"/>
      <c r="P6" s="479"/>
      <c r="Q6" s="479"/>
      <c r="R6" s="483"/>
      <c r="S6" s="483"/>
      <c r="T6" s="483"/>
      <c r="U6" s="483"/>
      <c r="V6" s="484"/>
      <c r="W6" s="487" t="s">
        <v>99</v>
      </c>
      <c r="X6" s="488"/>
      <c r="Y6" s="488"/>
      <c r="Z6" s="488"/>
      <c r="AA6" s="488"/>
      <c r="AB6" s="478"/>
      <c r="AC6" s="491" t="s">
        <v>100</v>
      </c>
      <c r="AD6" s="492"/>
      <c r="AE6" s="492"/>
      <c r="AF6" s="492"/>
      <c r="AG6" s="492"/>
      <c r="AH6" s="492"/>
      <c r="AI6" s="492"/>
      <c r="AJ6" s="492"/>
      <c r="AK6" s="492"/>
      <c r="AL6" s="493"/>
      <c r="AM6" s="500" t="s">
        <v>101</v>
      </c>
      <c r="AN6" s="501"/>
      <c r="AO6" s="501"/>
      <c r="AP6" s="501"/>
      <c r="AQ6" s="501"/>
      <c r="AR6" s="501"/>
      <c r="AS6" s="501"/>
      <c r="AT6" s="502"/>
      <c r="AU6" s="503" t="s">
        <v>94</v>
      </c>
      <c r="AV6" s="504"/>
      <c r="AW6" s="504"/>
      <c r="AX6" s="504"/>
      <c r="AY6" s="505" t="s">
        <v>102</v>
      </c>
      <c r="AZ6" s="506"/>
      <c r="BA6" s="506"/>
      <c r="BB6" s="506"/>
      <c r="BC6" s="506"/>
      <c r="BD6" s="506"/>
      <c r="BE6" s="506"/>
      <c r="BF6" s="506"/>
      <c r="BG6" s="506"/>
      <c r="BH6" s="506"/>
      <c r="BI6" s="506"/>
      <c r="BJ6" s="506"/>
      <c r="BK6" s="506"/>
      <c r="BL6" s="506"/>
      <c r="BM6" s="507"/>
      <c r="BN6" s="471">
        <v>1787258</v>
      </c>
      <c r="BO6" s="472"/>
      <c r="BP6" s="472"/>
      <c r="BQ6" s="472"/>
      <c r="BR6" s="472"/>
      <c r="BS6" s="472"/>
      <c r="BT6" s="472"/>
      <c r="BU6" s="473"/>
      <c r="BV6" s="471">
        <v>1194120</v>
      </c>
      <c r="BW6" s="472"/>
      <c r="BX6" s="472"/>
      <c r="BY6" s="472"/>
      <c r="BZ6" s="472"/>
      <c r="CA6" s="472"/>
      <c r="CB6" s="472"/>
      <c r="CC6" s="473"/>
      <c r="CD6" s="474" t="s">
        <v>103</v>
      </c>
      <c r="CE6" s="475"/>
      <c r="CF6" s="475"/>
      <c r="CG6" s="475"/>
      <c r="CH6" s="475"/>
      <c r="CI6" s="475"/>
      <c r="CJ6" s="475"/>
      <c r="CK6" s="475"/>
      <c r="CL6" s="475"/>
      <c r="CM6" s="475"/>
      <c r="CN6" s="475"/>
      <c r="CO6" s="475"/>
      <c r="CP6" s="475"/>
      <c r="CQ6" s="475"/>
      <c r="CR6" s="475"/>
      <c r="CS6" s="476"/>
      <c r="CT6" s="508">
        <v>97</v>
      </c>
      <c r="CU6" s="509"/>
      <c r="CV6" s="509"/>
      <c r="CW6" s="509"/>
      <c r="CX6" s="509"/>
      <c r="CY6" s="509"/>
      <c r="CZ6" s="509"/>
      <c r="DA6" s="510"/>
      <c r="DB6" s="508">
        <v>100.7</v>
      </c>
      <c r="DC6" s="509"/>
      <c r="DD6" s="509"/>
      <c r="DE6" s="509"/>
      <c r="DF6" s="509"/>
      <c r="DG6" s="509"/>
      <c r="DH6" s="509"/>
      <c r="DI6" s="510"/>
      <c r="DJ6" s="186"/>
      <c r="DK6" s="186"/>
      <c r="DL6" s="186"/>
      <c r="DM6" s="186"/>
      <c r="DN6" s="186"/>
      <c r="DO6" s="186"/>
    </row>
    <row r="7" spans="1:119" ht="18.75" customHeight="1" x14ac:dyDescent="0.15">
      <c r="A7" s="187"/>
      <c r="B7" s="447"/>
      <c r="C7" s="448"/>
      <c r="D7" s="448"/>
      <c r="E7" s="449"/>
      <c r="F7" s="449"/>
      <c r="G7" s="449"/>
      <c r="H7" s="449"/>
      <c r="I7" s="449"/>
      <c r="J7" s="449"/>
      <c r="K7" s="449"/>
      <c r="L7" s="449"/>
      <c r="M7" s="449"/>
      <c r="N7" s="449"/>
      <c r="O7" s="449"/>
      <c r="P7" s="449"/>
      <c r="Q7" s="449"/>
      <c r="R7" s="455"/>
      <c r="S7" s="455"/>
      <c r="T7" s="455"/>
      <c r="U7" s="455"/>
      <c r="V7" s="456"/>
      <c r="W7" s="459"/>
      <c r="X7" s="460"/>
      <c r="Y7" s="460"/>
      <c r="Z7" s="460"/>
      <c r="AA7" s="460"/>
      <c r="AB7" s="448"/>
      <c r="AC7" s="494"/>
      <c r="AD7" s="495"/>
      <c r="AE7" s="495"/>
      <c r="AF7" s="495"/>
      <c r="AG7" s="495"/>
      <c r="AH7" s="495"/>
      <c r="AI7" s="495"/>
      <c r="AJ7" s="495"/>
      <c r="AK7" s="495"/>
      <c r="AL7" s="496"/>
      <c r="AM7" s="500" t="s">
        <v>104</v>
      </c>
      <c r="AN7" s="501"/>
      <c r="AO7" s="501"/>
      <c r="AP7" s="501"/>
      <c r="AQ7" s="501"/>
      <c r="AR7" s="501"/>
      <c r="AS7" s="501"/>
      <c r="AT7" s="502"/>
      <c r="AU7" s="503" t="s">
        <v>94</v>
      </c>
      <c r="AV7" s="504"/>
      <c r="AW7" s="504"/>
      <c r="AX7" s="504"/>
      <c r="AY7" s="505" t="s">
        <v>105</v>
      </c>
      <c r="AZ7" s="506"/>
      <c r="BA7" s="506"/>
      <c r="BB7" s="506"/>
      <c r="BC7" s="506"/>
      <c r="BD7" s="506"/>
      <c r="BE7" s="506"/>
      <c r="BF7" s="506"/>
      <c r="BG7" s="506"/>
      <c r="BH7" s="506"/>
      <c r="BI7" s="506"/>
      <c r="BJ7" s="506"/>
      <c r="BK7" s="506"/>
      <c r="BL7" s="506"/>
      <c r="BM7" s="507"/>
      <c r="BN7" s="471">
        <v>676759</v>
      </c>
      <c r="BO7" s="472"/>
      <c r="BP7" s="472"/>
      <c r="BQ7" s="472"/>
      <c r="BR7" s="472"/>
      <c r="BS7" s="472"/>
      <c r="BT7" s="472"/>
      <c r="BU7" s="473"/>
      <c r="BV7" s="471">
        <v>253151</v>
      </c>
      <c r="BW7" s="472"/>
      <c r="BX7" s="472"/>
      <c r="BY7" s="472"/>
      <c r="BZ7" s="472"/>
      <c r="CA7" s="472"/>
      <c r="CB7" s="472"/>
      <c r="CC7" s="473"/>
      <c r="CD7" s="474" t="s">
        <v>106</v>
      </c>
      <c r="CE7" s="475"/>
      <c r="CF7" s="475"/>
      <c r="CG7" s="475"/>
      <c r="CH7" s="475"/>
      <c r="CI7" s="475"/>
      <c r="CJ7" s="475"/>
      <c r="CK7" s="475"/>
      <c r="CL7" s="475"/>
      <c r="CM7" s="475"/>
      <c r="CN7" s="475"/>
      <c r="CO7" s="475"/>
      <c r="CP7" s="475"/>
      <c r="CQ7" s="475"/>
      <c r="CR7" s="475"/>
      <c r="CS7" s="476"/>
      <c r="CT7" s="471">
        <v>27831739</v>
      </c>
      <c r="CU7" s="472"/>
      <c r="CV7" s="472"/>
      <c r="CW7" s="472"/>
      <c r="CX7" s="472"/>
      <c r="CY7" s="472"/>
      <c r="CZ7" s="472"/>
      <c r="DA7" s="473"/>
      <c r="DB7" s="471">
        <v>26939577</v>
      </c>
      <c r="DC7" s="472"/>
      <c r="DD7" s="472"/>
      <c r="DE7" s="472"/>
      <c r="DF7" s="472"/>
      <c r="DG7" s="472"/>
      <c r="DH7" s="472"/>
      <c r="DI7" s="473"/>
      <c r="DJ7" s="186"/>
      <c r="DK7" s="186"/>
      <c r="DL7" s="186"/>
      <c r="DM7" s="186"/>
      <c r="DN7" s="186"/>
      <c r="DO7" s="186"/>
    </row>
    <row r="8" spans="1:119" ht="18.75" customHeight="1" thickBot="1" x14ac:dyDescent="0.2">
      <c r="A8" s="187"/>
      <c r="B8" s="480"/>
      <c r="C8" s="481"/>
      <c r="D8" s="481"/>
      <c r="E8" s="482"/>
      <c r="F8" s="482"/>
      <c r="G8" s="482"/>
      <c r="H8" s="482"/>
      <c r="I8" s="482"/>
      <c r="J8" s="482"/>
      <c r="K8" s="482"/>
      <c r="L8" s="482"/>
      <c r="M8" s="482"/>
      <c r="N8" s="482"/>
      <c r="O8" s="482"/>
      <c r="P8" s="482"/>
      <c r="Q8" s="482"/>
      <c r="R8" s="485"/>
      <c r="S8" s="485"/>
      <c r="T8" s="485"/>
      <c r="U8" s="485"/>
      <c r="V8" s="486"/>
      <c r="W8" s="489"/>
      <c r="X8" s="490"/>
      <c r="Y8" s="490"/>
      <c r="Z8" s="490"/>
      <c r="AA8" s="490"/>
      <c r="AB8" s="481"/>
      <c r="AC8" s="497"/>
      <c r="AD8" s="498"/>
      <c r="AE8" s="498"/>
      <c r="AF8" s="498"/>
      <c r="AG8" s="498"/>
      <c r="AH8" s="498"/>
      <c r="AI8" s="498"/>
      <c r="AJ8" s="498"/>
      <c r="AK8" s="498"/>
      <c r="AL8" s="499"/>
      <c r="AM8" s="500" t="s">
        <v>107</v>
      </c>
      <c r="AN8" s="501"/>
      <c r="AO8" s="501"/>
      <c r="AP8" s="501"/>
      <c r="AQ8" s="501"/>
      <c r="AR8" s="501"/>
      <c r="AS8" s="501"/>
      <c r="AT8" s="502"/>
      <c r="AU8" s="503" t="s">
        <v>94</v>
      </c>
      <c r="AV8" s="504"/>
      <c r="AW8" s="504"/>
      <c r="AX8" s="504"/>
      <c r="AY8" s="505" t="s">
        <v>108</v>
      </c>
      <c r="AZ8" s="506"/>
      <c r="BA8" s="506"/>
      <c r="BB8" s="506"/>
      <c r="BC8" s="506"/>
      <c r="BD8" s="506"/>
      <c r="BE8" s="506"/>
      <c r="BF8" s="506"/>
      <c r="BG8" s="506"/>
      <c r="BH8" s="506"/>
      <c r="BI8" s="506"/>
      <c r="BJ8" s="506"/>
      <c r="BK8" s="506"/>
      <c r="BL8" s="506"/>
      <c r="BM8" s="507"/>
      <c r="BN8" s="471">
        <v>1110499</v>
      </c>
      <c r="BO8" s="472"/>
      <c r="BP8" s="472"/>
      <c r="BQ8" s="472"/>
      <c r="BR8" s="472"/>
      <c r="BS8" s="472"/>
      <c r="BT8" s="472"/>
      <c r="BU8" s="473"/>
      <c r="BV8" s="471">
        <v>940969</v>
      </c>
      <c r="BW8" s="472"/>
      <c r="BX8" s="472"/>
      <c r="BY8" s="472"/>
      <c r="BZ8" s="472"/>
      <c r="CA8" s="472"/>
      <c r="CB8" s="472"/>
      <c r="CC8" s="473"/>
      <c r="CD8" s="474" t="s">
        <v>109</v>
      </c>
      <c r="CE8" s="475"/>
      <c r="CF8" s="475"/>
      <c r="CG8" s="475"/>
      <c r="CH8" s="475"/>
      <c r="CI8" s="475"/>
      <c r="CJ8" s="475"/>
      <c r="CK8" s="475"/>
      <c r="CL8" s="475"/>
      <c r="CM8" s="475"/>
      <c r="CN8" s="475"/>
      <c r="CO8" s="475"/>
      <c r="CP8" s="475"/>
      <c r="CQ8" s="475"/>
      <c r="CR8" s="475"/>
      <c r="CS8" s="476"/>
      <c r="CT8" s="511">
        <v>0.54</v>
      </c>
      <c r="CU8" s="512"/>
      <c r="CV8" s="512"/>
      <c r="CW8" s="512"/>
      <c r="CX8" s="512"/>
      <c r="CY8" s="512"/>
      <c r="CZ8" s="512"/>
      <c r="DA8" s="513"/>
      <c r="DB8" s="511">
        <v>0.54</v>
      </c>
      <c r="DC8" s="512"/>
      <c r="DD8" s="512"/>
      <c r="DE8" s="512"/>
      <c r="DF8" s="512"/>
      <c r="DG8" s="512"/>
      <c r="DH8" s="512"/>
      <c r="DI8" s="513"/>
      <c r="DJ8" s="186"/>
      <c r="DK8" s="186"/>
      <c r="DL8" s="186"/>
      <c r="DM8" s="186"/>
      <c r="DN8" s="186"/>
      <c r="DO8" s="186"/>
    </row>
    <row r="9" spans="1:119" ht="18.75" customHeight="1" thickBot="1" x14ac:dyDescent="0.2">
      <c r="A9" s="187"/>
      <c r="B9" s="465" t="s">
        <v>110</v>
      </c>
      <c r="C9" s="466"/>
      <c r="D9" s="466"/>
      <c r="E9" s="466"/>
      <c r="F9" s="466"/>
      <c r="G9" s="466"/>
      <c r="H9" s="466"/>
      <c r="I9" s="466"/>
      <c r="J9" s="466"/>
      <c r="K9" s="514"/>
      <c r="L9" s="515" t="s">
        <v>111</v>
      </c>
      <c r="M9" s="516"/>
      <c r="N9" s="516"/>
      <c r="O9" s="516"/>
      <c r="P9" s="516"/>
      <c r="Q9" s="517"/>
      <c r="R9" s="518">
        <v>99937</v>
      </c>
      <c r="S9" s="519"/>
      <c r="T9" s="519"/>
      <c r="U9" s="519"/>
      <c r="V9" s="520"/>
      <c r="W9" s="428" t="s">
        <v>112</v>
      </c>
      <c r="X9" s="429"/>
      <c r="Y9" s="429"/>
      <c r="Z9" s="429"/>
      <c r="AA9" s="429"/>
      <c r="AB9" s="429"/>
      <c r="AC9" s="429"/>
      <c r="AD9" s="429"/>
      <c r="AE9" s="429"/>
      <c r="AF9" s="429"/>
      <c r="AG9" s="429"/>
      <c r="AH9" s="429"/>
      <c r="AI9" s="429"/>
      <c r="AJ9" s="429"/>
      <c r="AK9" s="429"/>
      <c r="AL9" s="430"/>
      <c r="AM9" s="500" t="s">
        <v>113</v>
      </c>
      <c r="AN9" s="501"/>
      <c r="AO9" s="501"/>
      <c r="AP9" s="501"/>
      <c r="AQ9" s="501"/>
      <c r="AR9" s="501"/>
      <c r="AS9" s="501"/>
      <c r="AT9" s="502"/>
      <c r="AU9" s="503" t="s">
        <v>94</v>
      </c>
      <c r="AV9" s="504"/>
      <c r="AW9" s="504"/>
      <c r="AX9" s="504"/>
      <c r="AY9" s="505" t="s">
        <v>114</v>
      </c>
      <c r="AZ9" s="506"/>
      <c r="BA9" s="506"/>
      <c r="BB9" s="506"/>
      <c r="BC9" s="506"/>
      <c r="BD9" s="506"/>
      <c r="BE9" s="506"/>
      <c r="BF9" s="506"/>
      <c r="BG9" s="506"/>
      <c r="BH9" s="506"/>
      <c r="BI9" s="506"/>
      <c r="BJ9" s="506"/>
      <c r="BK9" s="506"/>
      <c r="BL9" s="506"/>
      <c r="BM9" s="507"/>
      <c r="BN9" s="471">
        <v>169530</v>
      </c>
      <c r="BO9" s="472"/>
      <c r="BP9" s="472"/>
      <c r="BQ9" s="472"/>
      <c r="BR9" s="472"/>
      <c r="BS9" s="472"/>
      <c r="BT9" s="472"/>
      <c r="BU9" s="473"/>
      <c r="BV9" s="471">
        <v>-254549</v>
      </c>
      <c r="BW9" s="472"/>
      <c r="BX9" s="472"/>
      <c r="BY9" s="472"/>
      <c r="BZ9" s="472"/>
      <c r="CA9" s="472"/>
      <c r="CB9" s="472"/>
      <c r="CC9" s="473"/>
      <c r="CD9" s="474" t="s">
        <v>115</v>
      </c>
      <c r="CE9" s="475"/>
      <c r="CF9" s="475"/>
      <c r="CG9" s="475"/>
      <c r="CH9" s="475"/>
      <c r="CI9" s="475"/>
      <c r="CJ9" s="475"/>
      <c r="CK9" s="475"/>
      <c r="CL9" s="475"/>
      <c r="CM9" s="475"/>
      <c r="CN9" s="475"/>
      <c r="CO9" s="475"/>
      <c r="CP9" s="475"/>
      <c r="CQ9" s="475"/>
      <c r="CR9" s="475"/>
      <c r="CS9" s="476"/>
      <c r="CT9" s="468">
        <v>17.8</v>
      </c>
      <c r="CU9" s="469"/>
      <c r="CV9" s="469"/>
      <c r="CW9" s="469"/>
      <c r="CX9" s="469"/>
      <c r="CY9" s="469"/>
      <c r="CZ9" s="469"/>
      <c r="DA9" s="470"/>
      <c r="DB9" s="468">
        <v>18.5</v>
      </c>
      <c r="DC9" s="469"/>
      <c r="DD9" s="469"/>
      <c r="DE9" s="469"/>
      <c r="DF9" s="469"/>
      <c r="DG9" s="469"/>
      <c r="DH9" s="469"/>
      <c r="DI9" s="470"/>
      <c r="DJ9" s="186"/>
      <c r="DK9" s="186"/>
      <c r="DL9" s="186"/>
      <c r="DM9" s="186"/>
      <c r="DN9" s="186"/>
      <c r="DO9" s="186"/>
    </row>
    <row r="10" spans="1:119" ht="18.75" customHeight="1" thickBot="1" x14ac:dyDescent="0.2">
      <c r="A10" s="187"/>
      <c r="B10" s="465"/>
      <c r="C10" s="466"/>
      <c r="D10" s="466"/>
      <c r="E10" s="466"/>
      <c r="F10" s="466"/>
      <c r="G10" s="466"/>
      <c r="H10" s="466"/>
      <c r="I10" s="466"/>
      <c r="J10" s="466"/>
      <c r="K10" s="514"/>
      <c r="L10" s="521" t="s">
        <v>116</v>
      </c>
      <c r="M10" s="501"/>
      <c r="N10" s="501"/>
      <c r="O10" s="501"/>
      <c r="P10" s="501"/>
      <c r="Q10" s="502"/>
      <c r="R10" s="522">
        <v>103746</v>
      </c>
      <c r="S10" s="523"/>
      <c r="T10" s="523"/>
      <c r="U10" s="523"/>
      <c r="V10" s="524"/>
      <c r="W10" s="459"/>
      <c r="X10" s="460"/>
      <c r="Y10" s="460"/>
      <c r="Z10" s="460"/>
      <c r="AA10" s="460"/>
      <c r="AB10" s="460"/>
      <c r="AC10" s="460"/>
      <c r="AD10" s="460"/>
      <c r="AE10" s="460"/>
      <c r="AF10" s="460"/>
      <c r="AG10" s="460"/>
      <c r="AH10" s="460"/>
      <c r="AI10" s="460"/>
      <c r="AJ10" s="460"/>
      <c r="AK10" s="460"/>
      <c r="AL10" s="463"/>
      <c r="AM10" s="500" t="s">
        <v>117</v>
      </c>
      <c r="AN10" s="501"/>
      <c r="AO10" s="501"/>
      <c r="AP10" s="501"/>
      <c r="AQ10" s="501"/>
      <c r="AR10" s="501"/>
      <c r="AS10" s="501"/>
      <c r="AT10" s="502"/>
      <c r="AU10" s="503" t="s">
        <v>118</v>
      </c>
      <c r="AV10" s="504"/>
      <c r="AW10" s="504"/>
      <c r="AX10" s="504"/>
      <c r="AY10" s="505" t="s">
        <v>119</v>
      </c>
      <c r="AZ10" s="506"/>
      <c r="BA10" s="506"/>
      <c r="BB10" s="506"/>
      <c r="BC10" s="506"/>
      <c r="BD10" s="506"/>
      <c r="BE10" s="506"/>
      <c r="BF10" s="506"/>
      <c r="BG10" s="506"/>
      <c r="BH10" s="506"/>
      <c r="BI10" s="506"/>
      <c r="BJ10" s="506"/>
      <c r="BK10" s="506"/>
      <c r="BL10" s="506"/>
      <c r="BM10" s="507"/>
      <c r="BN10" s="471">
        <v>2405</v>
      </c>
      <c r="BO10" s="472"/>
      <c r="BP10" s="472"/>
      <c r="BQ10" s="472"/>
      <c r="BR10" s="472"/>
      <c r="BS10" s="472"/>
      <c r="BT10" s="472"/>
      <c r="BU10" s="473"/>
      <c r="BV10" s="471">
        <v>2341</v>
      </c>
      <c r="BW10" s="472"/>
      <c r="BX10" s="472"/>
      <c r="BY10" s="472"/>
      <c r="BZ10" s="472"/>
      <c r="CA10" s="472"/>
      <c r="CB10" s="472"/>
      <c r="CC10" s="47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5"/>
      <c r="C11" s="466"/>
      <c r="D11" s="466"/>
      <c r="E11" s="466"/>
      <c r="F11" s="466"/>
      <c r="G11" s="466"/>
      <c r="H11" s="466"/>
      <c r="I11" s="466"/>
      <c r="J11" s="466"/>
      <c r="K11" s="514"/>
      <c r="L11" s="525" t="s">
        <v>121</v>
      </c>
      <c r="M11" s="526"/>
      <c r="N11" s="526"/>
      <c r="O11" s="526"/>
      <c r="P11" s="526"/>
      <c r="Q11" s="527"/>
      <c r="R11" s="528" t="s">
        <v>122</v>
      </c>
      <c r="S11" s="529"/>
      <c r="T11" s="529"/>
      <c r="U11" s="529"/>
      <c r="V11" s="530"/>
      <c r="W11" s="459"/>
      <c r="X11" s="460"/>
      <c r="Y11" s="460"/>
      <c r="Z11" s="460"/>
      <c r="AA11" s="460"/>
      <c r="AB11" s="460"/>
      <c r="AC11" s="460"/>
      <c r="AD11" s="460"/>
      <c r="AE11" s="460"/>
      <c r="AF11" s="460"/>
      <c r="AG11" s="460"/>
      <c r="AH11" s="460"/>
      <c r="AI11" s="460"/>
      <c r="AJ11" s="460"/>
      <c r="AK11" s="460"/>
      <c r="AL11" s="463"/>
      <c r="AM11" s="500" t="s">
        <v>123</v>
      </c>
      <c r="AN11" s="501"/>
      <c r="AO11" s="501"/>
      <c r="AP11" s="501"/>
      <c r="AQ11" s="501"/>
      <c r="AR11" s="501"/>
      <c r="AS11" s="501"/>
      <c r="AT11" s="502"/>
      <c r="AU11" s="503" t="s">
        <v>118</v>
      </c>
      <c r="AV11" s="504"/>
      <c r="AW11" s="504"/>
      <c r="AX11" s="504"/>
      <c r="AY11" s="505" t="s">
        <v>124</v>
      </c>
      <c r="AZ11" s="506"/>
      <c r="BA11" s="506"/>
      <c r="BB11" s="506"/>
      <c r="BC11" s="506"/>
      <c r="BD11" s="506"/>
      <c r="BE11" s="506"/>
      <c r="BF11" s="506"/>
      <c r="BG11" s="506"/>
      <c r="BH11" s="506"/>
      <c r="BI11" s="506"/>
      <c r="BJ11" s="506"/>
      <c r="BK11" s="506"/>
      <c r="BL11" s="506"/>
      <c r="BM11" s="507"/>
      <c r="BN11" s="471">
        <v>0</v>
      </c>
      <c r="BO11" s="472"/>
      <c r="BP11" s="472"/>
      <c r="BQ11" s="472"/>
      <c r="BR11" s="472"/>
      <c r="BS11" s="472"/>
      <c r="BT11" s="472"/>
      <c r="BU11" s="473"/>
      <c r="BV11" s="471">
        <v>0</v>
      </c>
      <c r="BW11" s="472"/>
      <c r="BX11" s="472"/>
      <c r="BY11" s="472"/>
      <c r="BZ11" s="472"/>
      <c r="CA11" s="472"/>
      <c r="CB11" s="472"/>
      <c r="CC11" s="473"/>
      <c r="CD11" s="474" t="s">
        <v>125</v>
      </c>
      <c r="CE11" s="475"/>
      <c r="CF11" s="475"/>
      <c r="CG11" s="475"/>
      <c r="CH11" s="475"/>
      <c r="CI11" s="475"/>
      <c r="CJ11" s="475"/>
      <c r="CK11" s="475"/>
      <c r="CL11" s="475"/>
      <c r="CM11" s="475"/>
      <c r="CN11" s="475"/>
      <c r="CO11" s="475"/>
      <c r="CP11" s="475"/>
      <c r="CQ11" s="475"/>
      <c r="CR11" s="475"/>
      <c r="CS11" s="476"/>
      <c r="CT11" s="511" t="s">
        <v>126</v>
      </c>
      <c r="CU11" s="512"/>
      <c r="CV11" s="512"/>
      <c r="CW11" s="512"/>
      <c r="CX11" s="512"/>
      <c r="CY11" s="512"/>
      <c r="CZ11" s="512"/>
      <c r="DA11" s="513"/>
      <c r="DB11" s="511" t="s">
        <v>126</v>
      </c>
      <c r="DC11" s="512"/>
      <c r="DD11" s="512"/>
      <c r="DE11" s="512"/>
      <c r="DF11" s="512"/>
      <c r="DG11" s="512"/>
      <c r="DH11" s="512"/>
      <c r="DI11" s="513"/>
      <c r="DJ11" s="186"/>
      <c r="DK11" s="186"/>
      <c r="DL11" s="186"/>
      <c r="DM11" s="186"/>
      <c r="DN11" s="186"/>
      <c r="DO11" s="186"/>
    </row>
    <row r="12" spans="1:119" ht="18.75" customHeight="1" x14ac:dyDescent="0.15">
      <c r="A12" s="187"/>
      <c r="B12" s="531" t="s">
        <v>127</v>
      </c>
      <c r="C12" s="532"/>
      <c r="D12" s="532"/>
      <c r="E12" s="532"/>
      <c r="F12" s="532"/>
      <c r="G12" s="532"/>
      <c r="H12" s="532"/>
      <c r="I12" s="532"/>
      <c r="J12" s="532"/>
      <c r="K12" s="533"/>
      <c r="L12" s="540" t="s">
        <v>128</v>
      </c>
      <c r="M12" s="541"/>
      <c r="N12" s="541"/>
      <c r="O12" s="541"/>
      <c r="P12" s="541"/>
      <c r="Q12" s="542"/>
      <c r="R12" s="543">
        <v>99821</v>
      </c>
      <c r="S12" s="544"/>
      <c r="T12" s="544"/>
      <c r="U12" s="544"/>
      <c r="V12" s="545"/>
      <c r="W12" s="546" t="s">
        <v>1</v>
      </c>
      <c r="X12" s="504"/>
      <c r="Y12" s="504"/>
      <c r="Z12" s="504"/>
      <c r="AA12" s="504"/>
      <c r="AB12" s="547"/>
      <c r="AC12" s="548" t="s">
        <v>129</v>
      </c>
      <c r="AD12" s="549"/>
      <c r="AE12" s="549"/>
      <c r="AF12" s="549"/>
      <c r="AG12" s="550"/>
      <c r="AH12" s="548" t="s">
        <v>130</v>
      </c>
      <c r="AI12" s="549"/>
      <c r="AJ12" s="549"/>
      <c r="AK12" s="549"/>
      <c r="AL12" s="551"/>
      <c r="AM12" s="500" t="s">
        <v>131</v>
      </c>
      <c r="AN12" s="501"/>
      <c r="AO12" s="501"/>
      <c r="AP12" s="501"/>
      <c r="AQ12" s="501"/>
      <c r="AR12" s="501"/>
      <c r="AS12" s="501"/>
      <c r="AT12" s="502"/>
      <c r="AU12" s="503" t="s">
        <v>132</v>
      </c>
      <c r="AV12" s="504"/>
      <c r="AW12" s="504"/>
      <c r="AX12" s="504"/>
      <c r="AY12" s="505" t="s">
        <v>133</v>
      </c>
      <c r="AZ12" s="506"/>
      <c r="BA12" s="506"/>
      <c r="BB12" s="506"/>
      <c r="BC12" s="506"/>
      <c r="BD12" s="506"/>
      <c r="BE12" s="506"/>
      <c r="BF12" s="506"/>
      <c r="BG12" s="506"/>
      <c r="BH12" s="506"/>
      <c r="BI12" s="506"/>
      <c r="BJ12" s="506"/>
      <c r="BK12" s="506"/>
      <c r="BL12" s="506"/>
      <c r="BM12" s="507"/>
      <c r="BN12" s="471">
        <v>1200000</v>
      </c>
      <c r="BO12" s="472"/>
      <c r="BP12" s="472"/>
      <c r="BQ12" s="472"/>
      <c r="BR12" s="472"/>
      <c r="BS12" s="472"/>
      <c r="BT12" s="472"/>
      <c r="BU12" s="473"/>
      <c r="BV12" s="471">
        <v>900000</v>
      </c>
      <c r="BW12" s="472"/>
      <c r="BX12" s="472"/>
      <c r="BY12" s="472"/>
      <c r="BZ12" s="472"/>
      <c r="CA12" s="472"/>
      <c r="CB12" s="472"/>
      <c r="CC12" s="473"/>
      <c r="CD12" s="474" t="s">
        <v>134</v>
      </c>
      <c r="CE12" s="475"/>
      <c r="CF12" s="475"/>
      <c r="CG12" s="475"/>
      <c r="CH12" s="475"/>
      <c r="CI12" s="475"/>
      <c r="CJ12" s="475"/>
      <c r="CK12" s="475"/>
      <c r="CL12" s="475"/>
      <c r="CM12" s="475"/>
      <c r="CN12" s="475"/>
      <c r="CO12" s="475"/>
      <c r="CP12" s="475"/>
      <c r="CQ12" s="475"/>
      <c r="CR12" s="475"/>
      <c r="CS12" s="476"/>
      <c r="CT12" s="511" t="s">
        <v>135</v>
      </c>
      <c r="CU12" s="512"/>
      <c r="CV12" s="512"/>
      <c r="CW12" s="512"/>
      <c r="CX12" s="512"/>
      <c r="CY12" s="512"/>
      <c r="CZ12" s="512"/>
      <c r="DA12" s="513"/>
      <c r="DB12" s="511" t="s">
        <v>136</v>
      </c>
      <c r="DC12" s="512"/>
      <c r="DD12" s="512"/>
      <c r="DE12" s="512"/>
      <c r="DF12" s="512"/>
      <c r="DG12" s="512"/>
      <c r="DH12" s="512"/>
      <c r="DI12" s="513"/>
      <c r="DJ12" s="186"/>
      <c r="DK12" s="186"/>
      <c r="DL12" s="186"/>
      <c r="DM12" s="186"/>
      <c r="DN12" s="186"/>
      <c r="DO12" s="186"/>
    </row>
    <row r="13" spans="1:119" ht="18.75" customHeight="1" x14ac:dyDescent="0.15">
      <c r="A13" s="187"/>
      <c r="B13" s="534"/>
      <c r="C13" s="535"/>
      <c r="D13" s="535"/>
      <c r="E13" s="535"/>
      <c r="F13" s="535"/>
      <c r="G13" s="535"/>
      <c r="H13" s="535"/>
      <c r="I13" s="535"/>
      <c r="J13" s="535"/>
      <c r="K13" s="536"/>
      <c r="L13" s="197"/>
      <c r="M13" s="562" t="s">
        <v>137</v>
      </c>
      <c r="N13" s="563"/>
      <c r="O13" s="563"/>
      <c r="P13" s="563"/>
      <c r="Q13" s="564"/>
      <c r="R13" s="555">
        <v>98795</v>
      </c>
      <c r="S13" s="556"/>
      <c r="T13" s="556"/>
      <c r="U13" s="556"/>
      <c r="V13" s="557"/>
      <c r="W13" s="487" t="s">
        <v>138</v>
      </c>
      <c r="X13" s="488"/>
      <c r="Y13" s="488"/>
      <c r="Z13" s="488"/>
      <c r="AA13" s="488"/>
      <c r="AB13" s="478"/>
      <c r="AC13" s="522">
        <v>2969</v>
      </c>
      <c r="AD13" s="523"/>
      <c r="AE13" s="523"/>
      <c r="AF13" s="523"/>
      <c r="AG13" s="565"/>
      <c r="AH13" s="522">
        <v>2982</v>
      </c>
      <c r="AI13" s="523"/>
      <c r="AJ13" s="523"/>
      <c r="AK13" s="523"/>
      <c r="AL13" s="524"/>
      <c r="AM13" s="500" t="s">
        <v>139</v>
      </c>
      <c r="AN13" s="501"/>
      <c r="AO13" s="501"/>
      <c r="AP13" s="501"/>
      <c r="AQ13" s="501"/>
      <c r="AR13" s="501"/>
      <c r="AS13" s="501"/>
      <c r="AT13" s="502"/>
      <c r="AU13" s="503" t="s">
        <v>132</v>
      </c>
      <c r="AV13" s="504"/>
      <c r="AW13" s="504"/>
      <c r="AX13" s="504"/>
      <c r="AY13" s="505" t="s">
        <v>140</v>
      </c>
      <c r="AZ13" s="506"/>
      <c r="BA13" s="506"/>
      <c r="BB13" s="506"/>
      <c r="BC13" s="506"/>
      <c r="BD13" s="506"/>
      <c r="BE13" s="506"/>
      <c r="BF13" s="506"/>
      <c r="BG13" s="506"/>
      <c r="BH13" s="506"/>
      <c r="BI13" s="506"/>
      <c r="BJ13" s="506"/>
      <c r="BK13" s="506"/>
      <c r="BL13" s="506"/>
      <c r="BM13" s="507"/>
      <c r="BN13" s="471">
        <v>-1028065</v>
      </c>
      <c r="BO13" s="472"/>
      <c r="BP13" s="472"/>
      <c r="BQ13" s="472"/>
      <c r="BR13" s="472"/>
      <c r="BS13" s="472"/>
      <c r="BT13" s="472"/>
      <c r="BU13" s="473"/>
      <c r="BV13" s="471">
        <v>-1152208</v>
      </c>
      <c r="BW13" s="472"/>
      <c r="BX13" s="472"/>
      <c r="BY13" s="472"/>
      <c r="BZ13" s="472"/>
      <c r="CA13" s="472"/>
      <c r="CB13" s="472"/>
      <c r="CC13" s="473"/>
      <c r="CD13" s="474" t="s">
        <v>141</v>
      </c>
      <c r="CE13" s="475"/>
      <c r="CF13" s="475"/>
      <c r="CG13" s="475"/>
      <c r="CH13" s="475"/>
      <c r="CI13" s="475"/>
      <c r="CJ13" s="475"/>
      <c r="CK13" s="475"/>
      <c r="CL13" s="475"/>
      <c r="CM13" s="475"/>
      <c r="CN13" s="475"/>
      <c r="CO13" s="475"/>
      <c r="CP13" s="475"/>
      <c r="CQ13" s="475"/>
      <c r="CR13" s="475"/>
      <c r="CS13" s="476"/>
      <c r="CT13" s="468">
        <v>12.4</v>
      </c>
      <c r="CU13" s="469"/>
      <c r="CV13" s="469"/>
      <c r="CW13" s="469"/>
      <c r="CX13" s="469"/>
      <c r="CY13" s="469"/>
      <c r="CZ13" s="469"/>
      <c r="DA13" s="470"/>
      <c r="DB13" s="468">
        <v>12.2</v>
      </c>
      <c r="DC13" s="469"/>
      <c r="DD13" s="469"/>
      <c r="DE13" s="469"/>
      <c r="DF13" s="469"/>
      <c r="DG13" s="469"/>
      <c r="DH13" s="469"/>
      <c r="DI13" s="470"/>
      <c r="DJ13" s="186"/>
      <c r="DK13" s="186"/>
      <c r="DL13" s="186"/>
      <c r="DM13" s="186"/>
      <c r="DN13" s="186"/>
      <c r="DO13" s="186"/>
    </row>
    <row r="14" spans="1:119" ht="18.75" customHeight="1" thickBot="1" x14ac:dyDescent="0.2">
      <c r="A14" s="187"/>
      <c r="B14" s="534"/>
      <c r="C14" s="535"/>
      <c r="D14" s="535"/>
      <c r="E14" s="535"/>
      <c r="F14" s="535"/>
      <c r="G14" s="535"/>
      <c r="H14" s="535"/>
      <c r="I14" s="535"/>
      <c r="J14" s="535"/>
      <c r="K14" s="536"/>
      <c r="L14" s="552" t="s">
        <v>142</v>
      </c>
      <c r="M14" s="553"/>
      <c r="N14" s="553"/>
      <c r="O14" s="553"/>
      <c r="P14" s="553"/>
      <c r="Q14" s="554"/>
      <c r="R14" s="555">
        <v>100669</v>
      </c>
      <c r="S14" s="556"/>
      <c r="T14" s="556"/>
      <c r="U14" s="556"/>
      <c r="V14" s="557"/>
      <c r="W14" s="461"/>
      <c r="X14" s="462"/>
      <c r="Y14" s="462"/>
      <c r="Z14" s="462"/>
      <c r="AA14" s="462"/>
      <c r="AB14" s="451"/>
      <c r="AC14" s="558">
        <v>6.3</v>
      </c>
      <c r="AD14" s="559"/>
      <c r="AE14" s="559"/>
      <c r="AF14" s="559"/>
      <c r="AG14" s="560"/>
      <c r="AH14" s="558">
        <v>6.4</v>
      </c>
      <c r="AI14" s="559"/>
      <c r="AJ14" s="559"/>
      <c r="AK14" s="559"/>
      <c r="AL14" s="561"/>
      <c r="AM14" s="500"/>
      <c r="AN14" s="501"/>
      <c r="AO14" s="501"/>
      <c r="AP14" s="501"/>
      <c r="AQ14" s="501"/>
      <c r="AR14" s="501"/>
      <c r="AS14" s="501"/>
      <c r="AT14" s="502"/>
      <c r="AU14" s="503"/>
      <c r="AV14" s="504"/>
      <c r="AW14" s="504"/>
      <c r="AX14" s="504"/>
      <c r="AY14" s="505"/>
      <c r="AZ14" s="506"/>
      <c r="BA14" s="506"/>
      <c r="BB14" s="506"/>
      <c r="BC14" s="506"/>
      <c r="BD14" s="506"/>
      <c r="BE14" s="506"/>
      <c r="BF14" s="506"/>
      <c r="BG14" s="506"/>
      <c r="BH14" s="506"/>
      <c r="BI14" s="506"/>
      <c r="BJ14" s="506"/>
      <c r="BK14" s="506"/>
      <c r="BL14" s="506"/>
      <c r="BM14" s="507"/>
      <c r="BN14" s="471"/>
      <c r="BO14" s="472"/>
      <c r="BP14" s="472"/>
      <c r="BQ14" s="472"/>
      <c r="BR14" s="472"/>
      <c r="BS14" s="472"/>
      <c r="BT14" s="472"/>
      <c r="BU14" s="473"/>
      <c r="BV14" s="471"/>
      <c r="BW14" s="472"/>
      <c r="BX14" s="472"/>
      <c r="BY14" s="472"/>
      <c r="BZ14" s="472"/>
      <c r="CA14" s="472"/>
      <c r="CB14" s="472"/>
      <c r="CC14" s="473"/>
      <c r="CD14" s="566" t="s">
        <v>143</v>
      </c>
      <c r="CE14" s="567"/>
      <c r="CF14" s="567"/>
      <c r="CG14" s="567"/>
      <c r="CH14" s="567"/>
      <c r="CI14" s="567"/>
      <c r="CJ14" s="567"/>
      <c r="CK14" s="567"/>
      <c r="CL14" s="567"/>
      <c r="CM14" s="567"/>
      <c r="CN14" s="567"/>
      <c r="CO14" s="567"/>
      <c r="CP14" s="567"/>
      <c r="CQ14" s="567"/>
      <c r="CR14" s="567"/>
      <c r="CS14" s="568"/>
      <c r="CT14" s="569">
        <v>119.8</v>
      </c>
      <c r="CU14" s="570"/>
      <c r="CV14" s="570"/>
      <c r="CW14" s="570"/>
      <c r="CX14" s="570"/>
      <c r="CY14" s="570"/>
      <c r="CZ14" s="570"/>
      <c r="DA14" s="571"/>
      <c r="DB14" s="569">
        <v>130.19999999999999</v>
      </c>
      <c r="DC14" s="570"/>
      <c r="DD14" s="570"/>
      <c r="DE14" s="570"/>
      <c r="DF14" s="570"/>
      <c r="DG14" s="570"/>
      <c r="DH14" s="570"/>
      <c r="DI14" s="571"/>
      <c r="DJ14" s="186"/>
      <c r="DK14" s="186"/>
      <c r="DL14" s="186"/>
      <c r="DM14" s="186"/>
      <c r="DN14" s="186"/>
      <c r="DO14" s="186"/>
    </row>
    <row r="15" spans="1:119" ht="18.75" customHeight="1" x14ac:dyDescent="0.15">
      <c r="A15" s="187"/>
      <c r="B15" s="534"/>
      <c r="C15" s="535"/>
      <c r="D15" s="535"/>
      <c r="E15" s="535"/>
      <c r="F15" s="535"/>
      <c r="G15" s="535"/>
      <c r="H15" s="535"/>
      <c r="I15" s="535"/>
      <c r="J15" s="535"/>
      <c r="K15" s="536"/>
      <c r="L15" s="197"/>
      <c r="M15" s="562" t="s">
        <v>144</v>
      </c>
      <c r="N15" s="563"/>
      <c r="O15" s="563"/>
      <c r="P15" s="563"/>
      <c r="Q15" s="564"/>
      <c r="R15" s="555">
        <v>99679</v>
      </c>
      <c r="S15" s="556"/>
      <c r="T15" s="556"/>
      <c r="U15" s="556"/>
      <c r="V15" s="557"/>
      <c r="W15" s="487" t="s">
        <v>145</v>
      </c>
      <c r="X15" s="488"/>
      <c r="Y15" s="488"/>
      <c r="Z15" s="488"/>
      <c r="AA15" s="488"/>
      <c r="AB15" s="478"/>
      <c r="AC15" s="522">
        <v>13276</v>
      </c>
      <c r="AD15" s="523"/>
      <c r="AE15" s="523"/>
      <c r="AF15" s="523"/>
      <c r="AG15" s="565"/>
      <c r="AH15" s="522">
        <v>13125</v>
      </c>
      <c r="AI15" s="523"/>
      <c r="AJ15" s="523"/>
      <c r="AK15" s="523"/>
      <c r="AL15" s="524"/>
      <c r="AM15" s="500"/>
      <c r="AN15" s="501"/>
      <c r="AO15" s="501"/>
      <c r="AP15" s="501"/>
      <c r="AQ15" s="501"/>
      <c r="AR15" s="501"/>
      <c r="AS15" s="501"/>
      <c r="AT15" s="502"/>
      <c r="AU15" s="503"/>
      <c r="AV15" s="504"/>
      <c r="AW15" s="504"/>
      <c r="AX15" s="504"/>
      <c r="AY15" s="431" t="s">
        <v>146</v>
      </c>
      <c r="AZ15" s="432"/>
      <c r="BA15" s="432"/>
      <c r="BB15" s="432"/>
      <c r="BC15" s="432"/>
      <c r="BD15" s="432"/>
      <c r="BE15" s="432"/>
      <c r="BF15" s="432"/>
      <c r="BG15" s="432"/>
      <c r="BH15" s="432"/>
      <c r="BI15" s="432"/>
      <c r="BJ15" s="432"/>
      <c r="BK15" s="432"/>
      <c r="BL15" s="432"/>
      <c r="BM15" s="433"/>
      <c r="BN15" s="434">
        <v>12509497</v>
      </c>
      <c r="BO15" s="435"/>
      <c r="BP15" s="435"/>
      <c r="BQ15" s="435"/>
      <c r="BR15" s="435"/>
      <c r="BS15" s="435"/>
      <c r="BT15" s="435"/>
      <c r="BU15" s="436"/>
      <c r="BV15" s="434">
        <v>11998753</v>
      </c>
      <c r="BW15" s="435"/>
      <c r="BX15" s="435"/>
      <c r="BY15" s="435"/>
      <c r="BZ15" s="435"/>
      <c r="CA15" s="435"/>
      <c r="CB15" s="435"/>
      <c r="CC15" s="436"/>
      <c r="CD15" s="572" t="s">
        <v>147</v>
      </c>
      <c r="CE15" s="573"/>
      <c r="CF15" s="573"/>
      <c r="CG15" s="573"/>
      <c r="CH15" s="573"/>
      <c r="CI15" s="573"/>
      <c r="CJ15" s="573"/>
      <c r="CK15" s="573"/>
      <c r="CL15" s="573"/>
      <c r="CM15" s="573"/>
      <c r="CN15" s="573"/>
      <c r="CO15" s="573"/>
      <c r="CP15" s="573"/>
      <c r="CQ15" s="573"/>
      <c r="CR15" s="573"/>
      <c r="CS15" s="57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4"/>
      <c r="C16" s="535"/>
      <c r="D16" s="535"/>
      <c r="E16" s="535"/>
      <c r="F16" s="535"/>
      <c r="G16" s="535"/>
      <c r="H16" s="535"/>
      <c r="I16" s="535"/>
      <c r="J16" s="535"/>
      <c r="K16" s="536"/>
      <c r="L16" s="552" t="s">
        <v>148</v>
      </c>
      <c r="M16" s="583"/>
      <c r="N16" s="583"/>
      <c r="O16" s="583"/>
      <c r="P16" s="583"/>
      <c r="Q16" s="584"/>
      <c r="R16" s="575" t="s">
        <v>149</v>
      </c>
      <c r="S16" s="576"/>
      <c r="T16" s="576"/>
      <c r="U16" s="576"/>
      <c r="V16" s="577"/>
      <c r="W16" s="461"/>
      <c r="X16" s="462"/>
      <c r="Y16" s="462"/>
      <c r="Z16" s="462"/>
      <c r="AA16" s="462"/>
      <c r="AB16" s="451"/>
      <c r="AC16" s="558">
        <v>28</v>
      </c>
      <c r="AD16" s="559"/>
      <c r="AE16" s="559"/>
      <c r="AF16" s="559"/>
      <c r="AG16" s="560"/>
      <c r="AH16" s="558">
        <v>28</v>
      </c>
      <c r="AI16" s="559"/>
      <c r="AJ16" s="559"/>
      <c r="AK16" s="559"/>
      <c r="AL16" s="561"/>
      <c r="AM16" s="500"/>
      <c r="AN16" s="501"/>
      <c r="AO16" s="501"/>
      <c r="AP16" s="501"/>
      <c r="AQ16" s="501"/>
      <c r="AR16" s="501"/>
      <c r="AS16" s="501"/>
      <c r="AT16" s="502"/>
      <c r="AU16" s="503"/>
      <c r="AV16" s="504"/>
      <c r="AW16" s="504"/>
      <c r="AX16" s="504"/>
      <c r="AY16" s="505" t="s">
        <v>150</v>
      </c>
      <c r="AZ16" s="506"/>
      <c r="BA16" s="506"/>
      <c r="BB16" s="506"/>
      <c r="BC16" s="506"/>
      <c r="BD16" s="506"/>
      <c r="BE16" s="506"/>
      <c r="BF16" s="506"/>
      <c r="BG16" s="506"/>
      <c r="BH16" s="506"/>
      <c r="BI16" s="506"/>
      <c r="BJ16" s="506"/>
      <c r="BK16" s="506"/>
      <c r="BL16" s="506"/>
      <c r="BM16" s="507"/>
      <c r="BN16" s="471">
        <v>23283975</v>
      </c>
      <c r="BO16" s="472"/>
      <c r="BP16" s="472"/>
      <c r="BQ16" s="472"/>
      <c r="BR16" s="472"/>
      <c r="BS16" s="472"/>
      <c r="BT16" s="472"/>
      <c r="BU16" s="473"/>
      <c r="BV16" s="471">
        <v>22314228</v>
      </c>
      <c r="BW16" s="472"/>
      <c r="BX16" s="472"/>
      <c r="BY16" s="472"/>
      <c r="BZ16" s="472"/>
      <c r="CA16" s="472"/>
      <c r="CB16" s="472"/>
      <c r="CC16" s="473"/>
      <c r="CD16" s="201"/>
      <c r="CE16" s="581"/>
      <c r="CF16" s="581"/>
      <c r="CG16" s="581"/>
      <c r="CH16" s="581"/>
      <c r="CI16" s="581"/>
      <c r="CJ16" s="581"/>
      <c r="CK16" s="581"/>
      <c r="CL16" s="581"/>
      <c r="CM16" s="581"/>
      <c r="CN16" s="581"/>
      <c r="CO16" s="581"/>
      <c r="CP16" s="581"/>
      <c r="CQ16" s="581"/>
      <c r="CR16" s="581"/>
      <c r="CS16" s="582"/>
      <c r="CT16" s="468"/>
      <c r="CU16" s="469"/>
      <c r="CV16" s="469"/>
      <c r="CW16" s="469"/>
      <c r="CX16" s="469"/>
      <c r="CY16" s="469"/>
      <c r="CZ16" s="469"/>
      <c r="DA16" s="470"/>
      <c r="DB16" s="468"/>
      <c r="DC16" s="469"/>
      <c r="DD16" s="469"/>
      <c r="DE16" s="469"/>
      <c r="DF16" s="469"/>
      <c r="DG16" s="469"/>
      <c r="DH16" s="469"/>
      <c r="DI16" s="470"/>
      <c r="DJ16" s="186"/>
      <c r="DK16" s="186"/>
      <c r="DL16" s="186"/>
      <c r="DM16" s="186"/>
      <c r="DN16" s="186"/>
      <c r="DO16" s="186"/>
    </row>
    <row r="17" spans="1:119" ht="18.75" customHeight="1" thickBot="1" x14ac:dyDescent="0.2">
      <c r="A17" s="187"/>
      <c r="B17" s="537"/>
      <c r="C17" s="538"/>
      <c r="D17" s="538"/>
      <c r="E17" s="538"/>
      <c r="F17" s="538"/>
      <c r="G17" s="538"/>
      <c r="H17" s="538"/>
      <c r="I17" s="538"/>
      <c r="J17" s="538"/>
      <c r="K17" s="539"/>
      <c r="L17" s="202"/>
      <c r="M17" s="578" t="s">
        <v>151</v>
      </c>
      <c r="N17" s="579"/>
      <c r="O17" s="579"/>
      <c r="P17" s="579"/>
      <c r="Q17" s="580"/>
      <c r="R17" s="575" t="s">
        <v>152</v>
      </c>
      <c r="S17" s="576"/>
      <c r="T17" s="576"/>
      <c r="U17" s="576"/>
      <c r="V17" s="577"/>
      <c r="W17" s="487" t="s">
        <v>153</v>
      </c>
      <c r="X17" s="488"/>
      <c r="Y17" s="488"/>
      <c r="Z17" s="488"/>
      <c r="AA17" s="488"/>
      <c r="AB17" s="478"/>
      <c r="AC17" s="522">
        <v>31109</v>
      </c>
      <c r="AD17" s="523"/>
      <c r="AE17" s="523"/>
      <c r="AF17" s="523"/>
      <c r="AG17" s="565"/>
      <c r="AH17" s="522">
        <v>30719</v>
      </c>
      <c r="AI17" s="523"/>
      <c r="AJ17" s="523"/>
      <c r="AK17" s="523"/>
      <c r="AL17" s="524"/>
      <c r="AM17" s="500"/>
      <c r="AN17" s="501"/>
      <c r="AO17" s="501"/>
      <c r="AP17" s="501"/>
      <c r="AQ17" s="501"/>
      <c r="AR17" s="501"/>
      <c r="AS17" s="501"/>
      <c r="AT17" s="502"/>
      <c r="AU17" s="503"/>
      <c r="AV17" s="504"/>
      <c r="AW17" s="504"/>
      <c r="AX17" s="504"/>
      <c r="AY17" s="505" t="s">
        <v>154</v>
      </c>
      <c r="AZ17" s="506"/>
      <c r="BA17" s="506"/>
      <c r="BB17" s="506"/>
      <c r="BC17" s="506"/>
      <c r="BD17" s="506"/>
      <c r="BE17" s="506"/>
      <c r="BF17" s="506"/>
      <c r="BG17" s="506"/>
      <c r="BH17" s="506"/>
      <c r="BI17" s="506"/>
      <c r="BJ17" s="506"/>
      <c r="BK17" s="506"/>
      <c r="BL17" s="506"/>
      <c r="BM17" s="507"/>
      <c r="BN17" s="471">
        <v>15788719</v>
      </c>
      <c r="BO17" s="472"/>
      <c r="BP17" s="472"/>
      <c r="BQ17" s="472"/>
      <c r="BR17" s="472"/>
      <c r="BS17" s="472"/>
      <c r="BT17" s="472"/>
      <c r="BU17" s="473"/>
      <c r="BV17" s="471">
        <v>15264876</v>
      </c>
      <c r="BW17" s="472"/>
      <c r="BX17" s="472"/>
      <c r="BY17" s="472"/>
      <c r="BZ17" s="472"/>
      <c r="CA17" s="472"/>
      <c r="CB17" s="472"/>
      <c r="CC17" s="473"/>
      <c r="CD17" s="201"/>
      <c r="CE17" s="581"/>
      <c r="CF17" s="581"/>
      <c r="CG17" s="581"/>
      <c r="CH17" s="581"/>
      <c r="CI17" s="581"/>
      <c r="CJ17" s="581"/>
      <c r="CK17" s="581"/>
      <c r="CL17" s="581"/>
      <c r="CM17" s="581"/>
      <c r="CN17" s="581"/>
      <c r="CO17" s="581"/>
      <c r="CP17" s="581"/>
      <c r="CQ17" s="581"/>
      <c r="CR17" s="581"/>
      <c r="CS17" s="582"/>
      <c r="CT17" s="468"/>
      <c r="CU17" s="469"/>
      <c r="CV17" s="469"/>
      <c r="CW17" s="469"/>
      <c r="CX17" s="469"/>
      <c r="CY17" s="469"/>
      <c r="CZ17" s="469"/>
      <c r="DA17" s="470"/>
      <c r="DB17" s="468"/>
      <c r="DC17" s="469"/>
      <c r="DD17" s="469"/>
      <c r="DE17" s="469"/>
      <c r="DF17" s="469"/>
      <c r="DG17" s="469"/>
      <c r="DH17" s="469"/>
      <c r="DI17" s="470"/>
      <c r="DJ17" s="186"/>
      <c r="DK17" s="186"/>
      <c r="DL17" s="186"/>
      <c r="DM17" s="186"/>
      <c r="DN17" s="186"/>
      <c r="DO17" s="186"/>
    </row>
    <row r="18" spans="1:119" ht="18.75" customHeight="1" thickBot="1" x14ac:dyDescent="0.2">
      <c r="A18" s="187"/>
      <c r="B18" s="585" t="s">
        <v>155</v>
      </c>
      <c r="C18" s="514"/>
      <c r="D18" s="514"/>
      <c r="E18" s="586"/>
      <c r="F18" s="586"/>
      <c r="G18" s="586"/>
      <c r="H18" s="586"/>
      <c r="I18" s="586"/>
      <c r="J18" s="586"/>
      <c r="K18" s="586"/>
      <c r="L18" s="587">
        <v>506.33</v>
      </c>
      <c r="M18" s="587"/>
      <c r="N18" s="587"/>
      <c r="O18" s="587"/>
      <c r="P18" s="587"/>
      <c r="Q18" s="587"/>
      <c r="R18" s="588"/>
      <c r="S18" s="588"/>
      <c r="T18" s="588"/>
      <c r="U18" s="588"/>
      <c r="V18" s="589"/>
      <c r="W18" s="489"/>
      <c r="X18" s="490"/>
      <c r="Y18" s="490"/>
      <c r="Z18" s="490"/>
      <c r="AA18" s="490"/>
      <c r="AB18" s="481"/>
      <c r="AC18" s="590">
        <v>65.7</v>
      </c>
      <c r="AD18" s="591"/>
      <c r="AE18" s="591"/>
      <c r="AF18" s="591"/>
      <c r="AG18" s="592"/>
      <c r="AH18" s="590">
        <v>65.599999999999994</v>
      </c>
      <c r="AI18" s="591"/>
      <c r="AJ18" s="591"/>
      <c r="AK18" s="591"/>
      <c r="AL18" s="593"/>
      <c r="AM18" s="500"/>
      <c r="AN18" s="501"/>
      <c r="AO18" s="501"/>
      <c r="AP18" s="501"/>
      <c r="AQ18" s="501"/>
      <c r="AR18" s="501"/>
      <c r="AS18" s="501"/>
      <c r="AT18" s="502"/>
      <c r="AU18" s="503"/>
      <c r="AV18" s="504"/>
      <c r="AW18" s="504"/>
      <c r="AX18" s="504"/>
      <c r="AY18" s="505" t="s">
        <v>156</v>
      </c>
      <c r="AZ18" s="506"/>
      <c r="BA18" s="506"/>
      <c r="BB18" s="506"/>
      <c r="BC18" s="506"/>
      <c r="BD18" s="506"/>
      <c r="BE18" s="506"/>
      <c r="BF18" s="506"/>
      <c r="BG18" s="506"/>
      <c r="BH18" s="506"/>
      <c r="BI18" s="506"/>
      <c r="BJ18" s="506"/>
      <c r="BK18" s="506"/>
      <c r="BL18" s="506"/>
      <c r="BM18" s="507"/>
      <c r="BN18" s="471">
        <v>25996336</v>
      </c>
      <c r="BO18" s="472"/>
      <c r="BP18" s="472"/>
      <c r="BQ18" s="472"/>
      <c r="BR18" s="472"/>
      <c r="BS18" s="472"/>
      <c r="BT18" s="472"/>
      <c r="BU18" s="473"/>
      <c r="BV18" s="471">
        <v>26432179</v>
      </c>
      <c r="BW18" s="472"/>
      <c r="BX18" s="472"/>
      <c r="BY18" s="472"/>
      <c r="BZ18" s="472"/>
      <c r="CA18" s="472"/>
      <c r="CB18" s="472"/>
      <c r="CC18" s="473"/>
      <c r="CD18" s="201"/>
      <c r="CE18" s="581"/>
      <c r="CF18" s="581"/>
      <c r="CG18" s="581"/>
      <c r="CH18" s="581"/>
      <c r="CI18" s="581"/>
      <c r="CJ18" s="581"/>
      <c r="CK18" s="581"/>
      <c r="CL18" s="581"/>
      <c r="CM18" s="581"/>
      <c r="CN18" s="581"/>
      <c r="CO18" s="581"/>
      <c r="CP18" s="581"/>
      <c r="CQ18" s="581"/>
      <c r="CR18" s="581"/>
      <c r="CS18" s="582"/>
      <c r="CT18" s="468"/>
      <c r="CU18" s="469"/>
      <c r="CV18" s="469"/>
      <c r="CW18" s="469"/>
      <c r="CX18" s="469"/>
      <c r="CY18" s="469"/>
      <c r="CZ18" s="469"/>
      <c r="DA18" s="470"/>
      <c r="DB18" s="468"/>
      <c r="DC18" s="469"/>
      <c r="DD18" s="469"/>
      <c r="DE18" s="469"/>
      <c r="DF18" s="469"/>
      <c r="DG18" s="469"/>
      <c r="DH18" s="469"/>
      <c r="DI18" s="470"/>
      <c r="DJ18" s="186"/>
      <c r="DK18" s="186"/>
      <c r="DL18" s="186"/>
      <c r="DM18" s="186"/>
      <c r="DN18" s="186"/>
      <c r="DO18" s="186"/>
    </row>
    <row r="19" spans="1:119" ht="18.75" customHeight="1" thickBot="1" x14ac:dyDescent="0.2">
      <c r="A19" s="187"/>
      <c r="B19" s="585" t="s">
        <v>157</v>
      </c>
      <c r="C19" s="514"/>
      <c r="D19" s="514"/>
      <c r="E19" s="586"/>
      <c r="F19" s="586"/>
      <c r="G19" s="586"/>
      <c r="H19" s="586"/>
      <c r="I19" s="586"/>
      <c r="J19" s="586"/>
      <c r="K19" s="586"/>
      <c r="L19" s="594">
        <v>197</v>
      </c>
      <c r="M19" s="594"/>
      <c r="N19" s="594"/>
      <c r="O19" s="594"/>
      <c r="P19" s="594"/>
      <c r="Q19" s="594"/>
      <c r="R19" s="595"/>
      <c r="S19" s="595"/>
      <c r="T19" s="595"/>
      <c r="U19" s="595"/>
      <c r="V19" s="596"/>
      <c r="W19" s="428"/>
      <c r="X19" s="429"/>
      <c r="Y19" s="429"/>
      <c r="Z19" s="429"/>
      <c r="AA19" s="429"/>
      <c r="AB19" s="429"/>
      <c r="AC19" s="603"/>
      <c r="AD19" s="603"/>
      <c r="AE19" s="603"/>
      <c r="AF19" s="603"/>
      <c r="AG19" s="603"/>
      <c r="AH19" s="603"/>
      <c r="AI19" s="603"/>
      <c r="AJ19" s="603"/>
      <c r="AK19" s="603"/>
      <c r="AL19" s="604"/>
      <c r="AM19" s="500"/>
      <c r="AN19" s="501"/>
      <c r="AO19" s="501"/>
      <c r="AP19" s="501"/>
      <c r="AQ19" s="501"/>
      <c r="AR19" s="501"/>
      <c r="AS19" s="501"/>
      <c r="AT19" s="502"/>
      <c r="AU19" s="503"/>
      <c r="AV19" s="504"/>
      <c r="AW19" s="504"/>
      <c r="AX19" s="504"/>
      <c r="AY19" s="505" t="s">
        <v>158</v>
      </c>
      <c r="AZ19" s="506"/>
      <c r="BA19" s="506"/>
      <c r="BB19" s="506"/>
      <c r="BC19" s="506"/>
      <c r="BD19" s="506"/>
      <c r="BE19" s="506"/>
      <c r="BF19" s="506"/>
      <c r="BG19" s="506"/>
      <c r="BH19" s="506"/>
      <c r="BI19" s="506"/>
      <c r="BJ19" s="506"/>
      <c r="BK19" s="506"/>
      <c r="BL19" s="506"/>
      <c r="BM19" s="507"/>
      <c r="BN19" s="471">
        <v>33733468</v>
      </c>
      <c r="BO19" s="472"/>
      <c r="BP19" s="472"/>
      <c r="BQ19" s="472"/>
      <c r="BR19" s="472"/>
      <c r="BS19" s="472"/>
      <c r="BT19" s="472"/>
      <c r="BU19" s="473"/>
      <c r="BV19" s="471">
        <v>31643880</v>
      </c>
      <c r="BW19" s="472"/>
      <c r="BX19" s="472"/>
      <c r="BY19" s="472"/>
      <c r="BZ19" s="472"/>
      <c r="CA19" s="472"/>
      <c r="CB19" s="472"/>
      <c r="CC19" s="473"/>
      <c r="CD19" s="201"/>
      <c r="CE19" s="581"/>
      <c r="CF19" s="581"/>
      <c r="CG19" s="581"/>
      <c r="CH19" s="581"/>
      <c r="CI19" s="581"/>
      <c r="CJ19" s="581"/>
      <c r="CK19" s="581"/>
      <c r="CL19" s="581"/>
      <c r="CM19" s="581"/>
      <c r="CN19" s="581"/>
      <c r="CO19" s="581"/>
      <c r="CP19" s="581"/>
      <c r="CQ19" s="581"/>
      <c r="CR19" s="581"/>
      <c r="CS19" s="582"/>
      <c r="CT19" s="468"/>
      <c r="CU19" s="469"/>
      <c r="CV19" s="469"/>
      <c r="CW19" s="469"/>
      <c r="CX19" s="469"/>
      <c r="CY19" s="469"/>
      <c r="CZ19" s="469"/>
      <c r="DA19" s="470"/>
      <c r="DB19" s="468"/>
      <c r="DC19" s="469"/>
      <c r="DD19" s="469"/>
      <c r="DE19" s="469"/>
      <c r="DF19" s="469"/>
      <c r="DG19" s="469"/>
      <c r="DH19" s="469"/>
      <c r="DI19" s="470"/>
      <c r="DJ19" s="186"/>
      <c r="DK19" s="186"/>
      <c r="DL19" s="186"/>
      <c r="DM19" s="186"/>
      <c r="DN19" s="186"/>
      <c r="DO19" s="186"/>
    </row>
    <row r="20" spans="1:119" ht="18.75" customHeight="1" thickBot="1" x14ac:dyDescent="0.2">
      <c r="A20" s="187"/>
      <c r="B20" s="585" t="s">
        <v>159</v>
      </c>
      <c r="C20" s="514"/>
      <c r="D20" s="514"/>
      <c r="E20" s="586"/>
      <c r="F20" s="586"/>
      <c r="G20" s="586"/>
      <c r="H20" s="586"/>
      <c r="I20" s="586"/>
      <c r="J20" s="586"/>
      <c r="K20" s="586"/>
      <c r="L20" s="594">
        <v>41213</v>
      </c>
      <c r="M20" s="594"/>
      <c r="N20" s="594"/>
      <c r="O20" s="594"/>
      <c r="P20" s="594"/>
      <c r="Q20" s="594"/>
      <c r="R20" s="595"/>
      <c r="S20" s="595"/>
      <c r="T20" s="595"/>
      <c r="U20" s="595"/>
      <c r="V20" s="596"/>
      <c r="W20" s="489"/>
      <c r="X20" s="490"/>
      <c r="Y20" s="490"/>
      <c r="Z20" s="490"/>
      <c r="AA20" s="490"/>
      <c r="AB20" s="490"/>
      <c r="AC20" s="597"/>
      <c r="AD20" s="597"/>
      <c r="AE20" s="597"/>
      <c r="AF20" s="597"/>
      <c r="AG20" s="597"/>
      <c r="AH20" s="597"/>
      <c r="AI20" s="597"/>
      <c r="AJ20" s="597"/>
      <c r="AK20" s="597"/>
      <c r="AL20" s="598"/>
      <c r="AM20" s="599"/>
      <c r="AN20" s="526"/>
      <c r="AO20" s="526"/>
      <c r="AP20" s="526"/>
      <c r="AQ20" s="526"/>
      <c r="AR20" s="526"/>
      <c r="AS20" s="526"/>
      <c r="AT20" s="527"/>
      <c r="AU20" s="600"/>
      <c r="AV20" s="601"/>
      <c r="AW20" s="601"/>
      <c r="AX20" s="602"/>
      <c r="AY20" s="505"/>
      <c r="AZ20" s="506"/>
      <c r="BA20" s="506"/>
      <c r="BB20" s="506"/>
      <c r="BC20" s="506"/>
      <c r="BD20" s="506"/>
      <c r="BE20" s="506"/>
      <c r="BF20" s="506"/>
      <c r="BG20" s="506"/>
      <c r="BH20" s="506"/>
      <c r="BI20" s="506"/>
      <c r="BJ20" s="506"/>
      <c r="BK20" s="506"/>
      <c r="BL20" s="506"/>
      <c r="BM20" s="507"/>
      <c r="BN20" s="471"/>
      <c r="BO20" s="472"/>
      <c r="BP20" s="472"/>
      <c r="BQ20" s="472"/>
      <c r="BR20" s="472"/>
      <c r="BS20" s="472"/>
      <c r="BT20" s="472"/>
      <c r="BU20" s="473"/>
      <c r="BV20" s="471"/>
      <c r="BW20" s="472"/>
      <c r="BX20" s="472"/>
      <c r="BY20" s="472"/>
      <c r="BZ20" s="472"/>
      <c r="CA20" s="472"/>
      <c r="CB20" s="472"/>
      <c r="CC20" s="473"/>
      <c r="CD20" s="201"/>
      <c r="CE20" s="581"/>
      <c r="CF20" s="581"/>
      <c r="CG20" s="581"/>
      <c r="CH20" s="581"/>
      <c r="CI20" s="581"/>
      <c r="CJ20" s="581"/>
      <c r="CK20" s="581"/>
      <c r="CL20" s="581"/>
      <c r="CM20" s="581"/>
      <c r="CN20" s="581"/>
      <c r="CO20" s="581"/>
      <c r="CP20" s="581"/>
      <c r="CQ20" s="581"/>
      <c r="CR20" s="581"/>
      <c r="CS20" s="582"/>
      <c r="CT20" s="468"/>
      <c r="CU20" s="469"/>
      <c r="CV20" s="469"/>
      <c r="CW20" s="469"/>
      <c r="CX20" s="469"/>
      <c r="CY20" s="469"/>
      <c r="CZ20" s="469"/>
      <c r="DA20" s="470"/>
      <c r="DB20" s="468"/>
      <c r="DC20" s="469"/>
      <c r="DD20" s="469"/>
      <c r="DE20" s="469"/>
      <c r="DF20" s="469"/>
      <c r="DG20" s="469"/>
      <c r="DH20" s="469"/>
      <c r="DI20" s="470"/>
      <c r="DJ20" s="186"/>
      <c r="DK20" s="186"/>
      <c r="DL20" s="186"/>
      <c r="DM20" s="186"/>
      <c r="DN20" s="186"/>
      <c r="DO20" s="186"/>
    </row>
    <row r="21" spans="1:119" ht="18.75" customHeight="1" x14ac:dyDescent="0.15">
      <c r="A21" s="187"/>
      <c r="B21" s="605" t="s">
        <v>160</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7"/>
      <c r="AY21" s="505"/>
      <c r="AZ21" s="506"/>
      <c r="BA21" s="506"/>
      <c r="BB21" s="506"/>
      <c r="BC21" s="506"/>
      <c r="BD21" s="506"/>
      <c r="BE21" s="506"/>
      <c r="BF21" s="506"/>
      <c r="BG21" s="506"/>
      <c r="BH21" s="506"/>
      <c r="BI21" s="506"/>
      <c r="BJ21" s="506"/>
      <c r="BK21" s="506"/>
      <c r="BL21" s="506"/>
      <c r="BM21" s="507"/>
      <c r="BN21" s="471"/>
      <c r="BO21" s="472"/>
      <c r="BP21" s="472"/>
      <c r="BQ21" s="472"/>
      <c r="BR21" s="472"/>
      <c r="BS21" s="472"/>
      <c r="BT21" s="472"/>
      <c r="BU21" s="473"/>
      <c r="BV21" s="471"/>
      <c r="BW21" s="472"/>
      <c r="BX21" s="472"/>
      <c r="BY21" s="472"/>
      <c r="BZ21" s="472"/>
      <c r="CA21" s="472"/>
      <c r="CB21" s="472"/>
      <c r="CC21" s="473"/>
      <c r="CD21" s="201"/>
      <c r="CE21" s="581"/>
      <c r="CF21" s="581"/>
      <c r="CG21" s="581"/>
      <c r="CH21" s="581"/>
      <c r="CI21" s="581"/>
      <c r="CJ21" s="581"/>
      <c r="CK21" s="581"/>
      <c r="CL21" s="581"/>
      <c r="CM21" s="581"/>
      <c r="CN21" s="581"/>
      <c r="CO21" s="581"/>
      <c r="CP21" s="581"/>
      <c r="CQ21" s="581"/>
      <c r="CR21" s="581"/>
      <c r="CS21" s="582"/>
      <c r="CT21" s="468"/>
      <c r="CU21" s="469"/>
      <c r="CV21" s="469"/>
      <c r="CW21" s="469"/>
      <c r="CX21" s="469"/>
      <c r="CY21" s="469"/>
      <c r="CZ21" s="469"/>
      <c r="DA21" s="470"/>
      <c r="DB21" s="468"/>
      <c r="DC21" s="469"/>
      <c r="DD21" s="469"/>
      <c r="DE21" s="469"/>
      <c r="DF21" s="469"/>
      <c r="DG21" s="469"/>
      <c r="DH21" s="469"/>
      <c r="DI21" s="470"/>
      <c r="DJ21" s="186"/>
      <c r="DK21" s="186"/>
      <c r="DL21" s="186"/>
      <c r="DM21" s="186"/>
      <c r="DN21" s="186"/>
      <c r="DO21" s="186"/>
    </row>
    <row r="22" spans="1:119" ht="18.75" customHeight="1" thickBot="1" x14ac:dyDescent="0.2">
      <c r="A22" s="187"/>
      <c r="B22" s="608" t="s">
        <v>161</v>
      </c>
      <c r="C22" s="609"/>
      <c r="D22" s="610"/>
      <c r="E22" s="483" t="s">
        <v>1</v>
      </c>
      <c r="F22" s="488"/>
      <c r="G22" s="488"/>
      <c r="H22" s="488"/>
      <c r="I22" s="488"/>
      <c r="J22" s="488"/>
      <c r="K22" s="478"/>
      <c r="L22" s="483" t="s">
        <v>162</v>
      </c>
      <c r="M22" s="488"/>
      <c r="N22" s="488"/>
      <c r="O22" s="488"/>
      <c r="P22" s="478"/>
      <c r="Q22" s="617" t="s">
        <v>163</v>
      </c>
      <c r="R22" s="618"/>
      <c r="S22" s="618"/>
      <c r="T22" s="618"/>
      <c r="U22" s="618"/>
      <c r="V22" s="619"/>
      <c r="W22" s="623" t="s">
        <v>164</v>
      </c>
      <c r="X22" s="609"/>
      <c r="Y22" s="610"/>
      <c r="Z22" s="483" t="s">
        <v>1</v>
      </c>
      <c r="AA22" s="488"/>
      <c r="AB22" s="488"/>
      <c r="AC22" s="488"/>
      <c r="AD22" s="488"/>
      <c r="AE22" s="488"/>
      <c r="AF22" s="488"/>
      <c r="AG22" s="478"/>
      <c r="AH22" s="636" t="s">
        <v>165</v>
      </c>
      <c r="AI22" s="488"/>
      <c r="AJ22" s="488"/>
      <c r="AK22" s="488"/>
      <c r="AL22" s="478"/>
      <c r="AM22" s="636" t="s">
        <v>166</v>
      </c>
      <c r="AN22" s="637"/>
      <c r="AO22" s="637"/>
      <c r="AP22" s="637"/>
      <c r="AQ22" s="637"/>
      <c r="AR22" s="638"/>
      <c r="AS22" s="617" t="s">
        <v>163</v>
      </c>
      <c r="AT22" s="618"/>
      <c r="AU22" s="618"/>
      <c r="AV22" s="618"/>
      <c r="AW22" s="618"/>
      <c r="AX22" s="642"/>
      <c r="AY22" s="644"/>
      <c r="AZ22" s="645"/>
      <c r="BA22" s="645"/>
      <c r="BB22" s="645"/>
      <c r="BC22" s="645"/>
      <c r="BD22" s="645"/>
      <c r="BE22" s="645"/>
      <c r="BF22" s="645"/>
      <c r="BG22" s="645"/>
      <c r="BH22" s="645"/>
      <c r="BI22" s="645"/>
      <c r="BJ22" s="645"/>
      <c r="BK22" s="645"/>
      <c r="BL22" s="645"/>
      <c r="BM22" s="646"/>
      <c r="BN22" s="647"/>
      <c r="BO22" s="648"/>
      <c r="BP22" s="648"/>
      <c r="BQ22" s="648"/>
      <c r="BR22" s="648"/>
      <c r="BS22" s="648"/>
      <c r="BT22" s="648"/>
      <c r="BU22" s="649"/>
      <c r="BV22" s="647"/>
      <c r="BW22" s="648"/>
      <c r="BX22" s="648"/>
      <c r="BY22" s="648"/>
      <c r="BZ22" s="648"/>
      <c r="CA22" s="648"/>
      <c r="CB22" s="648"/>
      <c r="CC22" s="649"/>
      <c r="CD22" s="201"/>
      <c r="CE22" s="581"/>
      <c r="CF22" s="581"/>
      <c r="CG22" s="581"/>
      <c r="CH22" s="581"/>
      <c r="CI22" s="581"/>
      <c r="CJ22" s="581"/>
      <c r="CK22" s="581"/>
      <c r="CL22" s="581"/>
      <c r="CM22" s="581"/>
      <c r="CN22" s="581"/>
      <c r="CO22" s="581"/>
      <c r="CP22" s="581"/>
      <c r="CQ22" s="581"/>
      <c r="CR22" s="581"/>
      <c r="CS22" s="582"/>
      <c r="CT22" s="468"/>
      <c r="CU22" s="469"/>
      <c r="CV22" s="469"/>
      <c r="CW22" s="469"/>
      <c r="CX22" s="469"/>
      <c r="CY22" s="469"/>
      <c r="CZ22" s="469"/>
      <c r="DA22" s="470"/>
      <c r="DB22" s="468"/>
      <c r="DC22" s="469"/>
      <c r="DD22" s="469"/>
      <c r="DE22" s="469"/>
      <c r="DF22" s="469"/>
      <c r="DG22" s="469"/>
      <c r="DH22" s="469"/>
      <c r="DI22" s="470"/>
      <c r="DJ22" s="186"/>
      <c r="DK22" s="186"/>
      <c r="DL22" s="186"/>
      <c r="DM22" s="186"/>
      <c r="DN22" s="186"/>
      <c r="DO22" s="186"/>
    </row>
    <row r="23" spans="1:119" ht="18.75" customHeight="1" x14ac:dyDescent="0.15">
      <c r="A23" s="187"/>
      <c r="B23" s="611"/>
      <c r="C23" s="612"/>
      <c r="D23" s="613"/>
      <c r="E23" s="457"/>
      <c r="F23" s="462"/>
      <c r="G23" s="462"/>
      <c r="H23" s="462"/>
      <c r="I23" s="462"/>
      <c r="J23" s="462"/>
      <c r="K23" s="451"/>
      <c r="L23" s="457"/>
      <c r="M23" s="462"/>
      <c r="N23" s="462"/>
      <c r="O23" s="462"/>
      <c r="P23" s="451"/>
      <c r="Q23" s="620"/>
      <c r="R23" s="621"/>
      <c r="S23" s="621"/>
      <c r="T23" s="621"/>
      <c r="U23" s="621"/>
      <c r="V23" s="622"/>
      <c r="W23" s="624"/>
      <c r="X23" s="612"/>
      <c r="Y23" s="613"/>
      <c r="Z23" s="457"/>
      <c r="AA23" s="462"/>
      <c r="AB23" s="462"/>
      <c r="AC23" s="462"/>
      <c r="AD23" s="462"/>
      <c r="AE23" s="462"/>
      <c r="AF23" s="462"/>
      <c r="AG23" s="451"/>
      <c r="AH23" s="457"/>
      <c r="AI23" s="462"/>
      <c r="AJ23" s="462"/>
      <c r="AK23" s="462"/>
      <c r="AL23" s="451"/>
      <c r="AM23" s="639"/>
      <c r="AN23" s="640"/>
      <c r="AO23" s="640"/>
      <c r="AP23" s="640"/>
      <c r="AQ23" s="640"/>
      <c r="AR23" s="641"/>
      <c r="AS23" s="620"/>
      <c r="AT23" s="621"/>
      <c r="AU23" s="621"/>
      <c r="AV23" s="621"/>
      <c r="AW23" s="621"/>
      <c r="AX23" s="643"/>
      <c r="AY23" s="431" t="s">
        <v>167</v>
      </c>
      <c r="AZ23" s="432"/>
      <c r="BA23" s="432"/>
      <c r="BB23" s="432"/>
      <c r="BC23" s="432"/>
      <c r="BD23" s="432"/>
      <c r="BE23" s="432"/>
      <c r="BF23" s="432"/>
      <c r="BG23" s="432"/>
      <c r="BH23" s="432"/>
      <c r="BI23" s="432"/>
      <c r="BJ23" s="432"/>
      <c r="BK23" s="432"/>
      <c r="BL23" s="432"/>
      <c r="BM23" s="433"/>
      <c r="BN23" s="471">
        <v>71248882</v>
      </c>
      <c r="BO23" s="472"/>
      <c r="BP23" s="472"/>
      <c r="BQ23" s="472"/>
      <c r="BR23" s="472"/>
      <c r="BS23" s="472"/>
      <c r="BT23" s="472"/>
      <c r="BU23" s="473"/>
      <c r="BV23" s="471">
        <v>73668875</v>
      </c>
      <c r="BW23" s="472"/>
      <c r="BX23" s="472"/>
      <c r="BY23" s="472"/>
      <c r="BZ23" s="472"/>
      <c r="CA23" s="472"/>
      <c r="CB23" s="472"/>
      <c r="CC23" s="473"/>
      <c r="CD23" s="201"/>
      <c r="CE23" s="581"/>
      <c r="CF23" s="581"/>
      <c r="CG23" s="581"/>
      <c r="CH23" s="581"/>
      <c r="CI23" s="581"/>
      <c r="CJ23" s="581"/>
      <c r="CK23" s="581"/>
      <c r="CL23" s="581"/>
      <c r="CM23" s="581"/>
      <c r="CN23" s="581"/>
      <c r="CO23" s="581"/>
      <c r="CP23" s="581"/>
      <c r="CQ23" s="581"/>
      <c r="CR23" s="581"/>
      <c r="CS23" s="582"/>
      <c r="CT23" s="468"/>
      <c r="CU23" s="469"/>
      <c r="CV23" s="469"/>
      <c r="CW23" s="469"/>
      <c r="CX23" s="469"/>
      <c r="CY23" s="469"/>
      <c r="CZ23" s="469"/>
      <c r="DA23" s="470"/>
      <c r="DB23" s="468"/>
      <c r="DC23" s="469"/>
      <c r="DD23" s="469"/>
      <c r="DE23" s="469"/>
      <c r="DF23" s="469"/>
      <c r="DG23" s="469"/>
      <c r="DH23" s="469"/>
      <c r="DI23" s="470"/>
      <c r="DJ23" s="186"/>
      <c r="DK23" s="186"/>
      <c r="DL23" s="186"/>
      <c r="DM23" s="186"/>
      <c r="DN23" s="186"/>
      <c r="DO23" s="186"/>
    </row>
    <row r="24" spans="1:119" ht="18.75" customHeight="1" thickBot="1" x14ac:dyDescent="0.2">
      <c r="A24" s="187"/>
      <c r="B24" s="611"/>
      <c r="C24" s="612"/>
      <c r="D24" s="613"/>
      <c r="E24" s="521" t="s">
        <v>168</v>
      </c>
      <c r="F24" s="501"/>
      <c r="G24" s="501"/>
      <c r="H24" s="501"/>
      <c r="I24" s="501"/>
      <c r="J24" s="501"/>
      <c r="K24" s="502"/>
      <c r="L24" s="522">
        <v>1</v>
      </c>
      <c r="M24" s="523"/>
      <c r="N24" s="523"/>
      <c r="O24" s="523"/>
      <c r="P24" s="565"/>
      <c r="Q24" s="522">
        <v>6860</v>
      </c>
      <c r="R24" s="523"/>
      <c r="S24" s="523"/>
      <c r="T24" s="523"/>
      <c r="U24" s="523"/>
      <c r="V24" s="565"/>
      <c r="W24" s="624"/>
      <c r="X24" s="612"/>
      <c r="Y24" s="613"/>
      <c r="Z24" s="521" t="s">
        <v>169</v>
      </c>
      <c r="AA24" s="501"/>
      <c r="AB24" s="501"/>
      <c r="AC24" s="501"/>
      <c r="AD24" s="501"/>
      <c r="AE24" s="501"/>
      <c r="AF24" s="501"/>
      <c r="AG24" s="502"/>
      <c r="AH24" s="522">
        <v>702</v>
      </c>
      <c r="AI24" s="523"/>
      <c r="AJ24" s="523"/>
      <c r="AK24" s="523"/>
      <c r="AL24" s="565"/>
      <c r="AM24" s="522">
        <v>2315196</v>
      </c>
      <c r="AN24" s="523"/>
      <c r="AO24" s="523"/>
      <c r="AP24" s="523"/>
      <c r="AQ24" s="523"/>
      <c r="AR24" s="565"/>
      <c r="AS24" s="522">
        <v>3298</v>
      </c>
      <c r="AT24" s="523"/>
      <c r="AU24" s="523"/>
      <c r="AV24" s="523"/>
      <c r="AW24" s="523"/>
      <c r="AX24" s="524"/>
      <c r="AY24" s="644" t="s">
        <v>170</v>
      </c>
      <c r="AZ24" s="645"/>
      <c r="BA24" s="645"/>
      <c r="BB24" s="645"/>
      <c r="BC24" s="645"/>
      <c r="BD24" s="645"/>
      <c r="BE24" s="645"/>
      <c r="BF24" s="645"/>
      <c r="BG24" s="645"/>
      <c r="BH24" s="645"/>
      <c r="BI24" s="645"/>
      <c r="BJ24" s="645"/>
      <c r="BK24" s="645"/>
      <c r="BL24" s="645"/>
      <c r="BM24" s="646"/>
      <c r="BN24" s="471">
        <v>30399030</v>
      </c>
      <c r="BO24" s="472"/>
      <c r="BP24" s="472"/>
      <c r="BQ24" s="472"/>
      <c r="BR24" s="472"/>
      <c r="BS24" s="472"/>
      <c r="BT24" s="472"/>
      <c r="BU24" s="473"/>
      <c r="BV24" s="471">
        <v>31296935</v>
      </c>
      <c r="BW24" s="472"/>
      <c r="BX24" s="472"/>
      <c r="BY24" s="472"/>
      <c r="BZ24" s="472"/>
      <c r="CA24" s="472"/>
      <c r="CB24" s="472"/>
      <c r="CC24" s="473"/>
      <c r="CD24" s="201"/>
      <c r="CE24" s="581"/>
      <c r="CF24" s="581"/>
      <c r="CG24" s="581"/>
      <c r="CH24" s="581"/>
      <c r="CI24" s="581"/>
      <c r="CJ24" s="581"/>
      <c r="CK24" s="581"/>
      <c r="CL24" s="581"/>
      <c r="CM24" s="581"/>
      <c r="CN24" s="581"/>
      <c r="CO24" s="581"/>
      <c r="CP24" s="581"/>
      <c r="CQ24" s="581"/>
      <c r="CR24" s="581"/>
      <c r="CS24" s="582"/>
      <c r="CT24" s="468"/>
      <c r="CU24" s="469"/>
      <c r="CV24" s="469"/>
      <c r="CW24" s="469"/>
      <c r="CX24" s="469"/>
      <c r="CY24" s="469"/>
      <c r="CZ24" s="469"/>
      <c r="DA24" s="470"/>
      <c r="DB24" s="468"/>
      <c r="DC24" s="469"/>
      <c r="DD24" s="469"/>
      <c r="DE24" s="469"/>
      <c r="DF24" s="469"/>
      <c r="DG24" s="469"/>
      <c r="DH24" s="469"/>
      <c r="DI24" s="470"/>
      <c r="DJ24" s="186"/>
      <c r="DK24" s="186"/>
      <c r="DL24" s="186"/>
      <c r="DM24" s="186"/>
      <c r="DN24" s="186"/>
      <c r="DO24" s="186"/>
    </row>
    <row r="25" spans="1:119" s="186" customFormat="1" ht="18.75" customHeight="1" x14ac:dyDescent="0.15">
      <c r="A25" s="187"/>
      <c r="B25" s="611"/>
      <c r="C25" s="612"/>
      <c r="D25" s="613"/>
      <c r="E25" s="521" t="s">
        <v>171</v>
      </c>
      <c r="F25" s="501"/>
      <c r="G25" s="501"/>
      <c r="H25" s="501"/>
      <c r="I25" s="501"/>
      <c r="J25" s="501"/>
      <c r="K25" s="502"/>
      <c r="L25" s="522">
        <v>2</v>
      </c>
      <c r="M25" s="523"/>
      <c r="N25" s="523"/>
      <c r="O25" s="523"/>
      <c r="P25" s="565"/>
      <c r="Q25" s="522">
        <v>6630</v>
      </c>
      <c r="R25" s="523"/>
      <c r="S25" s="523"/>
      <c r="T25" s="523"/>
      <c r="U25" s="523"/>
      <c r="V25" s="565"/>
      <c r="W25" s="624"/>
      <c r="X25" s="612"/>
      <c r="Y25" s="613"/>
      <c r="Z25" s="521" t="s">
        <v>172</v>
      </c>
      <c r="AA25" s="501"/>
      <c r="AB25" s="501"/>
      <c r="AC25" s="501"/>
      <c r="AD25" s="501"/>
      <c r="AE25" s="501"/>
      <c r="AF25" s="501"/>
      <c r="AG25" s="502"/>
      <c r="AH25" s="522" t="s">
        <v>173</v>
      </c>
      <c r="AI25" s="523"/>
      <c r="AJ25" s="523"/>
      <c r="AK25" s="523"/>
      <c r="AL25" s="565"/>
      <c r="AM25" s="522" t="s">
        <v>136</v>
      </c>
      <c r="AN25" s="523"/>
      <c r="AO25" s="523"/>
      <c r="AP25" s="523"/>
      <c r="AQ25" s="523"/>
      <c r="AR25" s="565"/>
      <c r="AS25" s="522" t="s">
        <v>136</v>
      </c>
      <c r="AT25" s="523"/>
      <c r="AU25" s="523"/>
      <c r="AV25" s="523"/>
      <c r="AW25" s="523"/>
      <c r="AX25" s="524"/>
      <c r="AY25" s="431" t="s">
        <v>174</v>
      </c>
      <c r="AZ25" s="432"/>
      <c r="BA25" s="432"/>
      <c r="BB25" s="432"/>
      <c r="BC25" s="432"/>
      <c r="BD25" s="432"/>
      <c r="BE25" s="432"/>
      <c r="BF25" s="432"/>
      <c r="BG25" s="432"/>
      <c r="BH25" s="432"/>
      <c r="BI25" s="432"/>
      <c r="BJ25" s="432"/>
      <c r="BK25" s="432"/>
      <c r="BL25" s="432"/>
      <c r="BM25" s="433"/>
      <c r="BN25" s="434">
        <v>5640705</v>
      </c>
      <c r="BO25" s="435"/>
      <c r="BP25" s="435"/>
      <c r="BQ25" s="435"/>
      <c r="BR25" s="435"/>
      <c r="BS25" s="435"/>
      <c r="BT25" s="435"/>
      <c r="BU25" s="436"/>
      <c r="BV25" s="434">
        <v>6775396</v>
      </c>
      <c r="BW25" s="435"/>
      <c r="BX25" s="435"/>
      <c r="BY25" s="435"/>
      <c r="BZ25" s="435"/>
      <c r="CA25" s="435"/>
      <c r="CB25" s="435"/>
      <c r="CC25" s="436"/>
      <c r="CD25" s="201"/>
      <c r="CE25" s="581"/>
      <c r="CF25" s="581"/>
      <c r="CG25" s="581"/>
      <c r="CH25" s="581"/>
      <c r="CI25" s="581"/>
      <c r="CJ25" s="581"/>
      <c r="CK25" s="581"/>
      <c r="CL25" s="581"/>
      <c r="CM25" s="581"/>
      <c r="CN25" s="581"/>
      <c r="CO25" s="581"/>
      <c r="CP25" s="581"/>
      <c r="CQ25" s="581"/>
      <c r="CR25" s="581"/>
      <c r="CS25" s="582"/>
      <c r="CT25" s="468"/>
      <c r="CU25" s="469"/>
      <c r="CV25" s="469"/>
      <c r="CW25" s="469"/>
      <c r="CX25" s="469"/>
      <c r="CY25" s="469"/>
      <c r="CZ25" s="469"/>
      <c r="DA25" s="470"/>
      <c r="DB25" s="468"/>
      <c r="DC25" s="469"/>
      <c r="DD25" s="469"/>
      <c r="DE25" s="469"/>
      <c r="DF25" s="469"/>
      <c r="DG25" s="469"/>
      <c r="DH25" s="469"/>
      <c r="DI25" s="470"/>
    </row>
    <row r="26" spans="1:119" s="186" customFormat="1" ht="18.75" customHeight="1" x14ac:dyDescent="0.15">
      <c r="A26" s="187"/>
      <c r="B26" s="611"/>
      <c r="C26" s="612"/>
      <c r="D26" s="613"/>
      <c r="E26" s="521" t="s">
        <v>175</v>
      </c>
      <c r="F26" s="501"/>
      <c r="G26" s="501"/>
      <c r="H26" s="501"/>
      <c r="I26" s="501"/>
      <c r="J26" s="501"/>
      <c r="K26" s="502"/>
      <c r="L26" s="522">
        <v>1</v>
      </c>
      <c r="M26" s="523"/>
      <c r="N26" s="523"/>
      <c r="O26" s="523"/>
      <c r="P26" s="565"/>
      <c r="Q26" s="522">
        <v>6210</v>
      </c>
      <c r="R26" s="523"/>
      <c r="S26" s="523"/>
      <c r="T26" s="523"/>
      <c r="U26" s="523"/>
      <c r="V26" s="565"/>
      <c r="W26" s="624"/>
      <c r="X26" s="612"/>
      <c r="Y26" s="613"/>
      <c r="Z26" s="521" t="s">
        <v>176</v>
      </c>
      <c r="AA26" s="634"/>
      <c r="AB26" s="634"/>
      <c r="AC26" s="634"/>
      <c r="AD26" s="634"/>
      <c r="AE26" s="634"/>
      <c r="AF26" s="634"/>
      <c r="AG26" s="635"/>
      <c r="AH26" s="522" t="s">
        <v>136</v>
      </c>
      <c r="AI26" s="523"/>
      <c r="AJ26" s="523"/>
      <c r="AK26" s="523"/>
      <c r="AL26" s="565"/>
      <c r="AM26" s="522" t="s">
        <v>136</v>
      </c>
      <c r="AN26" s="523"/>
      <c r="AO26" s="523"/>
      <c r="AP26" s="523"/>
      <c r="AQ26" s="523"/>
      <c r="AR26" s="565"/>
      <c r="AS26" s="522" t="s">
        <v>136</v>
      </c>
      <c r="AT26" s="523"/>
      <c r="AU26" s="523"/>
      <c r="AV26" s="523"/>
      <c r="AW26" s="523"/>
      <c r="AX26" s="524"/>
      <c r="AY26" s="474" t="s">
        <v>177</v>
      </c>
      <c r="AZ26" s="475"/>
      <c r="BA26" s="475"/>
      <c r="BB26" s="475"/>
      <c r="BC26" s="475"/>
      <c r="BD26" s="475"/>
      <c r="BE26" s="475"/>
      <c r="BF26" s="475"/>
      <c r="BG26" s="475"/>
      <c r="BH26" s="475"/>
      <c r="BI26" s="475"/>
      <c r="BJ26" s="475"/>
      <c r="BK26" s="475"/>
      <c r="BL26" s="475"/>
      <c r="BM26" s="476"/>
      <c r="BN26" s="471" t="s">
        <v>136</v>
      </c>
      <c r="BO26" s="472"/>
      <c r="BP26" s="472"/>
      <c r="BQ26" s="472"/>
      <c r="BR26" s="472"/>
      <c r="BS26" s="472"/>
      <c r="BT26" s="472"/>
      <c r="BU26" s="473"/>
      <c r="BV26" s="471" t="s">
        <v>136</v>
      </c>
      <c r="BW26" s="472"/>
      <c r="BX26" s="472"/>
      <c r="BY26" s="472"/>
      <c r="BZ26" s="472"/>
      <c r="CA26" s="472"/>
      <c r="CB26" s="472"/>
      <c r="CC26" s="473"/>
      <c r="CD26" s="201"/>
      <c r="CE26" s="581"/>
      <c r="CF26" s="581"/>
      <c r="CG26" s="581"/>
      <c r="CH26" s="581"/>
      <c r="CI26" s="581"/>
      <c r="CJ26" s="581"/>
      <c r="CK26" s="581"/>
      <c r="CL26" s="581"/>
      <c r="CM26" s="581"/>
      <c r="CN26" s="581"/>
      <c r="CO26" s="581"/>
      <c r="CP26" s="581"/>
      <c r="CQ26" s="581"/>
      <c r="CR26" s="581"/>
      <c r="CS26" s="582"/>
      <c r="CT26" s="468"/>
      <c r="CU26" s="469"/>
      <c r="CV26" s="469"/>
      <c r="CW26" s="469"/>
      <c r="CX26" s="469"/>
      <c r="CY26" s="469"/>
      <c r="CZ26" s="469"/>
      <c r="DA26" s="470"/>
      <c r="DB26" s="468"/>
      <c r="DC26" s="469"/>
      <c r="DD26" s="469"/>
      <c r="DE26" s="469"/>
      <c r="DF26" s="469"/>
      <c r="DG26" s="469"/>
      <c r="DH26" s="469"/>
      <c r="DI26" s="470"/>
    </row>
    <row r="27" spans="1:119" ht="18.75" customHeight="1" thickBot="1" x14ac:dyDescent="0.2">
      <c r="A27" s="187"/>
      <c r="B27" s="611"/>
      <c r="C27" s="612"/>
      <c r="D27" s="613"/>
      <c r="E27" s="521" t="s">
        <v>178</v>
      </c>
      <c r="F27" s="501"/>
      <c r="G27" s="501"/>
      <c r="H27" s="501"/>
      <c r="I27" s="501"/>
      <c r="J27" s="501"/>
      <c r="K27" s="502"/>
      <c r="L27" s="522">
        <v>1</v>
      </c>
      <c r="M27" s="523"/>
      <c r="N27" s="523"/>
      <c r="O27" s="523"/>
      <c r="P27" s="565"/>
      <c r="Q27" s="522">
        <v>5550</v>
      </c>
      <c r="R27" s="523"/>
      <c r="S27" s="523"/>
      <c r="T27" s="523"/>
      <c r="U27" s="523"/>
      <c r="V27" s="565"/>
      <c r="W27" s="624"/>
      <c r="X27" s="612"/>
      <c r="Y27" s="613"/>
      <c r="Z27" s="521" t="s">
        <v>179</v>
      </c>
      <c r="AA27" s="501"/>
      <c r="AB27" s="501"/>
      <c r="AC27" s="501"/>
      <c r="AD27" s="501"/>
      <c r="AE27" s="501"/>
      <c r="AF27" s="501"/>
      <c r="AG27" s="502"/>
      <c r="AH27" s="522">
        <v>33</v>
      </c>
      <c r="AI27" s="523"/>
      <c r="AJ27" s="523"/>
      <c r="AK27" s="523"/>
      <c r="AL27" s="565"/>
      <c r="AM27" s="522">
        <v>112144</v>
      </c>
      <c r="AN27" s="523"/>
      <c r="AO27" s="523"/>
      <c r="AP27" s="523"/>
      <c r="AQ27" s="523"/>
      <c r="AR27" s="565"/>
      <c r="AS27" s="522">
        <v>3398</v>
      </c>
      <c r="AT27" s="523"/>
      <c r="AU27" s="523"/>
      <c r="AV27" s="523"/>
      <c r="AW27" s="523"/>
      <c r="AX27" s="524"/>
      <c r="AY27" s="566" t="s">
        <v>180</v>
      </c>
      <c r="AZ27" s="567"/>
      <c r="BA27" s="567"/>
      <c r="BB27" s="567"/>
      <c r="BC27" s="567"/>
      <c r="BD27" s="567"/>
      <c r="BE27" s="567"/>
      <c r="BF27" s="567"/>
      <c r="BG27" s="567"/>
      <c r="BH27" s="567"/>
      <c r="BI27" s="567"/>
      <c r="BJ27" s="567"/>
      <c r="BK27" s="567"/>
      <c r="BL27" s="567"/>
      <c r="BM27" s="568"/>
      <c r="BN27" s="647">
        <v>877837</v>
      </c>
      <c r="BO27" s="648"/>
      <c r="BP27" s="648"/>
      <c r="BQ27" s="648"/>
      <c r="BR27" s="648"/>
      <c r="BS27" s="648"/>
      <c r="BT27" s="648"/>
      <c r="BU27" s="649"/>
      <c r="BV27" s="647">
        <v>877837</v>
      </c>
      <c r="BW27" s="648"/>
      <c r="BX27" s="648"/>
      <c r="BY27" s="648"/>
      <c r="BZ27" s="648"/>
      <c r="CA27" s="648"/>
      <c r="CB27" s="648"/>
      <c r="CC27" s="649"/>
      <c r="CD27" s="203"/>
      <c r="CE27" s="581"/>
      <c r="CF27" s="581"/>
      <c r="CG27" s="581"/>
      <c r="CH27" s="581"/>
      <c r="CI27" s="581"/>
      <c r="CJ27" s="581"/>
      <c r="CK27" s="581"/>
      <c r="CL27" s="581"/>
      <c r="CM27" s="581"/>
      <c r="CN27" s="581"/>
      <c r="CO27" s="581"/>
      <c r="CP27" s="581"/>
      <c r="CQ27" s="581"/>
      <c r="CR27" s="581"/>
      <c r="CS27" s="582"/>
      <c r="CT27" s="468"/>
      <c r="CU27" s="469"/>
      <c r="CV27" s="469"/>
      <c r="CW27" s="469"/>
      <c r="CX27" s="469"/>
      <c r="CY27" s="469"/>
      <c r="CZ27" s="469"/>
      <c r="DA27" s="470"/>
      <c r="DB27" s="468"/>
      <c r="DC27" s="469"/>
      <c r="DD27" s="469"/>
      <c r="DE27" s="469"/>
      <c r="DF27" s="469"/>
      <c r="DG27" s="469"/>
      <c r="DH27" s="469"/>
      <c r="DI27" s="470"/>
      <c r="DJ27" s="186"/>
      <c r="DK27" s="186"/>
      <c r="DL27" s="186"/>
      <c r="DM27" s="186"/>
      <c r="DN27" s="186"/>
      <c r="DO27" s="186"/>
    </row>
    <row r="28" spans="1:119" ht="18.75" customHeight="1" x14ac:dyDescent="0.15">
      <c r="A28" s="187"/>
      <c r="B28" s="611"/>
      <c r="C28" s="612"/>
      <c r="D28" s="613"/>
      <c r="E28" s="521" t="s">
        <v>181</v>
      </c>
      <c r="F28" s="501"/>
      <c r="G28" s="501"/>
      <c r="H28" s="501"/>
      <c r="I28" s="501"/>
      <c r="J28" s="501"/>
      <c r="K28" s="502"/>
      <c r="L28" s="522">
        <v>1</v>
      </c>
      <c r="M28" s="523"/>
      <c r="N28" s="523"/>
      <c r="O28" s="523"/>
      <c r="P28" s="565"/>
      <c r="Q28" s="522">
        <v>5150</v>
      </c>
      <c r="R28" s="523"/>
      <c r="S28" s="523"/>
      <c r="T28" s="523"/>
      <c r="U28" s="523"/>
      <c r="V28" s="565"/>
      <c r="W28" s="624"/>
      <c r="X28" s="612"/>
      <c r="Y28" s="613"/>
      <c r="Z28" s="521" t="s">
        <v>182</v>
      </c>
      <c r="AA28" s="501"/>
      <c r="AB28" s="501"/>
      <c r="AC28" s="501"/>
      <c r="AD28" s="501"/>
      <c r="AE28" s="501"/>
      <c r="AF28" s="501"/>
      <c r="AG28" s="502"/>
      <c r="AH28" s="522" t="s">
        <v>136</v>
      </c>
      <c r="AI28" s="523"/>
      <c r="AJ28" s="523"/>
      <c r="AK28" s="523"/>
      <c r="AL28" s="565"/>
      <c r="AM28" s="522" t="s">
        <v>136</v>
      </c>
      <c r="AN28" s="523"/>
      <c r="AO28" s="523"/>
      <c r="AP28" s="523"/>
      <c r="AQ28" s="523"/>
      <c r="AR28" s="565"/>
      <c r="AS28" s="522" t="s">
        <v>136</v>
      </c>
      <c r="AT28" s="523"/>
      <c r="AU28" s="523"/>
      <c r="AV28" s="523"/>
      <c r="AW28" s="523"/>
      <c r="AX28" s="524"/>
      <c r="AY28" s="650" t="s">
        <v>183</v>
      </c>
      <c r="AZ28" s="651"/>
      <c r="BA28" s="651"/>
      <c r="BB28" s="652"/>
      <c r="BC28" s="431" t="s">
        <v>48</v>
      </c>
      <c r="BD28" s="432"/>
      <c r="BE28" s="432"/>
      <c r="BF28" s="432"/>
      <c r="BG28" s="432"/>
      <c r="BH28" s="432"/>
      <c r="BI28" s="432"/>
      <c r="BJ28" s="432"/>
      <c r="BK28" s="432"/>
      <c r="BL28" s="432"/>
      <c r="BM28" s="433"/>
      <c r="BN28" s="434">
        <v>4024934</v>
      </c>
      <c r="BO28" s="435"/>
      <c r="BP28" s="435"/>
      <c r="BQ28" s="435"/>
      <c r="BR28" s="435"/>
      <c r="BS28" s="435"/>
      <c r="BT28" s="435"/>
      <c r="BU28" s="436"/>
      <c r="BV28" s="434">
        <v>4722529</v>
      </c>
      <c r="BW28" s="435"/>
      <c r="BX28" s="435"/>
      <c r="BY28" s="435"/>
      <c r="BZ28" s="435"/>
      <c r="CA28" s="435"/>
      <c r="CB28" s="435"/>
      <c r="CC28" s="436"/>
      <c r="CD28" s="201"/>
      <c r="CE28" s="581"/>
      <c r="CF28" s="581"/>
      <c r="CG28" s="581"/>
      <c r="CH28" s="581"/>
      <c r="CI28" s="581"/>
      <c r="CJ28" s="581"/>
      <c r="CK28" s="581"/>
      <c r="CL28" s="581"/>
      <c r="CM28" s="581"/>
      <c r="CN28" s="581"/>
      <c r="CO28" s="581"/>
      <c r="CP28" s="581"/>
      <c r="CQ28" s="581"/>
      <c r="CR28" s="581"/>
      <c r="CS28" s="582"/>
      <c r="CT28" s="468"/>
      <c r="CU28" s="469"/>
      <c r="CV28" s="469"/>
      <c r="CW28" s="469"/>
      <c r="CX28" s="469"/>
      <c r="CY28" s="469"/>
      <c r="CZ28" s="469"/>
      <c r="DA28" s="470"/>
      <c r="DB28" s="468"/>
      <c r="DC28" s="469"/>
      <c r="DD28" s="469"/>
      <c r="DE28" s="469"/>
      <c r="DF28" s="469"/>
      <c r="DG28" s="469"/>
      <c r="DH28" s="469"/>
      <c r="DI28" s="470"/>
      <c r="DJ28" s="186"/>
      <c r="DK28" s="186"/>
      <c r="DL28" s="186"/>
      <c r="DM28" s="186"/>
      <c r="DN28" s="186"/>
      <c r="DO28" s="186"/>
    </row>
    <row r="29" spans="1:119" ht="18.75" customHeight="1" x14ac:dyDescent="0.15">
      <c r="A29" s="187"/>
      <c r="B29" s="611"/>
      <c r="C29" s="612"/>
      <c r="D29" s="613"/>
      <c r="E29" s="521" t="s">
        <v>184</v>
      </c>
      <c r="F29" s="501"/>
      <c r="G29" s="501"/>
      <c r="H29" s="501"/>
      <c r="I29" s="501"/>
      <c r="J29" s="501"/>
      <c r="K29" s="502"/>
      <c r="L29" s="522">
        <v>26</v>
      </c>
      <c r="M29" s="523"/>
      <c r="N29" s="523"/>
      <c r="O29" s="523"/>
      <c r="P29" s="565"/>
      <c r="Q29" s="522">
        <v>4650</v>
      </c>
      <c r="R29" s="523"/>
      <c r="S29" s="523"/>
      <c r="T29" s="523"/>
      <c r="U29" s="523"/>
      <c r="V29" s="565"/>
      <c r="W29" s="625"/>
      <c r="X29" s="626"/>
      <c r="Y29" s="627"/>
      <c r="Z29" s="521" t="s">
        <v>185</v>
      </c>
      <c r="AA29" s="501"/>
      <c r="AB29" s="501"/>
      <c r="AC29" s="501"/>
      <c r="AD29" s="501"/>
      <c r="AE29" s="501"/>
      <c r="AF29" s="501"/>
      <c r="AG29" s="502"/>
      <c r="AH29" s="522">
        <v>735</v>
      </c>
      <c r="AI29" s="523"/>
      <c r="AJ29" s="523"/>
      <c r="AK29" s="523"/>
      <c r="AL29" s="565"/>
      <c r="AM29" s="522">
        <v>2427340</v>
      </c>
      <c r="AN29" s="523"/>
      <c r="AO29" s="523"/>
      <c r="AP29" s="523"/>
      <c r="AQ29" s="523"/>
      <c r="AR29" s="565"/>
      <c r="AS29" s="522">
        <v>3303</v>
      </c>
      <c r="AT29" s="523"/>
      <c r="AU29" s="523"/>
      <c r="AV29" s="523"/>
      <c r="AW29" s="523"/>
      <c r="AX29" s="524"/>
      <c r="AY29" s="653"/>
      <c r="AZ29" s="654"/>
      <c r="BA29" s="654"/>
      <c r="BB29" s="655"/>
      <c r="BC29" s="505" t="s">
        <v>186</v>
      </c>
      <c r="BD29" s="506"/>
      <c r="BE29" s="506"/>
      <c r="BF29" s="506"/>
      <c r="BG29" s="506"/>
      <c r="BH29" s="506"/>
      <c r="BI29" s="506"/>
      <c r="BJ29" s="506"/>
      <c r="BK29" s="506"/>
      <c r="BL29" s="506"/>
      <c r="BM29" s="507"/>
      <c r="BN29" s="471">
        <v>603806</v>
      </c>
      <c r="BO29" s="472"/>
      <c r="BP29" s="472"/>
      <c r="BQ29" s="472"/>
      <c r="BR29" s="472"/>
      <c r="BS29" s="472"/>
      <c r="BT29" s="472"/>
      <c r="BU29" s="473"/>
      <c r="BV29" s="471">
        <v>626209</v>
      </c>
      <c r="BW29" s="472"/>
      <c r="BX29" s="472"/>
      <c r="BY29" s="472"/>
      <c r="BZ29" s="472"/>
      <c r="CA29" s="472"/>
      <c r="CB29" s="472"/>
      <c r="CC29" s="473"/>
      <c r="CD29" s="203"/>
      <c r="CE29" s="581"/>
      <c r="CF29" s="581"/>
      <c r="CG29" s="581"/>
      <c r="CH29" s="581"/>
      <c r="CI29" s="581"/>
      <c r="CJ29" s="581"/>
      <c r="CK29" s="581"/>
      <c r="CL29" s="581"/>
      <c r="CM29" s="581"/>
      <c r="CN29" s="581"/>
      <c r="CO29" s="581"/>
      <c r="CP29" s="581"/>
      <c r="CQ29" s="581"/>
      <c r="CR29" s="581"/>
      <c r="CS29" s="582"/>
      <c r="CT29" s="468"/>
      <c r="CU29" s="469"/>
      <c r="CV29" s="469"/>
      <c r="CW29" s="469"/>
      <c r="CX29" s="469"/>
      <c r="CY29" s="469"/>
      <c r="CZ29" s="469"/>
      <c r="DA29" s="470"/>
      <c r="DB29" s="468"/>
      <c r="DC29" s="469"/>
      <c r="DD29" s="469"/>
      <c r="DE29" s="469"/>
      <c r="DF29" s="469"/>
      <c r="DG29" s="469"/>
      <c r="DH29" s="469"/>
      <c r="DI29" s="470"/>
      <c r="DJ29" s="186"/>
      <c r="DK29" s="186"/>
      <c r="DL29" s="186"/>
      <c r="DM29" s="186"/>
      <c r="DN29" s="186"/>
      <c r="DO29" s="186"/>
    </row>
    <row r="30" spans="1:119" ht="18.75" customHeight="1" thickBot="1" x14ac:dyDescent="0.2">
      <c r="A30" s="187"/>
      <c r="B30" s="614"/>
      <c r="C30" s="615"/>
      <c r="D30" s="616"/>
      <c r="E30" s="525"/>
      <c r="F30" s="526"/>
      <c r="G30" s="526"/>
      <c r="H30" s="526"/>
      <c r="I30" s="526"/>
      <c r="J30" s="526"/>
      <c r="K30" s="527"/>
      <c r="L30" s="628"/>
      <c r="M30" s="629"/>
      <c r="N30" s="629"/>
      <c r="O30" s="629"/>
      <c r="P30" s="630"/>
      <c r="Q30" s="628"/>
      <c r="R30" s="629"/>
      <c r="S30" s="629"/>
      <c r="T30" s="629"/>
      <c r="U30" s="629"/>
      <c r="V30" s="630"/>
      <c r="W30" s="631" t="s">
        <v>187</v>
      </c>
      <c r="X30" s="632"/>
      <c r="Y30" s="632"/>
      <c r="Z30" s="632"/>
      <c r="AA30" s="632"/>
      <c r="AB30" s="632"/>
      <c r="AC30" s="632"/>
      <c r="AD30" s="632"/>
      <c r="AE30" s="632"/>
      <c r="AF30" s="632"/>
      <c r="AG30" s="633"/>
      <c r="AH30" s="590">
        <v>99.5</v>
      </c>
      <c r="AI30" s="591"/>
      <c r="AJ30" s="591"/>
      <c r="AK30" s="591"/>
      <c r="AL30" s="591"/>
      <c r="AM30" s="591"/>
      <c r="AN30" s="591"/>
      <c r="AO30" s="591"/>
      <c r="AP30" s="591"/>
      <c r="AQ30" s="591"/>
      <c r="AR30" s="591"/>
      <c r="AS30" s="591"/>
      <c r="AT30" s="591"/>
      <c r="AU30" s="591"/>
      <c r="AV30" s="591"/>
      <c r="AW30" s="591"/>
      <c r="AX30" s="593"/>
      <c r="AY30" s="656"/>
      <c r="AZ30" s="657"/>
      <c r="BA30" s="657"/>
      <c r="BB30" s="658"/>
      <c r="BC30" s="644" t="s">
        <v>50</v>
      </c>
      <c r="BD30" s="645"/>
      <c r="BE30" s="645"/>
      <c r="BF30" s="645"/>
      <c r="BG30" s="645"/>
      <c r="BH30" s="645"/>
      <c r="BI30" s="645"/>
      <c r="BJ30" s="645"/>
      <c r="BK30" s="645"/>
      <c r="BL30" s="645"/>
      <c r="BM30" s="646"/>
      <c r="BN30" s="647">
        <v>1830564</v>
      </c>
      <c r="BO30" s="648"/>
      <c r="BP30" s="648"/>
      <c r="BQ30" s="648"/>
      <c r="BR30" s="648"/>
      <c r="BS30" s="648"/>
      <c r="BT30" s="648"/>
      <c r="BU30" s="649"/>
      <c r="BV30" s="647">
        <v>2117062</v>
      </c>
      <c r="BW30" s="648"/>
      <c r="BX30" s="648"/>
      <c r="BY30" s="648"/>
      <c r="BZ30" s="648"/>
      <c r="CA30" s="648"/>
      <c r="CB30" s="648"/>
      <c r="CC30" s="64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5" t="s">
        <v>194</v>
      </c>
      <c r="D33" s="495"/>
      <c r="E33" s="460" t="s">
        <v>195</v>
      </c>
      <c r="F33" s="460"/>
      <c r="G33" s="460"/>
      <c r="H33" s="460"/>
      <c r="I33" s="460"/>
      <c r="J33" s="460"/>
      <c r="K33" s="460"/>
      <c r="L33" s="460"/>
      <c r="M33" s="460"/>
      <c r="N33" s="460"/>
      <c r="O33" s="460"/>
      <c r="P33" s="460"/>
      <c r="Q33" s="460"/>
      <c r="R33" s="460"/>
      <c r="S33" s="460"/>
      <c r="T33" s="216"/>
      <c r="U33" s="495" t="s">
        <v>194</v>
      </c>
      <c r="V33" s="495"/>
      <c r="W33" s="460" t="s">
        <v>196</v>
      </c>
      <c r="X33" s="460"/>
      <c r="Y33" s="460"/>
      <c r="Z33" s="460"/>
      <c r="AA33" s="460"/>
      <c r="AB33" s="460"/>
      <c r="AC33" s="460"/>
      <c r="AD33" s="460"/>
      <c r="AE33" s="460"/>
      <c r="AF33" s="460"/>
      <c r="AG33" s="460"/>
      <c r="AH33" s="460"/>
      <c r="AI33" s="460"/>
      <c r="AJ33" s="460"/>
      <c r="AK33" s="460"/>
      <c r="AL33" s="216"/>
      <c r="AM33" s="495" t="s">
        <v>197</v>
      </c>
      <c r="AN33" s="495"/>
      <c r="AO33" s="460" t="s">
        <v>196</v>
      </c>
      <c r="AP33" s="460"/>
      <c r="AQ33" s="460"/>
      <c r="AR33" s="460"/>
      <c r="AS33" s="460"/>
      <c r="AT33" s="460"/>
      <c r="AU33" s="460"/>
      <c r="AV33" s="460"/>
      <c r="AW33" s="460"/>
      <c r="AX33" s="460"/>
      <c r="AY33" s="460"/>
      <c r="AZ33" s="460"/>
      <c r="BA33" s="460"/>
      <c r="BB33" s="460"/>
      <c r="BC33" s="460"/>
      <c r="BD33" s="217"/>
      <c r="BE33" s="460" t="s">
        <v>198</v>
      </c>
      <c r="BF33" s="460"/>
      <c r="BG33" s="460" t="s">
        <v>199</v>
      </c>
      <c r="BH33" s="460"/>
      <c r="BI33" s="460"/>
      <c r="BJ33" s="460"/>
      <c r="BK33" s="460"/>
      <c r="BL33" s="460"/>
      <c r="BM33" s="460"/>
      <c r="BN33" s="460"/>
      <c r="BO33" s="460"/>
      <c r="BP33" s="460"/>
      <c r="BQ33" s="460"/>
      <c r="BR33" s="460"/>
      <c r="BS33" s="460"/>
      <c r="BT33" s="460"/>
      <c r="BU33" s="460"/>
      <c r="BV33" s="217"/>
      <c r="BW33" s="495" t="s">
        <v>198</v>
      </c>
      <c r="BX33" s="495"/>
      <c r="BY33" s="460" t="s">
        <v>200</v>
      </c>
      <c r="BZ33" s="460"/>
      <c r="CA33" s="460"/>
      <c r="CB33" s="460"/>
      <c r="CC33" s="460"/>
      <c r="CD33" s="460"/>
      <c r="CE33" s="460"/>
      <c r="CF33" s="460"/>
      <c r="CG33" s="460"/>
      <c r="CH33" s="460"/>
      <c r="CI33" s="460"/>
      <c r="CJ33" s="460"/>
      <c r="CK33" s="460"/>
      <c r="CL33" s="460"/>
      <c r="CM33" s="460"/>
      <c r="CN33" s="216"/>
      <c r="CO33" s="495" t="s">
        <v>194</v>
      </c>
      <c r="CP33" s="495"/>
      <c r="CQ33" s="460" t="s">
        <v>201</v>
      </c>
      <c r="CR33" s="460"/>
      <c r="CS33" s="460"/>
      <c r="CT33" s="460"/>
      <c r="CU33" s="460"/>
      <c r="CV33" s="460"/>
      <c r="CW33" s="460"/>
      <c r="CX33" s="460"/>
      <c r="CY33" s="460"/>
      <c r="CZ33" s="460"/>
      <c r="DA33" s="460"/>
      <c r="DB33" s="460"/>
      <c r="DC33" s="460"/>
      <c r="DD33" s="460"/>
      <c r="DE33" s="460"/>
      <c r="DF33" s="216"/>
      <c r="DG33" s="659" t="s">
        <v>202</v>
      </c>
      <c r="DH33" s="659"/>
      <c r="DI33" s="218"/>
      <c r="DJ33" s="186"/>
      <c r="DK33" s="186"/>
      <c r="DL33" s="186"/>
      <c r="DM33" s="186"/>
      <c r="DN33" s="186"/>
      <c r="DO33" s="186"/>
    </row>
    <row r="34" spans="1:119" ht="32.25" customHeight="1" x14ac:dyDescent="0.15">
      <c r="A34" s="187"/>
      <c r="B34" s="213"/>
      <c r="C34" s="660">
        <f>IF(E34="","",1)</f>
        <v>1</v>
      </c>
      <c r="D34" s="660"/>
      <c r="E34" s="661" t="str">
        <f>IF('各会計、関係団体の財政状況及び健全化判断比率'!B7="","",'各会計、関係団体の財政状況及び健全化判断比率'!B7)</f>
        <v>一般会計</v>
      </c>
      <c r="F34" s="661"/>
      <c r="G34" s="661"/>
      <c r="H34" s="661"/>
      <c r="I34" s="661"/>
      <c r="J34" s="661"/>
      <c r="K34" s="661"/>
      <c r="L34" s="661"/>
      <c r="M34" s="661"/>
      <c r="N34" s="661"/>
      <c r="O34" s="661"/>
      <c r="P34" s="661"/>
      <c r="Q34" s="661"/>
      <c r="R34" s="661"/>
      <c r="S34" s="661"/>
      <c r="T34" s="214"/>
      <c r="U34" s="660">
        <f>IF(W34="","",MAX(C34:D43)+1)</f>
        <v>6</v>
      </c>
      <c r="V34" s="660"/>
      <c r="W34" s="661" t="str">
        <f>IF('各会計、関係団体の財政状況及び健全化判断比率'!B28="","",'各会計、関係団体の財政状況及び健全化判断比率'!B28)</f>
        <v>国民健康保険特別会計</v>
      </c>
      <c r="X34" s="661"/>
      <c r="Y34" s="661"/>
      <c r="Z34" s="661"/>
      <c r="AA34" s="661"/>
      <c r="AB34" s="661"/>
      <c r="AC34" s="661"/>
      <c r="AD34" s="661"/>
      <c r="AE34" s="661"/>
      <c r="AF34" s="661"/>
      <c r="AG34" s="661"/>
      <c r="AH34" s="661"/>
      <c r="AI34" s="661"/>
      <c r="AJ34" s="661"/>
      <c r="AK34" s="661"/>
      <c r="AL34" s="214"/>
      <c r="AM34" s="660">
        <f>IF(AO34="","",MAX(C34:D43,U34:V43)+1)</f>
        <v>9</v>
      </c>
      <c r="AN34" s="660"/>
      <c r="AO34" s="661" t="str">
        <f>IF('各会計、関係団体の財政状況及び健全化判断比率'!B31="","",'各会計、関係団体の財政状況及び健全化判断比率'!B31)</f>
        <v>津山市水道事業会計</v>
      </c>
      <c r="AP34" s="661"/>
      <c r="AQ34" s="661"/>
      <c r="AR34" s="661"/>
      <c r="AS34" s="661"/>
      <c r="AT34" s="661"/>
      <c r="AU34" s="661"/>
      <c r="AV34" s="661"/>
      <c r="AW34" s="661"/>
      <c r="AX34" s="661"/>
      <c r="AY34" s="661"/>
      <c r="AZ34" s="661"/>
      <c r="BA34" s="661"/>
      <c r="BB34" s="661"/>
      <c r="BC34" s="661"/>
      <c r="BD34" s="214"/>
      <c r="BE34" s="660">
        <f>IF(BG34="","",MAX(C34:D43,U34:V43,AM34:AN43)+1)</f>
        <v>12</v>
      </c>
      <c r="BF34" s="660"/>
      <c r="BG34" s="661" t="str">
        <f>IF('各会計、関係団体の財政状況及び健全化判断比率'!B34="","",'各会計、関係団体の財政状況及び健全化判断比率'!B34)</f>
        <v>食肉処理センター特別会計</v>
      </c>
      <c r="BH34" s="661"/>
      <c r="BI34" s="661"/>
      <c r="BJ34" s="661"/>
      <c r="BK34" s="661"/>
      <c r="BL34" s="661"/>
      <c r="BM34" s="661"/>
      <c r="BN34" s="661"/>
      <c r="BO34" s="661"/>
      <c r="BP34" s="661"/>
      <c r="BQ34" s="661"/>
      <c r="BR34" s="661"/>
      <c r="BS34" s="661"/>
      <c r="BT34" s="661"/>
      <c r="BU34" s="661"/>
      <c r="BV34" s="214"/>
      <c r="BW34" s="660">
        <f>IF(BY34="","",MAX(C34:D43,U34:V43,AM34:AN43,BE34:BF43)+1)</f>
        <v>13</v>
      </c>
      <c r="BX34" s="660"/>
      <c r="BY34" s="661" t="str">
        <f>IF('各会計、関係団体の財政状況及び健全化判断比率'!B68="","",'各会計、関係団体の財政状況及び健全化判断比率'!B68)</f>
        <v>津山広域事務組合 一般会計</v>
      </c>
      <c r="BZ34" s="661"/>
      <c r="CA34" s="661"/>
      <c r="CB34" s="661"/>
      <c r="CC34" s="661"/>
      <c r="CD34" s="661"/>
      <c r="CE34" s="661"/>
      <c r="CF34" s="661"/>
      <c r="CG34" s="661"/>
      <c r="CH34" s="661"/>
      <c r="CI34" s="661"/>
      <c r="CJ34" s="661"/>
      <c r="CK34" s="661"/>
      <c r="CL34" s="661"/>
      <c r="CM34" s="661"/>
      <c r="CN34" s="214"/>
      <c r="CO34" s="660">
        <f>IF(CQ34="","",MAX(C34:D43,U34:V43,AM34:AN43,BE34:BF43,BW34:BX43)+1)</f>
        <v>23</v>
      </c>
      <c r="CP34" s="660"/>
      <c r="CQ34" s="661" t="str">
        <f>IF('各会計、関係団体の財政状況及び健全化判断比率'!BS7="","",'各会計、関係団体の財政状況及び健全化判断比率'!BS7)</f>
        <v>（財）津山市都市整備公社</v>
      </c>
      <c r="CR34" s="661"/>
      <c r="CS34" s="661"/>
      <c r="CT34" s="661"/>
      <c r="CU34" s="661"/>
      <c r="CV34" s="661"/>
      <c r="CW34" s="661"/>
      <c r="CX34" s="661"/>
      <c r="CY34" s="661"/>
      <c r="CZ34" s="661"/>
      <c r="DA34" s="661"/>
      <c r="DB34" s="661"/>
      <c r="DC34" s="661"/>
      <c r="DD34" s="661"/>
      <c r="DE34" s="661"/>
      <c r="DF34" s="211"/>
      <c r="DG34" s="662" t="str">
        <f>IF('各会計、関係団体の財政状況及び健全化判断比率'!BR7="","",'各会計、関係団体の財政状況及び健全化判断比率'!BR7)</f>
        <v>○</v>
      </c>
      <c r="DH34" s="662"/>
      <c r="DI34" s="218"/>
      <c r="DJ34" s="186"/>
      <c r="DK34" s="186"/>
      <c r="DL34" s="186"/>
      <c r="DM34" s="186"/>
      <c r="DN34" s="186"/>
      <c r="DO34" s="186"/>
    </row>
    <row r="35" spans="1:119" ht="32.25" customHeight="1" x14ac:dyDescent="0.15">
      <c r="A35" s="187"/>
      <c r="B35" s="213"/>
      <c r="C35" s="660">
        <f>IF(E35="","",C34+1)</f>
        <v>2</v>
      </c>
      <c r="D35" s="660"/>
      <c r="E35" s="661" t="str">
        <f>IF('各会計、関係団体の財政状況及び健全化判断比率'!B8="","",'各会計、関係団体の財政状況及び健全化判断比率'!B8)</f>
        <v>磯野計記念奨学金特別会計</v>
      </c>
      <c r="F35" s="661"/>
      <c r="G35" s="661"/>
      <c r="H35" s="661"/>
      <c r="I35" s="661"/>
      <c r="J35" s="661"/>
      <c r="K35" s="661"/>
      <c r="L35" s="661"/>
      <c r="M35" s="661"/>
      <c r="N35" s="661"/>
      <c r="O35" s="661"/>
      <c r="P35" s="661"/>
      <c r="Q35" s="661"/>
      <c r="R35" s="661"/>
      <c r="S35" s="661"/>
      <c r="T35" s="214"/>
      <c r="U35" s="660">
        <f>IF(W35="","",U34+1)</f>
        <v>7</v>
      </c>
      <c r="V35" s="660"/>
      <c r="W35" s="661" t="str">
        <f>IF('各会計、関係団体の財政状況及び健全化判断比率'!B29="","",'各会計、関係団体の財政状況及び健全化判断比率'!B29)</f>
        <v>介護保険特別会計</v>
      </c>
      <c r="X35" s="661"/>
      <c r="Y35" s="661"/>
      <c r="Z35" s="661"/>
      <c r="AA35" s="661"/>
      <c r="AB35" s="661"/>
      <c r="AC35" s="661"/>
      <c r="AD35" s="661"/>
      <c r="AE35" s="661"/>
      <c r="AF35" s="661"/>
      <c r="AG35" s="661"/>
      <c r="AH35" s="661"/>
      <c r="AI35" s="661"/>
      <c r="AJ35" s="661"/>
      <c r="AK35" s="661"/>
      <c r="AL35" s="214"/>
      <c r="AM35" s="660">
        <f t="shared" ref="AM35:AM43" si="0">IF(AO35="","",AM34+1)</f>
        <v>10</v>
      </c>
      <c r="AN35" s="660"/>
      <c r="AO35" s="661" t="str">
        <f>IF('各会計、関係団体の財政状況及び健全化判断比率'!B32="","",'各会計、関係団体の財政状況及び健全化判断比率'!B32)</f>
        <v>津山市工業用水道事業会計</v>
      </c>
      <c r="AP35" s="661"/>
      <c r="AQ35" s="661"/>
      <c r="AR35" s="661"/>
      <c r="AS35" s="661"/>
      <c r="AT35" s="661"/>
      <c r="AU35" s="661"/>
      <c r="AV35" s="661"/>
      <c r="AW35" s="661"/>
      <c r="AX35" s="661"/>
      <c r="AY35" s="661"/>
      <c r="AZ35" s="661"/>
      <c r="BA35" s="661"/>
      <c r="BB35" s="661"/>
      <c r="BC35" s="661"/>
      <c r="BD35" s="214"/>
      <c r="BE35" s="660" t="str">
        <f t="shared" ref="BE35:BE43" si="1">IF(BG35="","",BE34+1)</f>
        <v/>
      </c>
      <c r="BF35" s="660"/>
      <c r="BG35" s="661"/>
      <c r="BH35" s="661"/>
      <c r="BI35" s="661"/>
      <c r="BJ35" s="661"/>
      <c r="BK35" s="661"/>
      <c r="BL35" s="661"/>
      <c r="BM35" s="661"/>
      <c r="BN35" s="661"/>
      <c r="BO35" s="661"/>
      <c r="BP35" s="661"/>
      <c r="BQ35" s="661"/>
      <c r="BR35" s="661"/>
      <c r="BS35" s="661"/>
      <c r="BT35" s="661"/>
      <c r="BU35" s="661"/>
      <c r="BV35" s="214"/>
      <c r="BW35" s="660">
        <f t="shared" ref="BW35:BW43" si="2">IF(BY35="","",BW34+1)</f>
        <v>14</v>
      </c>
      <c r="BX35" s="660"/>
      <c r="BY35" s="661" t="str">
        <f>IF('各会計、関係団体の財政状況及び健全化判断比率'!B69="","",'各会計、関係団体の財政状況及び健全化判断比率'!B69)</f>
        <v>津山広域事務組合 ふるさと振興事業特別会計</v>
      </c>
      <c r="BZ35" s="661"/>
      <c r="CA35" s="661"/>
      <c r="CB35" s="661"/>
      <c r="CC35" s="661"/>
      <c r="CD35" s="661"/>
      <c r="CE35" s="661"/>
      <c r="CF35" s="661"/>
      <c r="CG35" s="661"/>
      <c r="CH35" s="661"/>
      <c r="CI35" s="661"/>
      <c r="CJ35" s="661"/>
      <c r="CK35" s="661"/>
      <c r="CL35" s="661"/>
      <c r="CM35" s="661"/>
      <c r="CN35" s="214"/>
      <c r="CO35" s="660">
        <f t="shared" ref="CO35:CO43" si="3">IF(CQ35="","",CO34+1)</f>
        <v>24</v>
      </c>
      <c r="CP35" s="660"/>
      <c r="CQ35" s="661" t="str">
        <f>IF('各会計、関係団体の財政状況及び健全化判断比率'!BS8="","",'各会計、関係団体の財政状況及び健全化判断比率'!BS8)</f>
        <v>津山スポーツ振興財団</v>
      </c>
      <c r="CR35" s="661"/>
      <c r="CS35" s="661"/>
      <c r="CT35" s="661"/>
      <c r="CU35" s="661"/>
      <c r="CV35" s="661"/>
      <c r="CW35" s="661"/>
      <c r="CX35" s="661"/>
      <c r="CY35" s="661"/>
      <c r="CZ35" s="661"/>
      <c r="DA35" s="661"/>
      <c r="DB35" s="661"/>
      <c r="DC35" s="661"/>
      <c r="DD35" s="661"/>
      <c r="DE35" s="661"/>
      <c r="DF35" s="211"/>
      <c r="DG35" s="662" t="str">
        <f>IF('各会計、関係団体の財政状況及び健全化判断比率'!BR8="","",'各会計、関係団体の財政状況及び健全化判断比率'!BR8)</f>
        <v/>
      </c>
      <c r="DH35" s="662"/>
      <c r="DI35" s="218"/>
      <c r="DJ35" s="186"/>
      <c r="DK35" s="186"/>
      <c r="DL35" s="186"/>
      <c r="DM35" s="186"/>
      <c r="DN35" s="186"/>
      <c r="DO35" s="186"/>
    </row>
    <row r="36" spans="1:119" ht="32.25" customHeight="1" x14ac:dyDescent="0.15">
      <c r="A36" s="187"/>
      <c r="B36" s="213"/>
      <c r="C36" s="660">
        <f>IF(E36="","",C35+1)</f>
        <v>3</v>
      </c>
      <c r="D36" s="660"/>
      <c r="E36" s="661" t="str">
        <f>IF('各会計、関係団体の財政状況及び健全化判断比率'!B9="","",'各会計、関係団体の財政状況及び健全化判断比率'!B9)</f>
        <v>公共用地取得事業特別会計</v>
      </c>
      <c r="F36" s="661"/>
      <c r="G36" s="661"/>
      <c r="H36" s="661"/>
      <c r="I36" s="661"/>
      <c r="J36" s="661"/>
      <c r="K36" s="661"/>
      <c r="L36" s="661"/>
      <c r="M36" s="661"/>
      <c r="N36" s="661"/>
      <c r="O36" s="661"/>
      <c r="P36" s="661"/>
      <c r="Q36" s="661"/>
      <c r="R36" s="661"/>
      <c r="S36" s="661"/>
      <c r="T36" s="214"/>
      <c r="U36" s="660">
        <f t="shared" ref="U36:U43" si="4">IF(W36="","",U35+1)</f>
        <v>8</v>
      </c>
      <c r="V36" s="660"/>
      <c r="W36" s="661" t="str">
        <f>IF('各会計、関係団体の財政状況及び健全化判断比率'!B30="","",'各会計、関係団体の財政状況及び健全化判断比率'!B30)</f>
        <v>後期高齢者医療特別会計</v>
      </c>
      <c r="X36" s="661"/>
      <c r="Y36" s="661"/>
      <c r="Z36" s="661"/>
      <c r="AA36" s="661"/>
      <c r="AB36" s="661"/>
      <c r="AC36" s="661"/>
      <c r="AD36" s="661"/>
      <c r="AE36" s="661"/>
      <c r="AF36" s="661"/>
      <c r="AG36" s="661"/>
      <c r="AH36" s="661"/>
      <c r="AI36" s="661"/>
      <c r="AJ36" s="661"/>
      <c r="AK36" s="661"/>
      <c r="AL36" s="214"/>
      <c r="AM36" s="660">
        <f t="shared" si="0"/>
        <v>11</v>
      </c>
      <c r="AN36" s="660"/>
      <c r="AO36" s="661" t="str">
        <f>IF('各会計、関係団体の財政状況及び健全化判断比率'!B33="","",'各会計、関係団体の財政状況及び健全化判断比率'!B33)</f>
        <v>津山市下水道事業会計</v>
      </c>
      <c r="AP36" s="661"/>
      <c r="AQ36" s="661"/>
      <c r="AR36" s="661"/>
      <c r="AS36" s="661"/>
      <c r="AT36" s="661"/>
      <c r="AU36" s="661"/>
      <c r="AV36" s="661"/>
      <c r="AW36" s="661"/>
      <c r="AX36" s="661"/>
      <c r="AY36" s="661"/>
      <c r="AZ36" s="661"/>
      <c r="BA36" s="661"/>
      <c r="BB36" s="661"/>
      <c r="BC36" s="661"/>
      <c r="BD36" s="214"/>
      <c r="BE36" s="660" t="str">
        <f t="shared" si="1"/>
        <v/>
      </c>
      <c r="BF36" s="660"/>
      <c r="BG36" s="661"/>
      <c r="BH36" s="661"/>
      <c r="BI36" s="661"/>
      <c r="BJ36" s="661"/>
      <c r="BK36" s="661"/>
      <c r="BL36" s="661"/>
      <c r="BM36" s="661"/>
      <c r="BN36" s="661"/>
      <c r="BO36" s="661"/>
      <c r="BP36" s="661"/>
      <c r="BQ36" s="661"/>
      <c r="BR36" s="661"/>
      <c r="BS36" s="661"/>
      <c r="BT36" s="661"/>
      <c r="BU36" s="661"/>
      <c r="BV36" s="214"/>
      <c r="BW36" s="660">
        <f t="shared" si="2"/>
        <v>15</v>
      </c>
      <c r="BX36" s="660"/>
      <c r="BY36" s="661" t="str">
        <f>IF('各会計、関係団体の財政状況及び健全化判断比率'!B70="","",'各会計、関係団体の財政状況及び健全化判断比率'!B70)</f>
        <v>勝田郡老人福祉施設組合 一般会計</v>
      </c>
      <c r="BZ36" s="661"/>
      <c r="CA36" s="661"/>
      <c r="CB36" s="661"/>
      <c r="CC36" s="661"/>
      <c r="CD36" s="661"/>
      <c r="CE36" s="661"/>
      <c r="CF36" s="661"/>
      <c r="CG36" s="661"/>
      <c r="CH36" s="661"/>
      <c r="CI36" s="661"/>
      <c r="CJ36" s="661"/>
      <c r="CK36" s="661"/>
      <c r="CL36" s="661"/>
      <c r="CM36" s="661"/>
      <c r="CN36" s="214"/>
      <c r="CO36" s="660">
        <f t="shared" si="3"/>
        <v>25</v>
      </c>
      <c r="CP36" s="660"/>
      <c r="CQ36" s="661" t="str">
        <f>IF('各会計、関係団体の財政状況及び健全化判断比率'!BS9="","",'各会計、関係団体の財政状況及び健全化判断比率'!BS9)</f>
        <v>津山文化振興財団</v>
      </c>
      <c r="CR36" s="661"/>
      <c r="CS36" s="661"/>
      <c r="CT36" s="661"/>
      <c r="CU36" s="661"/>
      <c r="CV36" s="661"/>
      <c r="CW36" s="661"/>
      <c r="CX36" s="661"/>
      <c r="CY36" s="661"/>
      <c r="CZ36" s="661"/>
      <c r="DA36" s="661"/>
      <c r="DB36" s="661"/>
      <c r="DC36" s="661"/>
      <c r="DD36" s="661"/>
      <c r="DE36" s="661"/>
      <c r="DF36" s="211"/>
      <c r="DG36" s="662" t="str">
        <f>IF('各会計、関係団体の財政状況及び健全化判断比率'!BR9="","",'各会計、関係団体の財政状況及び健全化判断比率'!BR9)</f>
        <v/>
      </c>
      <c r="DH36" s="662"/>
      <c r="DI36" s="218"/>
      <c r="DJ36" s="186"/>
      <c r="DK36" s="186"/>
      <c r="DL36" s="186"/>
      <c r="DM36" s="186"/>
      <c r="DN36" s="186"/>
      <c r="DO36" s="186"/>
    </row>
    <row r="37" spans="1:119" ht="32.25" customHeight="1" x14ac:dyDescent="0.15">
      <c r="A37" s="187"/>
      <c r="B37" s="213"/>
      <c r="C37" s="660">
        <f>IF(E37="","",C36+1)</f>
        <v>4</v>
      </c>
      <c r="D37" s="660"/>
      <c r="E37" s="661" t="str">
        <f>IF('各会計、関係団体の財政状況及び健全化判断比率'!B10="","",'各会計、関係団体の財政状況及び健全化判断比率'!B10)</f>
        <v>奨学金特別会計</v>
      </c>
      <c r="F37" s="661"/>
      <c r="G37" s="661"/>
      <c r="H37" s="661"/>
      <c r="I37" s="661"/>
      <c r="J37" s="661"/>
      <c r="K37" s="661"/>
      <c r="L37" s="661"/>
      <c r="M37" s="661"/>
      <c r="N37" s="661"/>
      <c r="O37" s="661"/>
      <c r="P37" s="661"/>
      <c r="Q37" s="661"/>
      <c r="R37" s="661"/>
      <c r="S37" s="661"/>
      <c r="T37" s="214"/>
      <c r="U37" s="660" t="str">
        <f t="shared" si="4"/>
        <v/>
      </c>
      <c r="V37" s="660"/>
      <c r="W37" s="661"/>
      <c r="X37" s="661"/>
      <c r="Y37" s="661"/>
      <c r="Z37" s="661"/>
      <c r="AA37" s="661"/>
      <c r="AB37" s="661"/>
      <c r="AC37" s="661"/>
      <c r="AD37" s="661"/>
      <c r="AE37" s="661"/>
      <c r="AF37" s="661"/>
      <c r="AG37" s="661"/>
      <c r="AH37" s="661"/>
      <c r="AI37" s="661"/>
      <c r="AJ37" s="661"/>
      <c r="AK37" s="661"/>
      <c r="AL37" s="214"/>
      <c r="AM37" s="660" t="str">
        <f t="shared" si="0"/>
        <v/>
      </c>
      <c r="AN37" s="660"/>
      <c r="AO37" s="661"/>
      <c r="AP37" s="661"/>
      <c r="AQ37" s="661"/>
      <c r="AR37" s="661"/>
      <c r="AS37" s="661"/>
      <c r="AT37" s="661"/>
      <c r="AU37" s="661"/>
      <c r="AV37" s="661"/>
      <c r="AW37" s="661"/>
      <c r="AX37" s="661"/>
      <c r="AY37" s="661"/>
      <c r="AZ37" s="661"/>
      <c r="BA37" s="661"/>
      <c r="BB37" s="661"/>
      <c r="BC37" s="661"/>
      <c r="BD37" s="214"/>
      <c r="BE37" s="660" t="str">
        <f t="shared" si="1"/>
        <v/>
      </c>
      <c r="BF37" s="660"/>
      <c r="BG37" s="661"/>
      <c r="BH37" s="661"/>
      <c r="BI37" s="661"/>
      <c r="BJ37" s="661"/>
      <c r="BK37" s="661"/>
      <c r="BL37" s="661"/>
      <c r="BM37" s="661"/>
      <c r="BN37" s="661"/>
      <c r="BO37" s="661"/>
      <c r="BP37" s="661"/>
      <c r="BQ37" s="661"/>
      <c r="BR37" s="661"/>
      <c r="BS37" s="661"/>
      <c r="BT37" s="661"/>
      <c r="BU37" s="661"/>
      <c r="BV37" s="214"/>
      <c r="BW37" s="660">
        <f t="shared" si="2"/>
        <v>16</v>
      </c>
      <c r="BX37" s="660"/>
      <c r="BY37" s="661" t="str">
        <f>IF('各会計、関係団体の財政状況及び健全化判断比率'!B71="","",'各会計、関係団体の財政状況及び健全化判断比率'!B71)</f>
        <v>久米老人ホーム組合 一般会計</v>
      </c>
      <c r="BZ37" s="661"/>
      <c r="CA37" s="661"/>
      <c r="CB37" s="661"/>
      <c r="CC37" s="661"/>
      <c r="CD37" s="661"/>
      <c r="CE37" s="661"/>
      <c r="CF37" s="661"/>
      <c r="CG37" s="661"/>
      <c r="CH37" s="661"/>
      <c r="CI37" s="661"/>
      <c r="CJ37" s="661"/>
      <c r="CK37" s="661"/>
      <c r="CL37" s="661"/>
      <c r="CM37" s="661"/>
      <c r="CN37" s="214"/>
      <c r="CO37" s="660">
        <f t="shared" si="3"/>
        <v>26</v>
      </c>
      <c r="CP37" s="660"/>
      <c r="CQ37" s="661" t="str">
        <f>IF('各会計、関係団体の財政状況及び健全化判断比率'!BS10="","",'各会計、関係団体の財政状況及び健全化判断比率'!BS10)</f>
        <v>津山街づくり（株）</v>
      </c>
      <c r="CR37" s="661"/>
      <c r="CS37" s="661"/>
      <c r="CT37" s="661"/>
      <c r="CU37" s="661"/>
      <c r="CV37" s="661"/>
      <c r="CW37" s="661"/>
      <c r="CX37" s="661"/>
      <c r="CY37" s="661"/>
      <c r="CZ37" s="661"/>
      <c r="DA37" s="661"/>
      <c r="DB37" s="661"/>
      <c r="DC37" s="661"/>
      <c r="DD37" s="661"/>
      <c r="DE37" s="661"/>
      <c r="DF37" s="211"/>
      <c r="DG37" s="662" t="str">
        <f>IF('各会計、関係団体の財政状況及び健全化判断比率'!BR10="","",'各会計、関係団体の財政状況及び健全化判断比率'!BR10)</f>
        <v/>
      </c>
      <c r="DH37" s="662"/>
      <c r="DI37" s="218"/>
      <c r="DJ37" s="186"/>
      <c r="DK37" s="186"/>
      <c r="DL37" s="186"/>
      <c r="DM37" s="186"/>
      <c r="DN37" s="186"/>
      <c r="DO37" s="186"/>
    </row>
    <row r="38" spans="1:119" ht="32.25" customHeight="1" x14ac:dyDescent="0.15">
      <c r="A38" s="187"/>
      <c r="B38" s="213"/>
      <c r="C38" s="660">
        <f t="shared" ref="C38:C43" si="5">IF(E38="","",C37+1)</f>
        <v>5</v>
      </c>
      <c r="D38" s="660"/>
      <c r="E38" s="661" t="str">
        <f>IF('各会計、関係団体の財政状況及び健全化判断比率'!B11="","",'各会計、関係団体の財政状況及び健全化判断比率'!B11)</f>
        <v>土地開発公社清算事業特別会計</v>
      </c>
      <c r="F38" s="661"/>
      <c r="G38" s="661"/>
      <c r="H38" s="661"/>
      <c r="I38" s="661"/>
      <c r="J38" s="661"/>
      <c r="K38" s="661"/>
      <c r="L38" s="661"/>
      <c r="M38" s="661"/>
      <c r="N38" s="661"/>
      <c r="O38" s="661"/>
      <c r="P38" s="661"/>
      <c r="Q38" s="661"/>
      <c r="R38" s="661"/>
      <c r="S38" s="661"/>
      <c r="T38" s="214"/>
      <c r="U38" s="660" t="str">
        <f t="shared" si="4"/>
        <v/>
      </c>
      <c r="V38" s="660"/>
      <c r="W38" s="661"/>
      <c r="X38" s="661"/>
      <c r="Y38" s="661"/>
      <c r="Z38" s="661"/>
      <c r="AA38" s="661"/>
      <c r="AB38" s="661"/>
      <c r="AC38" s="661"/>
      <c r="AD38" s="661"/>
      <c r="AE38" s="661"/>
      <c r="AF38" s="661"/>
      <c r="AG38" s="661"/>
      <c r="AH38" s="661"/>
      <c r="AI38" s="661"/>
      <c r="AJ38" s="661"/>
      <c r="AK38" s="661"/>
      <c r="AL38" s="214"/>
      <c r="AM38" s="660" t="str">
        <f t="shared" si="0"/>
        <v/>
      </c>
      <c r="AN38" s="660"/>
      <c r="AO38" s="661"/>
      <c r="AP38" s="661"/>
      <c r="AQ38" s="661"/>
      <c r="AR38" s="661"/>
      <c r="AS38" s="661"/>
      <c r="AT38" s="661"/>
      <c r="AU38" s="661"/>
      <c r="AV38" s="661"/>
      <c r="AW38" s="661"/>
      <c r="AX38" s="661"/>
      <c r="AY38" s="661"/>
      <c r="AZ38" s="661"/>
      <c r="BA38" s="661"/>
      <c r="BB38" s="661"/>
      <c r="BC38" s="661"/>
      <c r="BD38" s="214"/>
      <c r="BE38" s="660" t="str">
        <f t="shared" si="1"/>
        <v/>
      </c>
      <c r="BF38" s="660"/>
      <c r="BG38" s="661"/>
      <c r="BH38" s="661"/>
      <c r="BI38" s="661"/>
      <c r="BJ38" s="661"/>
      <c r="BK38" s="661"/>
      <c r="BL38" s="661"/>
      <c r="BM38" s="661"/>
      <c r="BN38" s="661"/>
      <c r="BO38" s="661"/>
      <c r="BP38" s="661"/>
      <c r="BQ38" s="661"/>
      <c r="BR38" s="661"/>
      <c r="BS38" s="661"/>
      <c r="BT38" s="661"/>
      <c r="BU38" s="661"/>
      <c r="BV38" s="214"/>
      <c r="BW38" s="660">
        <f t="shared" si="2"/>
        <v>17</v>
      </c>
      <c r="BX38" s="660"/>
      <c r="BY38" s="661" t="str">
        <f>IF('各会計、関係団体の財政状況及び健全化判断比率'!B72="","",'各会計、関係団体の財政状況及び健全化判断比率'!B72)</f>
        <v>久米老人ホーム組合 指定訪問介護事業特別会計</v>
      </c>
      <c r="BZ38" s="661"/>
      <c r="CA38" s="661"/>
      <c r="CB38" s="661"/>
      <c r="CC38" s="661"/>
      <c r="CD38" s="661"/>
      <c r="CE38" s="661"/>
      <c r="CF38" s="661"/>
      <c r="CG38" s="661"/>
      <c r="CH38" s="661"/>
      <c r="CI38" s="661"/>
      <c r="CJ38" s="661"/>
      <c r="CK38" s="661"/>
      <c r="CL38" s="661"/>
      <c r="CM38" s="661"/>
      <c r="CN38" s="214"/>
      <c r="CO38" s="660">
        <f t="shared" si="3"/>
        <v>27</v>
      </c>
      <c r="CP38" s="660"/>
      <c r="CQ38" s="661" t="str">
        <f>IF('各会計、関係団体の財政状況及び健全化判断比率'!BS11="","",'各会計、関係団体の財政状況及び健全化判断比率'!BS11)</f>
        <v>津山地域振興開発（株）</v>
      </c>
      <c r="CR38" s="661"/>
      <c r="CS38" s="661"/>
      <c r="CT38" s="661"/>
      <c r="CU38" s="661"/>
      <c r="CV38" s="661"/>
      <c r="CW38" s="661"/>
      <c r="CX38" s="661"/>
      <c r="CY38" s="661"/>
      <c r="CZ38" s="661"/>
      <c r="DA38" s="661"/>
      <c r="DB38" s="661"/>
      <c r="DC38" s="661"/>
      <c r="DD38" s="661"/>
      <c r="DE38" s="661"/>
      <c r="DF38" s="211"/>
      <c r="DG38" s="662" t="str">
        <f>IF('各会計、関係団体の財政状況及び健全化判断比率'!BR11="","",'各会計、関係団体の財政状況及び健全化判断比率'!BR11)</f>
        <v/>
      </c>
      <c r="DH38" s="662"/>
      <c r="DI38" s="218"/>
      <c r="DJ38" s="186"/>
      <c r="DK38" s="186"/>
      <c r="DL38" s="186"/>
      <c r="DM38" s="186"/>
      <c r="DN38" s="186"/>
      <c r="DO38" s="186"/>
    </row>
    <row r="39" spans="1:119" ht="32.25" customHeight="1" x14ac:dyDescent="0.15">
      <c r="A39" s="187"/>
      <c r="B39" s="213"/>
      <c r="C39" s="660" t="str">
        <f t="shared" si="5"/>
        <v/>
      </c>
      <c r="D39" s="660"/>
      <c r="E39" s="661" t="str">
        <f>IF('各会計、関係団体の財政状況及び健全化判断比率'!B12="","",'各会計、関係団体の財政状況及び健全化判断比率'!B12)</f>
        <v/>
      </c>
      <c r="F39" s="661"/>
      <c r="G39" s="661"/>
      <c r="H39" s="661"/>
      <c r="I39" s="661"/>
      <c r="J39" s="661"/>
      <c r="K39" s="661"/>
      <c r="L39" s="661"/>
      <c r="M39" s="661"/>
      <c r="N39" s="661"/>
      <c r="O39" s="661"/>
      <c r="P39" s="661"/>
      <c r="Q39" s="661"/>
      <c r="R39" s="661"/>
      <c r="S39" s="661"/>
      <c r="T39" s="214"/>
      <c r="U39" s="660" t="str">
        <f t="shared" si="4"/>
        <v/>
      </c>
      <c r="V39" s="660"/>
      <c r="W39" s="661"/>
      <c r="X39" s="661"/>
      <c r="Y39" s="661"/>
      <c r="Z39" s="661"/>
      <c r="AA39" s="661"/>
      <c r="AB39" s="661"/>
      <c r="AC39" s="661"/>
      <c r="AD39" s="661"/>
      <c r="AE39" s="661"/>
      <c r="AF39" s="661"/>
      <c r="AG39" s="661"/>
      <c r="AH39" s="661"/>
      <c r="AI39" s="661"/>
      <c r="AJ39" s="661"/>
      <c r="AK39" s="661"/>
      <c r="AL39" s="214"/>
      <c r="AM39" s="660" t="str">
        <f t="shared" si="0"/>
        <v/>
      </c>
      <c r="AN39" s="660"/>
      <c r="AO39" s="661"/>
      <c r="AP39" s="661"/>
      <c r="AQ39" s="661"/>
      <c r="AR39" s="661"/>
      <c r="AS39" s="661"/>
      <c r="AT39" s="661"/>
      <c r="AU39" s="661"/>
      <c r="AV39" s="661"/>
      <c r="AW39" s="661"/>
      <c r="AX39" s="661"/>
      <c r="AY39" s="661"/>
      <c r="AZ39" s="661"/>
      <c r="BA39" s="661"/>
      <c r="BB39" s="661"/>
      <c r="BC39" s="661"/>
      <c r="BD39" s="214"/>
      <c r="BE39" s="660" t="str">
        <f t="shared" si="1"/>
        <v/>
      </c>
      <c r="BF39" s="660"/>
      <c r="BG39" s="661"/>
      <c r="BH39" s="661"/>
      <c r="BI39" s="661"/>
      <c r="BJ39" s="661"/>
      <c r="BK39" s="661"/>
      <c r="BL39" s="661"/>
      <c r="BM39" s="661"/>
      <c r="BN39" s="661"/>
      <c r="BO39" s="661"/>
      <c r="BP39" s="661"/>
      <c r="BQ39" s="661"/>
      <c r="BR39" s="661"/>
      <c r="BS39" s="661"/>
      <c r="BT39" s="661"/>
      <c r="BU39" s="661"/>
      <c r="BV39" s="214"/>
      <c r="BW39" s="660">
        <f t="shared" si="2"/>
        <v>18</v>
      </c>
      <c r="BX39" s="660"/>
      <c r="BY39" s="661" t="str">
        <f>IF('各会計、関係団体の財政状況及び健全化判断比率'!B73="","",'各会計、関係団体の財政状況及び健全化判断比率'!B73)</f>
        <v>津山圏域資源循環施設組合 一般会計</v>
      </c>
      <c r="BZ39" s="661"/>
      <c r="CA39" s="661"/>
      <c r="CB39" s="661"/>
      <c r="CC39" s="661"/>
      <c r="CD39" s="661"/>
      <c r="CE39" s="661"/>
      <c r="CF39" s="661"/>
      <c r="CG39" s="661"/>
      <c r="CH39" s="661"/>
      <c r="CI39" s="661"/>
      <c r="CJ39" s="661"/>
      <c r="CK39" s="661"/>
      <c r="CL39" s="661"/>
      <c r="CM39" s="661"/>
      <c r="CN39" s="214"/>
      <c r="CO39" s="660">
        <f t="shared" si="3"/>
        <v>28</v>
      </c>
      <c r="CP39" s="660"/>
      <c r="CQ39" s="661" t="str">
        <f>IF('各会計、関係団体の財政状況及び健全化判断比率'!BS12="","",'各会計、関係団体の財政状況及び健全化判断比率'!BS12)</f>
        <v>（株）津山市加茂町ふるさと振興公社</v>
      </c>
      <c r="CR39" s="661"/>
      <c r="CS39" s="661"/>
      <c r="CT39" s="661"/>
      <c r="CU39" s="661"/>
      <c r="CV39" s="661"/>
      <c r="CW39" s="661"/>
      <c r="CX39" s="661"/>
      <c r="CY39" s="661"/>
      <c r="CZ39" s="661"/>
      <c r="DA39" s="661"/>
      <c r="DB39" s="661"/>
      <c r="DC39" s="661"/>
      <c r="DD39" s="661"/>
      <c r="DE39" s="661"/>
      <c r="DF39" s="211"/>
      <c r="DG39" s="662" t="str">
        <f>IF('各会計、関係団体の財政状況及び健全化判断比率'!BR12="","",'各会計、関係団体の財政状況及び健全化判断比率'!BR12)</f>
        <v/>
      </c>
      <c r="DH39" s="662"/>
      <c r="DI39" s="218"/>
      <c r="DJ39" s="186"/>
      <c r="DK39" s="186"/>
      <c r="DL39" s="186"/>
      <c r="DM39" s="186"/>
      <c r="DN39" s="186"/>
      <c r="DO39" s="186"/>
    </row>
    <row r="40" spans="1:119" ht="32.25" customHeight="1" x14ac:dyDescent="0.15">
      <c r="A40" s="187"/>
      <c r="B40" s="213"/>
      <c r="C40" s="660" t="str">
        <f t="shared" si="5"/>
        <v/>
      </c>
      <c r="D40" s="660"/>
      <c r="E40" s="661" t="str">
        <f>IF('各会計、関係団体の財政状況及び健全化判断比率'!B13="","",'各会計、関係団体の財政状況及び健全化判断比率'!B13)</f>
        <v/>
      </c>
      <c r="F40" s="661"/>
      <c r="G40" s="661"/>
      <c r="H40" s="661"/>
      <c r="I40" s="661"/>
      <c r="J40" s="661"/>
      <c r="K40" s="661"/>
      <c r="L40" s="661"/>
      <c r="M40" s="661"/>
      <c r="N40" s="661"/>
      <c r="O40" s="661"/>
      <c r="P40" s="661"/>
      <c r="Q40" s="661"/>
      <c r="R40" s="661"/>
      <c r="S40" s="661"/>
      <c r="T40" s="214"/>
      <c r="U40" s="660" t="str">
        <f t="shared" si="4"/>
        <v/>
      </c>
      <c r="V40" s="660"/>
      <c r="W40" s="661"/>
      <c r="X40" s="661"/>
      <c r="Y40" s="661"/>
      <c r="Z40" s="661"/>
      <c r="AA40" s="661"/>
      <c r="AB40" s="661"/>
      <c r="AC40" s="661"/>
      <c r="AD40" s="661"/>
      <c r="AE40" s="661"/>
      <c r="AF40" s="661"/>
      <c r="AG40" s="661"/>
      <c r="AH40" s="661"/>
      <c r="AI40" s="661"/>
      <c r="AJ40" s="661"/>
      <c r="AK40" s="661"/>
      <c r="AL40" s="214"/>
      <c r="AM40" s="660" t="str">
        <f t="shared" si="0"/>
        <v/>
      </c>
      <c r="AN40" s="660"/>
      <c r="AO40" s="661"/>
      <c r="AP40" s="661"/>
      <c r="AQ40" s="661"/>
      <c r="AR40" s="661"/>
      <c r="AS40" s="661"/>
      <c r="AT40" s="661"/>
      <c r="AU40" s="661"/>
      <c r="AV40" s="661"/>
      <c r="AW40" s="661"/>
      <c r="AX40" s="661"/>
      <c r="AY40" s="661"/>
      <c r="AZ40" s="661"/>
      <c r="BA40" s="661"/>
      <c r="BB40" s="661"/>
      <c r="BC40" s="661"/>
      <c r="BD40" s="214"/>
      <c r="BE40" s="660" t="str">
        <f t="shared" si="1"/>
        <v/>
      </c>
      <c r="BF40" s="660"/>
      <c r="BG40" s="661"/>
      <c r="BH40" s="661"/>
      <c r="BI40" s="661"/>
      <c r="BJ40" s="661"/>
      <c r="BK40" s="661"/>
      <c r="BL40" s="661"/>
      <c r="BM40" s="661"/>
      <c r="BN40" s="661"/>
      <c r="BO40" s="661"/>
      <c r="BP40" s="661"/>
      <c r="BQ40" s="661"/>
      <c r="BR40" s="661"/>
      <c r="BS40" s="661"/>
      <c r="BT40" s="661"/>
      <c r="BU40" s="661"/>
      <c r="BV40" s="214"/>
      <c r="BW40" s="660">
        <f t="shared" si="2"/>
        <v>19</v>
      </c>
      <c r="BX40" s="660"/>
      <c r="BY40" s="661" t="str">
        <f>IF('各会計、関係団体の財政状況及び健全化判断比率'!B74="","",'各会計、関係団体の財政状況及び健全化判断比率'!B74)</f>
        <v>津山圏域衛生処理組合 一般会計</v>
      </c>
      <c r="BZ40" s="661"/>
      <c r="CA40" s="661"/>
      <c r="CB40" s="661"/>
      <c r="CC40" s="661"/>
      <c r="CD40" s="661"/>
      <c r="CE40" s="661"/>
      <c r="CF40" s="661"/>
      <c r="CG40" s="661"/>
      <c r="CH40" s="661"/>
      <c r="CI40" s="661"/>
      <c r="CJ40" s="661"/>
      <c r="CK40" s="661"/>
      <c r="CL40" s="661"/>
      <c r="CM40" s="661"/>
      <c r="CN40" s="214"/>
      <c r="CO40" s="660">
        <f t="shared" si="3"/>
        <v>29</v>
      </c>
      <c r="CP40" s="660"/>
      <c r="CQ40" s="661" t="str">
        <f>IF('各会計、関係団体の財政状況及び健全化判断比率'!BS13="","",'各会計、関係団体の財政状況及び健全化判断比率'!BS13)</f>
        <v>（有）アグリ久米</v>
      </c>
      <c r="CR40" s="661"/>
      <c r="CS40" s="661"/>
      <c r="CT40" s="661"/>
      <c r="CU40" s="661"/>
      <c r="CV40" s="661"/>
      <c r="CW40" s="661"/>
      <c r="CX40" s="661"/>
      <c r="CY40" s="661"/>
      <c r="CZ40" s="661"/>
      <c r="DA40" s="661"/>
      <c r="DB40" s="661"/>
      <c r="DC40" s="661"/>
      <c r="DD40" s="661"/>
      <c r="DE40" s="661"/>
      <c r="DF40" s="211"/>
      <c r="DG40" s="662" t="str">
        <f>IF('各会計、関係団体の財政状況及び健全化判断比率'!BR13="","",'各会計、関係団体の財政状況及び健全化判断比率'!BR13)</f>
        <v/>
      </c>
      <c r="DH40" s="662"/>
      <c r="DI40" s="218"/>
      <c r="DJ40" s="186"/>
      <c r="DK40" s="186"/>
      <c r="DL40" s="186"/>
      <c r="DM40" s="186"/>
      <c r="DN40" s="186"/>
      <c r="DO40" s="186"/>
    </row>
    <row r="41" spans="1:119" ht="32.25" customHeight="1" x14ac:dyDescent="0.15">
      <c r="A41" s="187"/>
      <c r="B41" s="213"/>
      <c r="C41" s="660" t="str">
        <f t="shared" si="5"/>
        <v/>
      </c>
      <c r="D41" s="660"/>
      <c r="E41" s="661" t="str">
        <f>IF('各会計、関係団体の財政状況及び健全化判断比率'!B14="","",'各会計、関係団体の財政状況及び健全化判断比率'!B14)</f>
        <v/>
      </c>
      <c r="F41" s="661"/>
      <c r="G41" s="661"/>
      <c r="H41" s="661"/>
      <c r="I41" s="661"/>
      <c r="J41" s="661"/>
      <c r="K41" s="661"/>
      <c r="L41" s="661"/>
      <c r="M41" s="661"/>
      <c r="N41" s="661"/>
      <c r="O41" s="661"/>
      <c r="P41" s="661"/>
      <c r="Q41" s="661"/>
      <c r="R41" s="661"/>
      <c r="S41" s="661"/>
      <c r="T41" s="214"/>
      <c r="U41" s="660" t="str">
        <f t="shared" si="4"/>
        <v/>
      </c>
      <c r="V41" s="660"/>
      <c r="W41" s="661"/>
      <c r="X41" s="661"/>
      <c r="Y41" s="661"/>
      <c r="Z41" s="661"/>
      <c r="AA41" s="661"/>
      <c r="AB41" s="661"/>
      <c r="AC41" s="661"/>
      <c r="AD41" s="661"/>
      <c r="AE41" s="661"/>
      <c r="AF41" s="661"/>
      <c r="AG41" s="661"/>
      <c r="AH41" s="661"/>
      <c r="AI41" s="661"/>
      <c r="AJ41" s="661"/>
      <c r="AK41" s="661"/>
      <c r="AL41" s="214"/>
      <c r="AM41" s="660" t="str">
        <f t="shared" si="0"/>
        <v/>
      </c>
      <c r="AN41" s="660"/>
      <c r="AO41" s="661"/>
      <c r="AP41" s="661"/>
      <c r="AQ41" s="661"/>
      <c r="AR41" s="661"/>
      <c r="AS41" s="661"/>
      <c r="AT41" s="661"/>
      <c r="AU41" s="661"/>
      <c r="AV41" s="661"/>
      <c r="AW41" s="661"/>
      <c r="AX41" s="661"/>
      <c r="AY41" s="661"/>
      <c r="AZ41" s="661"/>
      <c r="BA41" s="661"/>
      <c r="BB41" s="661"/>
      <c r="BC41" s="661"/>
      <c r="BD41" s="214"/>
      <c r="BE41" s="660" t="str">
        <f t="shared" si="1"/>
        <v/>
      </c>
      <c r="BF41" s="660"/>
      <c r="BG41" s="661"/>
      <c r="BH41" s="661"/>
      <c r="BI41" s="661"/>
      <c r="BJ41" s="661"/>
      <c r="BK41" s="661"/>
      <c r="BL41" s="661"/>
      <c r="BM41" s="661"/>
      <c r="BN41" s="661"/>
      <c r="BO41" s="661"/>
      <c r="BP41" s="661"/>
      <c r="BQ41" s="661"/>
      <c r="BR41" s="661"/>
      <c r="BS41" s="661"/>
      <c r="BT41" s="661"/>
      <c r="BU41" s="661"/>
      <c r="BV41" s="214"/>
      <c r="BW41" s="660">
        <f t="shared" si="2"/>
        <v>20</v>
      </c>
      <c r="BX41" s="660"/>
      <c r="BY41" s="661" t="str">
        <f>IF('各会計、関係団体の財政状況及び健全化判断比率'!B75="","",'各会計、関係団体の財政状況及び健全化判断比率'!B75)</f>
        <v>津山圏域消防組合 一般会計</v>
      </c>
      <c r="BZ41" s="661"/>
      <c r="CA41" s="661"/>
      <c r="CB41" s="661"/>
      <c r="CC41" s="661"/>
      <c r="CD41" s="661"/>
      <c r="CE41" s="661"/>
      <c r="CF41" s="661"/>
      <c r="CG41" s="661"/>
      <c r="CH41" s="661"/>
      <c r="CI41" s="661"/>
      <c r="CJ41" s="661"/>
      <c r="CK41" s="661"/>
      <c r="CL41" s="661"/>
      <c r="CM41" s="661"/>
      <c r="CN41" s="214"/>
      <c r="CO41" s="660">
        <f t="shared" si="3"/>
        <v>30</v>
      </c>
      <c r="CP41" s="660"/>
      <c r="CQ41" s="661" t="str">
        <f>IF('各会計、関係団体の財政状況及び健全化判断比率'!BS14="","",'各会計、関係団体の財政状況及び健全化判断比率'!BS14)</f>
        <v>（財）あばグリーン公社</v>
      </c>
      <c r="CR41" s="661"/>
      <c r="CS41" s="661"/>
      <c r="CT41" s="661"/>
      <c r="CU41" s="661"/>
      <c r="CV41" s="661"/>
      <c r="CW41" s="661"/>
      <c r="CX41" s="661"/>
      <c r="CY41" s="661"/>
      <c r="CZ41" s="661"/>
      <c r="DA41" s="661"/>
      <c r="DB41" s="661"/>
      <c r="DC41" s="661"/>
      <c r="DD41" s="661"/>
      <c r="DE41" s="661"/>
      <c r="DF41" s="211"/>
      <c r="DG41" s="662" t="str">
        <f>IF('各会計、関係団体の財政状況及び健全化判断比率'!BR14="","",'各会計、関係団体の財政状況及び健全化判断比率'!BR14)</f>
        <v/>
      </c>
      <c r="DH41" s="662"/>
      <c r="DI41" s="218"/>
      <c r="DJ41" s="186"/>
      <c r="DK41" s="186"/>
      <c r="DL41" s="186"/>
      <c r="DM41" s="186"/>
      <c r="DN41" s="186"/>
      <c r="DO41" s="186"/>
    </row>
    <row r="42" spans="1:119" ht="32.25" customHeight="1" x14ac:dyDescent="0.15">
      <c r="A42" s="186"/>
      <c r="B42" s="213"/>
      <c r="C42" s="660" t="str">
        <f t="shared" si="5"/>
        <v/>
      </c>
      <c r="D42" s="660"/>
      <c r="E42" s="661" t="str">
        <f>IF('各会計、関係団体の財政状況及び健全化判断比率'!B15="","",'各会計、関係団体の財政状況及び健全化判断比率'!B15)</f>
        <v/>
      </c>
      <c r="F42" s="661"/>
      <c r="G42" s="661"/>
      <c r="H42" s="661"/>
      <c r="I42" s="661"/>
      <c r="J42" s="661"/>
      <c r="K42" s="661"/>
      <c r="L42" s="661"/>
      <c r="M42" s="661"/>
      <c r="N42" s="661"/>
      <c r="O42" s="661"/>
      <c r="P42" s="661"/>
      <c r="Q42" s="661"/>
      <c r="R42" s="661"/>
      <c r="S42" s="661"/>
      <c r="T42" s="214"/>
      <c r="U42" s="660" t="str">
        <f t="shared" si="4"/>
        <v/>
      </c>
      <c r="V42" s="660"/>
      <c r="W42" s="661"/>
      <c r="X42" s="661"/>
      <c r="Y42" s="661"/>
      <c r="Z42" s="661"/>
      <c r="AA42" s="661"/>
      <c r="AB42" s="661"/>
      <c r="AC42" s="661"/>
      <c r="AD42" s="661"/>
      <c r="AE42" s="661"/>
      <c r="AF42" s="661"/>
      <c r="AG42" s="661"/>
      <c r="AH42" s="661"/>
      <c r="AI42" s="661"/>
      <c r="AJ42" s="661"/>
      <c r="AK42" s="661"/>
      <c r="AL42" s="214"/>
      <c r="AM42" s="660" t="str">
        <f t="shared" si="0"/>
        <v/>
      </c>
      <c r="AN42" s="660"/>
      <c r="AO42" s="661"/>
      <c r="AP42" s="661"/>
      <c r="AQ42" s="661"/>
      <c r="AR42" s="661"/>
      <c r="AS42" s="661"/>
      <c r="AT42" s="661"/>
      <c r="AU42" s="661"/>
      <c r="AV42" s="661"/>
      <c r="AW42" s="661"/>
      <c r="AX42" s="661"/>
      <c r="AY42" s="661"/>
      <c r="AZ42" s="661"/>
      <c r="BA42" s="661"/>
      <c r="BB42" s="661"/>
      <c r="BC42" s="661"/>
      <c r="BD42" s="214"/>
      <c r="BE42" s="660" t="str">
        <f t="shared" si="1"/>
        <v/>
      </c>
      <c r="BF42" s="660"/>
      <c r="BG42" s="661"/>
      <c r="BH42" s="661"/>
      <c r="BI42" s="661"/>
      <c r="BJ42" s="661"/>
      <c r="BK42" s="661"/>
      <c r="BL42" s="661"/>
      <c r="BM42" s="661"/>
      <c r="BN42" s="661"/>
      <c r="BO42" s="661"/>
      <c r="BP42" s="661"/>
      <c r="BQ42" s="661"/>
      <c r="BR42" s="661"/>
      <c r="BS42" s="661"/>
      <c r="BT42" s="661"/>
      <c r="BU42" s="661"/>
      <c r="BV42" s="214"/>
      <c r="BW42" s="660">
        <f t="shared" si="2"/>
        <v>21</v>
      </c>
      <c r="BX42" s="660"/>
      <c r="BY42" s="661" t="str">
        <f>IF('各会計、関係団体の財政状況及び健全化判断比率'!B76="","",'各会計、関係団体の財政状況及び健全化判断比率'!B76)</f>
        <v>岡山県広域水道企業団</v>
      </c>
      <c r="BZ42" s="661"/>
      <c r="CA42" s="661"/>
      <c r="CB42" s="661"/>
      <c r="CC42" s="661"/>
      <c r="CD42" s="661"/>
      <c r="CE42" s="661"/>
      <c r="CF42" s="661"/>
      <c r="CG42" s="661"/>
      <c r="CH42" s="661"/>
      <c r="CI42" s="661"/>
      <c r="CJ42" s="661"/>
      <c r="CK42" s="661"/>
      <c r="CL42" s="661"/>
      <c r="CM42" s="661"/>
      <c r="CN42" s="214"/>
      <c r="CO42" s="660">
        <f t="shared" si="3"/>
        <v>31</v>
      </c>
      <c r="CP42" s="660"/>
      <c r="CQ42" s="661" t="str">
        <f>IF('各会計、関係団体の財政状況及び健全化判断比率'!BS15="","",'各会計、関係団体の財政状況及び健全化判断比率'!BS15)</f>
        <v>（株）曲辰</v>
      </c>
      <c r="CR42" s="661"/>
      <c r="CS42" s="661"/>
      <c r="CT42" s="661"/>
      <c r="CU42" s="661"/>
      <c r="CV42" s="661"/>
      <c r="CW42" s="661"/>
      <c r="CX42" s="661"/>
      <c r="CY42" s="661"/>
      <c r="CZ42" s="661"/>
      <c r="DA42" s="661"/>
      <c r="DB42" s="661"/>
      <c r="DC42" s="661"/>
      <c r="DD42" s="661"/>
      <c r="DE42" s="661"/>
      <c r="DF42" s="211"/>
      <c r="DG42" s="662" t="str">
        <f>IF('各会計、関係団体の財政状況及び健全化判断比率'!BR15="","",'各会計、関係団体の財政状況及び健全化判断比率'!BR15)</f>
        <v/>
      </c>
      <c r="DH42" s="662"/>
      <c r="DI42" s="218"/>
      <c r="DJ42" s="186"/>
      <c r="DK42" s="186"/>
      <c r="DL42" s="186"/>
      <c r="DM42" s="186"/>
      <c r="DN42" s="186"/>
      <c r="DO42" s="186"/>
    </row>
    <row r="43" spans="1:119" ht="32.25" customHeight="1" x14ac:dyDescent="0.15">
      <c r="A43" s="186"/>
      <c r="B43" s="213"/>
      <c r="C43" s="660" t="str">
        <f t="shared" si="5"/>
        <v/>
      </c>
      <c r="D43" s="660"/>
      <c r="E43" s="661" t="str">
        <f>IF('各会計、関係団体の財政状況及び健全化判断比率'!B16="","",'各会計、関係団体の財政状況及び健全化判断比率'!B16)</f>
        <v/>
      </c>
      <c r="F43" s="661"/>
      <c r="G43" s="661"/>
      <c r="H43" s="661"/>
      <c r="I43" s="661"/>
      <c r="J43" s="661"/>
      <c r="K43" s="661"/>
      <c r="L43" s="661"/>
      <c r="M43" s="661"/>
      <c r="N43" s="661"/>
      <c r="O43" s="661"/>
      <c r="P43" s="661"/>
      <c r="Q43" s="661"/>
      <c r="R43" s="661"/>
      <c r="S43" s="661"/>
      <c r="T43" s="214"/>
      <c r="U43" s="660" t="str">
        <f t="shared" si="4"/>
        <v/>
      </c>
      <c r="V43" s="660"/>
      <c r="W43" s="661"/>
      <c r="X43" s="661"/>
      <c r="Y43" s="661"/>
      <c r="Z43" s="661"/>
      <c r="AA43" s="661"/>
      <c r="AB43" s="661"/>
      <c r="AC43" s="661"/>
      <c r="AD43" s="661"/>
      <c r="AE43" s="661"/>
      <c r="AF43" s="661"/>
      <c r="AG43" s="661"/>
      <c r="AH43" s="661"/>
      <c r="AI43" s="661"/>
      <c r="AJ43" s="661"/>
      <c r="AK43" s="661"/>
      <c r="AL43" s="214"/>
      <c r="AM43" s="660" t="str">
        <f t="shared" si="0"/>
        <v/>
      </c>
      <c r="AN43" s="660"/>
      <c r="AO43" s="661"/>
      <c r="AP43" s="661"/>
      <c r="AQ43" s="661"/>
      <c r="AR43" s="661"/>
      <c r="AS43" s="661"/>
      <c r="AT43" s="661"/>
      <c r="AU43" s="661"/>
      <c r="AV43" s="661"/>
      <c r="AW43" s="661"/>
      <c r="AX43" s="661"/>
      <c r="AY43" s="661"/>
      <c r="AZ43" s="661"/>
      <c r="BA43" s="661"/>
      <c r="BB43" s="661"/>
      <c r="BC43" s="661"/>
      <c r="BD43" s="214"/>
      <c r="BE43" s="660" t="str">
        <f t="shared" si="1"/>
        <v/>
      </c>
      <c r="BF43" s="660"/>
      <c r="BG43" s="661"/>
      <c r="BH43" s="661"/>
      <c r="BI43" s="661"/>
      <c r="BJ43" s="661"/>
      <c r="BK43" s="661"/>
      <c r="BL43" s="661"/>
      <c r="BM43" s="661"/>
      <c r="BN43" s="661"/>
      <c r="BO43" s="661"/>
      <c r="BP43" s="661"/>
      <c r="BQ43" s="661"/>
      <c r="BR43" s="661"/>
      <c r="BS43" s="661"/>
      <c r="BT43" s="661"/>
      <c r="BU43" s="661"/>
      <c r="BV43" s="214"/>
      <c r="BW43" s="660">
        <f t="shared" si="2"/>
        <v>22</v>
      </c>
      <c r="BX43" s="660"/>
      <c r="BY43" s="661" t="str">
        <f>IF('各会計、関係団体の財政状況及び健全化判断比率'!B77="","",'各会計、関係団体の財政状況及び健全化判断比率'!B77)</f>
        <v>岡山県後期高齢者医療広域連合 一般会計</v>
      </c>
      <c r="BZ43" s="661"/>
      <c r="CA43" s="661"/>
      <c r="CB43" s="661"/>
      <c r="CC43" s="661"/>
      <c r="CD43" s="661"/>
      <c r="CE43" s="661"/>
      <c r="CF43" s="661"/>
      <c r="CG43" s="661"/>
      <c r="CH43" s="661"/>
      <c r="CI43" s="661"/>
      <c r="CJ43" s="661"/>
      <c r="CK43" s="661"/>
      <c r="CL43" s="661"/>
      <c r="CM43" s="661"/>
      <c r="CN43" s="214"/>
      <c r="CO43" s="660" t="str">
        <f t="shared" si="3"/>
        <v/>
      </c>
      <c r="CP43" s="660"/>
      <c r="CQ43" s="661" t="str">
        <f>IF('各会計、関係団体の財政状況及び健全化判断比率'!BS16="","",'各会計、関係団体の財政状況及び健全化判断比率'!BS16)</f>
        <v/>
      </c>
      <c r="CR43" s="661"/>
      <c r="CS43" s="661"/>
      <c r="CT43" s="661"/>
      <c r="CU43" s="661"/>
      <c r="CV43" s="661"/>
      <c r="CW43" s="661"/>
      <c r="CX43" s="661"/>
      <c r="CY43" s="661"/>
      <c r="CZ43" s="661"/>
      <c r="DA43" s="661"/>
      <c r="DB43" s="661"/>
      <c r="DC43" s="661"/>
      <c r="DD43" s="661"/>
      <c r="DE43" s="661"/>
      <c r="DF43" s="211"/>
      <c r="DG43" s="662" t="str">
        <f>IF('各会計、関係団体の財政状況及び健全化判断比率'!BR16="","",'各会計、関係団体の財政状況及び健全化判断比率'!BR16)</f>
        <v/>
      </c>
      <c r="DH43" s="66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HKSVVqQl3thMoFY2X522SqoNL/QEhJPa9yc314/o3LNbTwM/EZSGWU2oFqCYCMnnHp8OCkv+sRYY+dsdyXeHjw==" saltValue="BbBizQDr+LHSy0F1Gwlh5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80" zoomScaleNormal="80" zoomScaleSheetLayoutView="100" workbookViewId="0">
      <selection activeCell="L39" sqref="L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2" t="s">
        <v>577</v>
      </c>
      <c r="D34" s="1252"/>
      <c r="E34" s="1253"/>
      <c r="F34" s="32">
        <v>13.18</v>
      </c>
      <c r="G34" s="33">
        <v>14.11</v>
      </c>
      <c r="H34" s="33">
        <v>15.13</v>
      </c>
      <c r="I34" s="33">
        <v>16.489999999999998</v>
      </c>
      <c r="J34" s="34">
        <v>16.97</v>
      </c>
      <c r="K34" s="22"/>
      <c r="L34" s="22"/>
      <c r="M34" s="22"/>
      <c r="N34" s="22"/>
      <c r="O34" s="22"/>
      <c r="P34" s="22"/>
    </row>
    <row r="35" spans="1:16" ht="39" customHeight="1" x14ac:dyDescent="0.15">
      <c r="A35" s="22"/>
      <c r="B35" s="35"/>
      <c r="C35" s="1246" t="s">
        <v>578</v>
      </c>
      <c r="D35" s="1247"/>
      <c r="E35" s="1248"/>
      <c r="F35" s="36">
        <v>5.16</v>
      </c>
      <c r="G35" s="37">
        <v>5.63</v>
      </c>
      <c r="H35" s="37">
        <v>4.3899999999999997</v>
      </c>
      <c r="I35" s="37">
        <v>3.49</v>
      </c>
      <c r="J35" s="38">
        <v>3.99</v>
      </c>
      <c r="K35" s="22"/>
      <c r="L35" s="22"/>
      <c r="M35" s="22"/>
      <c r="N35" s="22"/>
      <c r="O35" s="22"/>
      <c r="P35" s="22"/>
    </row>
    <row r="36" spans="1:16" ht="39" customHeight="1" x14ac:dyDescent="0.15">
      <c r="A36" s="22"/>
      <c r="B36" s="35"/>
      <c r="C36" s="1246" t="s">
        <v>579</v>
      </c>
      <c r="D36" s="1247"/>
      <c r="E36" s="1248"/>
      <c r="F36" s="36" t="s">
        <v>526</v>
      </c>
      <c r="G36" s="37" t="s">
        <v>526</v>
      </c>
      <c r="H36" s="37">
        <v>1.18</v>
      </c>
      <c r="I36" s="37">
        <v>1.27</v>
      </c>
      <c r="J36" s="38">
        <v>2.38</v>
      </c>
      <c r="K36" s="22"/>
      <c r="L36" s="22"/>
      <c r="M36" s="22"/>
      <c r="N36" s="22"/>
      <c r="O36" s="22"/>
      <c r="P36" s="22"/>
    </row>
    <row r="37" spans="1:16" ht="39" customHeight="1" x14ac:dyDescent="0.15">
      <c r="A37" s="22"/>
      <c r="B37" s="35"/>
      <c r="C37" s="1246" t="s">
        <v>580</v>
      </c>
      <c r="D37" s="1247"/>
      <c r="E37" s="1248"/>
      <c r="F37" s="36">
        <v>0.88</v>
      </c>
      <c r="G37" s="37">
        <v>1.0900000000000001</v>
      </c>
      <c r="H37" s="37">
        <v>0.76</v>
      </c>
      <c r="I37" s="37">
        <v>0.47</v>
      </c>
      <c r="J37" s="38">
        <v>0.97</v>
      </c>
      <c r="K37" s="22"/>
      <c r="L37" s="22"/>
      <c r="M37" s="22"/>
      <c r="N37" s="22"/>
      <c r="O37" s="22"/>
      <c r="P37" s="22"/>
    </row>
    <row r="38" spans="1:16" ht="39" customHeight="1" x14ac:dyDescent="0.15">
      <c r="A38" s="22"/>
      <c r="B38" s="35"/>
      <c r="C38" s="1246" t="s">
        <v>581</v>
      </c>
      <c r="D38" s="1247"/>
      <c r="E38" s="1248"/>
      <c r="F38" s="36">
        <v>1.01</v>
      </c>
      <c r="G38" s="37">
        <v>1.49</v>
      </c>
      <c r="H38" s="37">
        <v>0.4</v>
      </c>
      <c r="I38" s="37">
        <v>0.32</v>
      </c>
      <c r="J38" s="38">
        <v>0.54</v>
      </c>
      <c r="K38" s="22"/>
      <c r="L38" s="22"/>
      <c r="M38" s="22"/>
      <c r="N38" s="22"/>
      <c r="O38" s="22"/>
      <c r="P38" s="22"/>
    </row>
    <row r="39" spans="1:16" ht="39" customHeight="1" x14ac:dyDescent="0.15">
      <c r="A39" s="22"/>
      <c r="B39" s="35"/>
      <c r="C39" s="1246" t="s">
        <v>582</v>
      </c>
      <c r="D39" s="1247"/>
      <c r="E39" s="1248"/>
      <c r="F39" s="36">
        <v>0.17</v>
      </c>
      <c r="G39" s="37">
        <v>0.18</v>
      </c>
      <c r="H39" s="37">
        <v>0.18</v>
      </c>
      <c r="I39" s="37">
        <v>0.18</v>
      </c>
      <c r="J39" s="38">
        <v>0.17</v>
      </c>
      <c r="K39" s="22"/>
      <c r="L39" s="22"/>
      <c r="M39" s="22"/>
      <c r="N39" s="22"/>
      <c r="O39" s="22"/>
      <c r="P39" s="22"/>
    </row>
    <row r="40" spans="1:16" ht="39" customHeight="1" x14ac:dyDescent="0.15">
      <c r="A40" s="22"/>
      <c r="B40" s="35"/>
      <c r="C40" s="1246" t="s">
        <v>583</v>
      </c>
      <c r="D40" s="1247"/>
      <c r="E40" s="1248"/>
      <c r="F40" s="36">
        <v>0</v>
      </c>
      <c r="G40" s="37">
        <v>0</v>
      </c>
      <c r="H40" s="37">
        <v>0</v>
      </c>
      <c r="I40" s="37">
        <v>0</v>
      </c>
      <c r="J40" s="38">
        <v>0</v>
      </c>
      <c r="K40" s="22"/>
      <c r="L40" s="22"/>
      <c r="M40" s="22"/>
      <c r="N40" s="22"/>
      <c r="O40" s="22"/>
      <c r="P40" s="22"/>
    </row>
    <row r="41" spans="1:16" ht="39" customHeight="1" x14ac:dyDescent="0.15">
      <c r="A41" s="22"/>
      <c r="B41" s="35"/>
      <c r="C41" s="1246" t="s">
        <v>584</v>
      </c>
      <c r="D41" s="1247"/>
      <c r="E41" s="1248"/>
      <c r="F41" s="36">
        <v>0</v>
      </c>
      <c r="G41" s="37">
        <v>0</v>
      </c>
      <c r="H41" s="37">
        <v>0</v>
      </c>
      <c r="I41" s="37">
        <v>0</v>
      </c>
      <c r="J41" s="38">
        <v>0</v>
      </c>
      <c r="K41" s="22"/>
      <c r="L41" s="22"/>
      <c r="M41" s="22"/>
      <c r="N41" s="22"/>
      <c r="O41" s="22"/>
      <c r="P41" s="22"/>
    </row>
    <row r="42" spans="1:16" ht="39" customHeight="1" x14ac:dyDescent="0.15">
      <c r="A42" s="22"/>
      <c r="B42" s="39"/>
      <c r="C42" s="1246" t="s">
        <v>585</v>
      </c>
      <c r="D42" s="1247"/>
      <c r="E42" s="1248"/>
      <c r="F42" s="36" t="s">
        <v>526</v>
      </c>
      <c r="G42" s="37" t="s">
        <v>526</v>
      </c>
      <c r="H42" s="37" t="s">
        <v>526</v>
      </c>
      <c r="I42" s="37" t="s">
        <v>526</v>
      </c>
      <c r="J42" s="38" t="s">
        <v>526</v>
      </c>
      <c r="K42" s="22"/>
      <c r="L42" s="22"/>
      <c r="M42" s="22"/>
      <c r="N42" s="22"/>
      <c r="O42" s="22"/>
      <c r="P42" s="22"/>
    </row>
    <row r="43" spans="1:16" ht="39" customHeight="1" thickBot="1" x14ac:dyDescent="0.2">
      <c r="A43" s="22"/>
      <c r="B43" s="40"/>
      <c r="C43" s="1249" t="s">
        <v>586</v>
      </c>
      <c r="D43" s="1250"/>
      <c r="E43" s="1251"/>
      <c r="F43" s="41">
        <v>0</v>
      </c>
      <c r="G43" s="42">
        <v>0.44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zng9BdCLjJH7tWFIV1YGn4QWPm4HHL2VEsew27lPJAXyqEu8WHPHOJqfxijzRXP8WTol+DQPW3+TIbzWE7yiA==" saltValue="oAHojncMMFKwK31o6pjj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4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4" t="s">
        <v>11</v>
      </c>
      <c r="C45" s="1255"/>
      <c r="D45" s="58"/>
      <c r="E45" s="1260" t="s">
        <v>12</v>
      </c>
      <c r="F45" s="1260"/>
      <c r="G45" s="1260"/>
      <c r="H45" s="1260"/>
      <c r="I45" s="1260"/>
      <c r="J45" s="1261"/>
      <c r="K45" s="59">
        <v>6097</v>
      </c>
      <c r="L45" s="60">
        <v>6064</v>
      </c>
      <c r="M45" s="60">
        <v>6137</v>
      </c>
      <c r="N45" s="60">
        <v>6009</v>
      </c>
      <c r="O45" s="61">
        <v>6161</v>
      </c>
      <c r="P45" s="48"/>
      <c r="Q45" s="48"/>
      <c r="R45" s="48"/>
      <c r="S45" s="48"/>
      <c r="T45" s="48"/>
      <c r="U45" s="48"/>
    </row>
    <row r="46" spans="1:21" ht="30.75" customHeight="1" x14ac:dyDescent="0.15">
      <c r="A46" s="48"/>
      <c r="B46" s="1256"/>
      <c r="C46" s="1257"/>
      <c r="D46" s="62"/>
      <c r="E46" s="1262" t="s">
        <v>13</v>
      </c>
      <c r="F46" s="1262"/>
      <c r="G46" s="1262"/>
      <c r="H46" s="1262"/>
      <c r="I46" s="1262"/>
      <c r="J46" s="1263"/>
      <c r="K46" s="63" t="s">
        <v>526</v>
      </c>
      <c r="L46" s="64" t="s">
        <v>526</v>
      </c>
      <c r="M46" s="64" t="s">
        <v>526</v>
      </c>
      <c r="N46" s="64" t="s">
        <v>526</v>
      </c>
      <c r="O46" s="65" t="s">
        <v>526</v>
      </c>
      <c r="P46" s="48"/>
      <c r="Q46" s="48"/>
      <c r="R46" s="48"/>
      <c r="S46" s="48"/>
      <c r="T46" s="48"/>
      <c r="U46" s="48"/>
    </row>
    <row r="47" spans="1:21" ht="30.75" customHeight="1" x14ac:dyDescent="0.15">
      <c r="A47" s="48"/>
      <c r="B47" s="1256"/>
      <c r="C47" s="1257"/>
      <c r="D47" s="62"/>
      <c r="E47" s="1262" t="s">
        <v>14</v>
      </c>
      <c r="F47" s="1262"/>
      <c r="G47" s="1262"/>
      <c r="H47" s="1262"/>
      <c r="I47" s="1262"/>
      <c r="J47" s="1263"/>
      <c r="K47" s="63">
        <v>27</v>
      </c>
      <c r="L47" s="64">
        <v>20</v>
      </c>
      <c r="M47" s="64">
        <v>13</v>
      </c>
      <c r="N47" s="64">
        <v>7</v>
      </c>
      <c r="O47" s="65" t="s">
        <v>526</v>
      </c>
      <c r="P47" s="48"/>
      <c r="Q47" s="48"/>
      <c r="R47" s="48"/>
      <c r="S47" s="48"/>
      <c r="T47" s="48"/>
      <c r="U47" s="48"/>
    </row>
    <row r="48" spans="1:21" ht="30.75" customHeight="1" x14ac:dyDescent="0.15">
      <c r="A48" s="48"/>
      <c r="B48" s="1256"/>
      <c r="C48" s="1257"/>
      <c r="D48" s="62"/>
      <c r="E48" s="1262" t="s">
        <v>15</v>
      </c>
      <c r="F48" s="1262"/>
      <c r="G48" s="1262"/>
      <c r="H48" s="1262"/>
      <c r="I48" s="1262"/>
      <c r="J48" s="1263"/>
      <c r="K48" s="63">
        <v>1825</v>
      </c>
      <c r="L48" s="64">
        <v>1780</v>
      </c>
      <c r="M48" s="64">
        <v>1805</v>
      </c>
      <c r="N48" s="64">
        <v>1694</v>
      </c>
      <c r="O48" s="65">
        <v>1746</v>
      </c>
      <c r="P48" s="48"/>
      <c r="Q48" s="48"/>
      <c r="R48" s="48"/>
      <c r="S48" s="48"/>
      <c r="T48" s="48"/>
      <c r="U48" s="48"/>
    </row>
    <row r="49" spans="1:21" ht="30.75" customHeight="1" x14ac:dyDescent="0.15">
      <c r="A49" s="48"/>
      <c r="B49" s="1256"/>
      <c r="C49" s="1257"/>
      <c r="D49" s="62"/>
      <c r="E49" s="1262" t="s">
        <v>16</v>
      </c>
      <c r="F49" s="1262"/>
      <c r="G49" s="1262"/>
      <c r="H49" s="1262"/>
      <c r="I49" s="1262"/>
      <c r="J49" s="1263"/>
      <c r="K49" s="63">
        <v>346</v>
      </c>
      <c r="L49" s="64">
        <v>365</v>
      </c>
      <c r="M49" s="64">
        <v>503</v>
      </c>
      <c r="N49" s="64">
        <v>787</v>
      </c>
      <c r="O49" s="65">
        <v>871</v>
      </c>
      <c r="P49" s="48"/>
      <c r="Q49" s="48"/>
      <c r="R49" s="48"/>
      <c r="S49" s="48"/>
      <c r="T49" s="48"/>
      <c r="U49" s="48"/>
    </row>
    <row r="50" spans="1:21" ht="30.75" customHeight="1" x14ac:dyDescent="0.15">
      <c r="A50" s="48"/>
      <c r="B50" s="1256"/>
      <c r="C50" s="1257"/>
      <c r="D50" s="62"/>
      <c r="E50" s="1262" t="s">
        <v>17</v>
      </c>
      <c r="F50" s="1262"/>
      <c r="G50" s="1262"/>
      <c r="H50" s="1262"/>
      <c r="I50" s="1262"/>
      <c r="J50" s="1263"/>
      <c r="K50" s="63">
        <v>216</v>
      </c>
      <c r="L50" s="64">
        <v>208</v>
      </c>
      <c r="M50" s="64">
        <v>201</v>
      </c>
      <c r="N50" s="64">
        <v>193</v>
      </c>
      <c r="O50" s="65">
        <v>151</v>
      </c>
      <c r="P50" s="48"/>
      <c r="Q50" s="48"/>
      <c r="R50" s="48"/>
      <c r="S50" s="48"/>
      <c r="T50" s="48"/>
      <c r="U50" s="48"/>
    </row>
    <row r="51" spans="1:21" ht="30.75" customHeight="1" x14ac:dyDescent="0.15">
      <c r="A51" s="48"/>
      <c r="B51" s="1258"/>
      <c r="C51" s="1259"/>
      <c r="D51" s="66"/>
      <c r="E51" s="1262" t="s">
        <v>18</v>
      </c>
      <c r="F51" s="1262"/>
      <c r="G51" s="1262"/>
      <c r="H51" s="1262"/>
      <c r="I51" s="1262"/>
      <c r="J51" s="1263"/>
      <c r="K51" s="63" t="s">
        <v>526</v>
      </c>
      <c r="L51" s="64" t="s">
        <v>526</v>
      </c>
      <c r="M51" s="64" t="s">
        <v>526</v>
      </c>
      <c r="N51" s="64" t="s">
        <v>526</v>
      </c>
      <c r="O51" s="65" t="s">
        <v>526</v>
      </c>
      <c r="P51" s="48"/>
      <c r="Q51" s="48"/>
      <c r="R51" s="48"/>
      <c r="S51" s="48"/>
      <c r="T51" s="48"/>
      <c r="U51" s="48"/>
    </row>
    <row r="52" spans="1:21" ht="30.75" customHeight="1" x14ac:dyDescent="0.15">
      <c r="A52" s="48"/>
      <c r="B52" s="1264" t="s">
        <v>19</v>
      </c>
      <c r="C52" s="1265"/>
      <c r="D52" s="66"/>
      <c r="E52" s="1262" t="s">
        <v>20</v>
      </c>
      <c r="F52" s="1262"/>
      <c r="G52" s="1262"/>
      <c r="H52" s="1262"/>
      <c r="I52" s="1262"/>
      <c r="J52" s="1263"/>
      <c r="K52" s="63">
        <v>5841</v>
      </c>
      <c r="L52" s="64">
        <v>5750</v>
      </c>
      <c r="M52" s="64">
        <v>5966</v>
      </c>
      <c r="N52" s="64">
        <v>5996</v>
      </c>
      <c r="O52" s="65">
        <v>6069</v>
      </c>
      <c r="P52" s="48"/>
      <c r="Q52" s="48"/>
      <c r="R52" s="48"/>
      <c r="S52" s="48"/>
      <c r="T52" s="48"/>
      <c r="U52" s="48"/>
    </row>
    <row r="53" spans="1:21" ht="30.75" customHeight="1" thickBot="1" x14ac:dyDescent="0.2">
      <c r="A53" s="48"/>
      <c r="B53" s="1266" t="s">
        <v>21</v>
      </c>
      <c r="C53" s="1267"/>
      <c r="D53" s="67"/>
      <c r="E53" s="1268" t="s">
        <v>22</v>
      </c>
      <c r="F53" s="1268"/>
      <c r="G53" s="1268"/>
      <c r="H53" s="1268"/>
      <c r="I53" s="1268"/>
      <c r="J53" s="1269"/>
      <c r="K53" s="68">
        <v>2670</v>
      </c>
      <c r="L53" s="69">
        <v>2687</v>
      </c>
      <c r="M53" s="69">
        <v>2693</v>
      </c>
      <c r="N53" s="69">
        <v>2694</v>
      </c>
      <c r="O53" s="70">
        <v>2860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70" t="s">
        <v>25</v>
      </c>
      <c r="C57" s="1271"/>
      <c r="D57" s="1274" t="s">
        <v>26</v>
      </c>
      <c r="E57" s="1275"/>
      <c r="F57" s="1275"/>
      <c r="G57" s="1275"/>
      <c r="H57" s="1275"/>
      <c r="I57" s="1275"/>
      <c r="J57" s="1276"/>
      <c r="K57" s="83">
        <v>451</v>
      </c>
      <c r="L57" s="84">
        <v>652</v>
      </c>
      <c r="M57" s="84">
        <v>652</v>
      </c>
      <c r="N57" s="84">
        <v>644</v>
      </c>
      <c r="O57" s="85">
        <v>626</v>
      </c>
    </row>
    <row r="58" spans="1:21" ht="31.5" customHeight="1" thickBot="1" x14ac:dyDescent="0.2">
      <c r="B58" s="1272"/>
      <c r="C58" s="1273"/>
      <c r="D58" s="1277" t="s">
        <v>27</v>
      </c>
      <c r="E58" s="1278"/>
      <c r="F58" s="1278"/>
      <c r="G58" s="1278"/>
      <c r="H58" s="1278"/>
      <c r="I58" s="1278"/>
      <c r="J58" s="1279"/>
      <c r="K58" s="86">
        <v>40</v>
      </c>
      <c r="L58" s="87">
        <v>40</v>
      </c>
      <c r="M58" s="87">
        <v>33</v>
      </c>
      <c r="N58" s="87">
        <v>20</v>
      </c>
      <c r="O58" s="88" t="s">
        <v>634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uZ7xAJlwEaqArN+st5jzwUCDCFVcxBuLHs/5zlahbI5XuFPaktCuZTsFCRJwuttrqoUNwui7KwL93c2wR5zbw==" saltValue="1fau089xi7bmFUsiLYtI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6"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80" t="s">
        <v>30</v>
      </c>
      <c r="C41" s="1281"/>
      <c r="D41" s="102"/>
      <c r="E41" s="1286" t="s">
        <v>31</v>
      </c>
      <c r="F41" s="1286"/>
      <c r="G41" s="1286"/>
      <c r="H41" s="1287"/>
      <c r="I41" s="103">
        <v>74072</v>
      </c>
      <c r="J41" s="104">
        <v>75389</v>
      </c>
      <c r="K41" s="104">
        <v>73988</v>
      </c>
      <c r="L41" s="104">
        <v>73669</v>
      </c>
      <c r="M41" s="105">
        <v>71249</v>
      </c>
    </row>
    <row r="42" spans="2:13" ht="27.75" customHeight="1" x14ac:dyDescent="0.15">
      <c r="B42" s="1282"/>
      <c r="C42" s="1283"/>
      <c r="D42" s="106"/>
      <c r="E42" s="1288" t="s">
        <v>32</v>
      </c>
      <c r="F42" s="1288"/>
      <c r="G42" s="1288"/>
      <c r="H42" s="1289"/>
      <c r="I42" s="107">
        <v>1808</v>
      </c>
      <c r="J42" s="108">
        <v>1640</v>
      </c>
      <c r="K42" s="108">
        <v>1468</v>
      </c>
      <c r="L42" s="108">
        <v>1296</v>
      </c>
      <c r="M42" s="109">
        <v>1166</v>
      </c>
    </row>
    <row r="43" spans="2:13" ht="27.75" customHeight="1" x14ac:dyDescent="0.15">
      <c r="B43" s="1282"/>
      <c r="C43" s="1283"/>
      <c r="D43" s="106"/>
      <c r="E43" s="1288" t="s">
        <v>33</v>
      </c>
      <c r="F43" s="1288"/>
      <c r="G43" s="1288"/>
      <c r="H43" s="1289"/>
      <c r="I43" s="107">
        <v>28339</v>
      </c>
      <c r="J43" s="108">
        <v>27471</v>
      </c>
      <c r="K43" s="108">
        <v>26458</v>
      </c>
      <c r="L43" s="108">
        <v>25266</v>
      </c>
      <c r="M43" s="109">
        <v>23561</v>
      </c>
    </row>
    <row r="44" spans="2:13" ht="27.75" customHeight="1" x14ac:dyDescent="0.15">
      <c r="B44" s="1282"/>
      <c r="C44" s="1283"/>
      <c r="D44" s="106"/>
      <c r="E44" s="1288" t="s">
        <v>34</v>
      </c>
      <c r="F44" s="1288"/>
      <c r="G44" s="1288"/>
      <c r="H44" s="1289"/>
      <c r="I44" s="107">
        <v>8248</v>
      </c>
      <c r="J44" s="108">
        <v>8991</v>
      </c>
      <c r="K44" s="108">
        <v>9611</v>
      </c>
      <c r="L44" s="108">
        <v>8958</v>
      </c>
      <c r="M44" s="109">
        <v>8234</v>
      </c>
    </row>
    <row r="45" spans="2:13" ht="27.75" customHeight="1" x14ac:dyDescent="0.15">
      <c r="B45" s="1282"/>
      <c r="C45" s="1283"/>
      <c r="D45" s="106"/>
      <c r="E45" s="1288" t="s">
        <v>35</v>
      </c>
      <c r="F45" s="1288"/>
      <c r="G45" s="1288"/>
      <c r="H45" s="1289"/>
      <c r="I45" s="107">
        <v>6353</v>
      </c>
      <c r="J45" s="108">
        <v>6112</v>
      </c>
      <c r="K45" s="108">
        <v>5852</v>
      </c>
      <c r="L45" s="108">
        <v>5840</v>
      </c>
      <c r="M45" s="109">
        <v>5764</v>
      </c>
    </row>
    <row r="46" spans="2:13" ht="27.75" customHeight="1" x14ac:dyDescent="0.15">
      <c r="B46" s="1282"/>
      <c r="C46" s="1283"/>
      <c r="D46" s="110"/>
      <c r="E46" s="1288" t="s">
        <v>36</v>
      </c>
      <c r="F46" s="1288"/>
      <c r="G46" s="1288"/>
      <c r="H46" s="1289"/>
      <c r="I46" s="107" t="s">
        <v>526</v>
      </c>
      <c r="J46" s="108">
        <v>1</v>
      </c>
      <c r="K46" s="108">
        <v>9</v>
      </c>
      <c r="L46" s="108">
        <v>13</v>
      </c>
      <c r="M46" s="109">
        <v>17</v>
      </c>
    </row>
    <row r="47" spans="2:13" ht="27.75" customHeight="1" x14ac:dyDescent="0.15">
      <c r="B47" s="1282"/>
      <c r="C47" s="1283"/>
      <c r="D47" s="111"/>
      <c r="E47" s="1290" t="s">
        <v>37</v>
      </c>
      <c r="F47" s="1291"/>
      <c r="G47" s="1291"/>
      <c r="H47" s="1292"/>
      <c r="I47" s="107" t="s">
        <v>526</v>
      </c>
      <c r="J47" s="108" t="s">
        <v>526</v>
      </c>
      <c r="K47" s="108" t="s">
        <v>526</v>
      </c>
      <c r="L47" s="108" t="s">
        <v>526</v>
      </c>
      <c r="M47" s="109" t="s">
        <v>526</v>
      </c>
    </row>
    <row r="48" spans="2:13" ht="27.75" customHeight="1" x14ac:dyDescent="0.15">
      <c r="B48" s="1282"/>
      <c r="C48" s="1283"/>
      <c r="D48" s="106"/>
      <c r="E48" s="1288" t="s">
        <v>38</v>
      </c>
      <c r="F48" s="1288"/>
      <c r="G48" s="1288"/>
      <c r="H48" s="1289"/>
      <c r="I48" s="107" t="s">
        <v>526</v>
      </c>
      <c r="J48" s="108" t="s">
        <v>526</v>
      </c>
      <c r="K48" s="108" t="s">
        <v>526</v>
      </c>
      <c r="L48" s="108" t="s">
        <v>526</v>
      </c>
      <c r="M48" s="109" t="s">
        <v>526</v>
      </c>
    </row>
    <row r="49" spans="2:13" ht="27.75" customHeight="1" x14ac:dyDescent="0.15">
      <c r="B49" s="1284"/>
      <c r="C49" s="1285"/>
      <c r="D49" s="106"/>
      <c r="E49" s="1288" t="s">
        <v>39</v>
      </c>
      <c r="F49" s="1288"/>
      <c r="G49" s="1288"/>
      <c r="H49" s="1289"/>
      <c r="I49" s="107" t="s">
        <v>526</v>
      </c>
      <c r="J49" s="108" t="s">
        <v>526</v>
      </c>
      <c r="K49" s="108" t="s">
        <v>526</v>
      </c>
      <c r="L49" s="108" t="s">
        <v>526</v>
      </c>
      <c r="M49" s="109" t="s">
        <v>526</v>
      </c>
    </row>
    <row r="50" spans="2:13" ht="27.75" customHeight="1" x14ac:dyDescent="0.15">
      <c r="B50" s="1293" t="s">
        <v>40</v>
      </c>
      <c r="C50" s="1294"/>
      <c r="D50" s="112"/>
      <c r="E50" s="1288" t="s">
        <v>41</v>
      </c>
      <c r="F50" s="1288"/>
      <c r="G50" s="1288"/>
      <c r="H50" s="1289"/>
      <c r="I50" s="107">
        <v>10000</v>
      </c>
      <c r="J50" s="108">
        <v>9964</v>
      </c>
      <c r="K50" s="108">
        <v>8697</v>
      </c>
      <c r="L50" s="108">
        <v>8385</v>
      </c>
      <c r="M50" s="109">
        <v>7745</v>
      </c>
    </row>
    <row r="51" spans="2:13" ht="27.75" customHeight="1" x14ac:dyDescent="0.15">
      <c r="B51" s="1282"/>
      <c r="C51" s="1283"/>
      <c r="D51" s="106"/>
      <c r="E51" s="1288" t="s">
        <v>42</v>
      </c>
      <c r="F51" s="1288"/>
      <c r="G51" s="1288"/>
      <c r="H51" s="1289"/>
      <c r="I51" s="107">
        <v>11459</v>
      </c>
      <c r="J51" s="108">
        <v>11523</v>
      </c>
      <c r="K51" s="108">
        <v>11041</v>
      </c>
      <c r="L51" s="108">
        <v>10193</v>
      </c>
      <c r="M51" s="109">
        <v>9025</v>
      </c>
    </row>
    <row r="52" spans="2:13" ht="27.75" customHeight="1" x14ac:dyDescent="0.15">
      <c r="B52" s="1284"/>
      <c r="C52" s="1285"/>
      <c r="D52" s="106"/>
      <c r="E52" s="1288" t="s">
        <v>43</v>
      </c>
      <c r="F52" s="1288"/>
      <c r="G52" s="1288"/>
      <c r="H52" s="1289"/>
      <c r="I52" s="107">
        <v>66533</v>
      </c>
      <c r="J52" s="108">
        <v>67920</v>
      </c>
      <c r="K52" s="108">
        <v>68423</v>
      </c>
      <c r="L52" s="108">
        <v>68200</v>
      </c>
      <c r="M52" s="109">
        <v>66267</v>
      </c>
    </row>
    <row r="53" spans="2:13" ht="27.75" customHeight="1" thickBot="1" x14ac:dyDescent="0.2">
      <c r="B53" s="1295" t="s">
        <v>44</v>
      </c>
      <c r="C53" s="1296"/>
      <c r="D53" s="113"/>
      <c r="E53" s="1297" t="s">
        <v>45</v>
      </c>
      <c r="F53" s="1297"/>
      <c r="G53" s="1297"/>
      <c r="H53" s="1298"/>
      <c r="I53" s="114">
        <v>30828</v>
      </c>
      <c r="J53" s="115">
        <v>30196</v>
      </c>
      <c r="K53" s="115">
        <v>29224</v>
      </c>
      <c r="L53" s="115">
        <v>28264</v>
      </c>
      <c r="M53" s="116">
        <v>26953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L+5na+tOWSAHbksGylO5ThkaBAWVodfDoW3VE4oiJU+tPpNu23gyYMOn3ZCfkgj0IV/BlXTzfWADVK8pFr+BQ==" saltValue="QHhwfcAJ4V5vQG0TGKfT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7" t="s">
        <v>48</v>
      </c>
      <c r="D55" s="1307"/>
      <c r="E55" s="1308"/>
      <c r="F55" s="128">
        <v>4920</v>
      </c>
      <c r="G55" s="128">
        <v>4723</v>
      </c>
      <c r="H55" s="129">
        <v>4025</v>
      </c>
    </row>
    <row r="56" spans="2:8" ht="52.5" customHeight="1" x14ac:dyDescent="0.15">
      <c r="B56" s="130"/>
      <c r="C56" s="1309" t="s">
        <v>49</v>
      </c>
      <c r="D56" s="1309"/>
      <c r="E56" s="1310"/>
      <c r="F56" s="131">
        <v>644</v>
      </c>
      <c r="G56" s="131">
        <v>626</v>
      </c>
      <c r="H56" s="132">
        <v>604</v>
      </c>
    </row>
    <row r="57" spans="2:8" ht="53.25" customHeight="1" x14ac:dyDescent="0.15">
      <c r="B57" s="130"/>
      <c r="C57" s="1311" t="s">
        <v>50</v>
      </c>
      <c r="D57" s="1311"/>
      <c r="E57" s="1312"/>
      <c r="F57" s="133">
        <v>3053</v>
      </c>
      <c r="G57" s="133">
        <v>2117</v>
      </c>
      <c r="H57" s="134">
        <v>1831</v>
      </c>
    </row>
    <row r="58" spans="2:8" ht="45.75" customHeight="1" x14ac:dyDescent="0.15">
      <c r="B58" s="135"/>
      <c r="C58" s="1299" t="s">
        <v>593</v>
      </c>
      <c r="D58" s="1300"/>
      <c r="E58" s="1301"/>
      <c r="F58" s="136">
        <v>526</v>
      </c>
      <c r="G58" s="136">
        <v>526</v>
      </c>
      <c r="H58" s="137">
        <v>558</v>
      </c>
    </row>
    <row r="59" spans="2:8" ht="45.75" customHeight="1" x14ac:dyDescent="0.15">
      <c r="B59" s="135"/>
      <c r="C59" s="1299" t="s">
        <v>594</v>
      </c>
      <c r="D59" s="1300"/>
      <c r="E59" s="1301"/>
      <c r="F59" s="136">
        <v>478</v>
      </c>
      <c r="G59" s="136">
        <v>427</v>
      </c>
      <c r="H59" s="137">
        <v>368</v>
      </c>
    </row>
    <row r="60" spans="2:8" ht="45.75" customHeight="1" x14ac:dyDescent="0.15">
      <c r="B60" s="135"/>
      <c r="C60" s="1299" t="s">
        <v>596</v>
      </c>
      <c r="D60" s="1300"/>
      <c r="E60" s="1301"/>
      <c r="F60" s="136">
        <v>186</v>
      </c>
      <c r="G60" s="136">
        <v>184</v>
      </c>
      <c r="H60" s="137">
        <v>183</v>
      </c>
    </row>
    <row r="61" spans="2:8" ht="45.75" customHeight="1" x14ac:dyDescent="0.15">
      <c r="B61" s="135"/>
      <c r="C61" s="1299" t="s">
        <v>595</v>
      </c>
      <c r="D61" s="1300"/>
      <c r="E61" s="1301"/>
      <c r="F61" s="136">
        <v>169</v>
      </c>
      <c r="G61" s="136">
        <v>265</v>
      </c>
      <c r="H61" s="137">
        <v>171</v>
      </c>
    </row>
    <row r="62" spans="2:8" ht="45.75" customHeight="1" thickBot="1" x14ac:dyDescent="0.2">
      <c r="B62" s="138"/>
      <c r="C62" s="1302" t="s">
        <v>597</v>
      </c>
      <c r="D62" s="1303"/>
      <c r="E62" s="1304"/>
      <c r="F62" s="139">
        <v>161</v>
      </c>
      <c r="G62" s="139">
        <v>164</v>
      </c>
      <c r="H62" s="140">
        <v>154</v>
      </c>
    </row>
    <row r="63" spans="2:8" ht="52.5" customHeight="1" thickBot="1" x14ac:dyDescent="0.2">
      <c r="B63" s="141"/>
      <c r="C63" s="1305" t="s">
        <v>51</v>
      </c>
      <c r="D63" s="1305"/>
      <c r="E63" s="1306"/>
      <c r="F63" s="142">
        <v>8618</v>
      </c>
      <c r="G63" s="142">
        <v>7466</v>
      </c>
      <c r="H63" s="143">
        <v>6459</v>
      </c>
    </row>
    <row r="64" spans="2:8" ht="15" customHeight="1" x14ac:dyDescent="0.15"/>
  </sheetData>
  <sheetProtection algorithmName="SHA-512" hashValue="qHGLArkoTY6366wkLQq7l0FGYeych9R6eweL0nhZ+XF/V/BHMD1qYZFfaNyRNOzQ2WJWvUp7F1frfIpPr/wt+g==" saltValue="hsJRgUmVkXKWLDplffl2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A25" zoomScale="80" zoomScaleNormal="8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636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1" t="s">
        <v>649</v>
      </c>
      <c r="AO43" s="1335"/>
      <c r="AP43" s="1335"/>
      <c r="AQ43" s="1335"/>
      <c r="AR43" s="1335"/>
      <c r="AS43" s="1335"/>
      <c r="AT43" s="1335"/>
      <c r="AU43" s="1335"/>
      <c r="AV43" s="1335"/>
      <c r="AW43" s="1335"/>
      <c r="AX43" s="1335"/>
      <c r="AY43" s="1335"/>
      <c r="AZ43" s="1335"/>
      <c r="BA43" s="1335"/>
      <c r="BB43" s="1335"/>
      <c r="BC43" s="1335"/>
      <c r="BD43" s="1335"/>
      <c r="BE43" s="1335"/>
      <c r="BF43" s="1335"/>
      <c r="BG43" s="1335"/>
      <c r="BH43" s="1335"/>
      <c r="BI43" s="1335"/>
      <c r="BJ43" s="1335"/>
      <c r="BK43" s="1335"/>
      <c r="BL43" s="1335"/>
      <c r="BM43" s="1335"/>
      <c r="BN43" s="1335"/>
      <c r="BO43" s="1335"/>
      <c r="BP43" s="1335"/>
      <c r="BQ43" s="1335"/>
      <c r="BR43" s="1335"/>
      <c r="BS43" s="1335"/>
      <c r="BT43" s="1335"/>
      <c r="BU43" s="1335"/>
      <c r="BV43" s="1335"/>
      <c r="BW43" s="1335"/>
      <c r="BX43" s="1335"/>
      <c r="BY43" s="1335"/>
      <c r="BZ43" s="1335"/>
      <c r="CA43" s="1335"/>
      <c r="CB43" s="1335"/>
      <c r="CC43" s="1335"/>
      <c r="CD43" s="1335"/>
      <c r="CE43" s="1335"/>
      <c r="CF43" s="1335"/>
      <c r="CG43" s="1335"/>
      <c r="CH43" s="1335"/>
      <c r="CI43" s="1335"/>
      <c r="CJ43" s="1335"/>
      <c r="CK43" s="1335"/>
      <c r="CL43" s="1335"/>
      <c r="CM43" s="1335"/>
      <c r="CN43" s="1335"/>
      <c r="CO43" s="1335"/>
      <c r="CP43" s="1335"/>
      <c r="CQ43" s="1335"/>
      <c r="CR43" s="1335"/>
      <c r="CS43" s="1335"/>
      <c r="CT43" s="1335"/>
      <c r="CU43" s="1335"/>
      <c r="CV43" s="1335"/>
      <c r="CW43" s="1335"/>
      <c r="CX43" s="1335"/>
      <c r="CY43" s="1335"/>
      <c r="CZ43" s="1335"/>
      <c r="DA43" s="1335"/>
      <c r="DB43" s="1335"/>
      <c r="DC43" s="1336"/>
    </row>
    <row r="44" spans="2:109" x14ac:dyDescent="0.15">
      <c r="B44" s="397"/>
      <c r="AN44" s="1337"/>
      <c r="AO44" s="1338"/>
      <c r="AP44" s="1338"/>
      <c r="AQ44" s="1338"/>
      <c r="AR44" s="1338"/>
      <c r="AS44" s="1338"/>
      <c r="AT44" s="1338"/>
      <c r="AU44" s="1338"/>
      <c r="AV44" s="1338"/>
      <c r="AW44" s="1338"/>
      <c r="AX44" s="1338"/>
      <c r="AY44" s="1338"/>
      <c r="AZ44" s="1338"/>
      <c r="BA44" s="1338"/>
      <c r="BB44" s="1338"/>
      <c r="BC44" s="1338"/>
      <c r="BD44" s="1338"/>
      <c r="BE44" s="1338"/>
      <c r="BF44" s="1338"/>
      <c r="BG44" s="1338"/>
      <c r="BH44" s="1338"/>
      <c r="BI44" s="1338"/>
      <c r="BJ44" s="1338"/>
      <c r="BK44" s="1338"/>
      <c r="BL44" s="1338"/>
      <c r="BM44" s="1338"/>
      <c r="BN44" s="1338"/>
      <c r="BO44" s="1338"/>
      <c r="BP44" s="1338"/>
      <c r="BQ44" s="1338"/>
      <c r="BR44" s="1338"/>
      <c r="BS44" s="1338"/>
      <c r="BT44" s="1338"/>
      <c r="BU44" s="1338"/>
      <c r="BV44" s="1338"/>
      <c r="BW44" s="1338"/>
      <c r="BX44" s="1338"/>
      <c r="BY44" s="1338"/>
      <c r="BZ44" s="1338"/>
      <c r="CA44" s="1338"/>
      <c r="CB44" s="1338"/>
      <c r="CC44" s="1338"/>
      <c r="CD44" s="1338"/>
      <c r="CE44" s="1338"/>
      <c r="CF44" s="1338"/>
      <c r="CG44" s="1338"/>
      <c r="CH44" s="1338"/>
      <c r="CI44" s="1338"/>
      <c r="CJ44" s="1338"/>
      <c r="CK44" s="1338"/>
      <c r="CL44" s="1338"/>
      <c r="CM44" s="1338"/>
      <c r="CN44" s="1338"/>
      <c r="CO44" s="1338"/>
      <c r="CP44" s="1338"/>
      <c r="CQ44" s="1338"/>
      <c r="CR44" s="1338"/>
      <c r="CS44" s="1338"/>
      <c r="CT44" s="1338"/>
      <c r="CU44" s="1338"/>
      <c r="CV44" s="1338"/>
      <c r="CW44" s="1338"/>
      <c r="CX44" s="1338"/>
      <c r="CY44" s="1338"/>
      <c r="CZ44" s="1338"/>
      <c r="DA44" s="1338"/>
      <c r="DB44" s="1338"/>
      <c r="DC44" s="1339"/>
    </row>
    <row r="45" spans="2:109" x14ac:dyDescent="0.15">
      <c r="B45" s="397"/>
      <c r="AN45" s="1337"/>
      <c r="AO45" s="1338"/>
      <c r="AP45" s="1338"/>
      <c r="AQ45" s="1338"/>
      <c r="AR45" s="1338"/>
      <c r="AS45" s="1338"/>
      <c r="AT45" s="1338"/>
      <c r="AU45" s="1338"/>
      <c r="AV45" s="1338"/>
      <c r="AW45" s="1338"/>
      <c r="AX45" s="1338"/>
      <c r="AY45" s="1338"/>
      <c r="AZ45" s="1338"/>
      <c r="BA45" s="1338"/>
      <c r="BB45" s="1338"/>
      <c r="BC45" s="1338"/>
      <c r="BD45" s="1338"/>
      <c r="BE45" s="1338"/>
      <c r="BF45" s="1338"/>
      <c r="BG45" s="1338"/>
      <c r="BH45" s="1338"/>
      <c r="BI45" s="1338"/>
      <c r="BJ45" s="1338"/>
      <c r="BK45" s="1338"/>
      <c r="BL45" s="1338"/>
      <c r="BM45" s="1338"/>
      <c r="BN45" s="1338"/>
      <c r="BO45" s="1338"/>
      <c r="BP45" s="1338"/>
      <c r="BQ45" s="1338"/>
      <c r="BR45" s="1338"/>
      <c r="BS45" s="1338"/>
      <c r="BT45" s="1338"/>
      <c r="BU45" s="1338"/>
      <c r="BV45" s="1338"/>
      <c r="BW45" s="1338"/>
      <c r="BX45" s="1338"/>
      <c r="BY45" s="1338"/>
      <c r="BZ45" s="1338"/>
      <c r="CA45" s="1338"/>
      <c r="CB45" s="1338"/>
      <c r="CC45" s="1338"/>
      <c r="CD45" s="1338"/>
      <c r="CE45" s="1338"/>
      <c r="CF45" s="1338"/>
      <c r="CG45" s="1338"/>
      <c r="CH45" s="1338"/>
      <c r="CI45" s="1338"/>
      <c r="CJ45" s="1338"/>
      <c r="CK45" s="1338"/>
      <c r="CL45" s="1338"/>
      <c r="CM45" s="1338"/>
      <c r="CN45" s="1338"/>
      <c r="CO45" s="1338"/>
      <c r="CP45" s="1338"/>
      <c r="CQ45" s="1338"/>
      <c r="CR45" s="1338"/>
      <c r="CS45" s="1338"/>
      <c r="CT45" s="1338"/>
      <c r="CU45" s="1338"/>
      <c r="CV45" s="1338"/>
      <c r="CW45" s="1338"/>
      <c r="CX45" s="1338"/>
      <c r="CY45" s="1338"/>
      <c r="CZ45" s="1338"/>
      <c r="DA45" s="1338"/>
      <c r="DB45" s="1338"/>
      <c r="DC45" s="1339"/>
    </row>
    <row r="46" spans="2:109" x14ac:dyDescent="0.15">
      <c r="B46" s="397"/>
      <c r="AN46" s="1337"/>
      <c r="AO46" s="1338"/>
      <c r="AP46" s="1338"/>
      <c r="AQ46" s="1338"/>
      <c r="AR46" s="1338"/>
      <c r="AS46" s="1338"/>
      <c r="AT46" s="1338"/>
      <c r="AU46" s="1338"/>
      <c r="AV46" s="1338"/>
      <c r="AW46" s="1338"/>
      <c r="AX46" s="1338"/>
      <c r="AY46" s="1338"/>
      <c r="AZ46" s="1338"/>
      <c r="BA46" s="1338"/>
      <c r="BB46" s="1338"/>
      <c r="BC46" s="1338"/>
      <c r="BD46" s="1338"/>
      <c r="BE46" s="1338"/>
      <c r="BF46" s="1338"/>
      <c r="BG46" s="1338"/>
      <c r="BH46" s="1338"/>
      <c r="BI46" s="1338"/>
      <c r="BJ46" s="1338"/>
      <c r="BK46" s="1338"/>
      <c r="BL46" s="1338"/>
      <c r="BM46" s="1338"/>
      <c r="BN46" s="1338"/>
      <c r="BO46" s="1338"/>
      <c r="BP46" s="1338"/>
      <c r="BQ46" s="1338"/>
      <c r="BR46" s="1338"/>
      <c r="BS46" s="1338"/>
      <c r="BT46" s="1338"/>
      <c r="BU46" s="1338"/>
      <c r="BV46" s="1338"/>
      <c r="BW46" s="1338"/>
      <c r="BX46" s="1338"/>
      <c r="BY46" s="1338"/>
      <c r="BZ46" s="1338"/>
      <c r="CA46" s="1338"/>
      <c r="CB46" s="1338"/>
      <c r="CC46" s="1338"/>
      <c r="CD46" s="1338"/>
      <c r="CE46" s="1338"/>
      <c r="CF46" s="1338"/>
      <c r="CG46" s="1338"/>
      <c r="CH46" s="1338"/>
      <c r="CI46" s="1338"/>
      <c r="CJ46" s="1338"/>
      <c r="CK46" s="1338"/>
      <c r="CL46" s="1338"/>
      <c r="CM46" s="1338"/>
      <c r="CN46" s="1338"/>
      <c r="CO46" s="1338"/>
      <c r="CP46" s="1338"/>
      <c r="CQ46" s="1338"/>
      <c r="CR46" s="1338"/>
      <c r="CS46" s="1338"/>
      <c r="CT46" s="1338"/>
      <c r="CU46" s="1338"/>
      <c r="CV46" s="1338"/>
      <c r="CW46" s="1338"/>
      <c r="CX46" s="1338"/>
      <c r="CY46" s="1338"/>
      <c r="CZ46" s="1338"/>
      <c r="DA46" s="1338"/>
      <c r="DB46" s="1338"/>
      <c r="DC46" s="1339"/>
    </row>
    <row r="47" spans="2:109" x14ac:dyDescent="0.15">
      <c r="B47" s="397"/>
      <c r="AN47" s="1340"/>
      <c r="AO47" s="1341"/>
      <c r="AP47" s="1341"/>
      <c r="AQ47" s="1341"/>
      <c r="AR47" s="1341"/>
      <c r="AS47" s="1341"/>
      <c r="AT47" s="1341"/>
      <c r="AU47" s="1341"/>
      <c r="AV47" s="1341"/>
      <c r="AW47" s="1341"/>
      <c r="AX47" s="1341"/>
      <c r="AY47" s="1341"/>
      <c r="AZ47" s="1341"/>
      <c r="BA47" s="1341"/>
      <c r="BB47" s="1341"/>
      <c r="BC47" s="1341"/>
      <c r="BD47" s="1341"/>
      <c r="BE47" s="1341"/>
      <c r="BF47" s="1341"/>
      <c r="BG47" s="1341"/>
      <c r="BH47" s="1341"/>
      <c r="BI47" s="1341"/>
      <c r="BJ47" s="1341"/>
      <c r="BK47" s="1341"/>
      <c r="BL47" s="1341"/>
      <c r="BM47" s="1341"/>
      <c r="BN47" s="1341"/>
      <c r="BO47" s="1341"/>
      <c r="BP47" s="1341"/>
      <c r="BQ47" s="1341"/>
      <c r="BR47" s="1341"/>
      <c r="BS47" s="1341"/>
      <c r="BT47" s="1341"/>
      <c r="BU47" s="1341"/>
      <c r="BV47" s="1341"/>
      <c r="BW47" s="1341"/>
      <c r="BX47" s="1341"/>
      <c r="BY47" s="1341"/>
      <c r="BZ47" s="1341"/>
      <c r="CA47" s="1341"/>
      <c r="CB47" s="1341"/>
      <c r="CC47" s="1341"/>
      <c r="CD47" s="1341"/>
      <c r="CE47" s="1341"/>
      <c r="CF47" s="1341"/>
      <c r="CG47" s="1341"/>
      <c r="CH47" s="1341"/>
      <c r="CI47" s="1341"/>
      <c r="CJ47" s="1341"/>
      <c r="CK47" s="1341"/>
      <c r="CL47" s="1341"/>
      <c r="CM47" s="1341"/>
      <c r="CN47" s="1341"/>
      <c r="CO47" s="1341"/>
      <c r="CP47" s="1341"/>
      <c r="CQ47" s="1341"/>
      <c r="CR47" s="1341"/>
      <c r="CS47" s="1341"/>
      <c r="CT47" s="1341"/>
      <c r="CU47" s="1341"/>
      <c r="CV47" s="1341"/>
      <c r="CW47" s="1341"/>
      <c r="CX47" s="1341"/>
      <c r="CY47" s="1341"/>
      <c r="CZ47" s="1341"/>
      <c r="DA47" s="1341"/>
      <c r="DB47" s="1341"/>
      <c r="DC47" s="134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638</v>
      </c>
    </row>
    <row r="50" spans="1:109" x14ac:dyDescent="0.15">
      <c r="B50" s="397"/>
      <c r="G50" s="1313"/>
      <c r="H50" s="1313"/>
      <c r="I50" s="1313"/>
      <c r="J50" s="1313"/>
      <c r="K50" s="407"/>
      <c r="L50" s="407"/>
      <c r="M50" s="408"/>
      <c r="N50" s="408"/>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19" t="s">
        <v>567</v>
      </c>
      <c r="BQ50" s="1319"/>
      <c r="BR50" s="1319"/>
      <c r="BS50" s="1319"/>
      <c r="BT50" s="1319"/>
      <c r="BU50" s="1319"/>
      <c r="BV50" s="1319"/>
      <c r="BW50" s="1319"/>
      <c r="BX50" s="1319" t="s">
        <v>568</v>
      </c>
      <c r="BY50" s="1319"/>
      <c r="BZ50" s="1319"/>
      <c r="CA50" s="1319"/>
      <c r="CB50" s="1319"/>
      <c r="CC50" s="1319"/>
      <c r="CD50" s="1319"/>
      <c r="CE50" s="1319"/>
      <c r="CF50" s="1319" t="s">
        <v>569</v>
      </c>
      <c r="CG50" s="1319"/>
      <c r="CH50" s="1319"/>
      <c r="CI50" s="1319"/>
      <c r="CJ50" s="1319"/>
      <c r="CK50" s="1319"/>
      <c r="CL50" s="1319"/>
      <c r="CM50" s="1319"/>
      <c r="CN50" s="1319" t="s">
        <v>570</v>
      </c>
      <c r="CO50" s="1319"/>
      <c r="CP50" s="1319"/>
      <c r="CQ50" s="1319"/>
      <c r="CR50" s="1319"/>
      <c r="CS50" s="1319"/>
      <c r="CT50" s="1319"/>
      <c r="CU50" s="1319"/>
      <c r="CV50" s="1319" t="s">
        <v>571</v>
      </c>
      <c r="CW50" s="1319"/>
      <c r="CX50" s="1319"/>
      <c r="CY50" s="1319"/>
      <c r="CZ50" s="1319"/>
      <c r="DA50" s="1319"/>
      <c r="DB50" s="1319"/>
      <c r="DC50" s="1319"/>
    </row>
    <row r="51" spans="1:109" ht="13.5" customHeight="1" x14ac:dyDescent="0.15">
      <c r="B51" s="397"/>
      <c r="G51" s="1330"/>
      <c r="H51" s="1330"/>
      <c r="I51" s="1334"/>
      <c r="J51" s="1334"/>
      <c r="K51" s="1320"/>
      <c r="L51" s="1320"/>
      <c r="M51" s="1320"/>
      <c r="N51" s="1320"/>
      <c r="AM51" s="406"/>
      <c r="AN51" s="1318" t="s">
        <v>639</v>
      </c>
      <c r="AO51" s="1318"/>
      <c r="AP51" s="1318"/>
      <c r="AQ51" s="1318"/>
      <c r="AR51" s="1318"/>
      <c r="AS51" s="1318"/>
      <c r="AT51" s="1318"/>
      <c r="AU51" s="1318"/>
      <c r="AV51" s="1318"/>
      <c r="AW51" s="1318"/>
      <c r="AX51" s="1318"/>
      <c r="AY51" s="1318"/>
      <c r="AZ51" s="1318"/>
      <c r="BA51" s="1318"/>
      <c r="BB51" s="1318" t="s">
        <v>640</v>
      </c>
      <c r="BC51" s="1318"/>
      <c r="BD51" s="1318"/>
      <c r="BE51" s="1318"/>
      <c r="BF51" s="1318"/>
      <c r="BG51" s="1318"/>
      <c r="BH51" s="1318"/>
      <c r="BI51" s="1318"/>
      <c r="BJ51" s="1318"/>
      <c r="BK51" s="1318"/>
      <c r="BL51" s="1318"/>
      <c r="BM51" s="1318"/>
      <c r="BN51" s="1318"/>
      <c r="BO51" s="1318"/>
      <c r="BP51" s="1315">
        <v>137.5</v>
      </c>
      <c r="BQ51" s="1315"/>
      <c r="BR51" s="1315"/>
      <c r="BS51" s="1315"/>
      <c r="BT51" s="1315"/>
      <c r="BU51" s="1315"/>
      <c r="BV51" s="1315"/>
      <c r="BW51" s="1315"/>
      <c r="BX51" s="1315">
        <v>136.19999999999999</v>
      </c>
      <c r="BY51" s="1315"/>
      <c r="BZ51" s="1315"/>
      <c r="CA51" s="1315"/>
      <c r="CB51" s="1315"/>
      <c r="CC51" s="1315"/>
      <c r="CD51" s="1315"/>
      <c r="CE51" s="1315"/>
      <c r="CF51" s="1315">
        <v>133.1</v>
      </c>
      <c r="CG51" s="1315"/>
      <c r="CH51" s="1315"/>
      <c r="CI51" s="1315"/>
      <c r="CJ51" s="1315"/>
      <c r="CK51" s="1315"/>
      <c r="CL51" s="1315"/>
      <c r="CM51" s="1315"/>
      <c r="CN51" s="1315">
        <v>130.19999999999999</v>
      </c>
      <c r="CO51" s="1315"/>
      <c r="CP51" s="1315"/>
      <c r="CQ51" s="1315"/>
      <c r="CR51" s="1315"/>
      <c r="CS51" s="1315"/>
      <c r="CT51" s="1315"/>
      <c r="CU51" s="1315"/>
      <c r="CV51" s="1315">
        <v>119.8</v>
      </c>
      <c r="CW51" s="1315"/>
      <c r="CX51" s="1315"/>
      <c r="CY51" s="1315"/>
      <c r="CZ51" s="1315"/>
      <c r="DA51" s="1315"/>
      <c r="DB51" s="1315"/>
      <c r="DC51" s="1315"/>
    </row>
    <row r="52" spans="1:109" x14ac:dyDescent="0.15">
      <c r="B52" s="397"/>
      <c r="G52" s="1330"/>
      <c r="H52" s="1330"/>
      <c r="I52" s="1334"/>
      <c r="J52" s="1334"/>
      <c r="K52" s="1320"/>
      <c r="L52" s="1320"/>
      <c r="M52" s="1320"/>
      <c r="N52" s="1320"/>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5"/>
      <c r="B53" s="397"/>
      <c r="G53" s="1330"/>
      <c r="H53" s="1330"/>
      <c r="I53" s="1313"/>
      <c r="J53" s="1313"/>
      <c r="K53" s="1320"/>
      <c r="L53" s="1320"/>
      <c r="M53" s="1320"/>
      <c r="N53" s="1320"/>
      <c r="AM53" s="406"/>
      <c r="AN53" s="1318"/>
      <c r="AO53" s="1318"/>
      <c r="AP53" s="1318"/>
      <c r="AQ53" s="1318"/>
      <c r="AR53" s="1318"/>
      <c r="AS53" s="1318"/>
      <c r="AT53" s="1318"/>
      <c r="AU53" s="1318"/>
      <c r="AV53" s="1318"/>
      <c r="AW53" s="1318"/>
      <c r="AX53" s="1318"/>
      <c r="AY53" s="1318"/>
      <c r="AZ53" s="1318"/>
      <c r="BA53" s="1318"/>
      <c r="BB53" s="1318" t="s">
        <v>641</v>
      </c>
      <c r="BC53" s="1318"/>
      <c r="BD53" s="1318"/>
      <c r="BE53" s="1318"/>
      <c r="BF53" s="1318"/>
      <c r="BG53" s="1318"/>
      <c r="BH53" s="1318"/>
      <c r="BI53" s="1318"/>
      <c r="BJ53" s="1318"/>
      <c r="BK53" s="1318"/>
      <c r="BL53" s="1318"/>
      <c r="BM53" s="1318"/>
      <c r="BN53" s="1318"/>
      <c r="BO53" s="1318"/>
      <c r="BP53" s="1315">
        <v>53.8</v>
      </c>
      <c r="BQ53" s="1315"/>
      <c r="BR53" s="1315"/>
      <c r="BS53" s="1315"/>
      <c r="BT53" s="1315"/>
      <c r="BU53" s="1315"/>
      <c r="BV53" s="1315"/>
      <c r="BW53" s="1315"/>
      <c r="BX53" s="1315">
        <v>55</v>
      </c>
      <c r="BY53" s="1315"/>
      <c r="BZ53" s="1315"/>
      <c r="CA53" s="1315"/>
      <c r="CB53" s="1315"/>
      <c r="CC53" s="1315"/>
      <c r="CD53" s="1315"/>
      <c r="CE53" s="1315"/>
      <c r="CF53" s="1315">
        <v>56.3</v>
      </c>
      <c r="CG53" s="1315"/>
      <c r="CH53" s="1315"/>
      <c r="CI53" s="1315"/>
      <c r="CJ53" s="1315"/>
      <c r="CK53" s="1315"/>
      <c r="CL53" s="1315"/>
      <c r="CM53" s="1315"/>
      <c r="CN53" s="1315">
        <v>57.5</v>
      </c>
      <c r="CO53" s="1315"/>
      <c r="CP53" s="1315"/>
      <c r="CQ53" s="1315"/>
      <c r="CR53" s="1315"/>
      <c r="CS53" s="1315"/>
      <c r="CT53" s="1315"/>
      <c r="CU53" s="1315"/>
      <c r="CV53" s="1315">
        <v>59.3</v>
      </c>
      <c r="CW53" s="1315"/>
      <c r="CX53" s="1315"/>
      <c r="CY53" s="1315"/>
      <c r="CZ53" s="1315"/>
      <c r="DA53" s="1315"/>
      <c r="DB53" s="1315"/>
      <c r="DC53" s="1315"/>
    </row>
    <row r="54" spans="1:109" x14ac:dyDescent="0.15">
      <c r="A54" s="405"/>
      <c r="B54" s="397"/>
      <c r="G54" s="1330"/>
      <c r="H54" s="1330"/>
      <c r="I54" s="1313"/>
      <c r="J54" s="1313"/>
      <c r="K54" s="1320"/>
      <c r="L54" s="1320"/>
      <c r="M54" s="1320"/>
      <c r="N54" s="1320"/>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5"/>
      <c r="B55" s="397"/>
      <c r="G55" s="1313"/>
      <c r="H55" s="1313"/>
      <c r="I55" s="1313"/>
      <c r="J55" s="1313"/>
      <c r="K55" s="1320"/>
      <c r="L55" s="1320"/>
      <c r="M55" s="1320"/>
      <c r="N55" s="1320"/>
      <c r="AN55" s="1319" t="s">
        <v>642</v>
      </c>
      <c r="AO55" s="1319"/>
      <c r="AP55" s="1319"/>
      <c r="AQ55" s="1319"/>
      <c r="AR55" s="1319"/>
      <c r="AS55" s="1319"/>
      <c r="AT55" s="1319"/>
      <c r="AU55" s="1319"/>
      <c r="AV55" s="1319"/>
      <c r="AW55" s="1319"/>
      <c r="AX55" s="1319"/>
      <c r="AY55" s="1319"/>
      <c r="AZ55" s="1319"/>
      <c r="BA55" s="1319"/>
      <c r="BB55" s="1318" t="s">
        <v>643</v>
      </c>
      <c r="BC55" s="1318"/>
      <c r="BD55" s="1318"/>
      <c r="BE55" s="1318"/>
      <c r="BF55" s="1318"/>
      <c r="BG55" s="1318"/>
      <c r="BH55" s="1318"/>
      <c r="BI55" s="1318"/>
      <c r="BJ55" s="1318"/>
      <c r="BK55" s="1318"/>
      <c r="BL55" s="1318"/>
      <c r="BM55" s="1318"/>
      <c r="BN55" s="1318"/>
      <c r="BO55" s="1318"/>
      <c r="BP55" s="1315">
        <v>53.1</v>
      </c>
      <c r="BQ55" s="1315"/>
      <c r="BR55" s="1315"/>
      <c r="BS55" s="1315"/>
      <c r="BT55" s="1315"/>
      <c r="BU55" s="1315"/>
      <c r="BV55" s="1315"/>
      <c r="BW55" s="1315"/>
      <c r="BX55" s="1315">
        <v>51.2</v>
      </c>
      <c r="BY55" s="1315"/>
      <c r="BZ55" s="1315"/>
      <c r="CA55" s="1315"/>
      <c r="CB55" s="1315"/>
      <c r="CC55" s="1315"/>
      <c r="CD55" s="1315"/>
      <c r="CE55" s="1315"/>
      <c r="CF55" s="1315">
        <v>47.2</v>
      </c>
      <c r="CG55" s="1315"/>
      <c r="CH55" s="1315"/>
      <c r="CI55" s="1315"/>
      <c r="CJ55" s="1315"/>
      <c r="CK55" s="1315"/>
      <c r="CL55" s="1315"/>
      <c r="CM55" s="1315"/>
      <c r="CN55" s="1315">
        <v>49.5</v>
      </c>
      <c r="CO55" s="1315"/>
      <c r="CP55" s="1315"/>
      <c r="CQ55" s="1315"/>
      <c r="CR55" s="1315"/>
      <c r="CS55" s="1315"/>
      <c r="CT55" s="1315"/>
      <c r="CU55" s="1315"/>
      <c r="CV55" s="1315">
        <v>28.5</v>
      </c>
      <c r="CW55" s="1315"/>
      <c r="CX55" s="1315"/>
      <c r="CY55" s="1315"/>
      <c r="CZ55" s="1315"/>
      <c r="DA55" s="1315"/>
      <c r="DB55" s="1315"/>
      <c r="DC55" s="1315"/>
    </row>
    <row r="56" spans="1:109" x14ac:dyDescent="0.15">
      <c r="A56" s="405"/>
      <c r="B56" s="397"/>
      <c r="G56" s="1313"/>
      <c r="H56" s="1313"/>
      <c r="I56" s="1313"/>
      <c r="J56" s="1313"/>
      <c r="K56" s="1320"/>
      <c r="L56" s="1320"/>
      <c r="M56" s="1320"/>
      <c r="N56" s="1320"/>
      <c r="AN56" s="1319"/>
      <c r="AO56" s="1319"/>
      <c r="AP56" s="1319"/>
      <c r="AQ56" s="1319"/>
      <c r="AR56" s="1319"/>
      <c r="AS56" s="1319"/>
      <c r="AT56" s="1319"/>
      <c r="AU56" s="1319"/>
      <c r="AV56" s="1319"/>
      <c r="AW56" s="1319"/>
      <c r="AX56" s="1319"/>
      <c r="AY56" s="1319"/>
      <c r="AZ56" s="1319"/>
      <c r="BA56" s="1319"/>
      <c r="BB56" s="1318"/>
      <c r="BC56" s="1318"/>
      <c r="BD56" s="1318"/>
      <c r="BE56" s="1318"/>
      <c r="BF56" s="1318"/>
      <c r="BG56" s="1318"/>
      <c r="BH56" s="1318"/>
      <c r="BI56" s="1318"/>
      <c r="BJ56" s="1318"/>
      <c r="BK56" s="1318"/>
      <c r="BL56" s="1318"/>
      <c r="BM56" s="1318"/>
      <c r="BN56" s="1318"/>
      <c r="BO56" s="1318"/>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5" customFormat="1" x14ac:dyDescent="0.15">
      <c r="B57" s="409"/>
      <c r="G57" s="1313"/>
      <c r="H57" s="1313"/>
      <c r="I57" s="1316"/>
      <c r="J57" s="1316"/>
      <c r="K57" s="1320"/>
      <c r="L57" s="1320"/>
      <c r="M57" s="1320"/>
      <c r="N57" s="1320"/>
      <c r="AM57" s="390"/>
      <c r="AN57" s="1319"/>
      <c r="AO57" s="1319"/>
      <c r="AP57" s="1319"/>
      <c r="AQ57" s="1319"/>
      <c r="AR57" s="1319"/>
      <c r="AS57" s="1319"/>
      <c r="AT57" s="1319"/>
      <c r="AU57" s="1319"/>
      <c r="AV57" s="1319"/>
      <c r="AW57" s="1319"/>
      <c r="AX57" s="1319"/>
      <c r="AY57" s="1319"/>
      <c r="AZ57" s="1319"/>
      <c r="BA57" s="1319"/>
      <c r="BB57" s="1318" t="s">
        <v>644</v>
      </c>
      <c r="BC57" s="1318"/>
      <c r="BD57" s="1318"/>
      <c r="BE57" s="1318"/>
      <c r="BF57" s="1318"/>
      <c r="BG57" s="1318"/>
      <c r="BH57" s="1318"/>
      <c r="BI57" s="1318"/>
      <c r="BJ57" s="1318"/>
      <c r="BK57" s="1318"/>
      <c r="BL57" s="1318"/>
      <c r="BM57" s="1318"/>
      <c r="BN57" s="1318"/>
      <c r="BO57" s="1318"/>
      <c r="BP57" s="1315">
        <v>57.4</v>
      </c>
      <c r="BQ57" s="1315"/>
      <c r="BR57" s="1315"/>
      <c r="BS57" s="1315"/>
      <c r="BT57" s="1315"/>
      <c r="BU57" s="1315"/>
      <c r="BV57" s="1315"/>
      <c r="BW57" s="1315"/>
      <c r="BX57" s="1315">
        <v>58.7</v>
      </c>
      <c r="BY57" s="1315"/>
      <c r="BZ57" s="1315"/>
      <c r="CA57" s="1315"/>
      <c r="CB57" s="1315"/>
      <c r="CC57" s="1315"/>
      <c r="CD57" s="1315"/>
      <c r="CE57" s="1315"/>
      <c r="CF57" s="1315">
        <v>59.8</v>
      </c>
      <c r="CG57" s="1315"/>
      <c r="CH57" s="1315"/>
      <c r="CI57" s="1315"/>
      <c r="CJ57" s="1315"/>
      <c r="CK57" s="1315"/>
      <c r="CL57" s="1315"/>
      <c r="CM57" s="1315"/>
      <c r="CN57" s="1315">
        <v>60.9</v>
      </c>
      <c r="CO57" s="1315"/>
      <c r="CP57" s="1315"/>
      <c r="CQ57" s="1315"/>
      <c r="CR57" s="1315"/>
      <c r="CS57" s="1315"/>
      <c r="CT57" s="1315"/>
      <c r="CU57" s="1315"/>
      <c r="CV57" s="1315">
        <v>62.3</v>
      </c>
      <c r="CW57" s="1315"/>
      <c r="CX57" s="1315"/>
      <c r="CY57" s="1315"/>
      <c r="CZ57" s="1315"/>
      <c r="DA57" s="1315"/>
      <c r="DB57" s="1315"/>
      <c r="DC57" s="1315"/>
      <c r="DD57" s="410"/>
      <c r="DE57" s="409"/>
    </row>
    <row r="58" spans="1:109" s="405" customFormat="1" x14ac:dyDescent="0.15">
      <c r="A58" s="390"/>
      <c r="B58" s="409"/>
      <c r="G58" s="1313"/>
      <c r="H58" s="1313"/>
      <c r="I58" s="1316"/>
      <c r="J58" s="1316"/>
      <c r="K58" s="1320"/>
      <c r="L58" s="1320"/>
      <c r="M58" s="1320"/>
      <c r="N58" s="1320"/>
      <c r="AM58" s="390"/>
      <c r="AN58" s="1319"/>
      <c r="AO58" s="1319"/>
      <c r="AP58" s="1319"/>
      <c r="AQ58" s="1319"/>
      <c r="AR58" s="1319"/>
      <c r="AS58" s="1319"/>
      <c r="AT58" s="1319"/>
      <c r="AU58" s="1319"/>
      <c r="AV58" s="1319"/>
      <c r="AW58" s="1319"/>
      <c r="AX58" s="1319"/>
      <c r="AY58" s="1319"/>
      <c r="AZ58" s="1319"/>
      <c r="BA58" s="1319"/>
      <c r="BB58" s="1318"/>
      <c r="BC58" s="1318"/>
      <c r="BD58" s="1318"/>
      <c r="BE58" s="1318"/>
      <c r="BF58" s="1318"/>
      <c r="BG58" s="1318"/>
      <c r="BH58" s="1318"/>
      <c r="BI58" s="1318"/>
      <c r="BJ58" s="1318"/>
      <c r="BK58" s="1318"/>
      <c r="BL58" s="1318"/>
      <c r="BM58" s="1318"/>
      <c r="BN58" s="1318"/>
      <c r="BO58" s="1318"/>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645</v>
      </c>
    </row>
    <row r="64" spans="1:109" x14ac:dyDescent="0.15">
      <c r="B64" s="397"/>
      <c r="G64" s="404"/>
      <c r="I64" s="417"/>
      <c r="J64" s="417"/>
      <c r="K64" s="417"/>
      <c r="L64" s="417"/>
      <c r="M64" s="417"/>
      <c r="N64" s="418"/>
      <c r="AM64" s="404"/>
      <c r="AN64" s="404" t="s">
        <v>637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1" t="s">
        <v>648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638</v>
      </c>
    </row>
    <row r="72" spans="2:107" x14ac:dyDescent="0.15">
      <c r="B72" s="397"/>
      <c r="G72" s="1313"/>
      <c r="H72" s="1313"/>
      <c r="I72" s="1313"/>
      <c r="J72" s="1313"/>
      <c r="K72" s="407"/>
      <c r="L72" s="407"/>
      <c r="M72" s="408"/>
      <c r="N72" s="408"/>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19" t="s">
        <v>567</v>
      </c>
      <c r="BQ72" s="1319"/>
      <c r="BR72" s="1319"/>
      <c r="BS72" s="1319"/>
      <c r="BT72" s="1319"/>
      <c r="BU72" s="1319"/>
      <c r="BV72" s="1319"/>
      <c r="BW72" s="1319"/>
      <c r="BX72" s="1319" t="s">
        <v>568</v>
      </c>
      <c r="BY72" s="1319"/>
      <c r="BZ72" s="1319"/>
      <c r="CA72" s="1319"/>
      <c r="CB72" s="1319"/>
      <c r="CC72" s="1319"/>
      <c r="CD72" s="1319"/>
      <c r="CE72" s="1319"/>
      <c r="CF72" s="1319" t="s">
        <v>569</v>
      </c>
      <c r="CG72" s="1319"/>
      <c r="CH72" s="1319"/>
      <c r="CI72" s="1319"/>
      <c r="CJ72" s="1319"/>
      <c r="CK72" s="1319"/>
      <c r="CL72" s="1319"/>
      <c r="CM72" s="1319"/>
      <c r="CN72" s="1319" t="s">
        <v>570</v>
      </c>
      <c r="CO72" s="1319"/>
      <c r="CP72" s="1319"/>
      <c r="CQ72" s="1319"/>
      <c r="CR72" s="1319"/>
      <c r="CS72" s="1319"/>
      <c r="CT72" s="1319"/>
      <c r="CU72" s="1319"/>
      <c r="CV72" s="1319" t="s">
        <v>571</v>
      </c>
      <c r="CW72" s="1319"/>
      <c r="CX72" s="1319"/>
      <c r="CY72" s="1319"/>
      <c r="CZ72" s="1319"/>
      <c r="DA72" s="1319"/>
      <c r="DB72" s="1319"/>
      <c r="DC72" s="1319"/>
    </row>
    <row r="73" spans="2:107" x14ac:dyDescent="0.15">
      <c r="B73" s="397"/>
      <c r="G73" s="1330"/>
      <c r="H73" s="1330"/>
      <c r="I73" s="1330"/>
      <c r="J73" s="1330"/>
      <c r="K73" s="1314"/>
      <c r="L73" s="1314"/>
      <c r="M73" s="1314"/>
      <c r="N73" s="1314"/>
      <c r="AM73" s="406"/>
      <c r="AN73" s="1318" t="s">
        <v>639</v>
      </c>
      <c r="AO73" s="1318"/>
      <c r="AP73" s="1318"/>
      <c r="AQ73" s="1318"/>
      <c r="AR73" s="1318"/>
      <c r="AS73" s="1318"/>
      <c r="AT73" s="1318"/>
      <c r="AU73" s="1318"/>
      <c r="AV73" s="1318"/>
      <c r="AW73" s="1318"/>
      <c r="AX73" s="1318"/>
      <c r="AY73" s="1318"/>
      <c r="AZ73" s="1318"/>
      <c r="BA73" s="1318"/>
      <c r="BB73" s="1318" t="s">
        <v>643</v>
      </c>
      <c r="BC73" s="1318"/>
      <c r="BD73" s="1318"/>
      <c r="BE73" s="1318"/>
      <c r="BF73" s="1318"/>
      <c r="BG73" s="1318"/>
      <c r="BH73" s="1318"/>
      <c r="BI73" s="1318"/>
      <c r="BJ73" s="1318"/>
      <c r="BK73" s="1318"/>
      <c r="BL73" s="1318"/>
      <c r="BM73" s="1318"/>
      <c r="BN73" s="1318"/>
      <c r="BO73" s="1318"/>
      <c r="BP73" s="1315">
        <v>137.5</v>
      </c>
      <c r="BQ73" s="1315"/>
      <c r="BR73" s="1315"/>
      <c r="BS73" s="1315"/>
      <c r="BT73" s="1315"/>
      <c r="BU73" s="1315"/>
      <c r="BV73" s="1315"/>
      <c r="BW73" s="1315"/>
      <c r="BX73" s="1315">
        <v>136.19999999999999</v>
      </c>
      <c r="BY73" s="1315"/>
      <c r="BZ73" s="1315"/>
      <c r="CA73" s="1315"/>
      <c r="CB73" s="1315"/>
      <c r="CC73" s="1315"/>
      <c r="CD73" s="1315"/>
      <c r="CE73" s="1315"/>
      <c r="CF73" s="1315">
        <v>133.1</v>
      </c>
      <c r="CG73" s="1315"/>
      <c r="CH73" s="1315"/>
      <c r="CI73" s="1315"/>
      <c r="CJ73" s="1315"/>
      <c r="CK73" s="1315"/>
      <c r="CL73" s="1315"/>
      <c r="CM73" s="1315"/>
      <c r="CN73" s="1315">
        <v>130.19999999999999</v>
      </c>
      <c r="CO73" s="1315"/>
      <c r="CP73" s="1315"/>
      <c r="CQ73" s="1315"/>
      <c r="CR73" s="1315"/>
      <c r="CS73" s="1315"/>
      <c r="CT73" s="1315"/>
      <c r="CU73" s="1315"/>
      <c r="CV73" s="1315">
        <v>119.8</v>
      </c>
      <c r="CW73" s="1315"/>
      <c r="CX73" s="1315"/>
      <c r="CY73" s="1315"/>
      <c r="CZ73" s="1315"/>
      <c r="DA73" s="1315"/>
      <c r="DB73" s="1315"/>
      <c r="DC73" s="1315"/>
    </row>
    <row r="74" spans="2:107" x14ac:dyDescent="0.15">
      <c r="B74" s="397"/>
      <c r="G74" s="1330"/>
      <c r="H74" s="1330"/>
      <c r="I74" s="1330"/>
      <c r="J74" s="1330"/>
      <c r="K74" s="1314"/>
      <c r="L74" s="1314"/>
      <c r="M74" s="1314"/>
      <c r="N74" s="1314"/>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7"/>
      <c r="G75" s="1330"/>
      <c r="H75" s="1330"/>
      <c r="I75" s="1313"/>
      <c r="J75" s="1313"/>
      <c r="K75" s="1320"/>
      <c r="L75" s="1320"/>
      <c r="M75" s="1320"/>
      <c r="N75" s="1320"/>
      <c r="AM75" s="406"/>
      <c r="AN75" s="1318"/>
      <c r="AO75" s="1318"/>
      <c r="AP75" s="1318"/>
      <c r="AQ75" s="1318"/>
      <c r="AR75" s="1318"/>
      <c r="AS75" s="1318"/>
      <c r="AT75" s="1318"/>
      <c r="AU75" s="1318"/>
      <c r="AV75" s="1318"/>
      <c r="AW75" s="1318"/>
      <c r="AX75" s="1318"/>
      <c r="AY75" s="1318"/>
      <c r="AZ75" s="1318"/>
      <c r="BA75" s="1318"/>
      <c r="BB75" s="1318" t="s">
        <v>646</v>
      </c>
      <c r="BC75" s="1318"/>
      <c r="BD75" s="1318"/>
      <c r="BE75" s="1318"/>
      <c r="BF75" s="1318"/>
      <c r="BG75" s="1318"/>
      <c r="BH75" s="1318"/>
      <c r="BI75" s="1318"/>
      <c r="BJ75" s="1318"/>
      <c r="BK75" s="1318"/>
      <c r="BL75" s="1318"/>
      <c r="BM75" s="1318"/>
      <c r="BN75" s="1318"/>
      <c r="BO75" s="1318"/>
      <c r="BP75" s="1315">
        <v>11.7</v>
      </c>
      <c r="BQ75" s="1315"/>
      <c r="BR75" s="1315"/>
      <c r="BS75" s="1315"/>
      <c r="BT75" s="1315"/>
      <c r="BU75" s="1315"/>
      <c r="BV75" s="1315"/>
      <c r="BW75" s="1315"/>
      <c r="BX75" s="1315">
        <v>11.6</v>
      </c>
      <c r="BY75" s="1315"/>
      <c r="BZ75" s="1315"/>
      <c r="CA75" s="1315"/>
      <c r="CB75" s="1315"/>
      <c r="CC75" s="1315"/>
      <c r="CD75" s="1315"/>
      <c r="CE75" s="1315"/>
      <c r="CF75" s="1315">
        <v>12.1</v>
      </c>
      <c r="CG75" s="1315"/>
      <c r="CH75" s="1315"/>
      <c r="CI75" s="1315"/>
      <c r="CJ75" s="1315"/>
      <c r="CK75" s="1315"/>
      <c r="CL75" s="1315"/>
      <c r="CM75" s="1315"/>
      <c r="CN75" s="1315">
        <v>12.2</v>
      </c>
      <c r="CO75" s="1315"/>
      <c r="CP75" s="1315"/>
      <c r="CQ75" s="1315"/>
      <c r="CR75" s="1315"/>
      <c r="CS75" s="1315"/>
      <c r="CT75" s="1315"/>
      <c r="CU75" s="1315"/>
      <c r="CV75" s="1315">
        <v>12.4</v>
      </c>
      <c r="CW75" s="1315"/>
      <c r="CX75" s="1315"/>
      <c r="CY75" s="1315"/>
      <c r="CZ75" s="1315"/>
      <c r="DA75" s="1315"/>
      <c r="DB75" s="1315"/>
      <c r="DC75" s="1315"/>
    </row>
    <row r="76" spans="2:107" x14ac:dyDescent="0.15">
      <c r="B76" s="397"/>
      <c r="G76" s="1330"/>
      <c r="H76" s="1330"/>
      <c r="I76" s="1313"/>
      <c r="J76" s="1313"/>
      <c r="K76" s="1320"/>
      <c r="L76" s="1320"/>
      <c r="M76" s="1320"/>
      <c r="N76" s="1320"/>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7"/>
      <c r="G77" s="1313"/>
      <c r="H77" s="1313"/>
      <c r="I77" s="1313"/>
      <c r="J77" s="1313"/>
      <c r="K77" s="1314"/>
      <c r="L77" s="1314"/>
      <c r="M77" s="1314"/>
      <c r="N77" s="1314"/>
      <c r="AN77" s="1319" t="s">
        <v>642</v>
      </c>
      <c r="AO77" s="1319"/>
      <c r="AP77" s="1319"/>
      <c r="AQ77" s="1319"/>
      <c r="AR77" s="1319"/>
      <c r="AS77" s="1319"/>
      <c r="AT77" s="1319"/>
      <c r="AU77" s="1319"/>
      <c r="AV77" s="1319"/>
      <c r="AW77" s="1319"/>
      <c r="AX77" s="1319"/>
      <c r="AY77" s="1319"/>
      <c r="AZ77" s="1319"/>
      <c r="BA77" s="1319"/>
      <c r="BB77" s="1318" t="s">
        <v>640</v>
      </c>
      <c r="BC77" s="1318"/>
      <c r="BD77" s="1318"/>
      <c r="BE77" s="1318"/>
      <c r="BF77" s="1318"/>
      <c r="BG77" s="1318"/>
      <c r="BH77" s="1318"/>
      <c r="BI77" s="1318"/>
      <c r="BJ77" s="1318"/>
      <c r="BK77" s="1318"/>
      <c r="BL77" s="1318"/>
      <c r="BM77" s="1318"/>
      <c r="BN77" s="1318"/>
      <c r="BO77" s="1318"/>
      <c r="BP77" s="1315">
        <v>53.1</v>
      </c>
      <c r="BQ77" s="1315"/>
      <c r="BR77" s="1315"/>
      <c r="BS77" s="1315"/>
      <c r="BT77" s="1315"/>
      <c r="BU77" s="1315"/>
      <c r="BV77" s="1315"/>
      <c r="BW77" s="1315"/>
      <c r="BX77" s="1315">
        <v>51.2</v>
      </c>
      <c r="BY77" s="1315"/>
      <c r="BZ77" s="1315"/>
      <c r="CA77" s="1315"/>
      <c r="CB77" s="1315"/>
      <c r="CC77" s="1315"/>
      <c r="CD77" s="1315"/>
      <c r="CE77" s="1315"/>
      <c r="CF77" s="1315">
        <v>47.2</v>
      </c>
      <c r="CG77" s="1315"/>
      <c r="CH77" s="1315"/>
      <c r="CI77" s="1315"/>
      <c r="CJ77" s="1315"/>
      <c r="CK77" s="1315"/>
      <c r="CL77" s="1315"/>
      <c r="CM77" s="1315"/>
      <c r="CN77" s="1315">
        <v>49.5</v>
      </c>
      <c r="CO77" s="1315"/>
      <c r="CP77" s="1315"/>
      <c r="CQ77" s="1315"/>
      <c r="CR77" s="1315"/>
      <c r="CS77" s="1315"/>
      <c r="CT77" s="1315"/>
      <c r="CU77" s="1315"/>
      <c r="CV77" s="1315">
        <v>28.5</v>
      </c>
      <c r="CW77" s="1315"/>
      <c r="CX77" s="1315"/>
      <c r="CY77" s="1315"/>
      <c r="CZ77" s="1315"/>
      <c r="DA77" s="1315"/>
      <c r="DB77" s="1315"/>
      <c r="DC77" s="1315"/>
    </row>
    <row r="78" spans="2:107" x14ac:dyDescent="0.15">
      <c r="B78" s="397"/>
      <c r="G78" s="1313"/>
      <c r="H78" s="1313"/>
      <c r="I78" s="1313"/>
      <c r="J78" s="1313"/>
      <c r="K78" s="1314"/>
      <c r="L78" s="1314"/>
      <c r="M78" s="1314"/>
      <c r="N78" s="1314"/>
      <c r="AN78" s="1319"/>
      <c r="AO78" s="1319"/>
      <c r="AP78" s="1319"/>
      <c r="AQ78" s="1319"/>
      <c r="AR78" s="1319"/>
      <c r="AS78" s="1319"/>
      <c r="AT78" s="1319"/>
      <c r="AU78" s="1319"/>
      <c r="AV78" s="1319"/>
      <c r="AW78" s="1319"/>
      <c r="AX78" s="1319"/>
      <c r="AY78" s="1319"/>
      <c r="AZ78" s="1319"/>
      <c r="BA78" s="1319"/>
      <c r="BB78" s="1318"/>
      <c r="BC78" s="1318"/>
      <c r="BD78" s="1318"/>
      <c r="BE78" s="1318"/>
      <c r="BF78" s="1318"/>
      <c r="BG78" s="1318"/>
      <c r="BH78" s="1318"/>
      <c r="BI78" s="1318"/>
      <c r="BJ78" s="1318"/>
      <c r="BK78" s="1318"/>
      <c r="BL78" s="1318"/>
      <c r="BM78" s="1318"/>
      <c r="BN78" s="1318"/>
      <c r="BO78" s="1318"/>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7"/>
      <c r="G79" s="1313"/>
      <c r="H79" s="1313"/>
      <c r="I79" s="1316"/>
      <c r="J79" s="1316"/>
      <c r="K79" s="1317"/>
      <c r="L79" s="1317"/>
      <c r="M79" s="1317"/>
      <c r="N79" s="1317"/>
      <c r="AN79" s="1319"/>
      <c r="AO79" s="1319"/>
      <c r="AP79" s="1319"/>
      <c r="AQ79" s="1319"/>
      <c r="AR79" s="1319"/>
      <c r="AS79" s="1319"/>
      <c r="AT79" s="1319"/>
      <c r="AU79" s="1319"/>
      <c r="AV79" s="1319"/>
      <c r="AW79" s="1319"/>
      <c r="AX79" s="1319"/>
      <c r="AY79" s="1319"/>
      <c r="AZ79" s="1319"/>
      <c r="BA79" s="1319"/>
      <c r="BB79" s="1318" t="s">
        <v>646</v>
      </c>
      <c r="BC79" s="1318"/>
      <c r="BD79" s="1318"/>
      <c r="BE79" s="1318"/>
      <c r="BF79" s="1318"/>
      <c r="BG79" s="1318"/>
      <c r="BH79" s="1318"/>
      <c r="BI79" s="1318"/>
      <c r="BJ79" s="1318"/>
      <c r="BK79" s="1318"/>
      <c r="BL79" s="1318"/>
      <c r="BM79" s="1318"/>
      <c r="BN79" s="1318"/>
      <c r="BO79" s="1318"/>
      <c r="BP79" s="1315">
        <v>8.6</v>
      </c>
      <c r="BQ79" s="1315"/>
      <c r="BR79" s="1315"/>
      <c r="BS79" s="1315"/>
      <c r="BT79" s="1315"/>
      <c r="BU79" s="1315"/>
      <c r="BV79" s="1315"/>
      <c r="BW79" s="1315"/>
      <c r="BX79" s="1315">
        <v>8.1999999999999993</v>
      </c>
      <c r="BY79" s="1315"/>
      <c r="BZ79" s="1315"/>
      <c r="CA79" s="1315"/>
      <c r="CB79" s="1315"/>
      <c r="CC79" s="1315"/>
      <c r="CD79" s="1315"/>
      <c r="CE79" s="1315"/>
      <c r="CF79" s="1315">
        <v>7.8</v>
      </c>
      <c r="CG79" s="1315"/>
      <c r="CH79" s="1315"/>
      <c r="CI79" s="1315"/>
      <c r="CJ79" s="1315"/>
      <c r="CK79" s="1315"/>
      <c r="CL79" s="1315"/>
      <c r="CM79" s="1315"/>
      <c r="CN79" s="1315">
        <v>7.6</v>
      </c>
      <c r="CO79" s="1315"/>
      <c r="CP79" s="1315"/>
      <c r="CQ79" s="1315"/>
      <c r="CR79" s="1315"/>
      <c r="CS79" s="1315"/>
      <c r="CT79" s="1315"/>
      <c r="CU79" s="1315"/>
      <c r="CV79" s="1315">
        <v>7.5</v>
      </c>
      <c r="CW79" s="1315"/>
      <c r="CX79" s="1315"/>
      <c r="CY79" s="1315"/>
      <c r="CZ79" s="1315"/>
      <c r="DA79" s="1315"/>
      <c r="DB79" s="1315"/>
      <c r="DC79" s="1315"/>
    </row>
    <row r="80" spans="2:107" x14ac:dyDescent="0.15">
      <c r="B80" s="397"/>
      <c r="G80" s="1313"/>
      <c r="H80" s="1313"/>
      <c r="I80" s="1316"/>
      <c r="J80" s="1316"/>
      <c r="K80" s="1317"/>
      <c r="L80" s="1317"/>
      <c r="M80" s="1317"/>
      <c r="N80" s="1317"/>
      <c r="AN80" s="1319"/>
      <c r="AO80" s="1319"/>
      <c r="AP80" s="1319"/>
      <c r="AQ80" s="1319"/>
      <c r="AR80" s="1319"/>
      <c r="AS80" s="1319"/>
      <c r="AT80" s="1319"/>
      <c r="AU80" s="1319"/>
      <c r="AV80" s="1319"/>
      <c r="AW80" s="1319"/>
      <c r="AX80" s="1319"/>
      <c r="AY80" s="1319"/>
      <c r="AZ80" s="1319"/>
      <c r="BA80" s="1319"/>
      <c r="BB80" s="1318"/>
      <c r="BC80" s="1318"/>
      <c r="BD80" s="1318"/>
      <c r="BE80" s="1318"/>
      <c r="BF80" s="1318"/>
      <c r="BG80" s="1318"/>
      <c r="BH80" s="1318"/>
      <c r="BI80" s="1318"/>
      <c r="BJ80" s="1318"/>
      <c r="BK80" s="1318"/>
      <c r="BL80" s="1318"/>
      <c r="BM80" s="1318"/>
      <c r="BN80" s="1318"/>
      <c r="BO80" s="1318"/>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GoQL+GL6fvIuzlkCFmpxd2Tvn1EAgktX9IK/9I3GFpdYmySsOePkJuU34R6rYIjRVZqP7uKvjWXvqCi0lrBMw==" saltValue="+OOQza55/9bIhkDDRKBqf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J70" zoomScale="70" zoomScaleNormal="70" zoomScaleSheetLayoutView="70" workbookViewId="0"/>
  </sheetViews>
  <sheetFormatPr defaultColWidth="0" defaultRowHeight="13.5" customHeight="1" zeroHeight="1" x14ac:dyDescent="0.15"/>
  <cols>
    <col min="1" max="34" width="2.5" style="427" customWidth="1"/>
    <col min="35" max="122" width="2.5" style="426" customWidth="1"/>
    <col min="123" max="123" width="2.5" style="426" hidden="1" customWidth="1"/>
    <col min="124" max="16384" width="2.5" style="426" hidden="1"/>
  </cols>
  <sheetData>
    <row r="1" spans="1:34" ht="13.5" customHeight="1" x14ac:dyDescent="0.15">
      <c r="A1" s="426"/>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row>
    <row r="2" spans="1:34" x14ac:dyDescent="0.15">
      <c r="S2" s="426"/>
      <c r="AH2" s="426"/>
    </row>
    <row r="3" spans="1:34" x14ac:dyDescent="0.15">
      <c r="C3" s="426"/>
      <c r="D3" s="426"/>
      <c r="E3" s="426"/>
      <c r="F3" s="426"/>
      <c r="G3" s="426"/>
      <c r="H3" s="426"/>
      <c r="I3" s="426"/>
      <c r="J3" s="426"/>
      <c r="K3" s="426"/>
      <c r="L3" s="426"/>
      <c r="M3" s="426"/>
      <c r="N3" s="426"/>
      <c r="O3" s="426"/>
      <c r="P3" s="426"/>
      <c r="Q3" s="426"/>
      <c r="R3" s="426"/>
      <c r="S3" s="426"/>
      <c r="U3" s="426"/>
      <c r="V3" s="426"/>
      <c r="W3" s="426"/>
      <c r="X3" s="426"/>
      <c r="Y3" s="426"/>
      <c r="Z3" s="426"/>
      <c r="AA3" s="426"/>
      <c r="AB3" s="426"/>
      <c r="AC3" s="426"/>
      <c r="AD3" s="426"/>
      <c r="AE3" s="426"/>
      <c r="AF3" s="426"/>
      <c r="AG3" s="426"/>
      <c r="AH3" s="426"/>
    </row>
    <row r="4" spans="1:34" x14ac:dyDescent="0.15"/>
    <row r="5" spans="1:34" x14ac:dyDescent="0.15"/>
    <row r="6" spans="1:34" x14ac:dyDescent="0.15"/>
    <row r="7" spans="1:34" x14ac:dyDescent="0.15"/>
    <row r="8" spans="1:34" x14ac:dyDescent="0.15"/>
    <row r="9" spans="1:34" x14ac:dyDescent="0.15">
      <c r="AH9" s="42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426"/>
    </row>
    <row r="18" spans="12:34" x14ac:dyDescent="0.15"/>
    <row r="19" spans="12:34" x14ac:dyDescent="0.15"/>
    <row r="20" spans="12:34" x14ac:dyDescent="0.15">
      <c r="AH20" s="426"/>
    </row>
    <row r="21" spans="12:34" x14ac:dyDescent="0.15">
      <c r="AH21" s="426"/>
    </row>
    <row r="22" spans="12:34" x14ac:dyDescent="0.15"/>
    <row r="23" spans="12:34" x14ac:dyDescent="0.15"/>
    <row r="24" spans="12:34" x14ac:dyDescent="0.15">
      <c r="Q24" s="426"/>
    </row>
    <row r="25" spans="12:34" x14ac:dyDescent="0.15"/>
    <row r="26" spans="12:34" x14ac:dyDescent="0.15"/>
    <row r="27" spans="12:34" x14ac:dyDescent="0.15"/>
    <row r="28" spans="12:34" x14ac:dyDescent="0.15">
      <c r="O28" s="426"/>
      <c r="T28" s="426"/>
      <c r="AH28" s="426"/>
    </row>
    <row r="29" spans="12:34" x14ac:dyDescent="0.15"/>
    <row r="30" spans="12:34" x14ac:dyDescent="0.15"/>
    <row r="31" spans="12:34" x14ac:dyDescent="0.15">
      <c r="Q31" s="426"/>
    </row>
    <row r="32" spans="12:34" x14ac:dyDescent="0.15">
      <c r="L32" s="426"/>
    </row>
    <row r="33" spans="2:34" x14ac:dyDescent="0.15">
      <c r="C33" s="426"/>
      <c r="E33" s="426"/>
      <c r="G33" s="426"/>
      <c r="I33" s="426"/>
      <c r="X33" s="426"/>
    </row>
    <row r="34" spans="2:34" x14ac:dyDescent="0.15">
      <c r="B34" s="426"/>
      <c r="P34" s="426"/>
      <c r="R34" s="426"/>
      <c r="T34" s="426"/>
    </row>
    <row r="35" spans="2:34" x14ac:dyDescent="0.15">
      <c r="D35" s="426"/>
      <c r="W35" s="426"/>
      <c r="AC35" s="426"/>
      <c r="AD35" s="426"/>
      <c r="AE35" s="426"/>
      <c r="AF35" s="426"/>
      <c r="AG35" s="426"/>
      <c r="AH35" s="426"/>
    </row>
    <row r="36" spans="2:34" x14ac:dyDescent="0.15">
      <c r="H36" s="426"/>
      <c r="J36" s="426"/>
      <c r="K36" s="426"/>
      <c r="M36" s="426"/>
      <c r="Y36" s="426"/>
      <c r="Z36" s="426"/>
      <c r="AA36" s="426"/>
      <c r="AB36" s="426"/>
      <c r="AC36" s="426"/>
      <c r="AD36" s="426"/>
      <c r="AE36" s="426"/>
      <c r="AF36" s="426"/>
      <c r="AG36" s="426"/>
      <c r="AH36" s="426"/>
    </row>
    <row r="37" spans="2:34" x14ac:dyDescent="0.15">
      <c r="AH37" s="426"/>
    </row>
    <row r="38" spans="2:34" x14ac:dyDescent="0.15">
      <c r="AG38" s="426"/>
      <c r="AH38" s="426"/>
    </row>
    <row r="39" spans="2:34" x14ac:dyDescent="0.15"/>
    <row r="40" spans="2:34" x14ac:dyDescent="0.15">
      <c r="X40" s="426"/>
    </row>
    <row r="41" spans="2:34" x14ac:dyDescent="0.15">
      <c r="R41" s="426"/>
    </row>
    <row r="42" spans="2:34" x14ac:dyDescent="0.15">
      <c r="W42" s="426"/>
    </row>
    <row r="43" spans="2:34" x14ac:dyDescent="0.15">
      <c r="Y43" s="426"/>
      <c r="Z43" s="426"/>
      <c r="AA43" s="426"/>
      <c r="AB43" s="426"/>
      <c r="AC43" s="426"/>
      <c r="AD43" s="426"/>
      <c r="AE43" s="426"/>
      <c r="AF43" s="426"/>
      <c r="AG43" s="426"/>
      <c r="AH43" s="426"/>
    </row>
    <row r="44" spans="2:34" x14ac:dyDescent="0.15">
      <c r="AH44" s="426"/>
    </row>
    <row r="45" spans="2:34" x14ac:dyDescent="0.15">
      <c r="X45" s="426"/>
    </row>
    <row r="46" spans="2:34" x14ac:dyDescent="0.15"/>
    <row r="47" spans="2:34" x14ac:dyDescent="0.15"/>
    <row r="48" spans="2:34" x14ac:dyDescent="0.15">
      <c r="W48" s="426"/>
      <c r="Y48" s="426"/>
      <c r="Z48" s="426"/>
      <c r="AA48" s="426"/>
      <c r="AB48" s="426"/>
      <c r="AC48" s="426"/>
      <c r="AD48" s="426"/>
      <c r="AE48" s="426"/>
      <c r="AF48" s="426"/>
      <c r="AG48" s="426"/>
      <c r="AH48" s="426"/>
    </row>
    <row r="49" spans="28:34" x14ac:dyDescent="0.15"/>
    <row r="50" spans="28:34" x14ac:dyDescent="0.15">
      <c r="AE50" s="426"/>
      <c r="AF50" s="426"/>
      <c r="AG50" s="426"/>
      <c r="AH50" s="426"/>
    </row>
    <row r="51" spans="28:34" x14ac:dyDescent="0.15">
      <c r="AC51" s="426"/>
      <c r="AD51" s="426"/>
      <c r="AE51" s="426"/>
      <c r="AF51" s="426"/>
      <c r="AG51" s="426"/>
      <c r="AH51" s="426"/>
    </row>
    <row r="52" spans="28:34" x14ac:dyDescent="0.15"/>
    <row r="53" spans="28:34" x14ac:dyDescent="0.15">
      <c r="AF53" s="426"/>
      <c r="AG53" s="426"/>
      <c r="AH53" s="426"/>
    </row>
    <row r="54" spans="28:34" x14ac:dyDescent="0.15">
      <c r="AH54" s="426"/>
    </row>
    <row r="55" spans="28:34" x14ac:dyDescent="0.15"/>
    <row r="56" spans="28:34" x14ac:dyDescent="0.15">
      <c r="AB56" s="426"/>
      <c r="AC56" s="426"/>
      <c r="AD56" s="426"/>
      <c r="AE56" s="426"/>
      <c r="AF56" s="426"/>
      <c r="AG56" s="426"/>
      <c r="AH56" s="426"/>
    </row>
    <row r="57" spans="28:34" x14ac:dyDescent="0.15">
      <c r="AH57" s="426"/>
    </row>
    <row r="58" spans="28:34" x14ac:dyDescent="0.15">
      <c r="AH58" s="426"/>
    </row>
    <row r="59" spans="28:34" x14ac:dyDescent="0.15"/>
    <row r="60" spans="28:34" x14ac:dyDescent="0.15"/>
    <row r="61" spans="28:34" x14ac:dyDescent="0.15"/>
    <row r="62" spans="28:34" x14ac:dyDescent="0.15"/>
    <row r="63" spans="28:34" x14ac:dyDescent="0.15">
      <c r="AH63" s="426"/>
    </row>
    <row r="64" spans="28:34" x14ac:dyDescent="0.15">
      <c r="AG64" s="426"/>
      <c r="AH64" s="426"/>
    </row>
    <row r="65" spans="28:34" x14ac:dyDescent="0.15"/>
    <row r="66" spans="28:34" x14ac:dyDescent="0.15"/>
    <row r="67" spans="28:34" x14ac:dyDescent="0.15"/>
    <row r="68" spans="28:34" x14ac:dyDescent="0.15">
      <c r="AB68" s="426"/>
      <c r="AC68" s="426"/>
      <c r="AD68" s="426"/>
      <c r="AE68" s="426"/>
      <c r="AF68" s="426"/>
      <c r="AG68" s="426"/>
      <c r="AH68" s="426"/>
    </row>
    <row r="69" spans="28:34" x14ac:dyDescent="0.15">
      <c r="AF69" s="426"/>
      <c r="AG69" s="426"/>
      <c r="AH69" s="426"/>
    </row>
    <row r="70" spans="28:34" x14ac:dyDescent="0.15"/>
    <row r="71" spans="28:34" x14ac:dyDescent="0.15"/>
    <row r="72" spans="28:34" x14ac:dyDescent="0.15"/>
    <row r="73" spans="28:34" x14ac:dyDescent="0.15"/>
    <row r="74" spans="28:34" x14ac:dyDescent="0.15"/>
    <row r="75" spans="28:34" x14ac:dyDescent="0.15">
      <c r="AH75" s="426"/>
    </row>
    <row r="76" spans="28:34" x14ac:dyDescent="0.15">
      <c r="AF76" s="426"/>
      <c r="AG76" s="426"/>
      <c r="AH76" s="426"/>
    </row>
    <row r="77" spans="28:34" x14ac:dyDescent="0.15">
      <c r="AG77" s="426"/>
      <c r="AH77" s="426"/>
    </row>
    <row r="78" spans="28:34" x14ac:dyDescent="0.15"/>
    <row r="79" spans="28:34" x14ac:dyDescent="0.15"/>
    <row r="80" spans="28:34" x14ac:dyDescent="0.15"/>
    <row r="81" spans="25:34" x14ac:dyDescent="0.15"/>
    <row r="82" spans="25:34" x14ac:dyDescent="0.15">
      <c r="Y82" s="426"/>
    </row>
    <row r="83" spans="25:34" x14ac:dyDescent="0.15">
      <c r="Y83" s="426"/>
      <c r="Z83" s="426"/>
      <c r="AA83" s="426"/>
      <c r="AB83" s="426"/>
      <c r="AC83" s="426"/>
      <c r="AD83" s="426"/>
      <c r="AE83" s="426"/>
      <c r="AF83" s="426"/>
      <c r="AG83" s="426"/>
      <c r="AH83" s="426"/>
    </row>
    <row r="84" spans="25:34" x14ac:dyDescent="0.15"/>
    <row r="85" spans="25:34" x14ac:dyDescent="0.15"/>
    <row r="86" spans="25:34" x14ac:dyDescent="0.15"/>
    <row r="87" spans="25:34" x14ac:dyDescent="0.15"/>
    <row r="88" spans="25:34" x14ac:dyDescent="0.15">
      <c r="AH88" s="4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6"/>
      <c r="AG94" s="426"/>
      <c r="AH94" s="426"/>
    </row>
    <row r="95" spans="25:34" ht="13.5" customHeight="1" x14ac:dyDescent="0.15">
      <c r="AH95" s="4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6"/>
    </row>
    <row r="102" spans="33:34" ht="13.5" customHeight="1" x14ac:dyDescent="0.15"/>
    <row r="103" spans="33:34" ht="13.5" customHeight="1" x14ac:dyDescent="0.15"/>
    <row r="104" spans="33:34" ht="13.5" customHeight="1" x14ac:dyDescent="0.15">
      <c r="AG104" s="426"/>
      <c r="AH104" s="4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426"/>
    </row>
    <row r="117" spans="34:122" ht="13.5" customHeight="1" x14ac:dyDescent="0.15"/>
    <row r="118" spans="34:122" ht="13.5" customHeight="1" x14ac:dyDescent="0.15"/>
    <row r="119" spans="34:122" ht="13.5" customHeight="1" x14ac:dyDescent="0.15"/>
    <row r="120" spans="34:122" ht="13.5" customHeight="1" x14ac:dyDescent="0.15">
      <c r="AH120" s="426"/>
    </row>
    <row r="121" spans="34:122" ht="13.5" customHeight="1" x14ac:dyDescent="0.15">
      <c r="AH121" s="426"/>
    </row>
    <row r="122" spans="34:122" ht="13.5" customHeight="1" x14ac:dyDescent="0.15"/>
    <row r="123" spans="34:122" ht="13.5" customHeight="1" x14ac:dyDescent="0.15"/>
    <row r="124" spans="34:122" ht="13.5" customHeight="1" x14ac:dyDescent="0.15"/>
    <row r="125" spans="34:122" ht="13.5" customHeight="1" x14ac:dyDescent="0.15">
      <c r="DR125" s="426" t="s">
        <v>647</v>
      </c>
    </row>
  </sheetData>
  <sheetProtection algorithmName="SHA-512" hashValue="LoCgu4NkWbI6LrJDWCIMFSD0K+LmMMiTIQNtlme/S4YwZdE6a4dBJCNpCeoQVqjCGNGELVzatGuGI+StOpJdxA==" saltValue="zlgjxwcsaBPEPISM6tFXlQ==" spinCount="100000" sheet="1" objects="1" scenarios="1"/>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55" workbookViewId="0">
      <selection activeCell="BV6" sqref="BV6"/>
    </sheetView>
  </sheetViews>
  <sheetFormatPr defaultColWidth="0" defaultRowHeight="13.5" customHeight="1" zeroHeight="1" x14ac:dyDescent="0.15"/>
  <cols>
    <col min="1" max="34" width="2.5" style="427" customWidth="1"/>
    <col min="35" max="122" width="2.5" style="426" customWidth="1"/>
    <col min="123" max="123" width="2.5" style="426" hidden="1" customWidth="1"/>
    <col min="124" max="16384" width="2.5" style="426" hidden="1"/>
  </cols>
  <sheetData>
    <row r="1" spans="2:34" ht="13.5" customHeight="1" x14ac:dyDescent="0.15">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row>
    <row r="2" spans="2:34" x14ac:dyDescent="0.15">
      <c r="S2" s="426"/>
      <c r="AH2" s="426"/>
    </row>
    <row r="3" spans="2:34" x14ac:dyDescent="0.15">
      <c r="C3" s="426"/>
      <c r="D3" s="426"/>
      <c r="E3" s="426"/>
      <c r="F3" s="426"/>
      <c r="G3" s="426"/>
      <c r="H3" s="426"/>
      <c r="I3" s="426"/>
      <c r="J3" s="426"/>
      <c r="K3" s="426"/>
      <c r="L3" s="426"/>
      <c r="M3" s="426"/>
      <c r="N3" s="426"/>
      <c r="O3" s="426"/>
      <c r="P3" s="426"/>
      <c r="Q3" s="426"/>
      <c r="R3" s="426"/>
      <c r="S3" s="426"/>
      <c r="U3" s="426"/>
      <c r="V3" s="426"/>
      <c r="W3" s="426"/>
      <c r="X3" s="426"/>
      <c r="Y3" s="426"/>
      <c r="Z3" s="426"/>
      <c r="AA3" s="426"/>
      <c r="AB3" s="426"/>
      <c r="AC3" s="426"/>
      <c r="AD3" s="426"/>
      <c r="AE3" s="426"/>
      <c r="AF3" s="426"/>
      <c r="AG3" s="426"/>
      <c r="AH3" s="426"/>
    </row>
    <row r="4" spans="2:34" x14ac:dyDescent="0.15"/>
    <row r="5" spans="2:34" x14ac:dyDescent="0.15"/>
    <row r="6" spans="2:34" x14ac:dyDescent="0.15"/>
    <row r="7" spans="2:34" x14ac:dyDescent="0.15"/>
    <row r="8" spans="2:34" x14ac:dyDescent="0.15"/>
    <row r="9" spans="2:34" x14ac:dyDescent="0.15">
      <c r="AH9" s="42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6"/>
    </row>
    <row r="18" spans="12:34" x14ac:dyDescent="0.15"/>
    <row r="19" spans="12:34" x14ac:dyDescent="0.15"/>
    <row r="20" spans="12:34" x14ac:dyDescent="0.15">
      <c r="AH20" s="426"/>
    </row>
    <row r="21" spans="12:34" x14ac:dyDescent="0.15">
      <c r="AH21" s="426"/>
    </row>
    <row r="22" spans="12:34" x14ac:dyDescent="0.15"/>
    <row r="23" spans="12:34" x14ac:dyDescent="0.15"/>
    <row r="24" spans="12:34" x14ac:dyDescent="0.15">
      <c r="Q24" s="426"/>
    </row>
    <row r="25" spans="12:34" x14ac:dyDescent="0.15"/>
    <row r="26" spans="12:34" x14ac:dyDescent="0.15"/>
    <row r="27" spans="12:34" x14ac:dyDescent="0.15"/>
    <row r="28" spans="12:34" x14ac:dyDescent="0.15">
      <c r="O28" s="426"/>
      <c r="T28" s="426"/>
      <c r="AH28" s="426"/>
    </row>
    <row r="29" spans="12:34" x14ac:dyDescent="0.15"/>
    <row r="30" spans="12:34" x14ac:dyDescent="0.15"/>
    <row r="31" spans="12:34" x14ac:dyDescent="0.15">
      <c r="Q31" s="426"/>
    </row>
    <row r="32" spans="12:34" x14ac:dyDescent="0.15">
      <c r="L32" s="426"/>
    </row>
    <row r="33" spans="2:34" x14ac:dyDescent="0.15">
      <c r="C33" s="426"/>
      <c r="E33" s="426"/>
      <c r="G33" s="426"/>
      <c r="I33" s="426"/>
      <c r="X33" s="426"/>
    </row>
    <row r="34" spans="2:34" x14ac:dyDescent="0.15">
      <c r="B34" s="426"/>
      <c r="P34" s="426"/>
      <c r="R34" s="426"/>
      <c r="T34" s="426"/>
    </row>
    <row r="35" spans="2:34" x14ac:dyDescent="0.15">
      <c r="D35" s="426"/>
      <c r="W35" s="426"/>
      <c r="AC35" s="426"/>
      <c r="AD35" s="426"/>
      <c r="AE35" s="426"/>
      <c r="AF35" s="426"/>
      <c r="AG35" s="426"/>
      <c r="AH35" s="426"/>
    </row>
    <row r="36" spans="2:34" x14ac:dyDescent="0.15">
      <c r="H36" s="426"/>
      <c r="J36" s="426"/>
      <c r="K36" s="426"/>
      <c r="M36" s="426"/>
      <c r="Y36" s="426"/>
      <c r="Z36" s="426"/>
      <c r="AA36" s="426"/>
      <c r="AB36" s="426"/>
      <c r="AC36" s="426"/>
      <c r="AD36" s="426"/>
      <c r="AE36" s="426"/>
      <c r="AF36" s="426"/>
      <c r="AG36" s="426"/>
      <c r="AH36" s="426"/>
    </row>
    <row r="37" spans="2:34" x14ac:dyDescent="0.15">
      <c r="AH37" s="426"/>
    </row>
    <row r="38" spans="2:34" x14ac:dyDescent="0.15">
      <c r="AG38" s="426"/>
      <c r="AH38" s="426"/>
    </row>
    <row r="39" spans="2:34" x14ac:dyDescent="0.15"/>
    <row r="40" spans="2:34" x14ac:dyDescent="0.15">
      <c r="X40" s="426"/>
    </row>
    <row r="41" spans="2:34" x14ac:dyDescent="0.15">
      <c r="R41" s="426"/>
    </row>
    <row r="42" spans="2:34" x14ac:dyDescent="0.15">
      <c r="W42" s="426"/>
    </row>
    <row r="43" spans="2:34" x14ac:dyDescent="0.15">
      <c r="Y43" s="426"/>
      <c r="Z43" s="426"/>
      <c r="AA43" s="426"/>
      <c r="AB43" s="426"/>
      <c r="AC43" s="426"/>
      <c r="AD43" s="426"/>
      <c r="AE43" s="426"/>
      <c r="AF43" s="426"/>
      <c r="AG43" s="426"/>
      <c r="AH43" s="426"/>
    </row>
    <row r="44" spans="2:34" x14ac:dyDescent="0.15">
      <c r="AH44" s="426"/>
    </row>
    <row r="45" spans="2:34" x14ac:dyDescent="0.15">
      <c r="X45" s="426"/>
    </row>
    <row r="46" spans="2:34" x14ac:dyDescent="0.15"/>
    <row r="47" spans="2:34" x14ac:dyDescent="0.15"/>
    <row r="48" spans="2:34" x14ac:dyDescent="0.15">
      <c r="W48" s="426"/>
      <c r="Y48" s="426"/>
      <c r="Z48" s="426"/>
      <c r="AA48" s="426"/>
      <c r="AB48" s="426"/>
      <c r="AC48" s="426"/>
      <c r="AD48" s="426"/>
      <c r="AE48" s="426"/>
      <c r="AF48" s="426"/>
      <c r="AG48" s="426"/>
      <c r="AH48" s="426"/>
    </row>
    <row r="49" spans="28:34" x14ac:dyDescent="0.15"/>
    <row r="50" spans="28:34" x14ac:dyDescent="0.15">
      <c r="AE50" s="426"/>
      <c r="AF50" s="426"/>
      <c r="AG50" s="426"/>
      <c r="AH50" s="426"/>
    </row>
    <row r="51" spans="28:34" x14ac:dyDescent="0.15">
      <c r="AC51" s="426"/>
      <c r="AD51" s="426"/>
      <c r="AE51" s="426"/>
      <c r="AF51" s="426"/>
      <c r="AG51" s="426"/>
      <c r="AH51" s="426"/>
    </row>
    <row r="52" spans="28:34" x14ac:dyDescent="0.15"/>
    <row r="53" spans="28:34" x14ac:dyDescent="0.15">
      <c r="AF53" s="426"/>
      <c r="AG53" s="426"/>
      <c r="AH53" s="426"/>
    </row>
    <row r="54" spans="28:34" x14ac:dyDescent="0.15">
      <c r="AH54" s="426"/>
    </row>
    <row r="55" spans="28:34" x14ac:dyDescent="0.15"/>
    <row r="56" spans="28:34" x14ac:dyDescent="0.15">
      <c r="AB56" s="426"/>
      <c r="AC56" s="426"/>
      <c r="AD56" s="426"/>
      <c r="AE56" s="426"/>
      <c r="AF56" s="426"/>
      <c r="AG56" s="426"/>
      <c r="AH56" s="426"/>
    </row>
    <row r="57" spans="28:34" x14ac:dyDescent="0.15">
      <c r="AH57" s="426"/>
    </row>
    <row r="58" spans="28:34" x14ac:dyDescent="0.15">
      <c r="AH58" s="426"/>
    </row>
    <row r="59" spans="28:34" x14ac:dyDescent="0.15">
      <c r="AG59" s="426"/>
      <c r="AH59" s="426"/>
    </row>
    <row r="60" spans="28:34" x14ac:dyDescent="0.15"/>
    <row r="61" spans="28:34" x14ac:dyDescent="0.15"/>
    <row r="62" spans="28:34" x14ac:dyDescent="0.15"/>
    <row r="63" spans="28:34" x14ac:dyDescent="0.15">
      <c r="AH63" s="426"/>
    </row>
    <row r="64" spans="28:34" x14ac:dyDescent="0.15">
      <c r="AG64" s="426"/>
      <c r="AH64" s="426"/>
    </row>
    <row r="65" spans="28:34" x14ac:dyDescent="0.15"/>
    <row r="66" spans="28:34" x14ac:dyDescent="0.15"/>
    <row r="67" spans="28:34" x14ac:dyDescent="0.15"/>
    <row r="68" spans="28:34" x14ac:dyDescent="0.15">
      <c r="AB68" s="426"/>
      <c r="AC68" s="426"/>
      <c r="AD68" s="426"/>
      <c r="AE68" s="426"/>
      <c r="AF68" s="426"/>
      <c r="AG68" s="426"/>
      <c r="AH68" s="426"/>
    </row>
    <row r="69" spans="28:34" x14ac:dyDescent="0.15">
      <c r="AF69" s="426"/>
      <c r="AG69" s="426"/>
      <c r="AH69" s="426"/>
    </row>
    <row r="70" spans="28:34" x14ac:dyDescent="0.15"/>
    <row r="71" spans="28:34" x14ac:dyDescent="0.15"/>
    <row r="72" spans="28:34" x14ac:dyDescent="0.15"/>
    <row r="73" spans="28:34" x14ac:dyDescent="0.15"/>
    <row r="74" spans="28:34" x14ac:dyDescent="0.15"/>
    <row r="75" spans="28:34" x14ac:dyDescent="0.15">
      <c r="AH75" s="426"/>
    </row>
    <row r="76" spans="28:34" x14ac:dyDescent="0.15">
      <c r="AF76" s="426"/>
      <c r="AG76" s="426"/>
      <c r="AH76" s="426"/>
    </row>
    <row r="77" spans="28:34" x14ac:dyDescent="0.15">
      <c r="AG77" s="426"/>
      <c r="AH77" s="426"/>
    </row>
    <row r="78" spans="28:34" x14ac:dyDescent="0.15"/>
    <row r="79" spans="28:34" x14ac:dyDescent="0.15"/>
    <row r="80" spans="28:34" x14ac:dyDescent="0.15"/>
    <row r="81" spans="25:34" x14ac:dyDescent="0.15"/>
    <row r="82" spans="25:34" x14ac:dyDescent="0.15">
      <c r="Y82" s="426"/>
    </row>
    <row r="83" spans="25:34" x14ac:dyDescent="0.15">
      <c r="Y83" s="426"/>
      <c r="Z83" s="426"/>
      <c r="AA83" s="426"/>
      <c r="AB83" s="426"/>
      <c r="AC83" s="426"/>
      <c r="AD83" s="426"/>
      <c r="AE83" s="426"/>
      <c r="AF83" s="426"/>
      <c r="AG83" s="426"/>
      <c r="AH83" s="426"/>
    </row>
    <row r="84" spans="25:34" x14ac:dyDescent="0.15"/>
    <row r="85" spans="25:34" x14ac:dyDescent="0.15"/>
    <row r="86" spans="25:34" x14ac:dyDescent="0.15"/>
    <row r="87" spans="25:34" x14ac:dyDescent="0.15"/>
    <row r="88" spans="25:34" x14ac:dyDescent="0.15">
      <c r="AH88" s="4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6"/>
      <c r="AG94" s="426"/>
      <c r="AH94" s="426"/>
    </row>
    <row r="95" spans="25:34" ht="13.5" customHeight="1" x14ac:dyDescent="0.15">
      <c r="AH95" s="4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6"/>
    </row>
    <row r="102" spans="33:34" ht="13.5" customHeight="1" x14ac:dyDescent="0.15"/>
    <row r="103" spans="33:34" ht="13.5" customHeight="1" x14ac:dyDescent="0.15"/>
    <row r="104" spans="33:34" ht="13.5" customHeight="1" x14ac:dyDescent="0.15">
      <c r="AG104" s="426"/>
      <c r="AH104" s="4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426"/>
    </row>
    <row r="117" spans="34:122" ht="13.5" customHeight="1" x14ac:dyDescent="0.15"/>
    <row r="118" spans="34:122" ht="13.5" customHeight="1" x14ac:dyDescent="0.15"/>
    <row r="119" spans="34:122" ht="13.5" customHeight="1" x14ac:dyDescent="0.15"/>
    <row r="120" spans="34:122" ht="13.5" customHeight="1" x14ac:dyDescent="0.15">
      <c r="AH120" s="426"/>
    </row>
    <row r="121" spans="34:122" ht="13.5" customHeight="1" x14ac:dyDescent="0.15">
      <c r="AH121" s="426"/>
    </row>
    <row r="122" spans="34:122" ht="13.5" customHeight="1" x14ac:dyDescent="0.15"/>
    <row r="123" spans="34:122" ht="13.5" customHeight="1" x14ac:dyDescent="0.15"/>
    <row r="124" spans="34:122" ht="13.5" customHeight="1" x14ac:dyDescent="0.15"/>
    <row r="125" spans="34:122" ht="13.5" customHeight="1" x14ac:dyDescent="0.15">
      <c r="DR125" s="426" t="s">
        <v>647</v>
      </c>
    </row>
  </sheetData>
  <sheetProtection algorithmName="SHA-512" hashValue="SEVL6/ozIY95ELl2iiHEJTB++BvUoek9ISceT9s/mgDRAcbMj+739vgvEymHrAYNcTKACGMsISWJbsAkOCwd2A==" saltValue="7CCw71t/UPGL1y5lktOWGQ==" spinCount="100000" sheet="1" objects="1" scenarios="1"/>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71239</v>
      </c>
      <c r="E3" s="162"/>
      <c r="F3" s="163">
        <v>65942</v>
      </c>
      <c r="G3" s="164"/>
      <c r="H3" s="165"/>
    </row>
    <row r="4" spans="1:8" x14ac:dyDescent="0.15">
      <c r="A4" s="166"/>
      <c r="B4" s="167"/>
      <c r="C4" s="168"/>
      <c r="D4" s="169">
        <v>50314</v>
      </c>
      <c r="E4" s="170"/>
      <c r="F4" s="171">
        <v>32778</v>
      </c>
      <c r="G4" s="172"/>
      <c r="H4" s="173"/>
    </row>
    <row r="5" spans="1:8" x14ac:dyDescent="0.15">
      <c r="A5" s="154" t="s">
        <v>559</v>
      </c>
      <c r="B5" s="159"/>
      <c r="C5" s="160"/>
      <c r="D5" s="161">
        <v>78905</v>
      </c>
      <c r="E5" s="162"/>
      <c r="F5" s="163">
        <v>68655</v>
      </c>
      <c r="G5" s="164"/>
      <c r="H5" s="165"/>
    </row>
    <row r="6" spans="1:8" x14ac:dyDescent="0.15">
      <c r="A6" s="166"/>
      <c r="B6" s="167"/>
      <c r="C6" s="168"/>
      <c r="D6" s="169">
        <v>49718</v>
      </c>
      <c r="E6" s="170"/>
      <c r="F6" s="171">
        <v>32316</v>
      </c>
      <c r="G6" s="172"/>
      <c r="H6" s="173"/>
    </row>
    <row r="7" spans="1:8" x14ac:dyDescent="0.15">
      <c r="A7" s="154" t="s">
        <v>560</v>
      </c>
      <c r="B7" s="159"/>
      <c r="C7" s="160"/>
      <c r="D7" s="161">
        <v>73366</v>
      </c>
      <c r="E7" s="162"/>
      <c r="F7" s="163">
        <v>66863</v>
      </c>
      <c r="G7" s="164"/>
      <c r="H7" s="165"/>
    </row>
    <row r="8" spans="1:8" x14ac:dyDescent="0.15">
      <c r="A8" s="166"/>
      <c r="B8" s="167"/>
      <c r="C8" s="168"/>
      <c r="D8" s="169">
        <v>51342</v>
      </c>
      <c r="E8" s="170"/>
      <c r="F8" s="171">
        <v>32770</v>
      </c>
      <c r="G8" s="172"/>
      <c r="H8" s="173"/>
    </row>
    <row r="9" spans="1:8" x14ac:dyDescent="0.15">
      <c r="A9" s="154" t="s">
        <v>561</v>
      </c>
      <c r="B9" s="159"/>
      <c r="C9" s="160"/>
      <c r="D9" s="161">
        <v>64445</v>
      </c>
      <c r="E9" s="162"/>
      <c r="F9" s="163">
        <v>72051</v>
      </c>
      <c r="G9" s="164"/>
      <c r="H9" s="165"/>
    </row>
    <row r="10" spans="1:8" x14ac:dyDescent="0.15">
      <c r="A10" s="166"/>
      <c r="B10" s="167"/>
      <c r="C10" s="168"/>
      <c r="D10" s="169">
        <v>35344</v>
      </c>
      <c r="E10" s="170"/>
      <c r="F10" s="171">
        <v>34140</v>
      </c>
      <c r="G10" s="172"/>
      <c r="H10" s="173"/>
    </row>
    <row r="11" spans="1:8" x14ac:dyDescent="0.15">
      <c r="A11" s="154" t="s">
        <v>562</v>
      </c>
      <c r="B11" s="159"/>
      <c r="C11" s="160"/>
      <c r="D11" s="161">
        <v>40514</v>
      </c>
      <c r="E11" s="162"/>
      <c r="F11" s="163">
        <v>70329</v>
      </c>
      <c r="G11" s="164"/>
      <c r="H11" s="165"/>
    </row>
    <row r="12" spans="1:8" x14ac:dyDescent="0.15">
      <c r="A12" s="166"/>
      <c r="B12" s="167"/>
      <c r="C12" s="174"/>
      <c r="D12" s="169">
        <v>19306</v>
      </c>
      <c r="E12" s="170"/>
      <c r="F12" s="171">
        <v>39403</v>
      </c>
      <c r="G12" s="172"/>
      <c r="H12" s="173"/>
    </row>
    <row r="13" spans="1:8" x14ac:dyDescent="0.15">
      <c r="A13" s="154"/>
      <c r="B13" s="159"/>
      <c r="C13" s="175"/>
      <c r="D13" s="176">
        <v>65694</v>
      </c>
      <c r="E13" s="177"/>
      <c r="F13" s="178">
        <v>68768</v>
      </c>
      <c r="G13" s="179"/>
      <c r="H13" s="165"/>
    </row>
    <row r="14" spans="1:8" x14ac:dyDescent="0.15">
      <c r="A14" s="166"/>
      <c r="B14" s="167"/>
      <c r="C14" s="168"/>
      <c r="D14" s="169">
        <v>41205</v>
      </c>
      <c r="E14" s="170"/>
      <c r="F14" s="171">
        <v>34281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5.16</v>
      </c>
      <c r="C19" s="180">
        <f>ROUND(VALUE(SUBSTITUTE(実質収支比率等に係る経年分析!G$48,"▲","-")),2)</f>
        <v>5.63</v>
      </c>
      <c r="D19" s="180">
        <f>ROUND(VALUE(SUBSTITUTE(実質収支比率等に係る経年分析!H$48,"▲","-")),2)</f>
        <v>4.3899999999999997</v>
      </c>
      <c r="E19" s="180">
        <f>ROUND(VALUE(SUBSTITUTE(実質収支比率等に係る経年分析!I$48,"▲","-")),2)</f>
        <v>3.49</v>
      </c>
      <c r="F19" s="180">
        <f>ROUND(VALUE(SUBSTITUTE(実質収支比率等に係る経年分析!J$48,"▲","-")),2)</f>
        <v>3.99</v>
      </c>
    </row>
    <row r="20" spans="1:11" x14ac:dyDescent="0.15">
      <c r="A20" s="180" t="s">
        <v>55</v>
      </c>
      <c r="B20" s="180">
        <f>ROUND(VALUE(SUBSTITUTE(実質収支比率等に係る経年分析!F$47,"▲","-")),2)</f>
        <v>18.23</v>
      </c>
      <c r="C20" s="180">
        <f>ROUND(VALUE(SUBSTITUTE(実質収支比率等に係る経年分析!G$47,"▲","-")),2)</f>
        <v>17.34</v>
      </c>
      <c r="D20" s="180">
        <f>ROUND(VALUE(SUBSTITUTE(実質収支比率等に係る経年分析!H$47,"▲","-")),2)</f>
        <v>18.079999999999998</v>
      </c>
      <c r="E20" s="180">
        <f>ROUND(VALUE(SUBSTITUTE(実質収支比率等に係る経年分析!I$47,"▲","-")),2)</f>
        <v>17.53</v>
      </c>
      <c r="F20" s="180">
        <f>ROUND(VALUE(SUBSTITUTE(実質収支比率等に係る経年分析!J$47,"▲","-")),2)</f>
        <v>14.46</v>
      </c>
    </row>
    <row r="21" spans="1:11" x14ac:dyDescent="0.15">
      <c r="A21" s="180" t="s">
        <v>56</v>
      </c>
      <c r="B21" s="180">
        <f>IF(ISNUMBER(VALUE(SUBSTITUTE(実質収支比率等に係る経年分析!F$49,"▲","-"))),ROUND(VALUE(SUBSTITUTE(実質収支比率等に係る経年分析!F$49,"▲","-")),2),NA())</f>
        <v>-6.28</v>
      </c>
      <c r="C21" s="180">
        <f>IF(ISNUMBER(VALUE(SUBSTITUTE(実質収支比率等に係る経年分析!G$49,"▲","-"))),ROUND(VALUE(SUBSTITUTE(実質収支比率等に係る経年分析!G$49,"▲","-")),2),NA())</f>
        <v>-3.62</v>
      </c>
      <c r="D21" s="180">
        <f>IF(ISNUMBER(VALUE(SUBSTITUTE(実質収支比率等に係る経年分析!H$49,"▲","-"))),ROUND(VALUE(SUBSTITUTE(実質収支比率等に係る経年分析!H$49,"▲","-")),2),NA())</f>
        <v>-3.8</v>
      </c>
      <c r="E21" s="180">
        <f>IF(ISNUMBER(VALUE(SUBSTITUTE(実質収支比率等に係る経年分析!I$49,"▲","-"))),ROUND(VALUE(SUBSTITUTE(実質収支比率等に係る経年分析!I$49,"▲","-")),2),NA())</f>
        <v>-4.28</v>
      </c>
      <c r="F21" s="180">
        <f>IF(ISNUMBER(VALUE(SUBSTITUTE(実質収支比率等に係る経年分析!J$49,"▲","-"))),ROUND(VALUE(SUBSTITUTE(実質収支比率等に係る経年分析!J$49,"▲","-")),2),NA())</f>
        <v>-3.69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磯野計記念奨学金特別会計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津山市工業用水道事業会計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1.0900000000000001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津山市下水道事業会計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4.3899999999999997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3.99</v>
      </c>
    </row>
    <row r="36" spans="1:16" x14ac:dyDescent="0.15">
      <c r="A36" s="181" t="str">
        <f>IF(連結実質赤字比率に係る赤字・黒字の構成分析!C$34="",NA(),連結実質赤字比率に係る赤字・黒字の構成分析!C$34)</f>
        <v>津山市水道事業会計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16.489999999999998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5841</v>
      </c>
      <c r="E42" s="182"/>
      <c r="F42" s="182"/>
      <c r="G42" s="182">
        <f>'実質公債費比率（分子）の構造'!L$52</f>
        <v>5750</v>
      </c>
      <c r="H42" s="182"/>
      <c r="I42" s="182"/>
      <c r="J42" s="182">
        <f>'実質公債費比率（分子）の構造'!M$52</f>
        <v>5966</v>
      </c>
      <c r="K42" s="182"/>
      <c r="L42" s="182"/>
      <c r="M42" s="182">
        <f>'実質公債費比率（分子）の構造'!N$52</f>
        <v>5996</v>
      </c>
      <c r="N42" s="182"/>
      <c r="O42" s="182"/>
      <c r="P42" s="182">
        <f>'実質公債費比率（分子）の構造'!O$52</f>
        <v>6069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216</v>
      </c>
      <c r="C44" s="182"/>
      <c r="D44" s="182"/>
      <c r="E44" s="182">
        <f>'実質公債費比率（分子）の構造'!L$50</f>
        <v>208</v>
      </c>
      <c r="F44" s="182"/>
      <c r="G44" s="182"/>
      <c r="H44" s="182">
        <f>'実質公債費比率（分子）の構造'!M$50</f>
        <v>201</v>
      </c>
      <c r="I44" s="182"/>
      <c r="J44" s="182"/>
      <c r="K44" s="182">
        <f>'実質公債費比率（分子）の構造'!N$50</f>
        <v>193</v>
      </c>
      <c r="L44" s="182"/>
      <c r="M44" s="182"/>
      <c r="N44" s="182">
        <f>'実質公債費比率（分子）の構造'!O$50</f>
        <v>151</v>
      </c>
      <c r="O44" s="182"/>
      <c r="P44" s="182"/>
    </row>
    <row r="45" spans="1:16" x14ac:dyDescent="0.15">
      <c r="A45" s="182" t="s">
        <v>66</v>
      </c>
      <c r="B45" s="182">
        <f>'実質公債費比率（分子）の構造'!K$49</f>
        <v>346</v>
      </c>
      <c r="C45" s="182"/>
      <c r="D45" s="182"/>
      <c r="E45" s="182">
        <f>'実質公債費比率（分子）の構造'!L$49</f>
        <v>365</v>
      </c>
      <c r="F45" s="182"/>
      <c r="G45" s="182"/>
      <c r="H45" s="182">
        <f>'実質公債費比率（分子）の構造'!M$49</f>
        <v>503</v>
      </c>
      <c r="I45" s="182"/>
      <c r="J45" s="182"/>
      <c r="K45" s="182">
        <f>'実質公債費比率（分子）の構造'!N$49</f>
        <v>787</v>
      </c>
      <c r="L45" s="182"/>
      <c r="M45" s="182"/>
      <c r="N45" s="182">
        <f>'実質公債費比率（分子）の構造'!O$49</f>
        <v>871</v>
      </c>
      <c r="O45" s="182"/>
      <c r="P45" s="182"/>
    </row>
    <row r="46" spans="1:16" x14ac:dyDescent="0.15">
      <c r="A46" s="182" t="s">
        <v>67</v>
      </c>
      <c r="B46" s="182">
        <f>'実質公債費比率（分子）の構造'!K$48</f>
        <v>1825</v>
      </c>
      <c r="C46" s="182"/>
      <c r="D46" s="182"/>
      <c r="E46" s="182">
        <f>'実質公債費比率（分子）の構造'!L$48</f>
        <v>1780</v>
      </c>
      <c r="F46" s="182"/>
      <c r="G46" s="182"/>
      <c r="H46" s="182">
        <f>'実質公債費比率（分子）の構造'!M$48</f>
        <v>1805</v>
      </c>
      <c r="I46" s="182"/>
      <c r="J46" s="182"/>
      <c r="K46" s="182">
        <f>'実質公債費比率（分子）の構造'!N$48</f>
        <v>1694</v>
      </c>
      <c r="L46" s="182"/>
      <c r="M46" s="182"/>
      <c r="N46" s="182">
        <f>'実質公債費比率（分子）の構造'!O$48</f>
        <v>1746</v>
      </c>
      <c r="O46" s="182"/>
      <c r="P46" s="182"/>
    </row>
    <row r="47" spans="1:16" x14ac:dyDescent="0.15">
      <c r="A47" s="182" t="s">
        <v>68</v>
      </c>
      <c r="B47" s="182">
        <f>'実質公債費比率（分子）の構造'!K$47</f>
        <v>27</v>
      </c>
      <c r="C47" s="182"/>
      <c r="D47" s="182"/>
      <c r="E47" s="182">
        <f>'実質公債費比率（分子）の構造'!L$47</f>
        <v>20</v>
      </c>
      <c r="F47" s="182"/>
      <c r="G47" s="182"/>
      <c r="H47" s="182">
        <f>'実質公債費比率（分子）の構造'!M$47</f>
        <v>13</v>
      </c>
      <c r="I47" s="182"/>
      <c r="J47" s="182"/>
      <c r="K47" s="182">
        <f>'実質公債費比率（分子）の構造'!N$47</f>
        <v>7</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6097</v>
      </c>
      <c r="C49" s="182"/>
      <c r="D49" s="182"/>
      <c r="E49" s="182">
        <f>'実質公債費比率（分子）の構造'!L$45</f>
        <v>6064</v>
      </c>
      <c r="F49" s="182"/>
      <c r="G49" s="182"/>
      <c r="H49" s="182">
        <f>'実質公債費比率（分子）の構造'!M$45</f>
        <v>6137</v>
      </c>
      <c r="I49" s="182"/>
      <c r="J49" s="182"/>
      <c r="K49" s="182">
        <f>'実質公債費比率（分子）の構造'!N$45</f>
        <v>6009</v>
      </c>
      <c r="L49" s="182"/>
      <c r="M49" s="182"/>
      <c r="N49" s="182">
        <f>'実質公債費比率（分子）の構造'!O$45</f>
        <v>6161</v>
      </c>
      <c r="O49" s="182"/>
      <c r="P49" s="182"/>
    </row>
    <row r="50" spans="1:16" x14ac:dyDescent="0.15">
      <c r="A50" s="182" t="s">
        <v>71</v>
      </c>
      <c r="B50" s="182" t="e">
        <f>NA()</f>
        <v>#N/A</v>
      </c>
      <c r="C50" s="182">
        <f>IF(ISNUMBER('実質公債費比率（分子）の構造'!K$53),'実質公債費比率（分子）の構造'!K$53,NA())</f>
        <v>2670</v>
      </c>
      <c r="D50" s="182" t="e">
        <f>NA()</f>
        <v>#N/A</v>
      </c>
      <c r="E50" s="182" t="e">
        <f>NA()</f>
        <v>#N/A</v>
      </c>
      <c r="F50" s="182">
        <f>IF(ISNUMBER('実質公債費比率（分子）の構造'!L$53),'実質公債費比率（分子）の構造'!L$53,NA())</f>
        <v>2687</v>
      </c>
      <c r="G50" s="182" t="e">
        <f>NA()</f>
        <v>#N/A</v>
      </c>
      <c r="H50" s="182" t="e">
        <f>NA()</f>
        <v>#N/A</v>
      </c>
      <c r="I50" s="182">
        <f>IF(ISNUMBER('実質公債費比率（分子）の構造'!M$53),'実質公債費比率（分子）の構造'!M$53,NA())</f>
        <v>2693</v>
      </c>
      <c r="J50" s="182" t="e">
        <f>NA()</f>
        <v>#N/A</v>
      </c>
      <c r="K50" s="182" t="e">
        <f>NA()</f>
        <v>#N/A</v>
      </c>
      <c r="L50" s="182">
        <f>IF(ISNUMBER('実質公債費比率（分子）の構造'!N$53),'実質公債費比率（分子）の構造'!N$53,NA())</f>
        <v>2694</v>
      </c>
      <c r="M50" s="182" t="e">
        <f>NA()</f>
        <v>#N/A</v>
      </c>
      <c r="N50" s="182" t="e">
        <f>NA()</f>
        <v>#N/A</v>
      </c>
      <c r="O50" s="182">
        <f>IF(ISNUMBER('実質公債費比率（分子）の構造'!O$53),'実質公債費比率（分子）の構造'!O$53,NA())</f>
        <v>2860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66533</v>
      </c>
      <c r="E56" s="181"/>
      <c r="F56" s="181"/>
      <c r="G56" s="181">
        <f>'将来負担比率（分子）の構造'!J$52</f>
        <v>67920</v>
      </c>
      <c r="H56" s="181"/>
      <c r="I56" s="181"/>
      <c r="J56" s="181">
        <f>'将来負担比率（分子）の構造'!K$52</f>
        <v>68423</v>
      </c>
      <c r="K56" s="181"/>
      <c r="L56" s="181"/>
      <c r="M56" s="181">
        <f>'将来負担比率（分子）の構造'!L$52</f>
        <v>68200</v>
      </c>
      <c r="N56" s="181"/>
      <c r="O56" s="181"/>
      <c r="P56" s="181">
        <f>'将来負担比率（分子）の構造'!M$52</f>
        <v>66267</v>
      </c>
    </row>
    <row r="57" spans="1:16" x14ac:dyDescent="0.15">
      <c r="A57" s="181" t="s">
        <v>42</v>
      </c>
      <c r="B57" s="181"/>
      <c r="C57" s="181"/>
      <c r="D57" s="181">
        <f>'将来負担比率（分子）の構造'!I$51</f>
        <v>11459</v>
      </c>
      <c r="E57" s="181"/>
      <c r="F57" s="181"/>
      <c r="G57" s="181">
        <f>'将来負担比率（分子）の構造'!J$51</f>
        <v>11523</v>
      </c>
      <c r="H57" s="181"/>
      <c r="I57" s="181"/>
      <c r="J57" s="181">
        <f>'将来負担比率（分子）の構造'!K$51</f>
        <v>11041</v>
      </c>
      <c r="K57" s="181"/>
      <c r="L57" s="181"/>
      <c r="M57" s="181">
        <f>'将来負担比率（分子）の構造'!L$51</f>
        <v>10193</v>
      </c>
      <c r="N57" s="181"/>
      <c r="O57" s="181"/>
      <c r="P57" s="181">
        <f>'将来負担比率（分子）の構造'!M$51</f>
        <v>9025</v>
      </c>
    </row>
    <row r="58" spans="1:16" x14ac:dyDescent="0.15">
      <c r="A58" s="181" t="s">
        <v>41</v>
      </c>
      <c r="B58" s="181"/>
      <c r="C58" s="181"/>
      <c r="D58" s="181">
        <f>'将来負担比率（分子）の構造'!I$50</f>
        <v>10000</v>
      </c>
      <c r="E58" s="181"/>
      <c r="F58" s="181"/>
      <c r="G58" s="181">
        <f>'将来負担比率（分子）の構造'!J$50</f>
        <v>9964</v>
      </c>
      <c r="H58" s="181"/>
      <c r="I58" s="181"/>
      <c r="J58" s="181">
        <f>'将来負担比率（分子）の構造'!K$50</f>
        <v>8697</v>
      </c>
      <c r="K58" s="181"/>
      <c r="L58" s="181"/>
      <c r="M58" s="181">
        <f>'将来負担比率（分子）の構造'!L$50</f>
        <v>8385</v>
      </c>
      <c r="N58" s="181"/>
      <c r="O58" s="181"/>
      <c r="P58" s="181">
        <f>'将来負担比率（分子）の構造'!M$50</f>
        <v>7745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v>
      </c>
      <c r="F61" s="181"/>
      <c r="G61" s="181"/>
      <c r="H61" s="181">
        <f>'将来負担比率（分子）の構造'!K$46</f>
        <v>9</v>
      </c>
      <c r="I61" s="181"/>
      <c r="J61" s="181"/>
      <c r="K61" s="181">
        <f>'将来負担比率（分子）の構造'!L$46</f>
        <v>13</v>
      </c>
      <c r="L61" s="181"/>
      <c r="M61" s="181"/>
      <c r="N61" s="181">
        <f>'将来負担比率（分子）の構造'!M$46</f>
        <v>17</v>
      </c>
      <c r="O61" s="181"/>
      <c r="P61" s="181"/>
    </row>
    <row r="62" spans="1:16" x14ac:dyDescent="0.15">
      <c r="A62" s="181" t="s">
        <v>35</v>
      </c>
      <c r="B62" s="181">
        <f>'将来負担比率（分子）の構造'!I$45</f>
        <v>6353</v>
      </c>
      <c r="C62" s="181"/>
      <c r="D62" s="181"/>
      <c r="E62" s="181">
        <f>'将来負担比率（分子）の構造'!J$45</f>
        <v>6112</v>
      </c>
      <c r="F62" s="181"/>
      <c r="G62" s="181"/>
      <c r="H62" s="181">
        <f>'将来負担比率（分子）の構造'!K$45</f>
        <v>5852</v>
      </c>
      <c r="I62" s="181"/>
      <c r="J62" s="181"/>
      <c r="K62" s="181">
        <f>'将来負担比率（分子）の構造'!L$45</f>
        <v>5840</v>
      </c>
      <c r="L62" s="181"/>
      <c r="M62" s="181"/>
      <c r="N62" s="181">
        <f>'将来負担比率（分子）の構造'!M$45</f>
        <v>5764</v>
      </c>
      <c r="O62" s="181"/>
      <c r="P62" s="181"/>
    </row>
    <row r="63" spans="1:16" x14ac:dyDescent="0.15">
      <c r="A63" s="181" t="s">
        <v>34</v>
      </c>
      <c r="B63" s="181">
        <f>'将来負担比率（分子）の構造'!I$44</f>
        <v>8248</v>
      </c>
      <c r="C63" s="181"/>
      <c r="D63" s="181"/>
      <c r="E63" s="181">
        <f>'将来負担比率（分子）の構造'!J$44</f>
        <v>8991</v>
      </c>
      <c r="F63" s="181"/>
      <c r="G63" s="181"/>
      <c r="H63" s="181">
        <f>'将来負担比率（分子）の構造'!K$44</f>
        <v>9611</v>
      </c>
      <c r="I63" s="181"/>
      <c r="J63" s="181"/>
      <c r="K63" s="181">
        <f>'将来負担比率（分子）の構造'!L$44</f>
        <v>8958</v>
      </c>
      <c r="L63" s="181"/>
      <c r="M63" s="181"/>
      <c r="N63" s="181">
        <f>'将来負担比率（分子）の構造'!M$44</f>
        <v>8234</v>
      </c>
      <c r="O63" s="181"/>
      <c r="P63" s="181"/>
    </row>
    <row r="64" spans="1:16" x14ac:dyDescent="0.15">
      <c r="A64" s="181" t="s">
        <v>33</v>
      </c>
      <c r="B64" s="181">
        <f>'将来負担比率（分子）の構造'!I$43</f>
        <v>28339</v>
      </c>
      <c r="C64" s="181"/>
      <c r="D64" s="181"/>
      <c r="E64" s="181">
        <f>'将来負担比率（分子）の構造'!J$43</f>
        <v>27471</v>
      </c>
      <c r="F64" s="181"/>
      <c r="G64" s="181"/>
      <c r="H64" s="181">
        <f>'将来負担比率（分子）の構造'!K$43</f>
        <v>26458</v>
      </c>
      <c r="I64" s="181"/>
      <c r="J64" s="181"/>
      <c r="K64" s="181">
        <f>'将来負担比率（分子）の構造'!L$43</f>
        <v>25266</v>
      </c>
      <c r="L64" s="181"/>
      <c r="M64" s="181"/>
      <c r="N64" s="181">
        <f>'将来負担比率（分子）の構造'!M$43</f>
        <v>23561</v>
      </c>
      <c r="O64" s="181"/>
      <c r="P64" s="181"/>
    </row>
    <row r="65" spans="1:16" x14ac:dyDescent="0.15">
      <c r="A65" s="181" t="s">
        <v>32</v>
      </c>
      <c r="B65" s="181">
        <f>'将来負担比率（分子）の構造'!I$42</f>
        <v>1808</v>
      </c>
      <c r="C65" s="181"/>
      <c r="D65" s="181"/>
      <c r="E65" s="181">
        <f>'将来負担比率（分子）の構造'!J$42</f>
        <v>1640</v>
      </c>
      <c r="F65" s="181"/>
      <c r="G65" s="181"/>
      <c r="H65" s="181">
        <f>'将来負担比率（分子）の構造'!K$42</f>
        <v>1468</v>
      </c>
      <c r="I65" s="181"/>
      <c r="J65" s="181"/>
      <c r="K65" s="181">
        <f>'将来負担比率（分子）の構造'!L$42</f>
        <v>1296</v>
      </c>
      <c r="L65" s="181"/>
      <c r="M65" s="181"/>
      <c r="N65" s="181">
        <f>'将来負担比率（分子）の構造'!M$42</f>
        <v>1166</v>
      </c>
      <c r="O65" s="181"/>
      <c r="P65" s="181"/>
    </row>
    <row r="66" spans="1:16" x14ac:dyDescent="0.15">
      <c r="A66" s="181" t="s">
        <v>31</v>
      </c>
      <c r="B66" s="181">
        <f>'将来負担比率（分子）の構造'!I$41</f>
        <v>74072</v>
      </c>
      <c r="C66" s="181"/>
      <c r="D66" s="181"/>
      <c r="E66" s="181">
        <f>'将来負担比率（分子）の構造'!J$41</f>
        <v>75389</v>
      </c>
      <c r="F66" s="181"/>
      <c r="G66" s="181"/>
      <c r="H66" s="181">
        <f>'将来負担比率（分子）の構造'!K$41</f>
        <v>73988</v>
      </c>
      <c r="I66" s="181"/>
      <c r="J66" s="181"/>
      <c r="K66" s="181">
        <f>'将来負担比率（分子）の構造'!L$41</f>
        <v>73669</v>
      </c>
      <c r="L66" s="181"/>
      <c r="M66" s="181"/>
      <c r="N66" s="181">
        <f>'将来負担比率（分子）の構造'!M$41</f>
        <v>71249</v>
      </c>
      <c r="O66" s="181"/>
      <c r="P66" s="181"/>
    </row>
    <row r="67" spans="1:16" x14ac:dyDescent="0.15">
      <c r="A67" s="181" t="s">
        <v>75</v>
      </c>
      <c r="B67" s="181" t="e">
        <f>NA()</f>
        <v>#N/A</v>
      </c>
      <c r="C67" s="181">
        <f>IF(ISNUMBER('将来負担比率（分子）の構造'!I$53), IF('将来負担比率（分子）の構造'!I$53 &lt; 0, 0, '将来負担比率（分子）の構造'!I$53), NA())</f>
        <v>30828</v>
      </c>
      <c r="D67" s="181" t="e">
        <f>NA()</f>
        <v>#N/A</v>
      </c>
      <c r="E67" s="181" t="e">
        <f>NA()</f>
        <v>#N/A</v>
      </c>
      <c r="F67" s="181">
        <f>IF(ISNUMBER('将来負担比率（分子）の構造'!J$53), IF('将来負担比率（分子）の構造'!J$53 &lt; 0, 0, '将来負担比率（分子）の構造'!J$53), NA())</f>
        <v>30196</v>
      </c>
      <c r="G67" s="181" t="e">
        <f>NA()</f>
        <v>#N/A</v>
      </c>
      <c r="H67" s="181" t="e">
        <f>NA()</f>
        <v>#N/A</v>
      </c>
      <c r="I67" s="181">
        <f>IF(ISNUMBER('将来負担比率（分子）の構造'!K$53), IF('将来負担比率（分子）の構造'!K$53 &lt; 0, 0, '将来負担比率（分子）の構造'!K$53), NA())</f>
        <v>29224</v>
      </c>
      <c r="J67" s="181" t="e">
        <f>NA()</f>
        <v>#N/A</v>
      </c>
      <c r="K67" s="181" t="e">
        <f>NA()</f>
        <v>#N/A</v>
      </c>
      <c r="L67" s="181">
        <f>IF(ISNUMBER('将来負担比率（分子）の構造'!L$53), IF('将来負担比率（分子）の構造'!L$53 &lt; 0, 0, '将来負担比率（分子）の構造'!L$53), NA())</f>
        <v>28264</v>
      </c>
      <c r="M67" s="181" t="e">
        <f>NA()</f>
        <v>#N/A</v>
      </c>
      <c r="N67" s="181" t="e">
        <f>NA()</f>
        <v>#N/A</v>
      </c>
      <c r="O67" s="181">
        <f>IF(ISNUMBER('将来負担比率（分子）の構造'!M$53), IF('将来負担比率（分子）の構造'!M$53 &lt; 0, 0, '将来負担比率（分子）の構造'!M$53), NA())</f>
        <v>26953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4920</v>
      </c>
      <c r="C72" s="185">
        <f>基金残高に係る経年分析!G55</f>
        <v>4723</v>
      </c>
      <c r="D72" s="185">
        <f>基金残高に係る経年分析!H55</f>
        <v>4025</v>
      </c>
    </row>
    <row r="73" spans="1:16" x14ac:dyDescent="0.15">
      <c r="A73" s="184" t="s">
        <v>78</v>
      </c>
      <c r="B73" s="185">
        <f>基金残高に係る経年分析!F56</f>
        <v>644</v>
      </c>
      <c r="C73" s="185">
        <f>基金残高に係る経年分析!G56</f>
        <v>626</v>
      </c>
      <c r="D73" s="185">
        <f>基金残高に係る経年分析!H56</f>
        <v>604</v>
      </c>
    </row>
    <row r="74" spans="1:16" x14ac:dyDescent="0.15">
      <c r="A74" s="184" t="s">
        <v>79</v>
      </c>
      <c r="B74" s="185">
        <f>基金残高に係る経年分析!F57</f>
        <v>3053</v>
      </c>
      <c r="C74" s="185">
        <f>基金残高に係る経年分析!G57</f>
        <v>2117</v>
      </c>
      <c r="D74" s="185">
        <f>基金残高に係る経年分析!H57</f>
        <v>1831</v>
      </c>
    </row>
  </sheetData>
  <sheetProtection algorithmName="SHA-512" hashValue="WcpU0xwk7rn57A+wRbaOp5kwjGgia3krZ22YZY27mweX6egpUHdZV2huiek3YFYBAfNCxU5xfHnJrIMREdENNw==" saltValue="MIGy23GoUIltRbdt+VfWU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3" t="s">
        <v>211</v>
      </c>
      <c r="DI1" s="664"/>
      <c r="DJ1" s="664"/>
      <c r="DK1" s="664"/>
      <c r="DL1" s="664"/>
      <c r="DM1" s="664"/>
      <c r="DN1" s="665"/>
      <c r="DO1" s="226"/>
      <c r="DP1" s="663" t="s">
        <v>212</v>
      </c>
      <c r="DQ1" s="664"/>
      <c r="DR1" s="664"/>
      <c r="DS1" s="664"/>
      <c r="DT1" s="664"/>
      <c r="DU1" s="664"/>
      <c r="DV1" s="664"/>
      <c r="DW1" s="664"/>
      <c r="DX1" s="664"/>
      <c r="DY1" s="664"/>
      <c r="DZ1" s="664"/>
      <c r="EA1" s="664"/>
      <c r="EB1" s="664"/>
      <c r="EC1" s="66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6" t="s">
        <v>214</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215</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9" t="s">
        <v>216</v>
      </c>
      <c r="CE3" s="670"/>
      <c r="CF3" s="670"/>
      <c r="CG3" s="670"/>
      <c r="CH3" s="670"/>
      <c r="CI3" s="670"/>
      <c r="CJ3" s="670"/>
      <c r="CK3" s="670"/>
      <c r="CL3" s="670"/>
      <c r="CM3" s="670"/>
      <c r="CN3" s="670"/>
      <c r="CO3" s="670"/>
      <c r="CP3" s="670"/>
      <c r="CQ3" s="670"/>
      <c r="CR3" s="670"/>
      <c r="CS3" s="670"/>
      <c r="CT3" s="670"/>
      <c r="CU3" s="670"/>
      <c r="CV3" s="670"/>
      <c r="CW3" s="670"/>
      <c r="CX3" s="670"/>
      <c r="CY3" s="670"/>
      <c r="CZ3" s="670"/>
      <c r="DA3" s="670"/>
      <c r="DB3" s="670"/>
      <c r="DC3" s="670"/>
      <c r="DD3" s="670"/>
      <c r="DE3" s="670"/>
      <c r="DF3" s="670"/>
      <c r="DG3" s="670"/>
      <c r="DH3" s="670"/>
      <c r="DI3" s="670"/>
      <c r="DJ3" s="670"/>
      <c r="DK3" s="670"/>
      <c r="DL3" s="670"/>
      <c r="DM3" s="670"/>
      <c r="DN3" s="670"/>
      <c r="DO3" s="670"/>
      <c r="DP3" s="670"/>
      <c r="DQ3" s="670"/>
      <c r="DR3" s="670"/>
      <c r="DS3" s="670"/>
      <c r="DT3" s="670"/>
      <c r="DU3" s="670"/>
      <c r="DV3" s="670"/>
      <c r="DW3" s="670"/>
      <c r="DX3" s="670"/>
      <c r="DY3" s="670"/>
      <c r="DZ3" s="670"/>
      <c r="EA3" s="670"/>
      <c r="EB3" s="670"/>
      <c r="EC3" s="671"/>
    </row>
    <row r="4" spans="2:143" ht="11.25" customHeight="1" x14ac:dyDescent="0.15">
      <c r="B4" s="666" t="s">
        <v>1</v>
      </c>
      <c r="C4" s="667"/>
      <c r="D4" s="667"/>
      <c r="E4" s="667"/>
      <c r="F4" s="667"/>
      <c r="G4" s="667"/>
      <c r="H4" s="667"/>
      <c r="I4" s="667"/>
      <c r="J4" s="667"/>
      <c r="K4" s="667"/>
      <c r="L4" s="667"/>
      <c r="M4" s="667"/>
      <c r="N4" s="667"/>
      <c r="O4" s="667"/>
      <c r="P4" s="667"/>
      <c r="Q4" s="668"/>
      <c r="R4" s="666" t="s">
        <v>217</v>
      </c>
      <c r="S4" s="667"/>
      <c r="T4" s="667"/>
      <c r="U4" s="667"/>
      <c r="V4" s="667"/>
      <c r="W4" s="667"/>
      <c r="X4" s="667"/>
      <c r="Y4" s="668"/>
      <c r="Z4" s="666" t="s">
        <v>218</v>
      </c>
      <c r="AA4" s="667"/>
      <c r="AB4" s="667"/>
      <c r="AC4" s="668"/>
      <c r="AD4" s="666" t="s">
        <v>219</v>
      </c>
      <c r="AE4" s="667"/>
      <c r="AF4" s="667"/>
      <c r="AG4" s="667"/>
      <c r="AH4" s="667"/>
      <c r="AI4" s="667"/>
      <c r="AJ4" s="667"/>
      <c r="AK4" s="668"/>
      <c r="AL4" s="666" t="s">
        <v>218</v>
      </c>
      <c r="AM4" s="667"/>
      <c r="AN4" s="667"/>
      <c r="AO4" s="668"/>
      <c r="AP4" s="672" t="s">
        <v>220</v>
      </c>
      <c r="AQ4" s="672"/>
      <c r="AR4" s="672"/>
      <c r="AS4" s="672"/>
      <c r="AT4" s="672"/>
      <c r="AU4" s="672"/>
      <c r="AV4" s="672"/>
      <c r="AW4" s="672"/>
      <c r="AX4" s="672"/>
      <c r="AY4" s="672"/>
      <c r="AZ4" s="672"/>
      <c r="BA4" s="672"/>
      <c r="BB4" s="672"/>
      <c r="BC4" s="672"/>
      <c r="BD4" s="672"/>
      <c r="BE4" s="672"/>
      <c r="BF4" s="672"/>
      <c r="BG4" s="672" t="s">
        <v>221</v>
      </c>
      <c r="BH4" s="672"/>
      <c r="BI4" s="672"/>
      <c r="BJ4" s="672"/>
      <c r="BK4" s="672"/>
      <c r="BL4" s="672"/>
      <c r="BM4" s="672"/>
      <c r="BN4" s="672"/>
      <c r="BO4" s="672" t="s">
        <v>218</v>
      </c>
      <c r="BP4" s="672"/>
      <c r="BQ4" s="672"/>
      <c r="BR4" s="672"/>
      <c r="BS4" s="672" t="s">
        <v>222</v>
      </c>
      <c r="BT4" s="672"/>
      <c r="BU4" s="672"/>
      <c r="BV4" s="672"/>
      <c r="BW4" s="672"/>
      <c r="BX4" s="672"/>
      <c r="BY4" s="672"/>
      <c r="BZ4" s="672"/>
      <c r="CA4" s="672"/>
      <c r="CB4" s="672"/>
      <c r="CD4" s="669" t="s">
        <v>223</v>
      </c>
      <c r="CE4" s="670"/>
      <c r="CF4" s="670"/>
      <c r="CG4" s="670"/>
      <c r="CH4" s="670"/>
      <c r="CI4" s="670"/>
      <c r="CJ4" s="670"/>
      <c r="CK4" s="670"/>
      <c r="CL4" s="670"/>
      <c r="CM4" s="670"/>
      <c r="CN4" s="670"/>
      <c r="CO4" s="670"/>
      <c r="CP4" s="670"/>
      <c r="CQ4" s="670"/>
      <c r="CR4" s="670"/>
      <c r="CS4" s="670"/>
      <c r="CT4" s="670"/>
      <c r="CU4" s="670"/>
      <c r="CV4" s="670"/>
      <c r="CW4" s="670"/>
      <c r="CX4" s="670"/>
      <c r="CY4" s="670"/>
      <c r="CZ4" s="670"/>
      <c r="DA4" s="670"/>
      <c r="DB4" s="670"/>
      <c r="DC4" s="670"/>
      <c r="DD4" s="670"/>
      <c r="DE4" s="670"/>
      <c r="DF4" s="670"/>
      <c r="DG4" s="670"/>
      <c r="DH4" s="670"/>
      <c r="DI4" s="670"/>
      <c r="DJ4" s="670"/>
      <c r="DK4" s="670"/>
      <c r="DL4" s="670"/>
      <c r="DM4" s="670"/>
      <c r="DN4" s="670"/>
      <c r="DO4" s="670"/>
      <c r="DP4" s="670"/>
      <c r="DQ4" s="670"/>
      <c r="DR4" s="670"/>
      <c r="DS4" s="670"/>
      <c r="DT4" s="670"/>
      <c r="DU4" s="670"/>
      <c r="DV4" s="670"/>
      <c r="DW4" s="670"/>
      <c r="DX4" s="670"/>
      <c r="DY4" s="670"/>
      <c r="DZ4" s="670"/>
      <c r="EA4" s="670"/>
      <c r="EB4" s="670"/>
      <c r="EC4" s="671"/>
    </row>
    <row r="5" spans="2:143" s="230" customFormat="1" ht="11.25" customHeight="1" x14ac:dyDescent="0.15">
      <c r="B5" s="673" t="s">
        <v>224</v>
      </c>
      <c r="C5" s="674"/>
      <c r="D5" s="674"/>
      <c r="E5" s="674"/>
      <c r="F5" s="674"/>
      <c r="G5" s="674"/>
      <c r="H5" s="674"/>
      <c r="I5" s="674"/>
      <c r="J5" s="674"/>
      <c r="K5" s="674"/>
      <c r="L5" s="674"/>
      <c r="M5" s="674"/>
      <c r="N5" s="674"/>
      <c r="O5" s="674"/>
      <c r="P5" s="674"/>
      <c r="Q5" s="675"/>
      <c r="R5" s="676">
        <v>13316703</v>
      </c>
      <c r="S5" s="677"/>
      <c r="T5" s="677"/>
      <c r="U5" s="677"/>
      <c r="V5" s="677"/>
      <c r="W5" s="677"/>
      <c r="X5" s="677"/>
      <c r="Y5" s="678"/>
      <c r="Z5" s="679">
        <v>22.2</v>
      </c>
      <c r="AA5" s="679"/>
      <c r="AB5" s="679"/>
      <c r="AC5" s="679"/>
      <c r="AD5" s="680">
        <v>12651800</v>
      </c>
      <c r="AE5" s="680"/>
      <c r="AF5" s="680"/>
      <c r="AG5" s="680"/>
      <c r="AH5" s="680"/>
      <c r="AI5" s="680"/>
      <c r="AJ5" s="680"/>
      <c r="AK5" s="680"/>
      <c r="AL5" s="681">
        <v>47.2</v>
      </c>
      <c r="AM5" s="682"/>
      <c r="AN5" s="682"/>
      <c r="AO5" s="683"/>
      <c r="AP5" s="673" t="s">
        <v>225</v>
      </c>
      <c r="AQ5" s="674"/>
      <c r="AR5" s="674"/>
      <c r="AS5" s="674"/>
      <c r="AT5" s="674"/>
      <c r="AU5" s="674"/>
      <c r="AV5" s="674"/>
      <c r="AW5" s="674"/>
      <c r="AX5" s="674"/>
      <c r="AY5" s="674"/>
      <c r="AZ5" s="674"/>
      <c r="BA5" s="674"/>
      <c r="BB5" s="674"/>
      <c r="BC5" s="674"/>
      <c r="BD5" s="674"/>
      <c r="BE5" s="674"/>
      <c r="BF5" s="675"/>
      <c r="BG5" s="687">
        <v>12645126</v>
      </c>
      <c r="BH5" s="688"/>
      <c r="BI5" s="688"/>
      <c r="BJ5" s="688"/>
      <c r="BK5" s="688"/>
      <c r="BL5" s="688"/>
      <c r="BM5" s="688"/>
      <c r="BN5" s="689"/>
      <c r="BO5" s="690">
        <v>95</v>
      </c>
      <c r="BP5" s="690"/>
      <c r="BQ5" s="690"/>
      <c r="BR5" s="690"/>
      <c r="BS5" s="691">
        <v>132226</v>
      </c>
      <c r="BT5" s="691"/>
      <c r="BU5" s="691"/>
      <c r="BV5" s="691"/>
      <c r="BW5" s="691"/>
      <c r="BX5" s="691"/>
      <c r="BY5" s="691"/>
      <c r="BZ5" s="691"/>
      <c r="CA5" s="691"/>
      <c r="CB5" s="695"/>
      <c r="CD5" s="669" t="s">
        <v>220</v>
      </c>
      <c r="CE5" s="670"/>
      <c r="CF5" s="670"/>
      <c r="CG5" s="670"/>
      <c r="CH5" s="670"/>
      <c r="CI5" s="670"/>
      <c r="CJ5" s="670"/>
      <c r="CK5" s="670"/>
      <c r="CL5" s="670"/>
      <c r="CM5" s="670"/>
      <c r="CN5" s="670"/>
      <c r="CO5" s="670"/>
      <c r="CP5" s="670"/>
      <c r="CQ5" s="671"/>
      <c r="CR5" s="669" t="s">
        <v>226</v>
      </c>
      <c r="CS5" s="670"/>
      <c r="CT5" s="670"/>
      <c r="CU5" s="670"/>
      <c r="CV5" s="670"/>
      <c r="CW5" s="670"/>
      <c r="CX5" s="670"/>
      <c r="CY5" s="671"/>
      <c r="CZ5" s="669" t="s">
        <v>218</v>
      </c>
      <c r="DA5" s="670"/>
      <c r="DB5" s="670"/>
      <c r="DC5" s="671"/>
      <c r="DD5" s="669" t="s">
        <v>227</v>
      </c>
      <c r="DE5" s="670"/>
      <c r="DF5" s="670"/>
      <c r="DG5" s="670"/>
      <c r="DH5" s="670"/>
      <c r="DI5" s="670"/>
      <c r="DJ5" s="670"/>
      <c r="DK5" s="670"/>
      <c r="DL5" s="670"/>
      <c r="DM5" s="670"/>
      <c r="DN5" s="670"/>
      <c r="DO5" s="670"/>
      <c r="DP5" s="671"/>
      <c r="DQ5" s="669" t="s">
        <v>228</v>
      </c>
      <c r="DR5" s="670"/>
      <c r="DS5" s="670"/>
      <c r="DT5" s="670"/>
      <c r="DU5" s="670"/>
      <c r="DV5" s="670"/>
      <c r="DW5" s="670"/>
      <c r="DX5" s="670"/>
      <c r="DY5" s="670"/>
      <c r="DZ5" s="670"/>
      <c r="EA5" s="670"/>
      <c r="EB5" s="670"/>
      <c r="EC5" s="671"/>
    </row>
    <row r="6" spans="2:143" ht="11.25" customHeight="1" x14ac:dyDescent="0.15">
      <c r="B6" s="684" t="s">
        <v>229</v>
      </c>
      <c r="C6" s="685"/>
      <c r="D6" s="685"/>
      <c r="E6" s="685"/>
      <c r="F6" s="685"/>
      <c r="G6" s="685"/>
      <c r="H6" s="685"/>
      <c r="I6" s="685"/>
      <c r="J6" s="685"/>
      <c r="K6" s="685"/>
      <c r="L6" s="685"/>
      <c r="M6" s="685"/>
      <c r="N6" s="685"/>
      <c r="O6" s="685"/>
      <c r="P6" s="685"/>
      <c r="Q6" s="686"/>
      <c r="R6" s="687">
        <v>548740</v>
      </c>
      <c r="S6" s="688"/>
      <c r="T6" s="688"/>
      <c r="U6" s="688"/>
      <c r="V6" s="688"/>
      <c r="W6" s="688"/>
      <c r="X6" s="688"/>
      <c r="Y6" s="689"/>
      <c r="Z6" s="690">
        <v>0.9</v>
      </c>
      <c r="AA6" s="690"/>
      <c r="AB6" s="690"/>
      <c r="AC6" s="690"/>
      <c r="AD6" s="691">
        <v>548740</v>
      </c>
      <c r="AE6" s="691"/>
      <c r="AF6" s="691"/>
      <c r="AG6" s="691"/>
      <c r="AH6" s="691"/>
      <c r="AI6" s="691"/>
      <c r="AJ6" s="691"/>
      <c r="AK6" s="691"/>
      <c r="AL6" s="692">
        <v>2</v>
      </c>
      <c r="AM6" s="693"/>
      <c r="AN6" s="693"/>
      <c r="AO6" s="694"/>
      <c r="AP6" s="684" t="s">
        <v>230</v>
      </c>
      <c r="AQ6" s="685"/>
      <c r="AR6" s="685"/>
      <c r="AS6" s="685"/>
      <c r="AT6" s="685"/>
      <c r="AU6" s="685"/>
      <c r="AV6" s="685"/>
      <c r="AW6" s="685"/>
      <c r="AX6" s="685"/>
      <c r="AY6" s="685"/>
      <c r="AZ6" s="685"/>
      <c r="BA6" s="685"/>
      <c r="BB6" s="685"/>
      <c r="BC6" s="685"/>
      <c r="BD6" s="685"/>
      <c r="BE6" s="685"/>
      <c r="BF6" s="686"/>
      <c r="BG6" s="687">
        <v>12645126</v>
      </c>
      <c r="BH6" s="688"/>
      <c r="BI6" s="688"/>
      <c r="BJ6" s="688"/>
      <c r="BK6" s="688"/>
      <c r="BL6" s="688"/>
      <c r="BM6" s="688"/>
      <c r="BN6" s="689"/>
      <c r="BO6" s="690">
        <v>95</v>
      </c>
      <c r="BP6" s="690"/>
      <c r="BQ6" s="690"/>
      <c r="BR6" s="690"/>
      <c r="BS6" s="691">
        <v>132226</v>
      </c>
      <c r="BT6" s="691"/>
      <c r="BU6" s="691"/>
      <c r="BV6" s="691"/>
      <c r="BW6" s="691"/>
      <c r="BX6" s="691"/>
      <c r="BY6" s="691"/>
      <c r="BZ6" s="691"/>
      <c r="CA6" s="691"/>
      <c r="CB6" s="695"/>
      <c r="CD6" s="698" t="s">
        <v>231</v>
      </c>
      <c r="CE6" s="699"/>
      <c r="CF6" s="699"/>
      <c r="CG6" s="699"/>
      <c r="CH6" s="699"/>
      <c r="CI6" s="699"/>
      <c r="CJ6" s="699"/>
      <c r="CK6" s="699"/>
      <c r="CL6" s="699"/>
      <c r="CM6" s="699"/>
      <c r="CN6" s="699"/>
      <c r="CO6" s="699"/>
      <c r="CP6" s="699"/>
      <c r="CQ6" s="700"/>
      <c r="CR6" s="687">
        <v>354705</v>
      </c>
      <c r="CS6" s="688"/>
      <c r="CT6" s="688"/>
      <c r="CU6" s="688"/>
      <c r="CV6" s="688"/>
      <c r="CW6" s="688"/>
      <c r="CX6" s="688"/>
      <c r="CY6" s="689"/>
      <c r="CZ6" s="681">
        <v>0.6</v>
      </c>
      <c r="DA6" s="682"/>
      <c r="DB6" s="682"/>
      <c r="DC6" s="701"/>
      <c r="DD6" s="696" t="s">
        <v>232</v>
      </c>
      <c r="DE6" s="688"/>
      <c r="DF6" s="688"/>
      <c r="DG6" s="688"/>
      <c r="DH6" s="688"/>
      <c r="DI6" s="688"/>
      <c r="DJ6" s="688"/>
      <c r="DK6" s="688"/>
      <c r="DL6" s="688"/>
      <c r="DM6" s="688"/>
      <c r="DN6" s="688"/>
      <c r="DO6" s="688"/>
      <c r="DP6" s="689"/>
      <c r="DQ6" s="696">
        <v>354705</v>
      </c>
      <c r="DR6" s="688"/>
      <c r="DS6" s="688"/>
      <c r="DT6" s="688"/>
      <c r="DU6" s="688"/>
      <c r="DV6" s="688"/>
      <c r="DW6" s="688"/>
      <c r="DX6" s="688"/>
      <c r="DY6" s="688"/>
      <c r="DZ6" s="688"/>
      <c r="EA6" s="688"/>
      <c r="EB6" s="688"/>
      <c r="EC6" s="697"/>
    </row>
    <row r="7" spans="2:143" ht="11.25" customHeight="1" x14ac:dyDescent="0.15">
      <c r="B7" s="684" t="s">
        <v>233</v>
      </c>
      <c r="C7" s="685"/>
      <c r="D7" s="685"/>
      <c r="E7" s="685"/>
      <c r="F7" s="685"/>
      <c r="G7" s="685"/>
      <c r="H7" s="685"/>
      <c r="I7" s="685"/>
      <c r="J7" s="685"/>
      <c r="K7" s="685"/>
      <c r="L7" s="685"/>
      <c r="M7" s="685"/>
      <c r="N7" s="685"/>
      <c r="O7" s="685"/>
      <c r="P7" s="685"/>
      <c r="Q7" s="686"/>
      <c r="R7" s="687">
        <v>12616</v>
      </c>
      <c r="S7" s="688"/>
      <c r="T7" s="688"/>
      <c r="U7" s="688"/>
      <c r="V7" s="688"/>
      <c r="W7" s="688"/>
      <c r="X7" s="688"/>
      <c r="Y7" s="689"/>
      <c r="Z7" s="690">
        <v>0</v>
      </c>
      <c r="AA7" s="690"/>
      <c r="AB7" s="690"/>
      <c r="AC7" s="690"/>
      <c r="AD7" s="691">
        <v>12616</v>
      </c>
      <c r="AE7" s="691"/>
      <c r="AF7" s="691"/>
      <c r="AG7" s="691"/>
      <c r="AH7" s="691"/>
      <c r="AI7" s="691"/>
      <c r="AJ7" s="691"/>
      <c r="AK7" s="691"/>
      <c r="AL7" s="692">
        <v>0</v>
      </c>
      <c r="AM7" s="693"/>
      <c r="AN7" s="693"/>
      <c r="AO7" s="694"/>
      <c r="AP7" s="684" t="s">
        <v>234</v>
      </c>
      <c r="AQ7" s="685"/>
      <c r="AR7" s="685"/>
      <c r="AS7" s="685"/>
      <c r="AT7" s="685"/>
      <c r="AU7" s="685"/>
      <c r="AV7" s="685"/>
      <c r="AW7" s="685"/>
      <c r="AX7" s="685"/>
      <c r="AY7" s="685"/>
      <c r="AZ7" s="685"/>
      <c r="BA7" s="685"/>
      <c r="BB7" s="685"/>
      <c r="BC7" s="685"/>
      <c r="BD7" s="685"/>
      <c r="BE7" s="685"/>
      <c r="BF7" s="686"/>
      <c r="BG7" s="687">
        <v>5514974</v>
      </c>
      <c r="BH7" s="688"/>
      <c r="BI7" s="688"/>
      <c r="BJ7" s="688"/>
      <c r="BK7" s="688"/>
      <c r="BL7" s="688"/>
      <c r="BM7" s="688"/>
      <c r="BN7" s="689"/>
      <c r="BO7" s="690">
        <v>41.4</v>
      </c>
      <c r="BP7" s="690"/>
      <c r="BQ7" s="690"/>
      <c r="BR7" s="690"/>
      <c r="BS7" s="691">
        <v>132226</v>
      </c>
      <c r="BT7" s="691"/>
      <c r="BU7" s="691"/>
      <c r="BV7" s="691"/>
      <c r="BW7" s="691"/>
      <c r="BX7" s="691"/>
      <c r="BY7" s="691"/>
      <c r="BZ7" s="691"/>
      <c r="CA7" s="691"/>
      <c r="CB7" s="695"/>
      <c r="CD7" s="702" t="s">
        <v>235</v>
      </c>
      <c r="CE7" s="703"/>
      <c r="CF7" s="703"/>
      <c r="CG7" s="703"/>
      <c r="CH7" s="703"/>
      <c r="CI7" s="703"/>
      <c r="CJ7" s="703"/>
      <c r="CK7" s="703"/>
      <c r="CL7" s="703"/>
      <c r="CM7" s="703"/>
      <c r="CN7" s="703"/>
      <c r="CO7" s="703"/>
      <c r="CP7" s="703"/>
      <c r="CQ7" s="704"/>
      <c r="CR7" s="687">
        <v>14219302</v>
      </c>
      <c r="CS7" s="688"/>
      <c r="CT7" s="688"/>
      <c r="CU7" s="688"/>
      <c r="CV7" s="688"/>
      <c r="CW7" s="688"/>
      <c r="CX7" s="688"/>
      <c r="CY7" s="689"/>
      <c r="CZ7" s="690">
        <v>24.4</v>
      </c>
      <c r="DA7" s="690"/>
      <c r="DB7" s="690"/>
      <c r="DC7" s="690"/>
      <c r="DD7" s="696">
        <v>79304</v>
      </c>
      <c r="DE7" s="688"/>
      <c r="DF7" s="688"/>
      <c r="DG7" s="688"/>
      <c r="DH7" s="688"/>
      <c r="DI7" s="688"/>
      <c r="DJ7" s="688"/>
      <c r="DK7" s="688"/>
      <c r="DL7" s="688"/>
      <c r="DM7" s="688"/>
      <c r="DN7" s="688"/>
      <c r="DO7" s="688"/>
      <c r="DP7" s="689"/>
      <c r="DQ7" s="696">
        <v>3394272</v>
      </c>
      <c r="DR7" s="688"/>
      <c r="DS7" s="688"/>
      <c r="DT7" s="688"/>
      <c r="DU7" s="688"/>
      <c r="DV7" s="688"/>
      <c r="DW7" s="688"/>
      <c r="DX7" s="688"/>
      <c r="DY7" s="688"/>
      <c r="DZ7" s="688"/>
      <c r="EA7" s="688"/>
      <c r="EB7" s="688"/>
      <c r="EC7" s="697"/>
    </row>
    <row r="8" spans="2:143" ht="11.25" customHeight="1" x14ac:dyDescent="0.15">
      <c r="B8" s="684" t="s">
        <v>236</v>
      </c>
      <c r="C8" s="685"/>
      <c r="D8" s="685"/>
      <c r="E8" s="685"/>
      <c r="F8" s="685"/>
      <c r="G8" s="685"/>
      <c r="H8" s="685"/>
      <c r="I8" s="685"/>
      <c r="J8" s="685"/>
      <c r="K8" s="685"/>
      <c r="L8" s="685"/>
      <c r="M8" s="685"/>
      <c r="N8" s="685"/>
      <c r="O8" s="685"/>
      <c r="P8" s="685"/>
      <c r="Q8" s="686"/>
      <c r="R8" s="687">
        <v>63092</v>
      </c>
      <c r="S8" s="688"/>
      <c r="T8" s="688"/>
      <c r="U8" s="688"/>
      <c r="V8" s="688"/>
      <c r="W8" s="688"/>
      <c r="X8" s="688"/>
      <c r="Y8" s="689"/>
      <c r="Z8" s="690">
        <v>0.1</v>
      </c>
      <c r="AA8" s="690"/>
      <c r="AB8" s="690"/>
      <c r="AC8" s="690"/>
      <c r="AD8" s="691">
        <v>63092</v>
      </c>
      <c r="AE8" s="691"/>
      <c r="AF8" s="691"/>
      <c r="AG8" s="691"/>
      <c r="AH8" s="691"/>
      <c r="AI8" s="691"/>
      <c r="AJ8" s="691"/>
      <c r="AK8" s="691"/>
      <c r="AL8" s="692">
        <v>0.2</v>
      </c>
      <c r="AM8" s="693"/>
      <c r="AN8" s="693"/>
      <c r="AO8" s="694"/>
      <c r="AP8" s="684" t="s">
        <v>237</v>
      </c>
      <c r="AQ8" s="685"/>
      <c r="AR8" s="685"/>
      <c r="AS8" s="685"/>
      <c r="AT8" s="685"/>
      <c r="AU8" s="685"/>
      <c r="AV8" s="685"/>
      <c r="AW8" s="685"/>
      <c r="AX8" s="685"/>
      <c r="AY8" s="685"/>
      <c r="AZ8" s="685"/>
      <c r="BA8" s="685"/>
      <c r="BB8" s="685"/>
      <c r="BC8" s="685"/>
      <c r="BD8" s="685"/>
      <c r="BE8" s="685"/>
      <c r="BF8" s="686"/>
      <c r="BG8" s="687">
        <v>177143</v>
      </c>
      <c r="BH8" s="688"/>
      <c r="BI8" s="688"/>
      <c r="BJ8" s="688"/>
      <c r="BK8" s="688"/>
      <c r="BL8" s="688"/>
      <c r="BM8" s="688"/>
      <c r="BN8" s="689"/>
      <c r="BO8" s="690">
        <v>1.3</v>
      </c>
      <c r="BP8" s="690"/>
      <c r="BQ8" s="690"/>
      <c r="BR8" s="690"/>
      <c r="BS8" s="696" t="s">
        <v>232</v>
      </c>
      <c r="BT8" s="688"/>
      <c r="BU8" s="688"/>
      <c r="BV8" s="688"/>
      <c r="BW8" s="688"/>
      <c r="BX8" s="688"/>
      <c r="BY8" s="688"/>
      <c r="BZ8" s="688"/>
      <c r="CA8" s="688"/>
      <c r="CB8" s="697"/>
      <c r="CD8" s="702" t="s">
        <v>238</v>
      </c>
      <c r="CE8" s="703"/>
      <c r="CF8" s="703"/>
      <c r="CG8" s="703"/>
      <c r="CH8" s="703"/>
      <c r="CI8" s="703"/>
      <c r="CJ8" s="703"/>
      <c r="CK8" s="703"/>
      <c r="CL8" s="703"/>
      <c r="CM8" s="703"/>
      <c r="CN8" s="703"/>
      <c r="CO8" s="703"/>
      <c r="CP8" s="703"/>
      <c r="CQ8" s="704"/>
      <c r="CR8" s="687">
        <v>17281334</v>
      </c>
      <c r="CS8" s="688"/>
      <c r="CT8" s="688"/>
      <c r="CU8" s="688"/>
      <c r="CV8" s="688"/>
      <c r="CW8" s="688"/>
      <c r="CX8" s="688"/>
      <c r="CY8" s="689"/>
      <c r="CZ8" s="690">
        <v>29.7</v>
      </c>
      <c r="DA8" s="690"/>
      <c r="DB8" s="690"/>
      <c r="DC8" s="690"/>
      <c r="DD8" s="696">
        <v>301010</v>
      </c>
      <c r="DE8" s="688"/>
      <c r="DF8" s="688"/>
      <c r="DG8" s="688"/>
      <c r="DH8" s="688"/>
      <c r="DI8" s="688"/>
      <c r="DJ8" s="688"/>
      <c r="DK8" s="688"/>
      <c r="DL8" s="688"/>
      <c r="DM8" s="688"/>
      <c r="DN8" s="688"/>
      <c r="DO8" s="688"/>
      <c r="DP8" s="689"/>
      <c r="DQ8" s="696">
        <v>7692981</v>
      </c>
      <c r="DR8" s="688"/>
      <c r="DS8" s="688"/>
      <c r="DT8" s="688"/>
      <c r="DU8" s="688"/>
      <c r="DV8" s="688"/>
      <c r="DW8" s="688"/>
      <c r="DX8" s="688"/>
      <c r="DY8" s="688"/>
      <c r="DZ8" s="688"/>
      <c r="EA8" s="688"/>
      <c r="EB8" s="688"/>
      <c r="EC8" s="697"/>
    </row>
    <row r="9" spans="2:143" ht="11.25" customHeight="1" x14ac:dyDescent="0.15">
      <c r="B9" s="684" t="s">
        <v>239</v>
      </c>
      <c r="C9" s="685"/>
      <c r="D9" s="685"/>
      <c r="E9" s="685"/>
      <c r="F9" s="685"/>
      <c r="G9" s="685"/>
      <c r="H9" s="685"/>
      <c r="I9" s="685"/>
      <c r="J9" s="685"/>
      <c r="K9" s="685"/>
      <c r="L9" s="685"/>
      <c r="M9" s="685"/>
      <c r="N9" s="685"/>
      <c r="O9" s="685"/>
      <c r="P9" s="685"/>
      <c r="Q9" s="686"/>
      <c r="R9" s="687">
        <v>55134</v>
      </c>
      <c r="S9" s="688"/>
      <c r="T9" s="688"/>
      <c r="U9" s="688"/>
      <c r="V9" s="688"/>
      <c r="W9" s="688"/>
      <c r="X9" s="688"/>
      <c r="Y9" s="689"/>
      <c r="Z9" s="690">
        <v>0.1</v>
      </c>
      <c r="AA9" s="690"/>
      <c r="AB9" s="690"/>
      <c r="AC9" s="690"/>
      <c r="AD9" s="691">
        <v>55134</v>
      </c>
      <c r="AE9" s="691"/>
      <c r="AF9" s="691"/>
      <c r="AG9" s="691"/>
      <c r="AH9" s="691"/>
      <c r="AI9" s="691"/>
      <c r="AJ9" s="691"/>
      <c r="AK9" s="691"/>
      <c r="AL9" s="692">
        <v>0.2</v>
      </c>
      <c r="AM9" s="693"/>
      <c r="AN9" s="693"/>
      <c r="AO9" s="694"/>
      <c r="AP9" s="684" t="s">
        <v>240</v>
      </c>
      <c r="AQ9" s="685"/>
      <c r="AR9" s="685"/>
      <c r="AS9" s="685"/>
      <c r="AT9" s="685"/>
      <c r="AU9" s="685"/>
      <c r="AV9" s="685"/>
      <c r="AW9" s="685"/>
      <c r="AX9" s="685"/>
      <c r="AY9" s="685"/>
      <c r="AZ9" s="685"/>
      <c r="BA9" s="685"/>
      <c r="BB9" s="685"/>
      <c r="BC9" s="685"/>
      <c r="BD9" s="685"/>
      <c r="BE9" s="685"/>
      <c r="BF9" s="686"/>
      <c r="BG9" s="687">
        <v>4436045</v>
      </c>
      <c r="BH9" s="688"/>
      <c r="BI9" s="688"/>
      <c r="BJ9" s="688"/>
      <c r="BK9" s="688"/>
      <c r="BL9" s="688"/>
      <c r="BM9" s="688"/>
      <c r="BN9" s="689"/>
      <c r="BO9" s="690">
        <v>33.299999999999997</v>
      </c>
      <c r="BP9" s="690"/>
      <c r="BQ9" s="690"/>
      <c r="BR9" s="690"/>
      <c r="BS9" s="696" t="s">
        <v>232</v>
      </c>
      <c r="BT9" s="688"/>
      <c r="BU9" s="688"/>
      <c r="BV9" s="688"/>
      <c r="BW9" s="688"/>
      <c r="BX9" s="688"/>
      <c r="BY9" s="688"/>
      <c r="BZ9" s="688"/>
      <c r="CA9" s="688"/>
      <c r="CB9" s="697"/>
      <c r="CD9" s="702" t="s">
        <v>241</v>
      </c>
      <c r="CE9" s="703"/>
      <c r="CF9" s="703"/>
      <c r="CG9" s="703"/>
      <c r="CH9" s="703"/>
      <c r="CI9" s="703"/>
      <c r="CJ9" s="703"/>
      <c r="CK9" s="703"/>
      <c r="CL9" s="703"/>
      <c r="CM9" s="703"/>
      <c r="CN9" s="703"/>
      <c r="CO9" s="703"/>
      <c r="CP9" s="703"/>
      <c r="CQ9" s="704"/>
      <c r="CR9" s="687">
        <v>4241176</v>
      </c>
      <c r="CS9" s="688"/>
      <c r="CT9" s="688"/>
      <c r="CU9" s="688"/>
      <c r="CV9" s="688"/>
      <c r="CW9" s="688"/>
      <c r="CX9" s="688"/>
      <c r="CY9" s="689"/>
      <c r="CZ9" s="690">
        <v>7.3</v>
      </c>
      <c r="DA9" s="690"/>
      <c r="DB9" s="690"/>
      <c r="DC9" s="690"/>
      <c r="DD9" s="696">
        <v>121920</v>
      </c>
      <c r="DE9" s="688"/>
      <c r="DF9" s="688"/>
      <c r="DG9" s="688"/>
      <c r="DH9" s="688"/>
      <c r="DI9" s="688"/>
      <c r="DJ9" s="688"/>
      <c r="DK9" s="688"/>
      <c r="DL9" s="688"/>
      <c r="DM9" s="688"/>
      <c r="DN9" s="688"/>
      <c r="DO9" s="688"/>
      <c r="DP9" s="689"/>
      <c r="DQ9" s="696">
        <v>3320552</v>
      </c>
      <c r="DR9" s="688"/>
      <c r="DS9" s="688"/>
      <c r="DT9" s="688"/>
      <c r="DU9" s="688"/>
      <c r="DV9" s="688"/>
      <c r="DW9" s="688"/>
      <c r="DX9" s="688"/>
      <c r="DY9" s="688"/>
      <c r="DZ9" s="688"/>
      <c r="EA9" s="688"/>
      <c r="EB9" s="688"/>
      <c r="EC9" s="697"/>
    </row>
    <row r="10" spans="2:143" ht="11.25" customHeight="1" x14ac:dyDescent="0.15">
      <c r="B10" s="684" t="s">
        <v>242</v>
      </c>
      <c r="C10" s="685"/>
      <c r="D10" s="685"/>
      <c r="E10" s="685"/>
      <c r="F10" s="685"/>
      <c r="G10" s="685"/>
      <c r="H10" s="685"/>
      <c r="I10" s="685"/>
      <c r="J10" s="685"/>
      <c r="K10" s="685"/>
      <c r="L10" s="685"/>
      <c r="M10" s="685"/>
      <c r="N10" s="685"/>
      <c r="O10" s="685"/>
      <c r="P10" s="685"/>
      <c r="Q10" s="686"/>
      <c r="R10" s="687" t="s">
        <v>243</v>
      </c>
      <c r="S10" s="688"/>
      <c r="T10" s="688"/>
      <c r="U10" s="688"/>
      <c r="V10" s="688"/>
      <c r="W10" s="688"/>
      <c r="X10" s="688"/>
      <c r="Y10" s="689"/>
      <c r="Z10" s="690" t="s">
        <v>232</v>
      </c>
      <c r="AA10" s="690"/>
      <c r="AB10" s="690"/>
      <c r="AC10" s="690"/>
      <c r="AD10" s="691" t="s">
        <v>232</v>
      </c>
      <c r="AE10" s="691"/>
      <c r="AF10" s="691"/>
      <c r="AG10" s="691"/>
      <c r="AH10" s="691"/>
      <c r="AI10" s="691"/>
      <c r="AJ10" s="691"/>
      <c r="AK10" s="691"/>
      <c r="AL10" s="692" t="s">
        <v>232</v>
      </c>
      <c r="AM10" s="693"/>
      <c r="AN10" s="693"/>
      <c r="AO10" s="694"/>
      <c r="AP10" s="684" t="s">
        <v>244</v>
      </c>
      <c r="AQ10" s="685"/>
      <c r="AR10" s="685"/>
      <c r="AS10" s="685"/>
      <c r="AT10" s="685"/>
      <c r="AU10" s="685"/>
      <c r="AV10" s="685"/>
      <c r="AW10" s="685"/>
      <c r="AX10" s="685"/>
      <c r="AY10" s="685"/>
      <c r="AZ10" s="685"/>
      <c r="BA10" s="685"/>
      <c r="BB10" s="685"/>
      <c r="BC10" s="685"/>
      <c r="BD10" s="685"/>
      <c r="BE10" s="685"/>
      <c r="BF10" s="686"/>
      <c r="BG10" s="687">
        <v>322948</v>
      </c>
      <c r="BH10" s="688"/>
      <c r="BI10" s="688"/>
      <c r="BJ10" s="688"/>
      <c r="BK10" s="688"/>
      <c r="BL10" s="688"/>
      <c r="BM10" s="688"/>
      <c r="BN10" s="689"/>
      <c r="BO10" s="690">
        <v>2.4</v>
      </c>
      <c r="BP10" s="690"/>
      <c r="BQ10" s="690"/>
      <c r="BR10" s="690"/>
      <c r="BS10" s="696" t="s">
        <v>232</v>
      </c>
      <c r="BT10" s="688"/>
      <c r="BU10" s="688"/>
      <c r="BV10" s="688"/>
      <c r="BW10" s="688"/>
      <c r="BX10" s="688"/>
      <c r="BY10" s="688"/>
      <c r="BZ10" s="688"/>
      <c r="CA10" s="688"/>
      <c r="CB10" s="697"/>
      <c r="CD10" s="702" t="s">
        <v>245</v>
      </c>
      <c r="CE10" s="703"/>
      <c r="CF10" s="703"/>
      <c r="CG10" s="703"/>
      <c r="CH10" s="703"/>
      <c r="CI10" s="703"/>
      <c r="CJ10" s="703"/>
      <c r="CK10" s="703"/>
      <c r="CL10" s="703"/>
      <c r="CM10" s="703"/>
      <c r="CN10" s="703"/>
      <c r="CO10" s="703"/>
      <c r="CP10" s="703"/>
      <c r="CQ10" s="704"/>
      <c r="CR10" s="687">
        <v>243636</v>
      </c>
      <c r="CS10" s="688"/>
      <c r="CT10" s="688"/>
      <c r="CU10" s="688"/>
      <c r="CV10" s="688"/>
      <c r="CW10" s="688"/>
      <c r="CX10" s="688"/>
      <c r="CY10" s="689"/>
      <c r="CZ10" s="690">
        <v>0.4</v>
      </c>
      <c r="DA10" s="690"/>
      <c r="DB10" s="690"/>
      <c r="DC10" s="690"/>
      <c r="DD10" s="696" t="s">
        <v>232</v>
      </c>
      <c r="DE10" s="688"/>
      <c r="DF10" s="688"/>
      <c r="DG10" s="688"/>
      <c r="DH10" s="688"/>
      <c r="DI10" s="688"/>
      <c r="DJ10" s="688"/>
      <c r="DK10" s="688"/>
      <c r="DL10" s="688"/>
      <c r="DM10" s="688"/>
      <c r="DN10" s="688"/>
      <c r="DO10" s="688"/>
      <c r="DP10" s="689"/>
      <c r="DQ10" s="696">
        <v>134234</v>
      </c>
      <c r="DR10" s="688"/>
      <c r="DS10" s="688"/>
      <c r="DT10" s="688"/>
      <c r="DU10" s="688"/>
      <c r="DV10" s="688"/>
      <c r="DW10" s="688"/>
      <c r="DX10" s="688"/>
      <c r="DY10" s="688"/>
      <c r="DZ10" s="688"/>
      <c r="EA10" s="688"/>
      <c r="EB10" s="688"/>
      <c r="EC10" s="697"/>
    </row>
    <row r="11" spans="2:143" ht="11.25" customHeight="1" x14ac:dyDescent="0.15">
      <c r="B11" s="684" t="s">
        <v>246</v>
      </c>
      <c r="C11" s="685"/>
      <c r="D11" s="685"/>
      <c r="E11" s="685"/>
      <c r="F11" s="685"/>
      <c r="G11" s="685"/>
      <c r="H11" s="685"/>
      <c r="I11" s="685"/>
      <c r="J11" s="685"/>
      <c r="K11" s="685"/>
      <c r="L11" s="685"/>
      <c r="M11" s="685"/>
      <c r="N11" s="685"/>
      <c r="O11" s="685"/>
      <c r="P11" s="685"/>
      <c r="Q11" s="686"/>
      <c r="R11" s="687">
        <v>2256461</v>
      </c>
      <c r="S11" s="688"/>
      <c r="T11" s="688"/>
      <c r="U11" s="688"/>
      <c r="V11" s="688"/>
      <c r="W11" s="688"/>
      <c r="X11" s="688"/>
      <c r="Y11" s="689"/>
      <c r="Z11" s="692">
        <v>3.8</v>
      </c>
      <c r="AA11" s="693"/>
      <c r="AB11" s="693"/>
      <c r="AC11" s="705"/>
      <c r="AD11" s="696">
        <v>2256461</v>
      </c>
      <c r="AE11" s="688"/>
      <c r="AF11" s="688"/>
      <c r="AG11" s="688"/>
      <c r="AH11" s="688"/>
      <c r="AI11" s="688"/>
      <c r="AJ11" s="688"/>
      <c r="AK11" s="689"/>
      <c r="AL11" s="692">
        <v>8.4</v>
      </c>
      <c r="AM11" s="693"/>
      <c r="AN11" s="693"/>
      <c r="AO11" s="694"/>
      <c r="AP11" s="684" t="s">
        <v>247</v>
      </c>
      <c r="AQ11" s="685"/>
      <c r="AR11" s="685"/>
      <c r="AS11" s="685"/>
      <c r="AT11" s="685"/>
      <c r="AU11" s="685"/>
      <c r="AV11" s="685"/>
      <c r="AW11" s="685"/>
      <c r="AX11" s="685"/>
      <c r="AY11" s="685"/>
      <c r="AZ11" s="685"/>
      <c r="BA11" s="685"/>
      <c r="BB11" s="685"/>
      <c r="BC11" s="685"/>
      <c r="BD11" s="685"/>
      <c r="BE11" s="685"/>
      <c r="BF11" s="686"/>
      <c r="BG11" s="687">
        <v>578838</v>
      </c>
      <c r="BH11" s="688"/>
      <c r="BI11" s="688"/>
      <c r="BJ11" s="688"/>
      <c r="BK11" s="688"/>
      <c r="BL11" s="688"/>
      <c r="BM11" s="688"/>
      <c r="BN11" s="689"/>
      <c r="BO11" s="690">
        <v>4.3</v>
      </c>
      <c r="BP11" s="690"/>
      <c r="BQ11" s="690"/>
      <c r="BR11" s="690"/>
      <c r="BS11" s="696">
        <v>132226</v>
      </c>
      <c r="BT11" s="688"/>
      <c r="BU11" s="688"/>
      <c r="BV11" s="688"/>
      <c r="BW11" s="688"/>
      <c r="BX11" s="688"/>
      <c r="BY11" s="688"/>
      <c r="BZ11" s="688"/>
      <c r="CA11" s="688"/>
      <c r="CB11" s="697"/>
      <c r="CD11" s="702" t="s">
        <v>248</v>
      </c>
      <c r="CE11" s="703"/>
      <c r="CF11" s="703"/>
      <c r="CG11" s="703"/>
      <c r="CH11" s="703"/>
      <c r="CI11" s="703"/>
      <c r="CJ11" s="703"/>
      <c r="CK11" s="703"/>
      <c r="CL11" s="703"/>
      <c r="CM11" s="703"/>
      <c r="CN11" s="703"/>
      <c r="CO11" s="703"/>
      <c r="CP11" s="703"/>
      <c r="CQ11" s="704"/>
      <c r="CR11" s="687">
        <v>2012000</v>
      </c>
      <c r="CS11" s="688"/>
      <c r="CT11" s="688"/>
      <c r="CU11" s="688"/>
      <c r="CV11" s="688"/>
      <c r="CW11" s="688"/>
      <c r="CX11" s="688"/>
      <c r="CY11" s="689"/>
      <c r="CZ11" s="690">
        <v>3.5</v>
      </c>
      <c r="DA11" s="690"/>
      <c r="DB11" s="690"/>
      <c r="DC11" s="690"/>
      <c r="DD11" s="696">
        <v>451788</v>
      </c>
      <c r="DE11" s="688"/>
      <c r="DF11" s="688"/>
      <c r="DG11" s="688"/>
      <c r="DH11" s="688"/>
      <c r="DI11" s="688"/>
      <c r="DJ11" s="688"/>
      <c r="DK11" s="688"/>
      <c r="DL11" s="688"/>
      <c r="DM11" s="688"/>
      <c r="DN11" s="688"/>
      <c r="DO11" s="688"/>
      <c r="DP11" s="689"/>
      <c r="DQ11" s="696">
        <v>1241965</v>
      </c>
      <c r="DR11" s="688"/>
      <c r="DS11" s="688"/>
      <c r="DT11" s="688"/>
      <c r="DU11" s="688"/>
      <c r="DV11" s="688"/>
      <c r="DW11" s="688"/>
      <c r="DX11" s="688"/>
      <c r="DY11" s="688"/>
      <c r="DZ11" s="688"/>
      <c r="EA11" s="688"/>
      <c r="EB11" s="688"/>
      <c r="EC11" s="697"/>
    </row>
    <row r="12" spans="2:143" ht="11.25" customHeight="1" x14ac:dyDescent="0.15">
      <c r="B12" s="684" t="s">
        <v>249</v>
      </c>
      <c r="C12" s="685"/>
      <c r="D12" s="685"/>
      <c r="E12" s="685"/>
      <c r="F12" s="685"/>
      <c r="G12" s="685"/>
      <c r="H12" s="685"/>
      <c r="I12" s="685"/>
      <c r="J12" s="685"/>
      <c r="K12" s="685"/>
      <c r="L12" s="685"/>
      <c r="M12" s="685"/>
      <c r="N12" s="685"/>
      <c r="O12" s="685"/>
      <c r="P12" s="685"/>
      <c r="Q12" s="686"/>
      <c r="R12" s="687">
        <v>8064</v>
      </c>
      <c r="S12" s="688"/>
      <c r="T12" s="688"/>
      <c r="U12" s="688"/>
      <c r="V12" s="688"/>
      <c r="W12" s="688"/>
      <c r="X12" s="688"/>
      <c r="Y12" s="689"/>
      <c r="Z12" s="690">
        <v>0</v>
      </c>
      <c r="AA12" s="690"/>
      <c r="AB12" s="690"/>
      <c r="AC12" s="690"/>
      <c r="AD12" s="691">
        <v>8064</v>
      </c>
      <c r="AE12" s="691"/>
      <c r="AF12" s="691"/>
      <c r="AG12" s="691"/>
      <c r="AH12" s="691"/>
      <c r="AI12" s="691"/>
      <c r="AJ12" s="691"/>
      <c r="AK12" s="691"/>
      <c r="AL12" s="692">
        <v>0</v>
      </c>
      <c r="AM12" s="693"/>
      <c r="AN12" s="693"/>
      <c r="AO12" s="694"/>
      <c r="AP12" s="684" t="s">
        <v>250</v>
      </c>
      <c r="AQ12" s="685"/>
      <c r="AR12" s="685"/>
      <c r="AS12" s="685"/>
      <c r="AT12" s="685"/>
      <c r="AU12" s="685"/>
      <c r="AV12" s="685"/>
      <c r="AW12" s="685"/>
      <c r="AX12" s="685"/>
      <c r="AY12" s="685"/>
      <c r="AZ12" s="685"/>
      <c r="BA12" s="685"/>
      <c r="BB12" s="685"/>
      <c r="BC12" s="685"/>
      <c r="BD12" s="685"/>
      <c r="BE12" s="685"/>
      <c r="BF12" s="686"/>
      <c r="BG12" s="687">
        <v>6000558</v>
      </c>
      <c r="BH12" s="688"/>
      <c r="BI12" s="688"/>
      <c r="BJ12" s="688"/>
      <c r="BK12" s="688"/>
      <c r="BL12" s="688"/>
      <c r="BM12" s="688"/>
      <c r="BN12" s="689"/>
      <c r="BO12" s="690">
        <v>45.1</v>
      </c>
      <c r="BP12" s="690"/>
      <c r="BQ12" s="690"/>
      <c r="BR12" s="690"/>
      <c r="BS12" s="696" t="s">
        <v>232</v>
      </c>
      <c r="BT12" s="688"/>
      <c r="BU12" s="688"/>
      <c r="BV12" s="688"/>
      <c r="BW12" s="688"/>
      <c r="BX12" s="688"/>
      <c r="BY12" s="688"/>
      <c r="BZ12" s="688"/>
      <c r="CA12" s="688"/>
      <c r="CB12" s="697"/>
      <c r="CD12" s="702" t="s">
        <v>251</v>
      </c>
      <c r="CE12" s="703"/>
      <c r="CF12" s="703"/>
      <c r="CG12" s="703"/>
      <c r="CH12" s="703"/>
      <c r="CI12" s="703"/>
      <c r="CJ12" s="703"/>
      <c r="CK12" s="703"/>
      <c r="CL12" s="703"/>
      <c r="CM12" s="703"/>
      <c r="CN12" s="703"/>
      <c r="CO12" s="703"/>
      <c r="CP12" s="703"/>
      <c r="CQ12" s="704"/>
      <c r="CR12" s="687">
        <v>2262211</v>
      </c>
      <c r="CS12" s="688"/>
      <c r="CT12" s="688"/>
      <c r="CU12" s="688"/>
      <c r="CV12" s="688"/>
      <c r="CW12" s="688"/>
      <c r="CX12" s="688"/>
      <c r="CY12" s="689"/>
      <c r="CZ12" s="690">
        <v>3.9</v>
      </c>
      <c r="DA12" s="690"/>
      <c r="DB12" s="690"/>
      <c r="DC12" s="690"/>
      <c r="DD12" s="696">
        <v>605649</v>
      </c>
      <c r="DE12" s="688"/>
      <c r="DF12" s="688"/>
      <c r="DG12" s="688"/>
      <c r="DH12" s="688"/>
      <c r="DI12" s="688"/>
      <c r="DJ12" s="688"/>
      <c r="DK12" s="688"/>
      <c r="DL12" s="688"/>
      <c r="DM12" s="688"/>
      <c r="DN12" s="688"/>
      <c r="DO12" s="688"/>
      <c r="DP12" s="689"/>
      <c r="DQ12" s="696">
        <v>1912888</v>
      </c>
      <c r="DR12" s="688"/>
      <c r="DS12" s="688"/>
      <c r="DT12" s="688"/>
      <c r="DU12" s="688"/>
      <c r="DV12" s="688"/>
      <c r="DW12" s="688"/>
      <c r="DX12" s="688"/>
      <c r="DY12" s="688"/>
      <c r="DZ12" s="688"/>
      <c r="EA12" s="688"/>
      <c r="EB12" s="688"/>
      <c r="EC12" s="697"/>
    </row>
    <row r="13" spans="2:143" ht="11.25" customHeight="1" x14ac:dyDescent="0.15">
      <c r="B13" s="684" t="s">
        <v>252</v>
      </c>
      <c r="C13" s="685"/>
      <c r="D13" s="685"/>
      <c r="E13" s="685"/>
      <c r="F13" s="685"/>
      <c r="G13" s="685"/>
      <c r="H13" s="685"/>
      <c r="I13" s="685"/>
      <c r="J13" s="685"/>
      <c r="K13" s="685"/>
      <c r="L13" s="685"/>
      <c r="M13" s="685"/>
      <c r="N13" s="685"/>
      <c r="O13" s="685"/>
      <c r="P13" s="685"/>
      <c r="Q13" s="686"/>
      <c r="R13" s="687" t="s">
        <v>232</v>
      </c>
      <c r="S13" s="688"/>
      <c r="T13" s="688"/>
      <c r="U13" s="688"/>
      <c r="V13" s="688"/>
      <c r="W13" s="688"/>
      <c r="X13" s="688"/>
      <c r="Y13" s="689"/>
      <c r="Z13" s="690" t="s">
        <v>232</v>
      </c>
      <c r="AA13" s="690"/>
      <c r="AB13" s="690"/>
      <c r="AC13" s="690"/>
      <c r="AD13" s="691" t="s">
        <v>232</v>
      </c>
      <c r="AE13" s="691"/>
      <c r="AF13" s="691"/>
      <c r="AG13" s="691"/>
      <c r="AH13" s="691"/>
      <c r="AI13" s="691"/>
      <c r="AJ13" s="691"/>
      <c r="AK13" s="691"/>
      <c r="AL13" s="692" t="s">
        <v>232</v>
      </c>
      <c r="AM13" s="693"/>
      <c r="AN13" s="693"/>
      <c r="AO13" s="694"/>
      <c r="AP13" s="684" t="s">
        <v>253</v>
      </c>
      <c r="AQ13" s="685"/>
      <c r="AR13" s="685"/>
      <c r="AS13" s="685"/>
      <c r="AT13" s="685"/>
      <c r="AU13" s="685"/>
      <c r="AV13" s="685"/>
      <c r="AW13" s="685"/>
      <c r="AX13" s="685"/>
      <c r="AY13" s="685"/>
      <c r="AZ13" s="685"/>
      <c r="BA13" s="685"/>
      <c r="BB13" s="685"/>
      <c r="BC13" s="685"/>
      <c r="BD13" s="685"/>
      <c r="BE13" s="685"/>
      <c r="BF13" s="686"/>
      <c r="BG13" s="687">
        <v>5950564</v>
      </c>
      <c r="BH13" s="688"/>
      <c r="BI13" s="688"/>
      <c r="BJ13" s="688"/>
      <c r="BK13" s="688"/>
      <c r="BL13" s="688"/>
      <c r="BM13" s="688"/>
      <c r="BN13" s="689"/>
      <c r="BO13" s="690">
        <v>44.7</v>
      </c>
      <c r="BP13" s="690"/>
      <c r="BQ13" s="690"/>
      <c r="BR13" s="690"/>
      <c r="BS13" s="696" t="s">
        <v>232</v>
      </c>
      <c r="BT13" s="688"/>
      <c r="BU13" s="688"/>
      <c r="BV13" s="688"/>
      <c r="BW13" s="688"/>
      <c r="BX13" s="688"/>
      <c r="BY13" s="688"/>
      <c r="BZ13" s="688"/>
      <c r="CA13" s="688"/>
      <c r="CB13" s="697"/>
      <c r="CD13" s="702" t="s">
        <v>254</v>
      </c>
      <c r="CE13" s="703"/>
      <c r="CF13" s="703"/>
      <c r="CG13" s="703"/>
      <c r="CH13" s="703"/>
      <c r="CI13" s="703"/>
      <c r="CJ13" s="703"/>
      <c r="CK13" s="703"/>
      <c r="CL13" s="703"/>
      <c r="CM13" s="703"/>
      <c r="CN13" s="703"/>
      <c r="CO13" s="703"/>
      <c r="CP13" s="703"/>
      <c r="CQ13" s="704"/>
      <c r="CR13" s="687">
        <v>4272850</v>
      </c>
      <c r="CS13" s="688"/>
      <c r="CT13" s="688"/>
      <c r="CU13" s="688"/>
      <c r="CV13" s="688"/>
      <c r="CW13" s="688"/>
      <c r="CX13" s="688"/>
      <c r="CY13" s="689"/>
      <c r="CZ13" s="690">
        <v>7.3</v>
      </c>
      <c r="DA13" s="690"/>
      <c r="DB13" s="690"/>
      <c r="DC13" s="690"/>
      <c r="DD13" s="696">
        <v>1423093</v>
      </c>
      <c r="DE13" s="688"/>
      <c r="DF13" s="688"/>
      <c r="DG13" s="688"/>
      <c r="DH13" s="688"/>
      <c r="DI13" s="688"/>
      <c r="DJ13" s="688"/>
      <c r="DK13" s="688"/>
      <c r="DL13" s="688"/>
      <c r="DM13" s="688"/>
      <c r="DN13" s="688"/>
      <c r="DO13" s="688"/>
      <c r="DP13" s="689"/>
      <c r="DQ13" s="696">
        <v>2766563</v>
      </c>
      <c r="DR13" s="688"/>
      <c r="DS13" s="688"/>
      <c r="DT13" s="688"/>
      <c r="DU13" s="688"/>
      <c r="DV13" s="688"/>
      <c r="DW13" s="688"/>
      <c r="DX13" s="688"/>
      <c r="DY13" s="688"/>
      <c r="DZ13" s="688"/>
      <c r="EA13" s="688"/>
      <c r="EB13" s="688"/>
      <c r="EC13" s="697"/>
    </row>
    <row r="14" spans="2:143" ht="11.25" customHeight="1" x14ac:dyDescent="0.15">
      <c r="B14" s="684" t="s">
        <v>255</v>
      </c>
      <c r="C14" s="685"/>
      <c r="D14" s="685"/>
      <c r="E14" s="685"/>
      <c r="F14" s="685"/>
      <c r="G14" s="685"/>
      <c r="H14" s="685"/>
      <c r="I14" s="685"/>
      <c r="J14" s="685"/>
      <c r="K14" s="685"/>
      <c r="L14" s="685"/>
      <c r="M14" s="685"/>
      <c r="N14" s="685"/>
      <c r="O14" s="685"/>
      <c r="P14" s="685"/>
      <c r="Q14" s="686"/>
      <c r="R14" s="687" t="s">
        <v>243</v>
      </c>
      <c r="S14" s="688"/>
      <c r="T14" s="688"/>
      <c r="U14" s="688"/>
      <c r="V14" s="688"/>
      <c r="W14" s="688"/>
      <c r="X14" s="688"/>
      <c r="Y14" s="689"/>
      <c r="Z14" s="690" t="s">
        <v>232</v>
      </c>
      <c r="AA14" s="690"/>
      <c r="AB14" s="690"/>
      <c r="AC14" s="690"/>
      <c r="AD14" s="691" t="s">
        <v>243</v>
      </c>
      <c r="AE14" s="691"/>
      <c r="AF14" s="691"/>
      <c r="AG14" s="691"/>
      <c r="AH14" s="691"/>
      <c r="AI14" s="691"/>
      <c r="AJ14" s="691"/>
      <c r="AK14" s="691"/>
      <c r="AL14" s="692" t="s">
        <v>232</v>
      </c>
      <c r="AM14" s="693"/>
      <c r="AN14" s="693"/>
      <c r="AO14" s="694"/>
      <c r="AP14" s="684" t="s">
        <v>256</v>
      </c>
      <c r="AQ14" s="685"/>
      <c r="AR14" s="685"/>
      <c r="AS14" s="685"/>
      <c r="AT14" s="685"/>
      <c r="AU14" s="685"/>
      <c r="AV14" s="685"/>
      <c r="AW14" s="685"/>
      <c r="AX14" s="685"/>
      <c r="AY14" s="685"/>
      <c r="AZ14" s="685"/>
      <c r="BA14" s="685"/>
      <c r="BB14" s="685"/>
      <c r="BC14" s="685"/>
      <c r="BD14" s="685"/>
      <c r="BE14" s="685"/>
      <c r="BF14" s="686"/>
      <c r="BG14" s="687">
        <v>423021</v>
      </c>
      <c r="BH14" s="688"/>
      <c r="BI14" s="688"/>
      <c r="BJ14" s="688"/>
      <c r="BK14" s="688"/>
      <c r="BL14" s="688"/>
      <c r="BM14" s="688"/>
      <c r="BN14" s="689"/>
      <c r="BO14" s="690">
        <v>3.2</v>
      </c>
      <c r="BP14" s="690"/>
      <c r="BQ14" s="690"/>
      <c r="BR14" s="690"/>
      <c r="BS14" s="696" t="s">
        <v>232</v>
      </c>
      <c r="BT14" s="688"/>
      <c r="BU14" s="688"/>
      <c r="BV14" s="688"/>
      <c r="BW14" s="688"/>
      <c r="BX14" s="688"/>
      <c r="BY14" s="688"/>
      <c r="BZ14" s="688"/>
      <c r="CA14" s="688"/>
      <c r="CB14" s="697"/>
      <c r="CD14" s="702" t="s">
        <v>257</v>
      </c>
      <c r="CE14" s="703"/>
      <c r="CF14" s="703"/>
      <c r="CG14" s="703"/>
      <c r="CH14" s="703"/>
      <c r="CI14" s="703"/>
      <c r="CJ14" s="703"/>
      <c r="CK14" s="703"/>
      <c r="CL14" s="703"/>
      <c r="CM14" s="703"/>
      <c r="CN14" s="703"/>
      <c r="CO14" s="703"/>
      <c r="CP14" s="703"/>
      <c r="CQ14" s="704"/>
      <c r="CR14" s="687">
        <v>1922151</v>
      </c>
      <c r="CS14" s="688"/>
      <c r="CT14" s="688"/>
      <c r="CU14" s="688"/>
      <c r="CV14" s="688"/>
      <c r="CW14" s="688"/>
      <c r="CX14" s="688"/>
      <c r="CY14" s="689"/>
      <c r="CZ14" s="690">
        <v>3.3</v>
      </c>
      <c r="DA14" s="690"/>
      <c r="DB14" s="690"/>
      <c r="DC14" s="690"/>
      <c r="DD14" s="696">
        <v>67661</v>
      </c>
      <c r="DE14" s="688"/>
      <c r="DF14" s="688"/>
      <c r="DG14" s="688"/>
      <c r="DH14" s="688"/>
      <c r="DI14" s="688"/>
      <c r="DJ14" s="688"/>
      <c r="DK14" s="688"/>
      <c r="DL14" s="688"/>
      <c r="DM14" s="688"/>
      <c r="DN14" s="688"/>
      <c r="DO14" s="688"/>
      <c r="DP14" s="689"/>
      <c r="DQ14" s="696">
        <v>1845415</v>
      </c>
      <c r="DR14" s="688"/>
      <c r="DS14" s="688"/>
      <c r="DT14" s="688"/>
      <c r="DU14" s="688"/>
      <c r="DV14" s="688"/>
      <c r="DW14" s="688"/>
      <c r="DX14" s="688"/>
      <c r="DY14" s="688"/>
      <c r="DZ14" s="688"/>
      <c r="EA14" s="688"/>
      <c r="EB14" s="688"/>
      <c r="EC14" s="697"/>
    </row>
    <row r="15" spans="2:143" ht="11.25" customHeight="1" x14ac:dyDescent="0.15">
      <c r="B15" s="684" t="s">
        <v>258</v>
      </c>
      <c r="C15" s="685"/>
      <c r="D15" s="685"/>
      <c r="E15" s="685"/>
      <c r="F15" s="685"/>
      <c r="G15" s="685"/>
      <c r="H15" s="685"/>
      <c r="I15" s="685"/>
      <c r="J15" s="685"/>
      <c r="K15" s="685"/>
      <c r="L15" s="685"/>
      <c r="M15" s="685"/>
      <c r="N15" s="685"/>
      <c r="O15" s="685"/>
      <c r="P15" s="685"/>
      <c r="Q15" s="686"/>
      <c r="R15" s="687" t="s">
        <v>232</v>
      </c>
      <c r="S15" s="688"/>
      <c r="T15" s="688"/>
      <c r="U15" s="688"/>
      <c r="V15" s="688"/>
      <c r="W15" s="688"/>
      <c r="X15" s="688"/>
      <c r="Y15" s="689"/>
      <c r="Z15" s="690" t="s">
        <v>232</v>
      </c>
      <c r="AA15" s="690"/>
      <c r="AB15" s="690"/>
      <c r="AC15" s="690"/>
      <c r="AD15" s="691" t="s">
        <v>232</v>
      </c>
      <c r="AE15" s="691"/>
      <c r="AF15" s="691"/>
      <c r="AG15" s="691"/>
      <c r="AH15" s="691"/>
      <c r="AI15" s="691"/>
      <c r="AJ15" s="691"/>
      <c r="AK15" s="691"/>
      <c r="AL15" s="692" t="s">
        <v>232</v>
      </c>
      <c r="AM15" s="693"/>
      <c r="AN15" s="693"/>
      <c r="AO15" s="694"/>
      <c r="AP15" s="684" t="s">
        <v>259</v>
      </c>
      <c r="AQ15" s="685"/>
      <c r="AR15" s="685"/>
      <c r="AS15" s="685"/>
      <c r="AT15" s="685"/>
      <c r="AU15" s="685"/>
      <c r="AV15" s="685"/>
      <c r="AW15" s="685"/>
      <c r="AX15" s="685"/>
      <c r="AY15" s="685"/>
      <c r="AZ15" s="685"/>
      <c r="BA15" s="685"/>
      <c r="BB15" s="685"/>
      <c r="BC15" s="685"/>
      <c r="BD15" s="685"/>
      <c r="BE15" s="685"/>
      <c r="BF15" s="686"/>
      <c r="BG15" s="687">
        <v>706573</v>
      </c>
      <c r="BH15" s="688"/>
      <c r="BI15" s="688"/>
      <c r="BJ15" s="688"/>
      <c r="BK15" s="688"/>
      <c r="BL15" s="688"/>
      <c r="BM15" s="688"/>
      <c r="BN15" s="689"/>
      <c r="BO15" s="690">
        <v>5.3</v>
      </c>
      <c r="BP15" s="690"/>
      <c r="BQ15" s="690"/>
      <c r="BR15" s="690"/>
      <c r="BS15" s="696" t="s">
        <v>243</v>
      </c>
      <c r="BT15" s="688"/>
      <c r="BU15" s="688"/>
      <c r="BV15" s="688"/>
      <c r="BW15" s="688"/>
      <c r="BX15" s="688"/>
      <c r="BY15" s="688"/>
      <c r="BZ15" s="688"/>
      <c r="CA15" s="688"/>
      <c r="CB15" s="697"/>
      <c r="CD15" s="702" t="s">
        <v>260</v>
      </c>
      <c r="CE15" s="703"/>
      <c r="CF15" s="703"/>
      <c r="CG15" s="703"/>
      <c r="CH15" s="703"/>
      <c r="CI15" s="703"/>
      <c r="CJ15" s="703"/>
      <c r="CK15" s="703"/>
      <c r="CL15" s="703"/>
      <c r="CM15" s="703"/>
      <c r="CN15" s="703"/>
      <c r="CO15" s="703"/>
      <c r="CP15" s="703"/>
      <c r="CQ15" s="704"/>
      <c r="CR15" s="687">
        <v>4853349</v>
      </c>
      <c r="CS15" s="688"/>
      <c r="CT15" s="688"/>
      <c r="CU15" s="688"/>
      <c r="CV15" s="688"/>
      <c r="CW15" s="688"/>
      <c r="CX15" s="688"/>
      <c r="CY15" s="689"/>
      <c r="CZ15" s="690">
        <v>8.3000000000000007</v>
      </c>
      <c r="DA15" s="690"/>
      <c r="DB15" s="690"/>
      <c r="DC15" s="690"/>
      <c r="DD15" s="696">
        <v>993735</v>
      </c>
      <c r="DE15" s="688"/>
      <c r="DF15" s="688"/>
      <c r="DG15" s="688"/>
      <c r="DH15" s="688"/>
      <c r="DI15" s="688"/>
      <c r="DJ15" s="688"/>
      <c r="DK15" s="688"/>
      <c r="DL15" s="688"/>
      <c r="DM15" s="688"/>
      <c r="DN15" s="688"/>
      <c r="DO15" s="688"/>
      <c r="DP15" s="689"/>
      <c r="DQ15" s="696">
        <v>3250429</v>
      </c>
      <c r="DR15" s="688"/>
      <c r="DS15" s="688"/>
      <c r="DT15" s="688"/>
      <c r="DU15" s="688"/>
      <c r="DV15" s="688"/>
      <c r="DW15" s="688"/>
      <c r="DX15" s="688"/>
      <c r="DY15" s="688"/>
      <c r="DZ15" s="688"/>
      <c r="EA15" s="688"/>
      <c r="EB15" s="688"/>
      <c r="EC15" s="697"/>
    </row>
    <row r="16" spans="2:143" ht="11.25" customHeight="1" x14ac:dyDescent="0.15">
      <c r="B16" s="684" t="s">
        <v>261</v>
      </c>
      <c r="C16" s="685"/>
      <c r="D16" s="685"/>
      <c r="E16" s="685"/>
      <c r="F16" s="685"/>
      <c r="G16" s="685"/>
      <c r="H16" s="685"/>
      <c r="I16" s="685"/>
      <c r="J16" s="685"/>
      <c r="K16" s="685"/>
      <c r="L16" s="685"/>
      <c r="M16" s="685"/>
      <c r="N16" s="685"/>
      <c r="O16" s="685"/>
      <c r="P16" s="685"/>
      <c r="Q16" s="686"/>
      <c r="R16" s="687">
        <v>40815</v>
      </c>
      <c r="S16" s="688"/>
      <c r="T16" s="688"/>
      <c r="U16" s="688"/>
      <c r="V16" s="688"/>
      <c r="W16" s="688"/>
      <c r="X16" s="688"/>
      <c r="Y16" s="689"/>
      <c r="Z16" s="690">
        <v>0.1</v>
      </c>
      <c r="AA16" s="690"/>
      <c r="AB16" s="690"/>
      <c r="AC16" s="690"/>
      <c r="AD16" s="691">
        <v>40815</v>
      </c>
      <c r="AE16" s="691"/>
      <c r="AF16" s="691"/>
      <c r="AG16" s="691"/>
      <c r="AH16" s="691"/>
      <c r="AI16" s="691"/>
      <c r="AJ16" s="691"/>
      <c r="AK16" s="691"/>
      <c r="AL16" s="692">
        <v>0.2</v>
      </c>
      <c r="AM16" s="693"/>
      <c r="AN16" s="693"/>
      <c r="AO16" s="694"/>
      <c r="AP16" s="684" t="s">
        <v>262</v>
      </c>
      <c r="AQ16" s="685"/>
      <c r="AR16" s="685"/>
      <c r="AS16" s="685"/>
      <c r="AT16" s="685"/>
      <c r="AU16" s="685"/>
      <c r="AV16" s="685"/>
      <c r="AW16" s="685"/>
      <c r="AX16" s="685"/>
      <c r="AY16" s="685"/>
      <c r="AZ16" s="685"/>
      <c r="BA16" s="685"/>
      <c r="BB16" s="685"/>
      <c r="BC16" s="685"/>
      <c r="BD16" s="685"/>
      <c r="BE16" s="685"/>
      <c r="BF16" s="686"/>
      <c r="BG16" s="687" t="s">
        <v>232</v>
      </c>
      <c r="BH16" s="688"/>
      <c r="BI16" s="688"/>
      <c r="BJ16" s="688"/>
      <c r="BK16" s="688"/>
      <c r="BL16" s="688"/>
      <c r="BM16" s="688"/>
      <c r="BN16" s="689"/>
      <c r="BO16" s="690" t="s">
        <v>243</v>
      </c>
      <c r="BP16" s="690"/>
      <c r="BQ16" s="690"/>
      <c r="BR16" s="690"/>
      <c r="BS16" s="696" t="s">
        <v>232</v>
      </c>
      <c r="BT16" s="688"/>
      <c r="BU16" s="688"/>
      <c r="BV16" s="688"/>
      <c r="BW16" s="688"/>
      <c r="BX16" s="688"/>
      <c r="BY16" s="688"/>
      <c r="BZ16" s="688"/>
      <c r="CA16" s="688"/>
      <c r="CB16" s="697"/>
      <c r="CD16" s="702" t="s">
        <v>263</v>
      </c>
      <c r="CE16" s="703"/>
      <c r="CF16" s="703"/>
      <c r="CG16" s="703"/>
      <c r="CH16" s="703"/>
      <c r="CI16" s="703"/>
      <c r="CJ16" s="703"/>
      <c r="CK16" s="703"/>
      <c r="CL16" s="703"/>
      <c r="CM16" s="703"/>
      <c r="CN16" s="703"/>
      <c r="CO16" s="703"/>
      <c r="CP16" s="703"/>
      <c r="CQ16" s="704"/>
      <c r="CR16" s="687">
        <v>425903</v>
      </c>
      <c r="CS16" s="688"/>
      <c r="CT16" s="688"/>
      <c r="CU16" s="688"/>
      <c r="CV16" s="688"/>
      <c r="CW16" s="688"/>
      <c r="CX16" s="688"/>
      <c r="CY16" s="689"/>
      <c r="CZ16" s="690">
        <v>0.7</v>
      </c>
      <c r="DA16" s="690"/>
      <c r="DB16" s="690"/>
      <c r="DC16" s="690"/>
      <c r="DD16" s="696" t="s">
        <v>232</v>
      </c>
      <c r="DE16" s="688"/>
      <c r="DF16" s="688"/>
      <c r="DG16" s="688"/>
      <c r="DH16" s="688"/>
      <c r="DI16" s="688"/>
      <c r="DJ16" s="688"/>
      <c r="DK16" s="688"/>
      <c r="DL16" s="688"/>
      <c r="DM16" s="688"/>
      <c r="DN16" s="688"/>
      <c r="DO16" s="688"/>
      <c r="DP16" s="689"/>
      <c r="DQ16" s="696">
        <v>32822</v>
      </c>
      <c r="DR16" s="688"/>
      <c r="DS16" s="688"/>
      <c r="DT16" s="688"/>
      <c r="DU16" s="688"/>
      <c r="DV16" s="688"/>
      <c r="DW16" s="688"/>
      <c r="DX16" s="688"/>
      <c r="DY16" s="688"/>
      <c r="DZ16" s="688"/>
      <c r="EA16" s="688"/>
      <c r="EB16" s="688"/>
      <c r="EC16" s="697"/>
    </row>
    <row r="17" spans="2:133" ht="11.25" customHeight="1" x14ac:dyDescent="0.15">
      <c r="B17" s="684" t="s">
        <v>264</v>
      </c>
      <c r="C17" s="685"/>
      <c r="D17" s="685"/>
      <c r="E17" s="685"/>
      <c r="F17" s="685"/>
      <c r="G17" s="685"/>
      <c r="H17" s="685"/>
      <c r="I17" s="685"/>
      <c r="J17" s="685"/>
      <c r="K17" s="685"/>
      <c r="L17" s="685"/>
      <c r="M17" s="685"/>
      <c r="N17" s="685"/>
      <c r="O17" s="685"/>
      <c r="P17" s="685"/>
      <c r="Q17" s="686"/>
      <c r="R17" s="687">
        <v>88983</v>
      </c>
      <c r="S17" s="688"/>
      <c r="T17" s="688"/>
      <c r="U17" s="688"/>
      <c r="V17" s="688"/>
      <c r="W17" s="688"/>
      <c r="X17" s="688"/>
      <c r="Y17" s="689"/>
      <c r="Z17" s="690">
        <v>0.1</v>
      </c>
      <c r="AA17" s="690"/>
      <c r="AB17" s="690"/>
      <c r="AC17" s="690"/>
      <c r="AD17" s="691">
        <v>88983</v>
      </c>
      <c r="AE17" s="691"/>
      <c r="AF17" s="691"/>
      <c r="AG17" s="691"/>
      <c r="AH17" s="691"/>
      <c r="AI17" s="691"/>
      <c r="AJ17" s="691"/>
      <c r="AK17" s="691"/>
      <c r="AL17" s="692">
        <v>0.3</v>
      </c>
      <c r="AM17" s="693"/>
      <c r="AN17" s="693"/>
      <c r="AO17" s="694"/>
      <c r="AP17" s="684" t="s">
        <v>265</v>
      </c>
      <c r="AQ17" s="685"/>
      <c r="AR17" s="685"/>
      <c r="AS17" s="685"/>
      <c r="AT17" s="685"/>
      <c r="AU17" s="685"/>
      <c r="AV17" s="685"/>
      <c r="AW17" s="685"/>
      <c r="AX17" s="685"/>
      <c r="AY17" s="685"/>
      <c r="AZ17" s="685"/>
      <c r="BA17" s="685"/>
      <c r="BB17" s="685"/>
      <c r="BC17" s="685"/>
      <c r="BD17" s="685"/>
      <c r="BE17" s="685"/>
      <c r="BF17" s="686"/>
      <c r="BG17" s="687" t="s">
        <v>232</v>
      </c>
      <c r="BH17" s="688"/>
      <c r="BI17" s="688"/>
      <c r="BJ17" s="688"/>
      <c r="BK17" s="688"/>
      <c r="BL17" s="688"/>
      <c r="BM17" s="688"/>
      <c r="BN17" s="689"/>
      <c r="BO17" s="690" t="s">
        <v>243</v>
      </c>
      <c r="BP17" s="690"/>
      <c r="BQ17" s="690"/>
      <c r="BR17" s="690"/>
      <c r="BS17" s="696" t="s">
        <v>232</v>
      </c>
      <c r="BT17" s="688"/>
      <c r="BU17" s="688"/>
      <c r="BV17" s="688"/>
      <c r="BW17" s="688"/>
      <c r="BX17" s="688"/>
      <c r="BY17" s="688"/>
      <c r="BZ17" s="688"/>
      <c r="CA17" s="688"/>
      <c r="CB17" s="697"/>
      <c r="CD17" s="702" t="s">
        <v>266</v>
      </c>
      <c r="CE17" s="703"/>
      <c r="CF17" s="703"/>
      <c r="CG17" s="703"/>
      <c r="CH17" s="703"/>
      <c r="CI17" s="703"/>
      <c r="CJ17" s="703"/>
      <c r="CK17" s="703"/>
      <c r="CL17" s="703"/>
      <c r="CM17" s="703"/>
      <c r="CN17" s="703"/>
      <c r="CO17" s="703"/>
      <c r="CP17" s="703"/>
      <c r="CQ17" s="704"/>
      <c r="CR17" s="687">
        <v>6161229</v>
      </c>
      <c r="CS17" s="688"/>
      <c r="CT17" s="688"/>
      <c r="CU17" s="688"/>
      <c r="CV17" s="688"/>
      <c r="CW17" s="688"/>
      <c r="CX17" s="688"/>
      <c r="CY17" s="689"/>
      <c r="CZ17" s="690">
        <v>10.6</v>
      </c>
      <c r="DA17" s="690"/>
      <c r="DB17" s="690"/>
      <c r="DC17" s="690"/>
      <c r="DD17" s="696" t="s">
        <v>232</v>
      </c>
      <c r="DE17" s="688"/>
      <c r="DF17" s="688"/>
      <c r="DG17" s="688"/>
      <c r="DH17" s="688"/>
      <c r="DI17" s="688"/>
      <c r="DJ17" s="688"/>
      <c r="DK17" s="688"/>
      <c r="DL17" s="688"/>
      <c r="DM17" s="688"/>
      <c r="DN17" s="688"/>
      <c r="DO17" s="688"/>
      <c r="DP17" s="689"/>
      <c r="DQ17" s="696">
        <v>6006896</v>
      </c>
      <c r="DR17" s="688"/>
      <c r="DS17" s="688"/>
      <c r="DT17" s="688"/>
      <c r="DU17" s="688"/>
      <c r="DV17" s="688"/>
      <c r="DW17" s="688"/>
      <c r="DX17" s="688"/>
      <c r="DY17" s="688"/>
      <c r="DZ17" s="688"/>
      <c r="EA17" s="688"/>
      <c r="EB17" s="688"/>
      <c r="EC17" s="697"/>
    </row>
    <row r="18" spans="2:133" ht="11.25" customHeight="1" x14ac:dyDescent="0.15">
      <c r="B18" s="684" t="s">
        <v>267</v>
      </c>
      <c r="C18" s="685"/>
      <c r="D18" s="685"/>
      <c r="E18" s="685"/>
      <c r="F18" s="685"/>
      <c r="G18" s="685"/>
      <c r="H18" s="685"/>
      <c r="I18" s="685"/>
      <c r="J18" s="685"/>
      <c r="K18" s="685"/>
      <c r="L18" s="685"/>
      <c r="M18" s="685"/>
      <c r="N18" s="685"/>
      <c r="O18" s="685"/>
      <c r="P18" s="685"/>
      <c r="Q18" s="686"/>
      <c r="R18" s="687">
        <v>99990</v>
      </c>
      <c r="S18" s="688"/>
      <c r="T18" s="688"/>
      <c r="U18" s="688"/>
      <c r="V18" s="688"/>
      <c r="W18" s="688"/>
      <c r="X18" s="688"/>
      <c r="Y18" s="689"/>
      <c r="Z18" s="690">
        <v>0.2</v>
      </c>
      <c r="AA18" s="690"/>
      <c r="AB18" s="690"/>
      <c r="AC18" s="690"/>
      <c r="AD18" s="691">
        <v>99990</v>
      </c>
      <c r="AE18" s="691"/>
      <c r="AF18" s="691"/>
      <c r="AG18" s="691"/>
      <c r="AH18" s="691"/>
      <c r="AI18" s="691"/>
      <c r="AJ18" s="691"/>
      <c r="AK18" s="691"/>
      <c r="AL18" s="692">
        <v>0.4</v>
      </c>
      <c r="AM18" s="693"/>
      <c r="AN18" s="693"/>
      <c r="AO18" s="694"/>
      <c r="AP18" s="684" t="s">
        <v>268</v>
      </c>
      <c r="AQ18" s="685"/>
      <c r="AR18" s="685"/>
      <c r="AS18" s="685"/>
      <c r="AT18" s="685"/>
      <c r="AU18" s="685"/>
      <c r="AV18" s="685"/>
      <c r="AW18" s="685"/>
      <c r="AX18" s="685"/>
      <c r="AY18" s="685"/>
      <c r="AZ18" s="685"/>
      <c r="BA18" s="685"/>
      <c r="BB18" s="685"/>
      <c r="BC18" s="685"/>
      <c r="BD18" s="685"/>
      <c r="BE18" s="685"/>
      <c r="BF18" s="686"/>
      <c r="BG18" s="687" t="s">
        <v>232</v>
      </c>
      <c r="BH18" s="688"/>
      <c r="BI18" s="688"/>
      <c r="BJ18" s="688"/>
      <c r="BK18" s="688"/>
      <c r="BL18" s="688"/>
      <c r="BM18" s="688"/>
      <c r="BN18" s="689"/>
      <c r="BO18" s="690" t="s">
        <v>243</v>
      </c>
      <c r="BP18" s="690"/>
      <c r="BQ18" s="690"/>
      <c r="BR18" s="690"/>
      <c r="BS18" s="696" t="s">
        <v>232</v>
      </c>
      <c r="BT18" s="688"/>
      <c r="BU18" s="688"/>
      <c r="BV18" s="688"/>
      <c r="BW18" s="688"/>
      <c r="BX18" s="688"/>
      <c r="BY18" s="688"/>
      <c r="BZ18" s="688"/>
      <c r="CA18" s="688"/>
      <c r="CB18" s="697"/>
      <c r="CD18" s="702" t="s">
        <v>269</v>
      </c>
      <c r="CE18" s="703"/>
      <c r="CF18" s="703"/>
      <c r="CG18" s="703"/>
      <c r="CH18" s="703"/>
      <c r="CI18" s="703"/>
      <c r="CJ18" s="703"/>
      <c r="CK18" s="703"/>
      <c r="CL18" s="703"/>
      <c r="CM18" s="703"/>
      <c r="CN18" s="703"/>
      <c r="CO18" s="703"/>
      <c r="CP18" s="703"/>
      <c r="CQ18" s="704"/>
      <c r="CR18" s="687" t="s">
        <v>232</v>
      </c>
      <c r="CS18" s="688"/>
      <c r="CT18" s="688"/>
      <c r="CU18" s="688"/>
      <c r="CV18" s="688"/>
      <c r="CW18" s="688"/>
      <c r="CX18" s="688"/>
      <c r="CY18" s="689"/>
      <c r="CZ18" s="690" t="s">
        <v>232</v>
      </c>
      <c r="DA18" s="690"/>
      <c r="DB18" s="690"/>
      <c r="DC18" s="690"/>
      <c r="DD18" s="696" t="s">
        <v>243</v>
      </c>
      <c r="DE18" s="688"/>
      <c r="DF18" s="688"/>
      <c r="DG18" s="688"/>
      <c r="DH18" s="688"/>
      <c r="DI18" s="688"/>
      <c r="DJ18" s="688"/>
      <c r="DK18" s="688"/>
      <c r="DL18" s="688"/>
      <c r="DM18" s="688"/>
      <c r="DN18" s="688"/>
      <c r="DO18" s="688"/>
      <c r="DP18" s="689"/>
      <c r="DQ18" s="696" t="s">
        <v>232</v>
      </c>
      <c r="DR18" s="688"/>
      <c r="DS18" s="688"/>
      <c r="DT18" s="688"/>
      <c r="DU18" s="688"/>
      <c r="DV18" s="688"/>
      <c r="DW18" s="688"/>
      <c r="DX18" s="688"/>
      <c r="DY18" s="688"/>
      <c r="DZ18" s="688"/>
      <c r="EA18" s="688"/>
      <c r="EB18" s="688"/>
      <c r="EC18" s="697"/>
    </row>
    <row r="19" spans="2:133" ht="11.25" customHeight="1" x14ac:dyDescent="0.15">
      <c r="B19" s="684" t="s">
        <v>270</v>
      </c>
      <c r="C19" s="685"/>
      <c r="D19" s="685"/>
      <c r="E19" s="685"/>
      <c r="F19" s="685"/>
      <c r="G19" s="685"/>
      <c r="H19" s="685"/>
      <c r="I19" s="685"/>
      <c r="J19" s="685"/>
      <c r="K19" s="685"/>
      <c r="L19" s="685"/>
      <c r="M19" s="685"/>
      <c r="N19" s="685"/>
      <c r="O19" s="685"/>
      <c r="P19" s="685"/>
      <c r="Q19" s="686"/>
      <c r="R19" s="687">
        <v>72206</v>
      </c>
      <c r="S19" s="688"/>
      <c r="T19" s="688"/>
      <c r="U19" s="688"/>
      <c r="V19" s="688"/>
      <c r="W19" s="688"/>
      <c r="X19" s="688"/>
      <c r="Y19" s="689"/>
      <c r="Z19" s="690">
        <v>0.1</v>
      </c>
      <c r="AA19" s="690"/>
      <c r="AB19" s="690"/>
      <c r="AC19" s="690"/>
      <c r="AD19" s="691">
        <v>72206</v>
      </c>
      <c r="AE19" s="691"/>
      <c r="AF19" s="691"/>
      <c r="AG19" s="691"/>
      <c r="AH19" s="691"/>
      <c r="AI19" s="691"/>
      <c r="AJ19" s="691"/>
      <c r="AK19" s="691"/>
      <c r="AL19" s="692">
        <v>0.3</v>
      </c>
      <c r="AM19" s="693"/>
      <c r="AN19" s="693"/>
      <c r="AO19" s="694"/>
      <c r="AP19" s="684" t="s">
        <v>271</v>
      </c>
      <c r="AQ19" s="685"/>
      <c r="AR19" s="685"/>
      <c r="AS19" s="685"/>
      <c r="AT19" s="685"/>
      <c r="AU19" s="685"/>
      <c r="AV19" s="685"/>
      <c r="AW19" s="685"/>
      <c r="AX19" s="685"/>
      <c r="AY19" s="685"/>
      <c r="AZ19" s="685"/>
      <c r="BA19" s="685"/>
      <c r="BB19" s="685"/>
      <c r="BC19" s="685"/>
      <c r="BD19" s="685"/>
      <c r="BE19" s="685"/>
      <c r="BF19" s="686"/>
      <c r="BG19" s="687">
        <v>671577</v>
      </c>
      <c r="BH19" s="688"/>
      <c r="BI19" s="688"/>
      <c r="BJ19" s="688"/>
      <c r="BK19" s="688"/>
      <c r="BL19" s="688"/>
      <c r="BM19" s="688"/>
      <c r="BN19" s="689"/>
      <c r="BO19" s="690">
        <v>5</v>
      </c>
      <c r="BP19" s="690"/>
      <c r="BQ19" s="690"/>
      <c r="BR19" s="690"/>
      <c r="BS19" s="696" t="s">
        <v>232</v>
      </c>
      <c r="BT19" s="688"/>
      <c r="BU19" s="688"/>
      <c r="BV19" s="688"/>
      <c r="BW19" s="688"/>
      <c r="BX19" s="688"/>
      <c r="BY19" s="688"/>
      <c r="BZ19" s="688"/>
      <c r="CA19" s="688"/>
      <c r="CB19" s="697"/>
      <c r="CD19" s="702" t="s">
        <v>272</v>
      </c>
      <c r="CE19" s="703"/>
      <c r="CF19" s="703"/>
      <c r="CG19" s="703"/>
      <c r="CH19" s="703"/>
      <c r="CI19" s="703"/>
      <c r="CJ19" s="703"/>
      <c r="CK19" s="703"/>
      <c r="CL19" s="703"/>
      <c r="CM19" s="703"/>
      <c r="CN19" s="703"/>
      <c r="CO19" s="703"/>
      <c r="CP19" s="703"/>
      <c r="CQ19" s="704"/>
      <c r="CR19" s="687" t="s">
        <v>232</v>
      </c>
      <c r="CS19" s="688"/>
      <c r="CT19" s="688"/>
      <c r="CU19" s="688"/>
      <c r="CV19" s="688"/>
      <c r="CW19" s="688"/>
      <c r="CX19" s="688"/>
      <c r="CY19" s="689"/>
      <c r="CZ19" s="690" t="s">
        <v>243</v>
      </c>
      <c r="DA19" s="690"/>
      <c r="DB19" s="690"/>
      <c r="DC19" s="690"/>
      <c r="DD19" s="696" t="s">
        <v>243</v>
      </c>
      <c r="DE19" s="688"/>
      <c r="DF19" s="688"/>
      <c r="DG19" s="688"/>
      <c r="DH19" s="688"/>
      <c r="DI19" s="688"/>
      <c r="DJ19" s="688"/>
      <c r="DK19" s="688"/>
      <c r="DL19" s="688"/>
      <c r="DM19" s="688"/>
      <c r="DN19" s="688"/>
      <c r="DO19" s="688"/>
      <c r="DP19" s="689"/>
      <c r="DQ19" s="696" t="s">
        <v>232</v>
      </c>
      <c r="DR19" s="688"/>
      <c r="DS19" s="688"/>
      <c r="DT19" s="688"/>
      <c r="DU19" s="688"/>
      <c r="DV19" s="688"/>
      <c r="DW19" s="688"/>
      <c r="DX19" s="688"/>
      <c r="DY19" s="688"/>
      <c r="DZ19" s="688"/>
      <c r="EA19" s="688"/>
      <c r="EB19" s="688"/>
      <c r="EC19" s="697"/>
    </row>
    <row r="20" spans="2:133" ht="11.25" customHeight="1" x14ac:dyDescent="0.15">
      <c r="B20" s="684" t="s">
        <v>273</v>
      </c>
      <c r="C20" s="685"/>
      <c r="D20" s="685"/>
      <c r="E20" s="685"/>
      <c r="F20" s="685"/>
      <c r="G20" s="685"/>
      <c r="H20" s="685"/>
      <c r="I20" s="685"/>
      <c r="J20" s="685"/>
      <c r="K20" s="685"/>
      <c r="L20" s="685"/>
      <c r="M20" s="685"/>
      <c r="N20" s="685"/>
      <c r="O20" s="685"/>
      <c r="P20" s="685"/>
      <c r="Q20" s="686"/>
      <c r="R20" s="687">
        <v>19523</v>
      </c>
      <c r="S20" s="688"/>
      <c r="T20" s="688"/>
      <c r="U20" s="688"/>
      <c r="V20" s="688"/>
      <c r="W20" s="688"/>
      <c r="X20" s="688"/>
      <c r="Y20" s="689"/>
      <c r="Z20" s="690">
        <v>0</v>
      </c>
      <c r="AA20" s="690"/>
      <c r="AB20" s="690"/>
      <c r="AC20" s="690"/>
      <c r="AD20" s="691">
        <v>19523</v>
      </c>
      <c r="AE20" s="691"/>
      <c r="AF20" s="691"/>
      <c r="AG20" s="691"/>
      <c r="AH20" s="691"/>
      <c r="AI20" s="691"/>
      <c r="AJ20" s="691"/>
      <c r="AK20" s="691"/>
      <c r="AL20" s="692">
        <v>0.1</v>
      </c>
      <c r="AM20" s="693"/>
      <c r="AN20" s="693"/>
      <c r="AO20" s="694"/>
      <c r="AP20" s="684" t="s">
        <v>274</v>
      </c>
      <c r="AQ20" s="685"/>
      <c r="AR20" s="685"/>
      <c r="AS20" s="685"/>
      <c r="AT20" s="685"/>
      <c r="AU20" s="685"/>
      <c r="AV20" s="685"/>
      <c r="AW20" s="685"/>
      <c r="AX20" s="685"/>
      <c r="AY20" s="685"/>
      <c r="AZ20" s="685"/>
      <c r="BA20" s="685"/>
      <c r="BB20" s="685"/>
      <c r="BC20" s="685"/>
      <c r="BD20" s="685"/>
      <c r="BE20" s="685"/>
      <c r="BF20" s="686"/>
      <c r="BG20" s="687">
        <v>671577</v>
      </c>
      <c r="BH20" s="688"/>
      <c r="BI20" s="688"/>
      <c r="BJ20" s="688"/>
      <c r="BK20" s="688"/>
      <c r="BL20" s="688"/>
      <c r="BM20" s="688"/>
      <c r="BN20" s="689"/>
      <c r="BO20" s="690">
        <v>5</v>
      </c>
      <c r="BP20" s="690"/>
      <c r="BQ20" s="690"/>
      <c r="BR20" s="690"/>
      <c r="BS20" s="696" t="s">
        <v>243</v>
      </c>
      <c r="BT20" s="688"/>
      <c r="BU20" s="688"/>
      <c r="BV20" s="688"/>
      <c r="BW20" s="688"/>
      <c r="BX20" s="688"/>
      <c r="BY20" s="688"/>
      <c r="BZ20" s="688"/>
      <c r="CA20" s="688"/>
      <c r="CB20" s="697"/>
      <c r="CD20" s="702" t="s">
        <v>275</v>
      </c>
      <c r="CE20" s="703"/>
      <c r="CF20" s="703"/>
      <c r="CG20" s="703"/>
      <c r="CH20" s="703"/>
      <c r="CI20" s="703"/>
      <c r="CJ20" s="703"/>
      <c r="CK20" s="703"/>
      <c r="CL20" s="703"/>
      <c r="CM20" s="703"/>
      <c r="CN20" s="703"/>
      <c r="CO20" s="703"/>
      <c r="CP20" s="703"/>
      <c r="CQ20" s="704"/>
      <c r="CR20" s="687">
        <v>58249846</v>
      </c>
      <c r="CS20" s="688"/>
      <c r="CT20" s="688"/>
      <c r="CU20" s="688"/>
      <c r="CV20" s="688"/>
      <c r="CW20" s="688"/>
      <c r="CX20" s="688"/>
      <c r="CY20" s="689"/>
      <c r="CZ20" s="690">
        <v>100</v>
      </c>
      <c r="DA20" s="690"/>
      <c r="DB20" s="690"/>
      <c r="DC20" s="690"/>
      <c r="DD20" s="696">
        <v>4044160</v>
      </c>
      <c r="DE20" s="688"/>
      <c r="DF20" s="688"/>
      <c r="DG20" s="688"/>
      <c r="DH20" s="688"/>
      <c r="DI20" s="688"/>
      <c r="DJ20" s="688"/>
      <c r="DK20" s="688"/>
      <c r="DL20" s="688"/>
      <c r="DM20" s="688"/>
      <c r="DN20" s="688"/>
      <c r="DO20" s="688"/>
      <c r="DP20" s="689"/>
      <c r="DQ20" s="696">
        <v>31953722</v>
      </c>
      <c r="DR20" s="688"/>
      <c r="DS20" s="688"/>
      <c r="DT20" s="688"/>
      <c r="DU20" s="688"/>
      <c r="DV20" s="688"/>
      <c r="DW20" s="688"/>
      <c r="DX20" s="688"/>
      <c r="DY20" s="688"/>
      <c r="DZ20" s="688"/>
      <c r="EA20" s="688"/>
      <c r="EB20" s="688"/>
      <c r="EC20" s="697"/>
    </row>
    <row r="21" spans="2:133" ht="11.25" customHeight="1" x14ac:dyDescent="0.15">
      <c r="B21" s="684" t="s">
        <v>276</v>
      </c>
      <c r="C21" s="685"/>
      <c r="D21" s="685"/>
      <c r="E21" s="685"/>
      <c r="F21" s="685"/>
      <c r="G21" s="685"/>
      <c r="H21" s="685"/>
      <c r="I21" s="685"/>
      <c r="J21" s="685"/>
      <c r="K21" s="685"/>
      <c r="L21" s="685"/>
      <c r="M21" s="685"/>
      <c r="N21" s="685"/>
      <c r="O21" s="685"/>
      <c r="P21" s="685"/>
      <c r="Q21" s="686"/>
      <c r="R21" s="687">
        <v>8261</v>
      </c>
      <c r="S21" s="688"/>
      <c r="T21" s="688"/>
      <c r="U21" s="688"/>
      <c r="V21" s="688"/>
      <c r="W21" s="688"/>
      <c r="X21" s="688"/>
      <c r="Y21" s="689"/>
      <c r="Z21" s="690">
        <v>0</v>
      </c>
      <c r="AA21" s="690"/>
      <c r="AB21" s="690"/>
      <c r="AC21" s="690"/>
      <c r="AD21" s="691">
        <v>8261</v>
      </c>
      <c r="AE21" s="691"/>
      <c r="AF21" s="691"/>
      <c r="AG21" s="691"/>
      <c r="AH21" s="691"/>
      <c r="AI21" s="691"/>
      <c r="AJ21" s="691"/>
      <c r="AK21" s="691"/>
      <c r="AL21" s="692">
        <v>0</v>
      </c>
      <c r="AM21" s="693"/>
      <c r="AN21" s="693"/>
      <c r="AO21" s="694"/>
      <c r="AP21" s="706" t="s">
        <v>277</v>
      </c>
      <c r="AQ21" s="707"/>
      <c r="AR21" s="707"/>
      <c r="AS21" s="707"/>
      <c r="AT21" s="707"/>
      <c r="AU21" s="707"/>
      <c r="AV21" s="707"/>
      <c r="AW21" s="707"/>
      <c r="AX21" s="707"/>
      <c r="AY21" s="707"/>
      <c r="AZ21" s="707"/>
      <c r="BA21" s="707"/>
      <c r="BB21" s="707"/>
      <c r="BC21" s="707"/>
      <c r="BD21" s="707"/>
      <c r="BE21" s="707"/>
      <c r="BF21" s="708"/>
      <c r="BG21" s="687">
        <v>6674</v>
      </c>
      <c r="BH21" s="688"/>
      <c r="BI21" s="688"/>
      <c r="BJ21" s="688"/>
      <c r="BK21" s="688"/>
      <c r="BL21" s="688"/>
      <c r="BM21" s="688"/>
      <c r="BN21" s="689"/>
      <c r="BO21" s="690">
        <v>0.1</v>
      </c>
      <c r="BP21" s="690"/>
      <c r="BQ21" s="690"/>
      <c r="BR21" s="690"/>
      <c r="BS21" s="696" t="s">
        <v>243</v>
      </c>
      <c r="BT21" s="688"/>
      <c r="BU21" s="688"/>
      <c r="BV21" s="688"/>
      <c r="BW21" s="688"/>
      <c r="BX21" s="688"/>
      <c r="BY21" s="688"/>
      <c r="BZ21" s="688"/>
      <c r="CA21" s="688"/>
      <c r="CB21" s="697"/>
      <c r="CD21" s="712"/>
      <c r="CE21" s="713"/>
      <c r="CF21" s="713"/>
      <c r="CG21" s="713"/>
      <c r="CH21" s="713"/>
      <c r="CI21" s="713"/>
      <c r="CJ21" s="713"/>
      <c r="CK21" s="713"/>
      <c r="CL21" s="713"/>
      <c r="CM21" s="713"/>
      <c r="CN21" s="713"/>
      <c r="CO21" s="713"/>
      <c r="CP21" s="713"/>
      <c r="CQ21" s="714"/>
      <c r="CR21" s="715"/>
      <c r="CS21" s="710"/>
      <c r="CT21" s="710"/>
      <c r="CU21" s="710"/>
      <c r="CV21" s="710"/>
      <c r="CW21" s="710"/>
      <c r="CX21" s="710"/>
      <c r="CY21" s="716"/>
      <c r="CZ21" s="717"/>
      <c r="DA21" s="717"/>
      <c r="DB21" s="717"/>
      <c r="DC21" s="717"/>
      <c r="DD21" s="709"/>
      <c r="DE21" s="710"/>
      <c r="DF21" s="710"/>
      <c r="DG21" s="710"/>
      <c r="DH21" s="710"/>
      <c r="DI21" s="710"/>
      <c r="DJ21" s="710"/>
      <c r="DK21" s="710"/>
      <c r="DL21" s="710"/>
      <c r="DM21" s="710"/>
      <c r="DN21" s="710"/>
      <c r="DO21" s="710"/>
      <c r="DP21" s="716"/>
      <c r="DQ21" s="709"/>
      <c r="DR21" s="710"/>
      <c r="DS21" s="710"/>
      <c r="DT21" s="710"/>
      <c r="DU21" s="710"/>
      <c r="DV21" s="710"/>
      <c r="DW21" s="710"/>
      <c r="DX21" s="710"/>
      <c r="DY21" s="710"/>
      <c r="DZ21" s="710"/>
      <c r="EA21" s="710"/>
      <c r="EB21" s="710"/>
      <c r="EC21" s="711"/>
    </row>
    <row r="22" spans="2:133" ht="11.25" customHeight="1" x14ac:dyDescent="0.15">
      <c r="B22" s="684" t="s">
        <v>278</v>
      </c>
      <c r="C22" s="685"/>
      <c r="D22" s="685"/>
      <c r="E22" s="685"/>
      <c r="F22" s="685"/>
      <c r="G22" s="685"/>
      <c r="H22" s="685"/>
      <c r="I22" s="685"/>
      <c r="J22" s="685"/>
      <c r="K22" s="685"/>
      <c r="L22" s="685"/>
      <c r="M22" s="685"/>
      <c r="N22" s="685"/>
      <c r="O22" s="685"/>
      <c r="P22" s="685"/>
      <c r="Q22" s="686"/>
      <c r="R22" s="687">
        <v>11840178</v>
      </c>
      <c r="S22" s="688"/>
      <c r="T22" s="688"/>
      <c r="U22" s="688"/>
      <c r="V22" s="688"/>
      <c r="W22" s="688"/>
      <c r="X22" s="688"/>
      <c r="Y22" s="689"/>
      <c r="Z22" s="690">
        <v>19.7</v>
      </c>
      <c r="AA22" s="690"/>
      <c r="AB22" s="690"/>
      <c r="AC22" s="690"/>
      <c r="AD22" s="691">
        <v>10762583</v>
      </c>
      <c r="AE22" s="691"/>
      <c r="AF22" s="691"/>
      <c r="AG22" s="691"/>
      <c r="AH22" s="691"/>
      <c r="AI22" s="691"/>
      <c r="AJ22" s="691"/>
      <c r="AK22" s="691"/>
      <c r="AL22" s="692">
        <v>40.200000000000003</v>
      </c>
      <c r="AM22" s="693"/>
      <c r="AN22" s="693"/>
      <c r="AO22" s="694"/>
      <c r="AP22" s="706" t="s">
        <v>279</v>
      </c>
      <c r="AQ22" s="707"/>
      <c r="AR22" s="707"/>
      <c r="AS22" s="707"/>
      <c r="AT22" s="707"/>
      <c r="AU22" s="707"/>
      <c r="AV22" s="707"/>
      <c r="AW22" s="707"/>
      <c r="AX22" s="707"/>
      <c r="AY22" s="707"/>
      <c r="AZ22" s="707"/>
      <c r="BA22" s="707"/>
      <c r="BB22" s="707"/>
      <c r="BC22" s="707"/>
      <c r="BD22" s="707"/>
      <c r="BE22" s="707"/>
      <c r="BF22" s="708"/>
      <c r="BG22" s="687" t="s">
        <v>243</v>
      </c>
      <c r="BH22" s="688"/>
      <c r="BI22" s="688"/>
      <c r="BJ22" s="688"/>
      <c r="BK22" s="688"/>
      <c r="BL22" s="688"/>
      <c r="BM22" s="688"/>
      <c r="BN22" s="689"/>
      <c r="BO22" s="690" t="s">
        <v>243</v>
      </c>
      <c r="BP22" s="690"/>
      <c r="BQ22" s="690"/>
      <c r="BR22" s="690"/>
      <c r="BS22" s="696" t="s">
        <v>232</v>
      </c>
      <c r="BT22" s="688"/>
      <c r="BU22" s="688"/>
      <c r="BV22" s="688"/>
      <c r="BW22" s="688"/>
      <c r="BX22" s="688"/>
      <c r="BY22" s="688"/>
      <c r="BZ22" s="688"/>
      <c r="CA22" s="688"/>
      <c r="CB22" s="697"/>
      <c r="CD22" s="669" t="s">
        <v>280</v>
      </c>
      <c r="CE22" s="670"/>
      <c r="CF22" s="670"/>
      <c r="CG22" s="670"/>
      <c r="CH22" s="670"/>
      <c r="CI22" s="670"/>
      <c r="CJ22" s="670"/>
      <c r="CK22" s="670"/>
      <c r="CL22" s="670"/>
      <c r="CM22" s="670"/>
      <c r="CN22" s="670"/>
      <c r="CO22" s="670"/>
      <c r="CP22" s="670"/>
      <c r="CQ22" s="670"/>
      <c r="CR22" s="670"/>
      <c r="CS22" s="670"/>
      <c r="CT22" s="670"/>
      <c r="CU22" s="670"/>
      <c r="CV22" s="670"/>
      <c r="CW22" s="670"/>
      <c r="CX22" s="670"/>
      <c r="CY22" s="670"/>
      <c r="CZ22" s="670"/>
      <c r="DA22" s="670"/>
      <c r="DB22" s="670"/>
      <c r="DC22" s="670"/>
      <c r="DD22" s="670"/>
      <c r="DE22" s="670"/>
      <c r="DF22" s="670"/>
      <c r="DG22" s="670"/>
      <c r="DH22" s="670"/>
      <c r="DI22" s="670"/>
      <c r="DJ22" s="670"/>
      <c r="DK22" s="670"/>
      <c r="DL22" s="670"/>
      <c r="DM22" s="670"/>
      <c r="DN22" s="670"/>
      <c r="DO22" s="670"/>
      <c r="DP22" s="670"/>
      <c r="DQ22" s="670"/>
      <c r="DR22" s="670"/>
      <c r="DS22" s="670"/>
      <c r="DT22" s="670"/>
      <c r="DU22" s="670"/>
      <c r="DV22" s="670"/>
      <c r="DW22" s="670"/>
      <c r="DX22" s="670"/>
      <c r="DY22" s="670"/>
      <c r="DZ22" s="670"/>
      <c r="EA22" s="670"/>
      <c r="EB22" s="670"/>
      <c r="EC22" s="671"/>
    </row>
    <row r="23" spans="2:133" ht="11.25" customHeight="1" x14ac:dyDescent="0.15">
      <c r="B23" s="684" t="s">
        <v>281</v>
      </c>
      <c r="C23" s="685"/>
      <c r="D23" s="685"/>
      <c r="E23" s="685"/>
      <c r="F23" s="685"/>
      <c r="G23" s="685"/>
      <c r="H23" s="685"/>
      <c r="I23" s="685"/>
      <c r="J23" s="685"/>
      <c r="K23" s="685"/>
      <c r="L23" s="685"/>
      <c r="M23" s="685"/>
      <c r="N23" s="685"/>
      <c r="O23" s="685"/>
      <c r="P23" s="685"/>
      <c r="Q23" s="686"/>
      <c r="R23" s="687">
        <v>10762583</v>
      </c>
      <c r="S23" s="688"/>
      <c r="T23" s="688"/>
      <c r="U23" s="688"/>
      <c r="V23" s="688"/>
      <c r="W23" s="688"/>
      <c r="X23" s="688"/>
      <c r="Y23" s="689"/>
      <c r="Z23" s="690">
        <v>17.899999999999999</v>
      </c>
      <c r="AA23" s="690"/>
      <c r="AB23" s="690"/>
      <c r="AC23" s="690"/>
      <c r="AD23" s="691">
        <v>10762583</v>
      </c>
      <c r="AE23" s="691"/>
      <c r="AF23" s="691"/>
      <c r="AG23" s="691"/>
      <c r="AH23" s="691"/>
      <c r="AI23" s="691"/>
      <c r="AJ23" s="691"/>
      <c r="AK23" s="691"/>
      <c r="AL23" s="692">
        <v>40.200000000000003</v>
      </c>
      <c r="AM23" s="693"/>
      <c r="AN23" s="693"/>
      <c r="AO23" s="694"/>
      <c r="AP23" s="706" t="s">
        <v>282</v>
      </c>
      <c r="AQ23" s="707"/>
      <c r="AR23" s="707"/>
      <c r="AS23" s="707"/>
      <c r="AT23" s="707"/>
      <c r="AU23" s="707"/>
      <c r="AV23" s="707"/>
      <c r="AW23" s="707"/>
      <c r="AX23" s="707"/>
      <c r="AY23" s="707"/>
      <c r="AZ23" s="707"/>
      <c r="BA23" s="707"/>
      <c r="BB23" s="707"/>
      <c r="BC23" s="707"/>
      <c r="BD23" s="707"/>
      <c r="BE23" s="707"/>
      <c r="BF23" s="708"/>
      <c r="BG23" s="687">
        <v>664903</v>
      </c>
      <c r="BH23" s="688"/>
      <c r="BI23" s="688"/>
      <c r="BJ23" s="688"/>
      <c r="BK23" s="688"/>
      <c r="BL23" s="688"/>
      <c r="BM23" s="688"/>
      <c r="BN23" s="689"/>
      <c r="BO23" s="690">
        <v>5</v>
      </c>
      <c r="BP23" s="690"/>
      <c r="BQ23" s="690"/>
      <c r="BR23" s="690"/>
      <c r="BS23" s="696" t="s">
        <v>243</v>
      </c>
      <c r="BT23" s="688"/>
      <c r="BU23" s="688"/>
      <c r="BV23" s="688"/>
      <c r="BW23" s="688"/>
      <c r="BX23" s="688"/>
      <c r="BY23" s="688"/>
      <c r="BZ23" s="688"/>
      <c r="CA23" s="688"/>
      <c r="CB23" s="697"/>
      <c r="CD23" s="669" t="s">
        <v>220</v>
      </c>
      <c r="CE23" s="670"/>
      <c r="CF23" s="670"/>
      <c r="CG23" s="670"/>
      <c r="CH23" s="670"/>
      <c r="CI23" s="670"/>
      <c r="CJ23" s="670"/>
      <c r="CK23" s="670"/>
      <c r="CL23" s="670"/>
      <c r="CM23" s="670"/>
      <c r="CN23" s="670"/>
      <c r="CO23" s="670"/>
      <c r="CP23" s="670"/>
      <c r="CQ23" s="671"/>
      <c r="CR23" s="669" t="s">
        <v>283</v>
      </c>
      <c r="CS23" s="670"/>
      <c r="CT23" s="670"/>
      <c r="CU23" s="670"/>
      <c r="CV23" s="670"/>
      <c r="CW23" s="670"/>
      <c r="CX23" s="670"/>
      <c r="CY23" s="671"/>
      <c r="CZ23" s="669" t="s">
        <v>284</v>
      </c>
      <c r="DA23" s="670"/>
      <c r="DB23" s="670"/>
      <c r="DC23" s="671"/>
      <c r="DD23" s="669" t="s">
        <v>285</v>
      </c>
      <c r="DE23" s="670"/>
      <c r="DF23" s="670"/>
      <c r="DG23" s="670"/>
      <c r="DH23" s="670"/>
      <c r="DI23" s="670"/>
      <c r="DJ23" s="670"/>
      <c r="DK23" s="671"/>
      <c r="DL23" s="718" t="s">
        <v>286</v>
      </c>
      <c r="DM23" s="719"/>
      <c r="DN23" s="719"/>
      <c r="DO23" s="719"/>
      <c r="DP23" s="719"/>
      <c r="DQ23" s="719"/>
      <c r="DR23" s="719"/>
      <c r="DS23" s="719"/>
      <c r="DT23" s="719"/>
      <c r="DU23" s="719"/>
      <c r="DV23" s="720"/>
      <c r="DW23" s="669" t="s">
        <v>287</v>
      </c>
      <c r="DX23" s="670"/>
      <c r="DY23" s="670"/>
      <c r="DZ23" s="670"/>
      <c r="EA23" s="670"/>
      <c r="EB23" s="670"/>
      <c r="EC23" s="671"/>
    </row>
    <row r="24" spans="2:133" ht="11.25" customHeight="1" x14ac:dyDescent="0.15">
      <c r="B24" s="684" t="s">
        <v>288</v>
      </c>
      <c r="C24" s="685"/>
      <c r="D24" s="685"/>
      <c r="E24" s="685"/>
      <c r="F24" s="685"/>
      <c r="G24" s="685"/>
      <c r="H24" s="685"/>
      <c r="I24" s="685"/>
      <c r="J24" s="685"/>
      <c r="K24" s="685"/>
      <c r="L24" s="685"/>
      <c r="M24" s="685"/>
      <c r="N24" s="685"/>
      <c r="O24" s="685"/>
      <c r="P24" s="685"/>
      <c r="Q24" s="686"/>
      <c r="R24" s="687">
        <v>1077595</v>
      </c>
      <c r="S24" s="688"/>
      <c r="T24" s="688"/>
      <c r="U24" s="688"/>
      <c r="V24" s="688"/>
      <c r="W24" s="688"/>
      <c r="X24" s="688"/>
      <c r="Y24" s="689"/>
      <c r="Z24" s="690">
        <v>1.8</v>
      </c>
      <c r="AA24" s="690"/>
      <c r="AB24" s="690"/>
      <c r="AC24" s="690"/>
      <c r="AD24" s="691" t="s">
        <v>232</v>
      </c>
      <c r="AE24" s="691"/>
      <c r="AF24" s="691"/>
      <c r="AG24" s="691"/>
      <c r="AH24" s="691"/>
      <c r="AI24" s="691"/>
      <c r="AJ24" s="691"/>
      <c r="AK24" s="691"/>
      <c r="AL24" s="692" t="s">
        <v>232</v>
      </c>
      <c r="AM24" s="693"/>
      <c r="AN24" s="693"/>
      <c r="AO24" s="694"/>
      <c r="AP24" s="706" t="s">
        <v>289</v>
      </c>
      <c r="AQ24" s="707"/>
      <c r="AR24" s="707"/>
      <c r="AS24" s="707"/>
      <c r="AT24" s="707"/>
      <c r="AU24" s="707"/>
      <c r="AV24" s="707"/>
      <c r="AW24" s="707"/>
      <c r="AX24" s="707"/>
      <c r="AY24" s="707"/>
      <c r="AZ24" s="707"/>
      <c r="BA24" s="707"/>
      <c r="BB24" s="707"/>
      <c r="BC24" s="707"/>
      <c r="BD24" s="707"/>
      <c r="BE24" s="707"/>
      <c r="BF24" s="708"/>
      <c r="BG24" s="687" t="s">
        <v>232</v>
      </c>
      <c r="BH24" s="688"/>
      <c r="BI24" s="688"/>
      <c r="BJ24" s="688"/>
      <c r="BK24" s="688"/>
      <c r="BL24" s="688"/>
      <c r="BM24" s="688"/>
      <c r="BN24" s="689"/>
      <c r="BO24" s="690" t="s">
        <v>243</v>
      </c>
      <c r="BP24" s="690"/>
      <c r="BQ24" s="690"/>
      <c r="BR24" s="690"/>
      <c r="BS24" s="696" t="s">
        <v>232</v>
      </c>
      <c r="BT24" s="688"/>
      <c r="BU24" s="688"/>
      <c r="BV24" s="688"/>
      <c r="BW24" s="688"/>
      <c r="BX24" s="688"/>
      <c r="BY24" s="688"/>
      <c r="BZ24" s="688"/>
      <c r="CA24" s="688"/>
      <c r="CB24" s="697"/>
      <c r="CD24" s="698" t="s">
        <v>290</v>
      </c>
      <c r="CE24" s="699"/>
      <c r="CF24" s="699"/>
      <c r="CG24" s="699"/>
      <c r="CH24" s="699"/>
      <c r="CI24" s="699"/>
      <c r="CJ24" s="699"/>
      <c r="CK24" s="699"/>
      <c r="CL24" s="699"/>
      <c r="CM24" s="699"/>
      <c r="CN24" s="699"/>
      <c r="CO24" s="699"/>
      <c r="CP24" s="699"/>
      <c r="CQ24" s="700"/>
      <c r="CR24" s="676">
        <v>24507154</v>
      </c>
      <c r="CS24" s="677"/>
      <c r="CT24" s="677"/>
      <c r="CU24" s="677"/>
      <c r="CV24" s="677"/>
      <c r="CW24" s="677"/>
      <c r="CX24" s="677"/>
      <c r="CY24" s="678"/>
      <c r="CZ24" s="681">
        <v>42.1</v>
      </c>
      <c r="DA24" s="682"/>
      <c r="DB24" s="682"/>
      <c r="DC24" s="701"/>
      <c r="DD24" s="726">
        <v>15503142</v>
      </c>
      <c r="DE24" s="677"/>
      <c r="DF24" s="677"/>
      <c r="DG24" s="677"/>
      <c r="DH24" s="677"/>
      <c r="DI24" s="677"/>
      <c r="DJ24" s="677"/>
      <c r="DK24" s="678"/>
      <c r="DL24" s="726">
        <v>15042188</v>
      </c>
      <c r="DM24" s="677"/>
      <c r="DN24" s="677"/>
      <c r="DO24" s="677"/>
      <c r="DP24" s="677"/>
      <c r="DQ24" s="677"/>
      <c r="DR24" s="677"/>
      <c r="DS24" s="677"/>
      <c r="DT24" s="677"/>
      <c r="DU24" s="677"/>
      <c r="DV24" s="678"/>
      <c r="DW24" s="681">
        <v>53.4</v>
      </c>
      <c r="DX24" s="682"/>
      <c r="DY24" s="682"/>
      <c r="DZ24" s="682"/>
      <c r="EA24" s="682"/>
      <c r="EB24" s="682"/>
      <c r="EC24" s="683"/>
    </row>
    <row r="25" spans="2:133" ht="11.25" customHeight="1" x14ac:dyDescent="0.15">
      <c r="B25" s="684" t="s">
        <v>291</v>
      </c>
      <c r="C25" s="685"/>
      <c r="D25" s="685"/>
      <c r="E25" s="685"/>
      <c r="F25" s="685"/>
      <c r="G25" s="685"/>
      <c r="H25" s="685"/>
      <c r="I25" s="685"/>
      <c r="J25" s="685"/>
      <c r="K25" s="685"/>
      <c r="L25" s="685"/>
      <c r="M25" s="685"/>
      <c r="N25" s="685"/>
      <c r="O25" s="685"/>
      <c r="P25" s="685"/>
      <c r="Q25" s="686"/>
      <c r="R25" s="687" t="s">
        <v>232</v>
      </c>
      <c r="S25" s="688"/>
      <c r="T25" s="688"/>
      <c r="U25" s="688"/>
      <c r="V25" s="688"/>
      <c r="W25" s="688"/>
      <c r="X25" s="688"/>
      <c r="Y25" s="689"/>
      <c r="Z25" s="690" t="s">
        <v>243</v>
      </c>
      <c r="AA25" s="690"/>
      <c r="AB25" s="690"/>
      <c r="AC25" s="690"/>
      <c r="AD25" s="691" t="s">
        <v>232</v>
      </c>
      <c r="AE25" s="691"/>
      <c r="AF25" s="691"/>
      <c r="AG25" s="691"/>
      <c r="AH25" s="691"/>
      <c r="AI25" s="691"/>
      <c r="AJ25" s="691"/>
      <c r="AK25" s="691"/>
      <c r="AL25" s="692" t="s">
        <v>243</v>
      </c>
      <c r="AM25" s="693"/>
      <c r="AN25" s="693"/>
      <c r="AO25" s="694"/>
      <c r="AP25" s="706" t="s">
        <v>292</v>
      </c>
      <c r="AQ25" s="707"/>
      <c r="AR25" s="707"/>
      <c r="AS25" s="707"/>
      <c r="AT25" s="707"/>
      <c r="AU25" s="707"/>
      <c r="AV25" s="707"/>
      <c r="AW25" s="707"/>
      <c r="AX25" s="707"/>
      <c r="AY25" s="707"/>
      <c r="AZ25" s="707"/>
      <c r="BA25" s="707"/>
      <c r="BB25" s="707"/>
      <c r="BC25" s="707"/>
      <c r="BD25" s="707"/>
      <c r="BE25" s="707"/>
      <c r="BF25" s="708"/>
      <c r="BG25" s="687" t="s">
        <v>243</v>
      </c>
      <c r="BH25" s="688"/>
      <c r="BI25" s="688"/>
      <c r="BJ25" s="688"/>
      <c r="BK25" s="688"/>
      <c r="BL25" s="688"/>
      <c r="BM25" s="688"/>
      <c r="BN25" s="689"/>
      <c r="BO25" s="690" t="s">
        <v>243</v>
      </c>
      <c r="BP25" s="690"/>
      <c r="BQ25" s="690"/>
      <c r="BR25" s="690"/>
      <c r="BS25" s="696" t="s">
        <v>232</v>
      </c>
      <c r="BT25" s="688"/>
      <c r="BU25" s="688"/>
      <c r="BV25" s="688"/>
      <c r="BW25" s="688"/>
      <c r="BX25" s="688"/>
      <c r="BY25" s="688"/>
      <c r="BZ25" s="688"/>
      <c r="CA25" s="688"/>
      <c r="CB25" s="697"/>
      <c r="CD25" s="702" t="s">
        <v>293</v>
      </c>
      <c r="CE25" s="703"/>
      <c r="CF25" s="703"/>
      <c r="CG25" s="703"/>
      <c r="CH25" s="703"/>
      <c r="CI25" s="703"/>
      <c r="CJ25" s="703"/>
      <c r="CK25" s="703"/>
      <c r="CL25" s="703"/>
      <c r="CM25" s="703"/>
      <c r="CN25" s="703"/>
      <c r="CO25" s="703"/>
      <c r="CP25" s="703"/>
      <c r="CQ25" s="704"/>
      <c r="CR25" s="687">
        <v>7315728</v>
      </c>
      <c r="CS25" s="723"/>
      <c r="CT25" s="723"/>
      <c r="CU25" s="723"/>
      <c r="CV25" s="723"/>
      <c r="CW25" s="723"/>
      <c r="CX25" s="723"/>
      <c r="CY25" s="724"/>
      <c r="CZ25" s="692">
        <v>12.6</v>
      </c>
      <c r="DA25" s="721"/>
      <c r="DB25" s="721"/>
      <c r="DC25" s="725"/>
      <c r="DD25" s="696">
        <v>6651723</v>
      </c>
      <c r="DE25" s="723"/>
      <c r="DF25" s="723"/>
      <c r="DG25" s="723"/>
      <c r="DH25" s="723"/>
      <c r="DI25" s="723"/>
      <c r="DJ25" s="723"/>
      <c r="DK25" s="724"/>
      <c r="DL25" s="696">
        <v>6380350</v>
      </c>
      <c r="DM25" s="723"/>
      <c r="DN25" s="723"/>
      <c r="DO25" s="723"/>
      <c r="DP25" s="723"/>
      <c r="DQ25" s="723"/>
      <c r="DR25" s="723"/>
      <c r="DS25" s="723"/>
      <c r="DT25" s="723"/>
      <c r="DU25" s="723"/>
      <c r="DV25" s="724"/>
      <c r="DW25" s="692">
        <v>22.7</v>
      </c>
      <c r="DX25" s="721"/>
      <c r="DY25" s="721"/>
      <c r="DZ25" s="721"/>
      <c r="EA25" s="721"/>
      <c r="EB25" s="721"/>
      <c r="EC25" s="722"/>
    </row>
    <row r="26" spans="2:133" ht="11.25" customHeight="1" x14ac:dyDescent="0.15">
      <c r="B26" s="684" t="s">
        <v>294</v>
      </c>
      <c r="C26" s="685"/>
      <c r="D26" s="685"/>
      <c r="E26" s="685"/>
      <c r="F26" s="685"/>
      <c r="G26" s="685"/>
      <c r="H26" s="685"/>
      <c r="I26" s="685"/>
      <c r="J26" s="685"/>
      <c r="K26" s="685"/>
      <c r="L26" s="685"/>
      <c r="M26" s="685"/>
      <c r="N26" s="685"/>
      <c r="O26" s="685"/>
      <c r="P26" s="685"/>
      <c r="Q26" s="686"/>
      <c r="R26" s="687">
        <v>28330776</v>
      </c>
      <c r="S26" s="688"/>
      <c r="T26" s="688"/>
      <c r="U26" s="688"/>
      <c r="V26" s="688"/>
      <c r="W26" s="688"/>
      <c r="X26" s="688"/>
      <c r="Y26" s="689"/>
      <c r="Z26" s="690">
        <v>47.2</v>
      </c>
      <c r="AA26" s="690"/>
      <c r="AB26" s="690"/>
      <c r="AC26" s="690"/>
      <c r="AD26" s="691">
        <v>26588278</v>
      </c>
      <c r="AE26" s="691"/>
      <c r="AF26" s="691"/>
      <c r="AG26" s="691"/>
      <c r="AH26" s="691"/>
      <c r="AI26" s="691"/>
      <c r="AJ26" s="691"/>
      <c r="AK26" s="691"/>
      <c r="AL26" s="692">
        <v>99.2</v>
      </c>
      <c r="AM26" s="693"/>
      <c r="AN26" s="693"/>
      <c r="AO26" s="694"/>
      <c r="AP26" s="706" t="s">
        <v>295</v>
      </c>
      <c r="AQ26" s="736"/>
      <c r="AR26" s="736"/>
      <c r="AS26" s="736"/>
      <c r="AT26" s="736"/>
      <c r="AU26" s="736"/>
      <c r="AV26" s="736"/>
      <c r="AW26" s="736"/>
      <c r="AX26" s="736"/>
      <c r="AY26" s="736"/>
      <c r="AZ26" s="736"/>
      <c r="BA26" s="736"/>
      <c r="BB26" s="736"/>
      <c r="BC26" s="736"/>
      <c r="BD26" s="736"/>
      <c r="BE26" s="736"/>
      <c r="BF26" s="708"/>
      <c r="BG26" s="687" t="s">
        <v>243</v>
      </c>
      <c r="BH26" s="688"/>
      <c r="BI26" s="688"/>
      <c r="BJ26" s="688"/>
      <c r="BK26" s="688"/>
      <c r="BL26" s="688"/>
      <c r="BM26" s="688"/>
      <c r="BN26" s="689"/>
      <c r="BO26" s="690" t="s">
        <v>232</v>
      </c>
      <c r="BP26" s="690"/>
      <c r="BQ26" s="690"/>
      <c r="BR26" s="690"/>
      <c r="BS26" s="696" t="s">
        <v>232</v>
      </c>
      <c r="BT26" s="688"/>
      <c r="BU26" s="688"/>
      <c r="BV26" s="688"/>
      <c r="BW26" s="688"/>
      <c r="BX26" s="688"/>
      <c r="BY26" s="688"/>
      <c r="BZ26" s="688"/>
      <c r="CA26" s="688"/>
      <c r="CB26" s="697"/>
      <c r="CD26" s="702" t="s">
        <v>296</v>
      </c>
      <c r="CE26" s="703"/>
      <c r="CF26" s="703"/>
      <c r="CG26" s="703"/>
      <c r="CH26" s="703"/>
      <c r="CI26" s="703"/>
      <c r="CJ26" s="703"/>
      <c r="CK26" s="703"/>
      <c r="CL26" s="703"/>
      <c r="CM26" s="703"/>
      <c r="CN26" s="703"/>
      <c r="CO26" s="703"/>
      <c r="CP26" s="703"/>
      <c r="CQ26" s="704"/>
      <c r="CR26" s="687">
        <v>4309227</v>
      </c>
      <c r="CS26" s="688"/>
      <c r="CT26" s="688"/>
      <c r="CU26" s="688"/>
      <c r="CV26" s="688"/>
      <c r="CW26" s="688"/>
      <c r="CX26" s="688"/>
      <c r="CY26" s="689"/>
      <c r="CZ26" s="692">
        <v>7.4</v>
      </c>
      <c r="DA26" s="721"/>
      <c r="DB26" s="721"/>
      <c r="DC26" s="725"/>
      <c r="DD26" s="696">
        <v>3945396</v>
      </c>
      <c r="DE26" s="688"/>
      <c r="DF26" s="688"/>
      <c r="DG26" s="688"/>
      <c r="DH26" s="688"/>
      <c r="DI26" s="688"/>
      <c r="DJ26" s="688"/>
      <c r="DK26" s="689"/>
      <c r="DL26" s="696" t="s">
        <v>232</v>
      </c>
      <c r="DM26" s="688"/>
      <c r="DN26" s="688"/>
      <c r="DO26" s="688"/>
      <c r="DP26" s="688"/>
      <c r="DQ26" s="688"/>
      <c r="DR26" s="688"/>
      <c r="DS26" s="688"/>
      <c r="DT26" s="688"/>
      <c r="DU26" s="688"/>
      <c r="DV26" s="689"/>
      <c r="DW26" s="692" t="s">
        <v>243</v>
      </c>
      <c r="DX26" s="721"/>
      <c r="DY26" s="721"/>
      <c r="DZ26" s="721"/>
      <c r="EA26" s="721"/>
      <c r="EB26" s="721"/>
      <c r="EC26" s="722"/>
    </row>
    <row r="27" spans="2:133" ht="11.25" customHeight="1" x14ac:dyDescent="0.15">
      <c r="B27" s="684" t="s">
        <v>297</v>
      </c>
      <c r="C27" s="685"/>
      <c r="D27" s="685"/>
      <c r="E27" s="685"/>
      <c r="F27" s="685"/>
      <c r="G27" s="685"/>
      <c r="H27" s="685"/>
      <c r="I27" s="685"/>
      <c r="J27" s="685"/>
      <c r="K27" s="685"/>
      <c r="L27" s="685"/>
      <c r="M27" s="685"/>
      <c r="N27" s="685"/>
      <c r="O27" s="685"/>
      <c r="P27" s="685"/>
      <c r="Q27" s="686"/>
      <c r="R27" s="687">
        <v>12189</v>
      </c>
      <c r="S27" s="688"/>
      <c r="T27" s="688"/>
      <c r="U27" s="688"/>
      <c r="V27" s="688"/>
      <c r="W27" s="688"/>
      <c r="X27" s="688"/>
      <c r="Y27" s="689"/>
      <c r="Z27" s="690">
        <v>0</v>
      </c>
      <c r="AA27" s="690"/>
      <c r="AB27" s="690"/>
      <c r="AC27" s="690"/>
      <c r="AD27" s="691">
        <v>12189</v>
      </c>
      <c r="AE27" s="691"/>
      <c r="AF27" s="691"/>
      <c r="AG27" s="691"/>
      <c r="AH27" s="691"/>
      <c r="AI27" s="691"/>
      <c r="AJ27" s="691"/>
      <c r="AK27" s="691"/>
      <c r="AL27" s="692">
        <v>0</v>
      </c>
      <c r="AM27" s="693"/>
      <c r="AN27" s="693"/>
      <c r="AO27" s="694"/>
      <c r="AP27" s="684" t="s">
        <v>298</v>
      </c>
      <c r="AQ27" s="685"/>
      <c r="AR27" s="685"/>
      <c r="AS27" s="685"/>
      <c r="AT27" s="685"/>
      <c r="AU27" s="685"/>
      <c r="AV27" s="685"/>
      <c r="AW27" s="685"/>
      <c r="AX27" s="685"/>
      <c r="AY27" s="685"/>
      <c r="AZ27" s="685"/>
      <c r="BA27" s="685"/>
      <c r="BB27" s="685"/>
      <c r="BC27" s="685"/>
      <c r="BD27" s="685"/>
      <c r="BE27" s="685"/>
      <c r="BF27" s="686"/>
      <c r="BG27" s="687">
        <v>13316703</v>
      </c>
      <c r="BH27" s="688"/>
      <c r="BI27" s="688"/>
      <c r="BJ27" s="688"/>
      <c r="BK27" s="688"/>
      <c r="BL27" s="688"/>
      <c r="BM27" s="688"/>
      <c r="BN27" s="689"/>
      <c r="BO27" s="690">
        <v>100</v>
      </c>
      <c r="BP27" s="690"/>
      <c r="BQ27" s="690"/>
      <c r="BR27" s="690"/>
      <c r="BS27" s="696">
        <v>132226</v>
      </c>
      <c r="BT27" s="688"/>
      <c r="BU27" s="688"/>
      <c r="BV27" s="688"/>
      <c r="BW27" s="688"/>
      <c r="BX27" s="688"/>
      <c r="BY27" s="688"/>
      <c r="BZ27" s="688"/>
      <c r="CA27" s="688"/>
      <c r="CB27" s="697"/>
      <c r="CD27" s="702" t="s">
        <v>299</v>
      </c>
      <c r="CE27" s="703"/>
      <c r="CF27" s="703"/>
      <c r="CG27" s="703"/>
      <c r="CH27" s="703"/>
      <c r="CI27" s="703"/>
      <c r="CJ27" s="703"/>
      <c r="CK27" s="703"/>
      <c r="CL27" s="703"/>
      <c r="CM27" s="703"/>
      <c r="CN27" s="703"/>
      <c r="CO27" s="703"/>
      <c r="CP27" s="703"/>
      <c r="CQ27" s="704"/>
      <c r="CR27" s="687">
        <v>11030440</v>
      </c>
      <c r="CS27" s="723"/>
      <c r="CT27" s="723"/>
      <c r="CU27" s="723"/>
      <c r="CV27" s="723"/>
      <c r="CW27" s="723"/>
      <c r="CX27" s="723"/>
      <c r="CY27" s="724"/>
      <c r="CZ27" s="692">
        <v>18.899999999999999</v>
      </c>
      <c r="DA27" s="721"/>
      <c r="DB27" s="721"/>
      <c r="DC27" s="725"/>
      <c r="DD27" s="696">
        <v>2844766</v>
      </c>
      <c r="DE27" s="723"/>
      <c r="DF27" s="723"/>
      <c r="DG27" s="723"/>
      <c r="DH27" s="723"/>
      <c r="DI27" s="723"/>
      <c r="DJ27" s="723"/>
      <c r="DK27" s="724"/>
      <c r="DL27" s="696">
        <v>2666821</v>
      </c>
      <c r="DM27" s="723"/>
      <c r="DN27" s="723"/>
      <c r="DO27" s="723"/>
      <c r="DP27" s="723"/>
      <c r="DQ27" s="723"/>
      <c r="DR27" s="723"/>
      <c r="DS27" s="723"/>
      <c r="DT27" s="723"/>
      <c r="DU27" s="723"/>
      <c r="DV27" s="724"/>
      <c r="DW27" s="692">
        <v>9.5</v>
      </c>
      <c r="DX27" s="721"/>
      <c r="DY27" s="721"/>
      <c r="DZ27" s="721"/>
      <c r="EA27" s="721"/>
      <c r="EB27" s="721"/>
      <c r="EC27" s="722"/>
    </row>
    <row r="28" spans="2:133" ht="11.25" customHeight="1" x14ac:dyDescent="0.15">
      <c r="B28" s="684" t="s">
        <v>300</v>
      </c>
      <c r="C28" s="685"/>
      <c r="D28" s="685"/>
      <c r="E28" s="685"/>
      <c r="F28" s="685"/>
      <c r="G28" s="685"/>
      <c r="H28" s="685"/>
      <c r="I28" s="685"/>
      <c r="J28" s="685"/>
      <c r="K28" s="685"/>
      <c r="L28" s="685"/>
      <c r="M28" s="685"/>
      <c r="N28" s="685"/>
      <c r="O28" s="685"/>
      <c r="P28" s="685"/>
      <c r="Q28" s="686"/>
      <c r="R28" s="687">
        <v>429046</v>
      </c>
      <c r="S28" s="688"/>
      <c r="T28" s="688"/>
      <c r="U28" s="688"/>
      <c r="V28" s="688"/>
      <c r="W28" s="688"/>
      <c r="X28" s="688"/>
      <c r="Y28" s="689"/>
      <c r="Z28" s="690">
        <v>0.7</v>
      </c>
      <c r="AA28" s="690"/>
      <c r="AB28" s="690"/>
      <c r="AC28" s="690"/>
      <c r="AD28" s="691" t="s">
        <v>232</v>
      </c>
      <c r="AE28" s="691"/>
      <c r="AF28" s="691"/>
      <c r="AG28" s="691"/>
      <c r="AH28" s="691"/>
      <c r="AI28" s="691"/>
      <c r="AJ28" s="691"/>
      <c r="AK28" s="691"/>
      <c r="AL28" s="692" t="s">
        <v>243</v>
      </c>
      <c r="AM28" s="693"/>
      <c r="AN28" s="693"/>
      <c r="AO28" s="694"/>
      <c r="AP28" s="684"/>
      <c r="AQ28" s="685"/>
      <c r="AR28" s="685"/>
      <c r="AS28" s="685"/>
      <c r="AT28" s="685"/>
      <c r="AU28" s="685"/>
      <c r="AV28" s="685"/>
      <c r="AW28" s="685"/>
      <c r="AX28" s="685"/>
      <c r="AY28" s="685"/>
      <c r="AZ28" s="685"/>
      <c r="BA28" s="685"/>
      <c r="BB28" s="685"/>
      <c r="BC28" s="685"/>
      <c r="BD28" s="685"/>
      <c r="BE28" s="685"/>
      <c r="BF28" s="686"/>
      <c r="BG28" s="687"/>
      <c r="BH28" s="688"/>
      <c r="BI28" s="688"/>
      <c r="BJ28" s="688"/>
      <c r="BK28" s="688"/>
      <c r="BL28" s="688"/>
      <c r="BM28" s="688"/>
      <c r="BN28" s="689"/>
      <c r="BO28" s="690"/>
      <c r="BP28" s="690"/>
      <c r="BQ28" s="690"/>
      <c r="BR28" s="690"/>
      <c r="BS28" s="696"/>
      <c r="BT28" s="688"/>
      <c r="BU28" s="688"/>
      <c r="BV28" s="688"/>
      <c r="BW28" s="688"/>
      <c r="BX28" s="688"/>
      <c r="BY28" s="688"/>
      <c r="BZ28" s="688"/>
      <c r="CA28" s="688"/>
      <c r="CB28" s="697"/>
      <c r="CD28" s="702" t="s">
        <v>301</v>
      </c>
      <c r="CE28" s="703"/>
      <c r="CF28" s="703"/>
      <c r="CG28" s="703"/>
      <c r="CH28" s="703"/>
      <c r="CI28" s="703"/>
      <c r="CJ28" s="703"/>
      <c r="CK28" s="703"/>
      <c r="CL28" s="703"/>
      <c r="CM28" s="703"/>
      <c r="CN28" s="703"/>
      <c r="CO28" s="703"/>
      <c r="CP28" s="703"/>
      <c r="CQ28" s="704"/>
      <c r="CR28" s="687">
        <v>6160986</v>
      </c>
      <c r="CS28" s="688"/>
      <c r="CT28" s="688"/>
      <c r="CU28" s="688"/>
      <c r="CV28" s="688"/>
      <c r="CW28" s="688"/>
      <c r="CX28" s="688"/>
      <c r="CY28" s="689"/>
      <c r="CZ28" s="692">
        <v>10.6</v>
      </c>
      <c r="DA28" s="721"/>
      <c r="DB28" s="721"/>
      <c r="DC28" s="725"/>
      <c r="DD28" s="696">
        <v>6006653</v>
      </c>
      <c r="DE28" s="688"/>
      <c r="DF28" s="688"/>
      <c r="DG28" s="688"/>
      <c r="DH28" s="688"/>
      <c r="DI28" s="688"/>
      <c r="DJ28" s="688"/>
      <c r="DK28" s="689"/>
      <c r="DL28" s="696">
        <v>5995017</v>
      </c>
      <c r="DM28" s="688"/>
      <c r="DN28" s="688"/>
      <c r="DO28" s="688"/>
      <c r="DP28" s="688"/>
      <c r="DQ28" s="688"/>
      <c r="DR28" s="688"/>
      <c r="DS28" s="688"/>
      <c r="DT28" s="688"/>
      <c r="DU28" s="688"/>
      <c r="DV28" s="689"/>
      <c r="DW28" s="692">
        <v>21.3</v>
      </c>
      <c r="DX28" s="721"/>
      <c r="DY28" s="721"/>
      <c r="DZ28" s="721"/>
      <c r="EA28" s="721"/>
      <c r="EB28" s="721"/>
      <c r="EC28" s="722"/>
    </row>
    <row r="29" spans="2:133" ht="11.25" customHeight="1" x14ac:dyDescent="0.15">
      <c r="B29" s="684" t="s">
        <v>302</v>
      </c>
      <c r="C29" s="685"/>
      <c r="D29" s="685"/>
      <c r="E29" s="685"/>
      <c r="F29" s="685"/>
      <c r="G29" s="685"/>
      <c r="H29" s="685"/>
      <c r="I29" s="685"/>
      <c r="J29" s="685"/>
      <c r="K29" s="685"/>
      <c r="L29" s="685"/>
      <c r="M29" s="685"/>
      <c r="N29" s="685"/>
      <c r="O29" s="685"/>
      <c r="P29" s="685"/>
      <c r="Q29" s="686"/>
      <c r="R29" s="687">
        <v>299537</v>
      </c>
      <c r="S29" s="688"/>
      <c r="T29" s="688"/>
      <c r="U29" s="688"/>
      <c r="V29" s="688"/>
      <c r="W29" s="688"/>
      <c r="X29" s="688"/>
      <c r="Y29" s="689"/>
      <c r="Z29" s="690">
        <v>0.5</v>
      </c>
      <c r="AA29" s="690"/>
      <c r="AB29" s="690"/>
      <c r="AC29" s="690"/>
      <c r="AD29" s="691">
        <v>51505</v>
      </c>
      <c r="AE29" s="691"/>
      <c r="AF29" s="691"/>
      <c r="AG29" s="691"/>
      <c r="AH29" s="691"/>
      <c r="AI29" s="691"/>
      <c r="AJ29" s="691"/>
      <c r="AK29" s="691"/>
      <c r="AL29" s="692">
        <v>0.2</v>
      </c>
      <c r="AM29" s="693"/>
      <c r="AN29" s="693"/>
      <c r="AO29" s="694"/>
      <c r="AP29" s="737"/>
      <c r="AQ29" s="738"/>
      <c r="AR29" s="738"/>
      <c r="AS29" s="738"/>
      <c r="AT29" s="738"/>
      <c r="AU29" s="738"/>
      <c r="AV29" s="738"/>
      <c r="AW29" s="738"/>
      <c r="AX29" s="738"/>
      <c r="AY29" s="738"/>
      <c r="AZ29" s="738"/>
      <c r="BA29" s="738"/>
      <c r="BB29" s="738"/>
      <c r="BC29" s="738"/>
      <c r="BD29" s="738"/>
      <c r="BE29" s="738"/>
      <c r="BF29" s="739"/>
      <c r="BG29" s="687"/>
      <c r="BH29" s="688"/>
      <c r="BI29" s="688"/>
      <c r="BJ29" s="688"/>
      <c r="BK29" s="688"/>
      <c r="BL29" s="688"/>
      <c r="BM29" s="688"/>
      <c r="BN29" s="689"/>
      <c r="BO29" s="690"/>
      <c r="BP29" s="690"/>
      <c r="BQ29" s="690"/>
      <c r="BR29" s="690"/>
      <c r="BS29" s="691"/>
      <c r="BT29" s="691"/>
      <c r="BU29" s="691"/>
      <c r="BV29" s="691"/>
      <c r="BW29" s="691"/>
      <c r="BX29" s="691"/>
      <c r="BY29" s="691"/>
      <c r="BZ29" s="691"/>
      <c r="CA29" s="691"/>
      <c r="CB29" s="695"/>
      <c r="CD29" s="727" t="s">
        <v>303</v>
      </c>
      <c r="CE29" s="728"/>
      <c r="CF29" s="702" t="s">
        <v>304</v>
      </c>
      <c r="CG29" s="703"/>
      <c r="CH29" s="703"/>
      <c r="CI29" s="703"/>
      <c r="CJ29" s="703"/>
      <c r="CK29" s="703"/>
      <c r="CL29" s="703"/>
      <c r="CM29" s="703"/>
      <c r="CN29" s="703"/>
      <c r="CO29" s="703"/>
      <c r="CP29" s="703"/>
      <c r="CQ29" s="704"/>
      <c r="CR29" s="687">
        <v>6160951</v>
      </c>
      <c r="CS29" s="723"/>
      <c r="CT29" s="723"/>
      <c r="CU29" s="723"/>
      <c r="CV29" s="723"/>
      <c r="CW29" s="723"/>
      <c r="CX29" s="723"/>
      <c r="CY29" s="724"/>
      <c r="CZ29" s="692">
        <v>10.6</v>
      </c>
      <c r="DA29" s="721"/>
      <c r="DB29" s="721"/>
      <c r="DC29" s="725"/>
      <c r="DD29" s="696">
        <v>6006618</v>
      </c>
      <c r="DE29" s="723"/>
      <c r="DF29" s="723"/>
      <c r="DG29" s="723"/>
      <c r="DH29" s="723"/>
      <c r="DI29" s="723"/>
      <c r="DJ29" s="723"/>
      <c r="DK29" s="724"/>
      <c r="DL29" s="696">
        <v>5994982</v>
      </c>
      <c r="DM29" s="723"/>
      <c r="DN29" s="723"/>
      <c r="DO29" s="723"/>
      <c r="DP29" s="723"/>
      <c r="DQ29" s="723"/>
      <c r="DR29" s="723"/>
      <c r="DS29" s="723"/>
      <c r="DT29" s="723"/>
      <c r="DU29" s="723"/>
      <c r="DV29" s="724"/>
      <c r="DW29" s="692">
        <v>21.3</v>
      </c>
      <c r="DX29" s="721"/>
      <c r="DY29" s="721"/>
      <c r="DZ29" s="721"/>
      <c r="EA29" s="721"/>
      <c r="EB29" s="721"/>
      <c r="EC29" s="722"/>
    </row>
    <row r="30" spans="2:133" ht="11.25" customHeight="1" x14ac:dyDescent="0.15">
      <c r="B30" s="684" t="s">
        <v>305</v>
      </c>
      <c r="C30" s="685"/>
      <c r="D30" s="685"/>
      <c r="E30" s="685"/>
      <c r="F30" s="685"/>
      <c r="G30" s="685"/>
      <c r="H30" s="685"/>
      <c r="I30" s="685"/>
      <c r="J30" s="685"/>
      <c r="K30" s="685"/>
      <c r="L30" s="685"/>
      <c r="M30" s="685"/>
      <c r="N30" s="685"/>
      <c r="O30" s="685"/>
      <c r="P30" s="685"/>
      <c r="Q30" s="686"/>
      <c r="R30" s="687">
        <v>184453</v>
      </c>
      <c r="S30" s="688"/>
      <c r="T30" s="688"/>
      <c r="U30" s="688"/>
      <c r="V30" s="688"/>
      <c r="W30" s="688"/>
      <c r="X30" s="688"/>
      <c r="Y30" s="689"/>
      <c r="Z30" s="690">
        <v>0.3</v>
      </c>
      <c r="AA30" s="690"/>
      <c r="AB30" s="690"/>
      <c r="AC30" s="690"/>
      <c r="AD30" s="691" t="s">
        <v>232</v>
      </c>
      <c r="AE30" s="691"/>
      <c r="AF30" s="691"/>
      <c r="AG30" s="691"/>
      <c r="AH30" s="691"/>
      <c r="AI30" s="691"/>
      <c r="AJ30" s="691"/>
      <c r="AK30" s="691"/>
      <c r="AL30" s="692" t="s">
        <v>243</v>
      </c>
      <c r="AM30" s="693"/>
      <c r="AN30" s="693"/>
      <c r="AO30" s="694"/>
      <c r="AP30" s="666" t="s">
        <v>220</v>
      </c>
      <c r="AQ30" s="667"/>
      <c r="AR30" s="667"/>
      <c r="AS30" s="667"/>
      <c r="AT30" s="667"/>
      <c r="AU30" s="667"/>
      <c r="AV30" s="667"/>
      <c r="AW30" s="667"/>
      <c r="AX30" s="667"/>
      <c r="AY30" s="667"/>
      <c r="AZ30" s="667"/>
      <c r="BA30" s="667"/>
      <c r="BB30" s="667"/>
      <c r="BC30" s="667"/>
      <c r="BD30" s="667"/>
      <c r="BE30" s="667"/>
      <c r="BF30" s="668"/>
      <c r="BG30" s="666" t="s">
        <v>306</v>
      </c>
      <c r="BH30" s="740"/>
      <c r="BI30" s="740"/>
      <c r="BJ30" s="740"/>
      <c r="BK30" s="740"/>
      <c r="BL30" s="740"/>
      <c r="BM30" s="740"/>
      <c r="BN30" s="740"/>
      <c r="BO30" s="740"/>
      <c r="BP30" s="740"/>
      <c r="BQ30" s="741"/>
      <c r="BR30" s="666" t="s">
        <v>307</v>
      </c>
      <c r="BS30" s="740"/>
      <c r="BT30" s="740"/>
      <c r="BU30" s="740"/>
      <c r="BV30" s="740"/>
      <c r="BW30" s="740"/>
      <c r="BX30" s="740"/>
      <c r="BY30" s="740"/>
      <c r="BZ30" s="740"/>
      <c r="CA30" s="740"/>
      <c r="CB30" s="741"/>
      <c r="CD30" s="729"/>
      <c r="CE30" s="730"/>
      <c r="CF30" s="702" t="s">
        <v>308</v>
      </c>
      <c r="CG30" s="703"/>
      <c r="CH30" s="703"/>
      <c r="CI30" s="703"/>
      <c r="CJ30" s="703"/>
      <c r="CK30" s="703"/>
      <c r="CL30" s="703"/>
      <c r="CM30" s="703"/>
      <c r="CN30" s="703"/>
      <c r="CO30" s="703"/>
      <c r="CP30" s="703"/>
      <c r="CQ30" s="704"/>
      <c r="CR30" s="687">
        <v>5949972</v>
      </c>
      <c r="CS30" s="688"/>
      <c r="CT30" s="688"/>
      <c r="CU30" s="688"/>
      <c r="CV30" s="688"/>
      <c r="CW30" s="688"/>
      <c r="CX30" s="688"/>
      <c r="CY30" s="689"/>
      <c r="CZ30" s="692">
        <v>10.199999999999999</v>
      </c>
      <c r="DA30" s="721"/>
      <c r="DB30" s="721"/>
      <c r="DC30" s="725"/>
      <c r="DD30" s="696">
        <v>5796288</v>
      </c>
      <c r="DE30" s="688"/>
      <c r="DF30" s="688"/>
      <c r="DG30" s="688"/>
      <c r="DH30" s="688"/>
      <c r="DI30" s="688"/>
      <c r="DJ30" s="688"/>
      <c r="DK30" s="689"/>
      <c r="DL30" s="696">
        <v>5784652</v>
      </c>
      <c r="DM30" s="688"/>
      <c r="DN30" s="688"/>
      <c r="DO30" s="688"/>
      <c r="DP30" s="688"/>
      <c r="DQ30" s="688"/>
      <c r="DR30" s="688"/>
      <c r="DS30" s="688"/>
      <c r="DT30" s="688"/>
      <c r="DU30" s="688"/>
      <c r="DV30" s="689"/>
      <c r="DW30" s="692">
        <v>20.6</v>
      </c>
      <c r="DX30" s="721"/>
      <c r="DY30" s="721"/>
      <c r="DZ30" s="721"/>
      <c r="EA30" s="721"/>
      <c r="EB30" s="721"/>
      <c r="EC30" s="722"/>
    </row>
    <row r="31" spans="2:133" ht="11.25" customHeight="1" x14ac:dyDescent="0.15">
      <c r="B31" s="684" t="s">
        <v>309</v>
      </c>
      <c r="C31" s="685"/>
      <c r="D31" s="685"/>
      <c r="E31" s="685"/>
      <c r="F31" s="685"/>
      <c r="G31" s="685"/>
      <c r="H31" s="685"/>
      <c r="I31" s="685"/>
      <c r="J31" s="685"/>
      <c r="K31" s="685"/>
      <c r="L31" s="685"/>
      <c r="M31" s="685"/>
      <c r="N31" s="685"/>
      <c r="O31" s="685"/>
      <c r="P31" s="685"/>
      <c r="Q31" s="686"/>
      <c r="R31" s="687">
        <v>19624097</v>
      </c>
      <c r="S31" s="688"/>
      <c r="T31" s="688"/>
      <c r="U31" s="688"/>
      <c r="V31" s="688"/>
      <c r="W31" s="688"/>
      <c r="X31" s="688"/>
      <c r="Y31" s="689"/>
      <c r="Z31" s="690">
        <v>32.700000000000003</v>
      </c>
      <c r="AA31" s="690"/>
      <c r="AB31" s="690"/>
      <c r="AC31" s="690"/>
      <c r="AD31" s="691" t="s">
        <v>243</v>
      </c>
      <c r="AE31" s="691"/>
      <c r="AF31" s="691"/>
      <c r="AG31" s="691"/>
      <c r="AH31" s="691"/>
      <c r="AI31" s="691"/>
      <c r="AJ31" s="691"/>
      <c r="AK31" s="691"/>
      <c r="AL31" s="692" t="s">
        <v>232</v>
      </c>
      <c r="AM31" s="693"/>
      <c r="AN31" s="693"/>
      <c r="AO31" s="694"/>
      <c r="AP31" s="744" t="s">
        <v>310</v>
      </c>
      <c r="AQ31" s="745"/>
      <c r="AR31" s="745"/>
      <c r="AS31" s="745"/>
      <c r="AT31" s="750" t="s">
        <v>311</v>
      </c>
      <c r="AU31" s="231"/>
      <c r="AV31" s="231"/>
      <c r="AW31" s="231"/>
      <c r="AX31" s="673" t="s">
        <v>185</v>
      </c>
      <c r="AY31" s="674"/>
      <c r="AZ31" s="674"/>
      <c r="BA31" s="674"/>
      <c r="BB31" s="674"/>
      <c r="BC31" s="674"/>
      <c r="BD31" s="674"/>
      <c r="BE31" s="674"/>
      <c r="BF31" s="675"/>
      <c r="BG31" s="755">
        <v>98.7</v>
      </c>
      <c r="BH31" s="742"/>
      <c r="BI31" s="742"/>
      <c r="BJ31" s="742"/>
      <c r="BK31" s="742"/>
      <c r="BL31" s="742"/>
      <c r="BM31" s="682">
        <v>97.1</v>
      </c>
      <c r="BN31" s="742"/>
      <c r="BO31" s="742"/>
      <c r="BP31" s="742"/>
      <c r="BQ31" s="743"/>
      <c r="BR31" s="755">
        <v>99.3</v>
      </c>
      <c r="BS31" s="742"/>
      <c r="BT31" s="742"/>
      <c r="BU31" s="742"/>
      <c r="BV31" s="742"/>
      <c r="BW31" s="742"/>
      <c r="BX31" s="682">
        <v>97.3</v>
      </c>
      <c r="BY31" s="742"/>
      <c r="BZ31" s="742"/>
      <c r="CA31" s="742"/>
      <c r="CB31" s="743"/>
      <c r="CD31" s="729"/>
      <c r="CE31" s="730"/>
      <c r="CF31" s="702" t="s">
        <v>312</v>
      </c>
      <c r="CG31" s="703"/>
      <c r="CH31" s="703"/>
      <c r="CI31" s="703"/>
      <c r="CJ31" s="703"/>
      <c r="CK31" s="703"/>
      <c r="CL31" s="703"/>
      <c r="CM31" s="703"/>
      <c r="CN31" s="703"/>
      <c r="CO31" s="703"/>
      <c r="CP31" s="703"/>
      <c r="CQ31" s="704"/>
      <c r="CR31" s="687">
        <v>210979</v>
      </c>
      <c r="CS31" s="723"/>
      <c r="CT31" s="723"/>
      <c r="CU31" s="723"/>
      <c r="CV31" s="723"/>
      <c r="CW31" s="723"/>
      <c r="CX31" s="723"/>
      <c r="CY31" s="724"/>
      <c r="CZ31" s="692">
        <v>0.4</v>
      </c>
      <c r="DA31" s="721"/>
      <c r="DB31" s="721"/>
      <c r="DC31" s="725"/>
      <c r="DD31" s="696">
        <v>210330</v>
      </c>
      <c r="DE31" s="723"/>
      <c r="DF31" s="723"/>
      <c r="DG31" s="723"/>
      <c r="DH31" s="723"/>
      <c r="DI31" s="723"/>
      <c r="DJ31" s="723"/>
      <c r="DK31" s="724"/>
      <c r="DL31" s="696">
        <v>210330</v>
      </c>
      <c r="DM31" s="723"/>
      <c r="DN31" s="723"/>
      <c r="DO31" s="723"/>
      <c r="DP31" s="723"/>
      <c r="DQ31" s="723"/>
      <c r="DR31" s="723"/>
      <c r="DS31" s="723"/>
      <c r="DT31" s="723"/>
      <c r="DU31" s="723"/>
      <c r="DV31" s="724"/>
      <c r="DW31" s="692">
        <v>0.7</v>
      </c>
      <c r="DX31" s="721"/>
      <c r="DY31" s="721"/>
      <c r="DZ31" s="721"/>
      <c r="EA31" s="721"/>
      <c r="EB31" s="721"/>
      <c r="EC31" s="722"/>
    </row>
    <row r="32" spans="2:133" ht="11.25" customHeight="1" x14ac:dyDescent="0.15">
      <c r="B32" s="733" t="s">
        <v>313</v>
      </c>
      <c r="C32" s="734"/>
      <c r="D32" s="734"/>
      <c r="E32" s="734"/>
      <c r="F32" s="734"/>
      <c r="G32" s="734"/>
      <c r="H32" s="734"/>
      <c r="I32" s="734"/>
      <c r="J32" s="734"/>
      <c r="K32" s="734"/>
      <c r="L32" s="734"/>
      <c r="M32" s="734"/>
      <c r="N32" s="734"/>
      <c r="O32" s="734"/>
      <c r="P32" s="734"/>
      <c r="Q32" s="735"/>
      <c r="R32" s="687">
        <v>7930</v>
      </c>
      <c r="S32" s="688"/>
      <c r="T32" s="688"/>
      <c r="U32" s="688"/>
      <c r="V32" s="688"/>
      <c r="W32" s="688"/>
      <c r="X32" s="688"/>
      <c r="Y32" s="689"/>
      <c r="Z32" s="690">
        <v>0</v>
      </c>
      <c r="AA32" s="690"/>
      <c r="AB32" s="690"/>
      <c r="AC32" s="690"/>
      <c r="AD32" s="691">
        <v>7930</v>
      </c>
      <c r="AE32" s="691"/>
      <c r="AF32" s="691"/>
      <c r="AG32" s="691"/>
      <c r="AH32" s="691"/>
      <c r="AI32" s="691"/>
      <c r="AJ32" s="691"/>
      <c r="AK32" s="691"/>
      <c r="AL32" s="692">
        <v>0</v>
      </c>
      <c r="AM32" s="693"/>
      <c r="AN32" s="693"/>
      <c r="AO32" s="694"/>
      <c r="AP32" s="746"/>
      <c r="AQ32" s="747"/>
      <c r="AR32" s="747"/>
      <c r="AS32" s="747"/>
      <c r="AT32" s="751"/>
      <c r="AU32" s="230" t="s">
        <v>314</v>
      </c>
      <c r="AV32" s="230"/>
      <c r="AW32" s="230"/>
      <c r="AX32" s="684" t="s">
        <v>315</v>
      </c>
      <c r="AY32" s="685"/>
      <c r="AZ32" s="685"/>
      <c r="BA32" s="685"/>
      <c r="BB32" s="685"/>
      <c r="BC32" s="685"/>
      <c r="BD32" s="685"/>
      <c r="BE32" s="685"/>
      <c r="BF32" s="686"/>
      <c r="BG32" s="756">
        <v>98.9</v>
      </c>
      <c r="BH32" s="723"/>
      <c r="BI32" s="723"/>
      <c r="BJ32" s="723"/>
      <c r="BK32" s="723"/>
      <c r="BL32" s="723"/>
      <c r="BM32" s="693">
        <v>97.7</v>
      </c>
      <c r="BN32" s="753"/>
      <c r="BO32" s="753"/>
      <c r="BP32" s="753"/>
      <c r="BQ32" s="754"/>
      <c r="BR32" s="756">
        <v>99.3</v>
      </c>
      <c r="BS32" s="723"/>
      <c r="BT32" s="723"/>
      <c r="BU32" s="723"/>
      <c r="BV32" s="723"/>
      <c r="BW32" s="723"/>
      <c r="BX32" s="693">
        <v>98</v>
      </c>
      <c r="BY32" s="753"/>
      <c r="BZ32" s="753"/>
      <c r="CA32" s="753"/>
      <c r="CB32" s="754"/>
      <c r="CD32" s="731"/>
      <c r="CE32" s="732"/>
      <c r="CF32" s="702" t="s">
        <v>316</v>
      </c>
      <c r="CG32" s="703"/>
      <c r="CH32" s="703"/>
      <c r="CI32" s="703"/>
      <c r="CJ32" s="703"/>
      <c r="CK32" s="703"/>
      <c r="CL32" s="703"/>
      <c r="CM32" s="703"/>
      <c r="CN32" s="703"/>
      <c r="CO32" s="703"/>
      <c r="CP32" s="703"/>
      <c r="CQ32" s="704"/>
      <c r="CR32" s="687">
        <v>35</v>
      </c>
      <c r="CS32" s="688"/>
      <c r="CT32" s="688"/>
      <c r="CU32" s="688"/>
      <c r="CV32" s="688"/>
      <c r="CW32" s="688"/>
      <c r="CX32" s="688"/>
      <c r="CY32" s="689"/>
      <c r="CZ32" s="692">
        <v>0</v>
      </c>
      <c r="DA32" s="721"/>
      <c r="DB32" s="721"/>
      <c r="DC32" s="725"/>
      <c r="DD32" s="696">
        <v>35</v>
      </c>
      <c r="DE32" s="688"/>
      <c r="DF32" s="688"/>
      <c r="DG32" s="688"/>
      <c r="DH32" s="688"/>
      <c r="DI32" s="688"/>
      <c r="DJ32" s="688"/>
      <c r="DK32" s="689"/>
      <c r="DL32" s="696">
        <v>35</v>
      </c>
      <c r="DM32" s="688"/>
      <c r="DN32" s="688"/>
      <c r="DO32" s="688"/>
      <c r="DP32" s="688"/>
      <c r="DQ32" s="688"/>
      <c r="DR32" s="688"/>
      <c r="DS32" s="688"/>
      <c r="DT32" s="688"/>
      <c r="DU32" s="688"/>
      <c r="DV32" s="689"/>
      <c r="DW32" s="692">
        <v>0</v>
      </c>
      <c r="DX32" s="721"/>
      <c r="DY32" s="721"/>
      <c r="DZ32" s="721"/>
      <c r="EA32" s="721"/>
      <c r="EB32" s="721"/>
      <c r="EC32" s="722"/>
    </row>
    <row r="33" spans="2:133" ht="11.25" customHeight="1" x14ac:dyDescent="0.15">
      <c r="B33" s="684" t="s">
        <v>317</v>
      </c>
      <c r="C33" s="685"/>
      <c r="D33" s="685"/>
      <c r="E33" s="685"/>
      <c r="F33" s="685"/>
      <c r="G33" s="685"/>
      <c r="H33" s="685"/>
      <c r="I33" s="685"/>
      <c r="J33" s="685"/>
      <c r="K33" s="685"/>
      <c r="L33" s="685"/>
      <c r="M33" s="685"/>
      <c r="N33" s="685"/>
      <c r="O33" s="685"/>
      <c r="P33" s="685"/>
      <c r="Q33" s="686"/>
      <c r="R33" s="687">
        <v>4222349</v>
      </c>
      <c r="S33" s="688"/>
      <c r="T33" s="688"/>
      <c r="U33" s="688"/>
      <c r="V33" s="688"/>
      <c r="W33" s="688"/>
      <c r="X33" s="688"/>
      <c r="Y33" s="689"/>
      <c r="Z33" s="690">
        <v>7</v>
      </c>
      <c r="AA33" s="690"/>
      <c r="AB33" s="690"/>
      <c r="AC33" s="690"/>
      <c r="AD33" s="691" t="s">
        <v>232</v>
      </c>
      <c r="AE33" s="691"/>
      <c r="AF33" s="691"/>
      <c r="AG33" s="691"/>
      <c r="AH33" s="691"/>
      <c r="AI33" s="691"/>
      <c r="AJ33" s="691"/>
      <c r="AK33" s="691"/>
      <c r="AL33" s="692" t="s">
        <v>232</v>
      </c>
      <c r="AM33" s="693"/>
      <c r="AN33" s="693"/>
      <c r="AO33" s="694"/>
      <c r="AP33" s="748"/>
      <c r="AQ33" s="749"/>
      <c r="AR33" s="749"/>
      <c r="AS33" s="749"/>
      <c r="AT33" s="752"/>
      <c r="AU33" s="232"/>
      <c r="AV33" s="232"/>
      <c r="AW33" s="232"/>
      <c r="AX33" s="737" t="s">
        <v>318</v>
      </c>
      <c r="AY33" s="738"/>
      <c r="AZ33" s="738"/>
      <c r="BA33" s="738"/>
      <c r="BB33" s="738"/>
      <c r="BC33" s="738"/>
      <c r="BD33" s="738"/>
      <c r="BE33" s="738"/>
      <c r="BF33" s="739"/>
      <c r="BG33" s="757">
        <v>98.4</v>
      </c>
      <c r="BH33" s="758"/>
      <c r="BI33" s="758"/>
      <c r="BJ33" s="758"/>
      <c r="BK33" s="758"/>
      <c r="BL33" s="758"/>
      <c r="BM33" s="759">
        <v>96.5</v>
      </c>
      <c r="BN33" s="758"/>
      <c r="BO33" s="758"/>
      <c r="BP33" s="758"/>
      <c r="BQ33" s="760"/>
      <c r="BR33" s="757">
        <v>99.3</v>
      </c>
      <c r="BS33" s="758"/>
      <c r="BT33" s="758"/>
      <c r="BU33" s="758"/>
      <c r="BV33" s="758"/>
      <c r="BW33" s="758"/>
      <c r="BX33" s="759">
        <v>96.7</v>
      </c>
      <c r="BY33" s="758"/>
      <c r="BZ33" s="758"/>
      <c r="CA33" s="758"/>
      <c r="CB33" s="760"/>
      <c r="CD33" s="702" t="s">
        <v>319</v>
      </c>
      <c r="CE33" s="703"/>
      <c r="CF33" s="703"/>
      <c r="CG33" s="703"/>
      <c r="CH33" s="703"/>
      <c r="CI33" s="703"/>
      <c r="CJ33" s="703"/>
      <c r="CK33" s="703"/>
      <c r="CL33" s="703"/>
      <c r="CM33" s="703"/>
      <c r="CN33" s="703"/>
      <c r="CO33" s="703"/>
      <c r="CP33" s="703"/>
      <c r="CQ33" s="704"/>
      <c r="CR33" s="687">
        <v>29272629</v>
      </c>
      <c r="CS33" s="723"/>
      <c r="CT33" s="723"/>
      <c r="CU33" s="723"/>
      <c r="CV33" s="723"/>
      <c r="CW33" s="723"/>
      <c r="CX33" s="723"/>
      <c r="CY33" s="724"/>
      <c r="CZ33" s="692">
        <v>50.3</v>
      </c>
      <c r="DA33" s="721"/>
      <c r="DB33" s="721"/>
      <c r="DC33" s="725"/>
      <c r="DD33" s="696">
        <v>15232756</v>
      </c>
      <c r="DE33" s="723"/>
      <c r="DF33" s="723"/>
      <c r="DG33" s="723"/>
      <c r="DH33" s="723"/>
      <c r="DI33" s="723"/>
      <c r="DJ33" s="723"/>
      <c r="DK33" s="724"/>
      <c r="DL33" s="696">
        <v>10954148</v>
      </c>
      <c r="DM33" s="723"/>
      <c r="DN33" s="723"/>
      <c r="DO33" s="723"/>
      <c r="DP33" s="723"/>
      <c r="DQ33" s="723"/>
      <c r="DR33" s="723"/>
      <c r="DS33" s="723"/>
      <c r="DT33" s="723"/>
      <c r="DU33" s="723"/>
      <c r="DV33" s="724"/>
      <c r="DW33" s="692">
        <v>38.9</v>
      </c>
      <c r="DX33" s="721"/>
      <c r="DY33" s="721"/>
      <c r="DZ33" s="721"/>
      <c r="EA33" s="721"/>
      <c r="EB33" s="721"/>
      <c r="EC33" s="722"/>
    </row>
    <row r="34" spans="2:133" ht="11.25" customHeight="1" x14ac:dyDescent="0.15">
      <c r="B34" s="684" t="s">
        <v>320</v>
      </c>
      <c r="C34" s="685"/>
      <c r="D34" s="685"/>
      <c r="E34" s="685"/>
      <c r="F34" s="685"/>
      <c r="G34" s="685"/>
      <c r="H34" s="685"/>
      <c r="I34" s="685"/>
      <c r="J34" s="685"/>
      <c r="K34" s="685"/>
      <c r="L34" s="685"/>
      <c r="M34" s="685"/>
      <c r="N34" s="685"/>
      <c r="O34" s="685"/>
      <c r="P34" s="685"/>
      <c r="Q34" s="686"/>
      <c r="R34" s="687">
        <v>107353</v>
      </c>
      <c r="S34" s="688"/>
      <c r="T34" s="688"/>
      <c r="U34" s="688"/>
      <c r="V34" s="688"/>
      <c r="W34" s="688"/>
      <c r="X34" s="688"/>
      <c r="Y34" s="689"/>
      <c r="Z34" s="690">
        <v>0.2</v>
      </c>
      <c r="AA34" s="690"/>
      <c r="AB34" s="690"/>
      <c r="AC34" s="690"/>
      <c r="AD34" s="691">
        <v>49334</v>
      </c>
      <c r="AE34" s="691"/>
      <c r="AF34" s="691"/>
      <c r="AG34" s="691"/>
      <c r="AH34" s="691"/>
      <c r="AI34" s="691"/>
      <c r="AJ34" s="691"/>
      <c r="AK34" s="691"/>
      <c r="AL34" s="692">
        <v>0.2</v>
      </c>
      <c r="AM34" s="693"/>
      <c r="AN34" s="693"/>
      <c r="AO34" s="69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2" t="s">
        <v>321</v>
      </c>
      <c r="CE34" s="703"/>
      <c r="CF34" s="703"/>
      <c r="CG34" s="703"/>
      <c r="CH34" s="703"/>
      <c r="CI34" s="703"/>
      <c r="CJ34" s="703"/>
      <c r="CK34" s="703"/>
      <c r="CL34" s="703"/>
      <c r="CM34" s="703"/>
      <c r="CN34" s="703"/>
      <c r="CO34" s="703"/>
      <c r="CP34" s="703"/>
      <c r="CQ34" s="704"/>
      <c r="CR34" s="687">
        <v>5613837</v>
      </c>
      <c r="CS34" s="688"/>
      <c r="CT34" s="688"/>
      <c r="CU34" s="688"/>
      <c r="CV34" s="688"/>
      <c r="CW34" s="688"/>
      <c r="CX34" s="688"/>
      <c r="CY34" s="689"/>
      <c r="CZ34" s="692">
        <v>9.6</v>
      </c>
      <c r="DA34" s="721"/>
      <c r="DB34" s="721"/>
      <c r="DC34" s="725"/>
      <c r="DD34" s="696">
        <v>3699495</v>
      </c>
      <c r="DE34" s="688"/>
      <c r="DF34" s="688"/>
      <c r="DG34" s="688"/>
      <c r="DH34" s="688"/>
      <c r="DI34" s="688"/>
      <c r="DJ34" s="688"/>
      <c r="DK34" s="689"/>
      <c r="DL34" s="696">
        <v>3021582</v>
      </c>
      <c r="DM34" s="688"/>
      <c r="DN34" s="688"/>
      <c r="DO34" s="688"/>
      <c r="DP34" s="688"/>
      <c r="DQ34" s="688"/>
      <c r="DR34" s="688"/>
      <c r="DS34" s="688"/>
      <c r="DT34" s="688"/>
      <c r="DU34" s="688"/>
      <c r="DV34" s="689"/>
      <c r="DW34" s="692">
        <v>10.7</v>
      </c>
      <c r="DX34" s="721"/>
      <c r="DY34" s="721"/>
      <c r="DZ34" s="721"/>
      <c r="EA34" s="721"/>
      <c r="EB34" s="721"/>
      <c r="EC34" s="722"/>
    </row>
    <row r="35" spans="2:133" ht="11.25" customHeight="1" x14ac:dyDescent="0.15">
      <c r="B35" s="684" t="s">
        <v>322</v>
      </c>
      <c r="C35" s="685"/>
      <c r="D35" s="685"/>
      <c r="E35" s="685"/>
      <c r="F35" s="685"/>
      <c r="G35" s="685"/>
      <c r="H35" s="685"/>
      <c r="I35" s="685"/>
      <c r="J35" s="685"/>
      <c r="K35" s="685"/>
      <c r="L35" s="685"/>
      <c r="M35" s="685"/>
      <c r="N35" s="685"/>
      <c r="O35" s="685"/>
      <c r="P35" s="685"/>
      <c r="Q35" s="686"/>
      <c r="R35" s="687">
        <v>198586</v>
      </c>
      <c r="S35" s="688"/>
      <c r="T35" s="688"/>
      <c r="U35" s="688"/>
      <c r="V35" s="688"/>
      <c r="W35" s="688"/>
      <c r="X35" s="688"/>
      <c r="Y35" s="689"/>
      <c r="Z35" s="690">
        <v>0.3</v>
      </c>
      <c r="AA35" s="690"/>
      <c r="AB35" s="690"/>
      <c r="AC35" s="690"/>
      <c r="AD35" s="691" t="s">
        <v>232</v>
      </c>
      <c r="AE35" s="691"/>
      <c r="AF35" s="691"/>
      <c r="AG35" s="691"/>
      <c r="AH35" s="691"/>
      <c r="AI35" s="691"/>
      <c r="AJ35" s="691"/>
      <c r="AK35" s="691"/>
      <c r="AL35" s="692" t="s">
        <v>243</v>
      </c>
      <c r="AM35" s="693"/>
      <c r="AN35" s="693"/>
      <c r="AO35" s="694"/>
      <c r="AP35" s="235"/>
      <c r="AQ35" s="666" t="s">
        <v>323</v>
      </c>
      <c r="AR35" s="667"/>
      <c r="AS35" s="667"/>
      <c r="AT35" s="667"/>
      <c r="AU35" s="667"/>
      <c r="AV35" s="667"/>
      <c r="AW35" s="667"/>
      <c r="AX35" s="667"/>
      <c r="AY35" s="667"/>
      <c r="AZ35" s="667"/>
      <c r="BA35" s="667"/>
      <c r="BB35" s="667"/>
      <c r="BC35" s="667"/>
      <c r="BD35" s="667"/>
      <c r="BE35" s="667"/>
      <c r="BF35" s="668"/>
      <c r="BG35" s="666" t="s">
        <v>324</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702" t="s">
        <v>325</v>
      </c>
      <c r="CE35" s="703"/>
      <c r="CF35" s="703"/>
      <c r="CG35" s="703"/>
      <c r="CH35" s="703"/>
      <c r="CI35" s="703"/>
      <c r="CJ35" s="703"/>
      <c r="CK35" s="703"/>
      <c r="CL35" s="703"/>
      <c r="CM35" s="703"/>
      <c r="CN35" s="703"/>
      <c r="CO35" s="703"/>
      <c r="CP35" s="703"/>
      <c r="CQ35" s="704"/>
      <c r="CR35" s="687">
        <v>338446</v>
      </c>
      <c r="CS35" s="723"/>
      <c r="CT35" s="723"/>
      <c r="CU35" s="723"/>
      <c r="CV35" s="723"/>
      <c r="CW35" s="723"/>
      <c r="CX35" s="723"/>
      <c r="CY35" s="724"/>
      <c r="CZ35" s="692">
        <v>0.6</v>
      </c>
      <c r="DA35" s="721"/>
      <c r="DB35" s="721"/>
      <c r="DC35" s="725"/>
      <c r="DD35" s="696">
        <v>275237</v>
      </c>
      <c r="DE35" s="723"/>
      <c r="DF35" s="723"/>
      <c r="DG35" s="723"/>
      <c r="DH35" s="723"/>
      <c r="DI35" s="723"/>
      <c r="DJ35" s="723"/>
      <c r="DK35" s="724"/>
      <c r="DL35" s="696">
        <v>255742</v>
      </c>
      <c r="DM35" s="723"/>
      <c r="DN35" s="723"/>
      <c r="DO35" s="723"/>
      <c r="DP35" s="723"/>
      <c r="DQ35" s="723"/>
      <c r="DR35" s="723"/>
      <c r="DS35" s="723"/>
      <c r="DT35" s="723"/>
      <c r="DU35" s="723"/>
      <c r="DV35" s="724"/>
      <c r="DW35" s="692">
        <v>0.9</v>
      </c>
      <c r="DX35" s="721"/>
      <c r="DY35" s="721"/>
      <c r="DZ35" s="721"/>
      <c r="EA35" s="721"/>
      <c r="EB35" s="721"/>
      <c r="EC35" s="722"/>
    </row>
    <row r="36" spans="2:133" ht="11.25" customHeight="1" x14ac:dyDescent="0.15">
      <c r="B36" s="684" t="s">
        <v>326</v>
      </c>
      <c r="C36" s="685"/>
      <c r="D36" s="685"/>
      <c r="E36" s="685"/>
      <c r="F36" s="685"/>
      <c r="G36" s="685"/>
      <c r="H36" s="685"/>
      <c r="I36" s="685"/>
      <c r="J36" s="685"/>
      <c r="K36" s="685"/>
      <c r="L36" s="685"/>
      <c r="M36" s="685"/>
      <c r="N36" s="685"/>
      <c r="O36" s="685"/>
      <c r="P36" s="685"/>
      <c r="Q36" s="686"/>
      <c r="R36" s="687">
        <v>1906188</v>
      </c>
      <c r="S36" s="688"/>
      <c r="T36" s="688"/>
      <c r="U36" s="688"/>
      <c r="V36" s="688"/>
      <c r="W36" s="688"/>
      <c r="X36" s="688"/>
      <c r="Y36" s="689"/>
      <c r="Z36" s="690">
        <v>3.2</v>
      </c>
      <c r="AA36" s="690"/>
      <c r="AB36" s="690"/>
      <c r="AC36" s="690"/>
      <c r="AD36" s="691">
        <v>86827</v>
      </c>
      <c r="AE36" s="691"/>
      <c r="AF36" s="691"/>
      <c r="AG36" s="691"/>
      <c r="AH36" s="691"/>
      <c r="AI36" s="691"/>
      <c r="AJ36" s="691"/>
      <c r="AK36" s="691"/>
      <c r="AL36" s="692">
        <v>0.3</v>
      </c>
      <c r="AM36" s="693"/>
      <c r="AN36" s="693"/>
      <c r="AO36" s="694"/>
      <c r="AP36" s="235"/>
      <c r="AQ36" s="761" t="s">
        <v>327</v>
      </c>
      <c r="AR36" s="762"/>
      <c r="AS36" s="762"/>
      <c r="AT36" s="762"/>
      <c r="AU36" s="762"/>
      <c r="AV36" s="762"/>
      <c r="AW36" s="762"/>
      <c r="AX36" s="762"/>
      <c r="AY36" s="763"/>
      <c r="AZ36" s="676">
        <v>6582594</v>
      </c>
      <c r="BA36" s="677"/>
      <c r="BB36" s="677"/>
      <c r="BC36" s="677"/>
      <c r="BD36" s="677"/>
      <c r="BE36" s="677"/>
      <c r="BF36" s="764"/>
      <c r="BG36" s="698" t="s">
        <v>328</v>
      </c>
      <c r="BH36" s="699"/>
      <c r="BI36" s="699"/>
      <c r="BJ36" s="699"/>
      <c r="BK36" s="699"/>
      <c r="BL36" s="699"/>
      <c r="BM36" s="699"/>
      <c r="BN36" s="699"/>
      <c r="BO36" s="699"/>
      <c r="BP36" s="699"/>
      <c r="BQ36" s="699"/>
      <c r="BR36" s="699"/>
      <c r="BS36" s="699"/>
      <c r="BT36" s="699"/>
      <c r="BU36" s="700"/>
      <c r="BV36" s="676">
        <v>151463</v>
      </c>
      <c r="BW36" s="677"/>
      <c r="BX36" s="677"/>
      <c r="BY36" s="677"/>
      <c r="BZ36" s="677"/>
      <c r="CA36" s="677"/>
      <c r="CB36" s="764"/>
      <c r="CD36" s="702" t="s">
        <v>329</v>
      </c>
      <c r="CE36" s="703"/>
      <c r="CF36" s="703"/>
      <c r="CG36" s="703"/>
      <c r="CH36" s="703"/>
      <c r="CI36" s="703"/>
      <c r="CJ36" s="703"/>
      <c r="CK36" s="703"/>
      <c r="CL36" s="703"/>
      <c r="CM36" s="703"/>
      <c r="CN36" s="703"/>
      <c r="CO36" s="703"/>
      <c r="CP36" s="703"/>
      <c r="CQ36" s="704"/>
      <c r="CR36" s="687">
        <v>18548756</v>
      </c>
      <c r="CS36" s="688"/>
      <c r="CT36" s="688"/>
      <c r="CU36" s="688"/>
      <c r="CV36" s="688"/>
      <c r="CW36" s="688"/>
      <c r="CX36" s="688"/>
      <c r="CY36" s="689"/>
      <c r="CZ36" s="692">
        <v>31.8</v>
      </c>
      <c r="DA36" s="721"/>
      <c r="DB36" s="721"/>
      <c r="DC36" s="725"/>
      <c r="DD36" s="696">
        <v>7522080</v>
      </c>
      <c r="DE36" s="688"/>
      <c r="DF36" s="688"/>
      <c r="DG36" s="688"/>
      <c r="DH36" s="688"/>
      <c r="DI36" s="688"/>
      <c r="DJ36" s="688"/>
      <c r="DK36" s="689"/>
      <c r="DL36" s="696">
        <v>4364027</v>
      </c>
      <c r="DM36" s="688"/>
      <c r="DN36" s="688"/>
      <c r="DO36" s="688"/>
      <c r="DP36" s="688"/>
      <c r="DQ36" s="688"/>
      <c r="DR36" s="688"/>
      <c r="DS36" s="688"/>
      <c r="DT36" s="688"/>
      <c r="DU36" s="688"/>
      <c r="DV36" s="689"/>
      <c r="DW36" s="692">
        <v>15.5</v>
      </c>
      <c r="DX36" s="721"/>
      <c r="DY36" s="721"/>
      <c r="DZ36" s="721"/>
      <c r="EA36" s="721"/>
      <c r="EB36" s="721"/>
      <c r="EC36" s="722"/>
    </row>
    <row r="37" spans="2:133" ht="11.25" customHeight="1" x14ac:dyDescent="0.15">
      <c r="B37" s="684" t="s">
        <v>330</v>
      </c>
      <c r="C37" s="685"/>
      <c r="D37" s="685"/>
      <c r="E37" s="685"/>
      <c r="F37" s="685"/>
      <c r="G37" s="685"/>
      <c r="H37" s="685"/>
      <c r="I37" s="685"/>
      <c r="J37" s="685"/>
      <c r="K37" s="685"/>
      <c r="L37" s="685"/>
      <c r="M37" s="685"/>
      <c r="N37" s="685"/>
      <c r="O37" s="685"/>
      <c r="P37" s="685"/>
      <c r="Q37" s="686"/>
      <c r="R37" s="687">
        <v>694120</v>
      </c>
      <c r="S37" s="688"/>
      <c r="T37" s="688"/>
      <c r="U37" s="688"/>
      <c r="V37" s="688"/>
      <c r="W37" s="688"/>
      <c r="X37" s="688"/>
      <c r="Y37" s="689"/>
      <c r="Z37" s="690">
        <v>1.2</v>
      </c>
      <c r="AA37" s="690"/>
      <c r="AB37" s="690"/>
      <c r="AC37" s="690"/>
      <c r="AD37" s="691" t="s">
        <v>232</v>
      </c>
      <c r="AE37" s="691"/>
      <c r="AF37" s="691"/>
      <c r="AG37" s="691"/>
      <c r="AH37" s="691"/>
      <c r="AI37" s="691"/>
      <c r="AJ37" s="691"/>
      <c r="AK37" s="691"/>
      <c r="AL37" s="692" t="s">
        <v>232</v>
      </c>
      <c r="AM37" s="693"/>
      <c r="AN37" s="693"/>
      <c r="AO37" s="694"/>
      <c r="AQ37" s="765" t="s">
        <v>331</v>
      </c>
      <c r="AR37" s="766"/>
      <c r="AS37" s="766"/>
      <c r="AT37" s="766"/>
      <c r="AU37" s="766"/>
      <c r="AV37" s="766"/>
      <c r="AW37" s="766"/>
      <c r="AX37" s="766"/>
      <c r="AY37" s="767"/>
      <c r="AZ37" s="687">
        <v>1951791</v>
      </c>
      <c r="BA37" s="688"/>
      <c r="BB37" s="688"/>
      <c r="BC37" s="688"/>
      <c r="BD37" s="723"/>
      <c r="BE37" s="723"/>
      <c r="BF37" s="754"/>
      <c r="BG37" s="702" t="s">
        <v>332</v>
      </c>
      <c r="BH37" s="703"/>
      <c r="BI37" s="703"/>
      <c r="BJ37" s="703"/>
      <c r="BK37" s="703"/>
      <c r="BL37" s="703"/>
      <c r="BM37" s="703"/>
      <c r="BN37" s="703"/>
      <c r="BO37" s="703"/>
      <c r="BP37" s="703"/>
      <c r="BQ37" s="703"/>
      <c r="BR37" s="703"/>
      <c r="BS37" s="703"/>
      <c r="BT37" s="703"/>
      <c r="BU37" s="704"/>
      <c r="BV37" s="687">
        <v>-6082</v>
      </c>
      <c r="BW37" s="688"/>
      <c r="BX37" s="688"/>
      <c r="BY37" s="688"/>
      <c r="BZ37" s="688"/>
      <c r="CA37" s="688"/>
      <c r="CB37" s="697"/>
      <c r="CD37" s="702" t="s">
        <v>333</v>
      </c>
      <c r="CE37" s="703"/>
      <c r="CF37" s="703"/>
      <c r="CG37" s="703"/>
      <c r="CH37" s="703"/>
      <c r="CI37" s="703"/>
      <c r="CJ37" s="703"/>
      <c r="CK37" s="703"/>
      <c r="CL37" s="703"/>
      <c r="CM37" s="703"/>
      <c r="CN37" s="703"/>
      <c r="CO37" s="703"/>
      <c r="CP37" s="703"/>
      <c r="CQ37" s="704"/>
      <c r="CR37" s="687">
        <v>3033625</v>
      </c>
      <c r="CS37" s="723"/>
      <c r="CT37" s="723"/>
      <c r="CU37" s="723"/>
      <c r="CV37" s="723"/>
      <c r="CW37" s="723"/>
      <c r="CX37" s="723"/>
      <c r="CY37" s="724"/>
      <c r="CZ37" s="692">
        <v>5.2</v>
      </c>
      <c r="DA37" s="721"/>
      <c r="DB37" s="721"/>
      <c r="DC37" s="725"/>
      <c r="DD37" s="696">
        <v>2922555</v>
      </c>
      <c r="DE37" s="723"/>
      <c r="DF37" s="723"/>
      <c r="DG37" s="723"/>
      <c r="DH37" s="723"/>
      <c r="DI37" s="723"/>
      <c r="DJ37" s="723"/>
      <c r="DK37" s="724"/>
      <c r="DL37" s="696">
        <v>2850800</v>
      </c>
      <c r="DM37" s="723"/>
      <c r="DN37" s="723"/>
      <c r="DO37" s="723"/>
      <c r="DP37" s="723"/>
      <c r="DQ37" s="723"/>
      <c r="DR37" s="723"/>
      <c r="DS37" s="723"/>
      <c r="DT37" s="723"/>
      <c r="DU37" s="723"/>
      <c r="DV37" s="724"/>
      <c r="DW37" s="692">
        <v>10.1</v>
      </c>
      <c r="DX37" s="721"/>
      <c r="DY37" s="721"/>
      <c r="DZ37" s="721"/>
      <c r="EA37" s="721"/>
      <c r="EB37" s="721"/>
      <c r="EC37" s="722"/>
    </row>
    <row r="38" spans="2:133" ht="11.25" customHeight="1" x14ac:dyDescent="0.15">
      <c r="B38" s="684" t="s">
        <v>334</v>
      </c>
      <c r="C38" s="685"/>
      <c r="D38" s="685"/>
      <c r="E38" s="685"/>
      <c r="F38" s="685"/>
      <c r="G38" s="685"/>
      <c r="H38" s="685"/>
      <c r="I38" s="685"/>
      <c r="J38" s="685"/>
      <c r="K38" s="685"/>
      <c r="L38" s="685"/>
      <c r="M38" s="685"/>
      <c r="N38" s="685"/>
      <c r="O38" s="685"/>
      <c r="P38" s="685"/>
      <c r="Q38" s="686"/>
      <c r="R38" s="687">
        <v>490501</v>
      </c>
      <c r="S38" s="688"/>
      <c r="T38" s="688"/>
      <c r="U38" s="688"/>
      <c r="V38" s="688"/>
      <c r="W38" s="688"/>
      <c r="X38" s="688"/>
      <c r="Y38" s="689"/>
      <c r="Z38" s="690">
        <v>0.8</v>
      </c>
      <c r="AA38" s="690"/>
      <c r="AB38" s="690"/>
      <c r="AC38" s="690"/>
      <c r="AD38" s="691">
        <v>7461</v>
      </c>
      <c r="AE38" s="691"/>
      <c r="AF38" s="691"/>
      <c r="AG38" s="691"/>
      <c r="AH38" s="691"/>
      <c r="AI38" s="691"/>
      <c r="AJ38" s="691"/>
      <c r="AK38" s="691"/>
      <c r="AL38" s="692">
        <v>0</v>
      </c>
      <c r="AM38" s="693"/>
      <c r="AN38" s="693"/>
      <c r="AO38" s="694"/>
      <c r="AQ38" s="765" t="s">
        <v>335</v>
      </c>
      <c r="AR38" s="766"/>
      <c r="AS38" s="766"/>
      <c r="AT38" s="766"/>
      <c r="AU38" s="766"/>
      <c r="AV38" s="766"/>
      <c r="AW38" s="766"/>
      <c r="AX38" s="766"/>
      <c r="AY38" s="767"/>
      <c r="AZ38" s="687">
        <v>306792</v>
      </c>
      <c r="BA38" s="688"/>
      <c r="BB38" s="688"/>
      <c r="BC38" s="688"/>
      <c r="BD38" s="723"/>
      <c r="BE38" s="723"/>
      <c r="BF38" s="754"/>
      <c r="BG38" s="702" t="s">
        <v>336</v>
      </c>
      <c r="BH38" s="703"/>
      <c r="BI38" s="703"/>
      <c r="BJ38" s="703"/>
      <c r="BK38" s="703"/>
      <c r="BL38" s="703"/>
      <c r="BM38" s="703"/>
      <c r="BN38" s="703"/>
      <c r="BO38" s="703"/>
      <c r="BP38" s="703"/>
      <c r="BQ38" s="703"/>
      <c r="BR38" s="703"/>
      <c r="BS38" s="703"/>
      <c r="BT38" s="703"/>
      <c r="BU38" s="704"/>
      <c r="BV38" s="687">
        <v>12295</v>
      </c>
      <c r="BW38" s="688"/>
      <c r="BX38" s="688"/>
      <c r="BY38" s="688"/>
      <c r="BZ38" s="688"/>
      <c r="CA38" s="688"/>
      <c r="CB38" s="697"/>
      <c r="CD38" s="702" t="s">
        <v>337</v>
      </c>
      <c r="CE38" s="703"/>
      <c r="CF38" s="703"/>
      <c r="CG38" s="703"/>
      <c r="CH38" s="703"/>
      <c r="CI38" s="703"/>
      <c r="CJ38" s="703"/>
      <c r="CK38" s="703"/>
      <c r="CL38" s="703"/>
      <c r="CM38" s="703"/>
      <c r="CN38" s="703"/>
      <c r="CO38" s="703"/>
      <c r="CP38" s="703"/>
      <c r="CQ38" s="704"/>
      <c r="CR38" s="687">
        <v>4301224</v>
      </c>
      <c r="CS38" s="688"/>
      <c r="CT38" s="688"/>
      <c r="CU38" s="688"/>
      <c r="CV38" s="688"/>
      <c r="CW38" s="688"/>
      <c r="CX38" s="688"/>
      <c r="CY38" s="689"/>
      <c r="CZ38" s="692">
        <v>7.4</v>
      </c>
      <c r="DA38" s="721"/>
      <c r="DB38" s="721"/>
      <c r="DC38" s="725"/>
      <c r="DD38" s="696">
        <v>3558257</v>
      </c>
      <c r="DE38" s="688"/>
      <c r="DF38" s="688"/>
      <c r="DG38" s="688"/>
      <c r="DH38" s="688"/>
      <c r="DI38" s="688"/>
      <c r="DJ38" s="688"/>
      <c r="DK38" s="689"/>
      <c r="DL38" s="696">
        <v>3312797</v>
      </c>
      <c r="DM38" s="688"/>
      <c r="DN38" s="688"/>
      <c r="DO38" s="688"/>
      <c r="DP38" s="688"/>
      <c r="DQ38" s="688"/>
      <c r="DR38" s="688"/>
      <c r="DS38" s="688"/>
      <c r="DT38" s="688"/>
      <c r="DU38" s="688"/>
      <c r="DV38" s="689"/>
      <c r="DW38" s="692">
        <v>11.8</v>
      </c>
      <c r="DX38" s="721"/>
      <c r="DY38" s="721"/>
      <c r="DZ38" s="721"/>
      <c r="EA38" s="721"/>
      <c r="EB38" s="721"/>
      <c r="EC38" s="722"/>
    </row>
    <row r="39" spans="2:133" ht="11.25" customHeight="1" x14ac:dyDescent="0.15">
      <c r="B39" s="684" t="s">
        <v>338</v>
      </c>
      <c r="C39" s="685"/>
      <c r="D39" s="685"/>
      <c r="E39" s="685"/>
      <c r="F39" s="685"/>
      <c r="G39" s="685"/>
      <c r="H39" s="685"/>
      <c r="I39" s="685"/>
      <c r="J39" s="685"/>
      <c r="K39" s="685"/>
      <c r="L39" s="685"/>
      <c r="M39" s="685"/>
      <c r="N39" s="685"/>
      <c r="O39" s="685"/>
      <c r="P39" s="685"/>
      <c r="Q39" s="686"/>
      <c r="R39" s="687">
        <v>3529979</v>
      </c>
      <c r="S39" s="688"/>
      <c r="T39" s="688"/>
      <c r="U39" s="688"/>
      <c r="V39" s="688"/>
      <c r="W39" s="688"/>
      <c r="X39" s="688"/>
      <c r="Y39" s="689"/>
      <c r="Z39" s="690">
        <v>5.9</v>
      </c>
      <c r="AA39" s="690"/>
      <c r="AB39" s="690"/>
      <c r="AC39" s="690"/>
      <c r="AD39" s="691" t="s">
        <v>232</v>
      </c>
      <c r="AE39" s="691"/>
      <c r="AF39" s="691"/>
      <c r="AG39" s="691"/>
      <c r="AH39" s="691"/>
      <c r="AI39" s="691"/>
      <c r="AJ39" s="691"/>
      <c r="AK39" s="691"/>
      <c r="AL39" s="692" t="s">
        <v>232</v>
      </c>
      <c r="AM39" s="693"/>
      <c r="AN39" s="693"/>
      <c r="AO39" s="694"/>
      <c r="AQ39" s="765" t="s">
        <v>339</v>
      </c>
      <c r="AR39" s="766"/>
      <c r="AS39" s="766"/>
      <c r="AT39" s="766"/>
      <c r="AU39" s="766"/>
      <c r="AV39" s="766"/>
      <c r="AW39" s="766"/>
      <c r="AX39" s="766"/>
      <c r="AY39" s="767"/>
      <c r="AZ39" s="687">
        <v>60598</v>
      </c>
      <c r="BA39" s="688"/>
      <c r="BB39" s="688"/>
      <c r="BC39" s="688"/>
      <c r="BD39" s="723"/>
      <c r="BE39" s="723"/>
      <c r="BF39" s="754"/>
      <c r="BG39" s="702" t="s">
        <v>340</v>
      </c>
      <c r="BH39" s="703"/>
      <c r="BI39" s="703"/>
      <c r="BJ39" s="703"/>
      <c r="BK39" s="703"/>
      <c r="BL39" s="703"/>
      <c r="BM39" s="703"/>
      <c r="BN39" s="703"/>
      <c r="BO39" s="703"/>
      <c r="BP39" s="703"/>
      <c r="BQ39" s="703"/>
      <c r="BR39" s="703"/>
      <c r="BS39" s="703"/>
      <c r="BT39" s="703"/>
      <c r="BU39" s="704"/>
      <c r="BV39" s="687">
        <v>18245</v>
      </c>
      <c r="BW39" s="688"/>
      <c r="BX39" s="688"/>
      <c r="BY39" s="688"/>
      <c r="BZ39" s="688"/>
      <c r="CA39" s="688"/>
      <c r="CB39" s="697"/>
      <c r="CD39" s="702" t="s">
        <v>341</v>
      </c>
      <c r="CE39" s="703"/>
      <c r="CF39" s="703"/>
      <c r="CG39" s="703"/>
      <c r="CH39" s="703"/>
      <c r="CI39" s="703"/>
      <c r="CJ39" s="703"/>
      <c r="CK39" s="703"/>
      <c r="CL39" s="703"/>
      <c r="CM39" s="703"/>
      <c r="CN39" s="703"/>
      <c r="CO39" s="703"/>
      <c r="CP39" s="703"/>
      <c r="CQ39" s="704"/>
      <c r="CR39" s="687">
        <v>279953</v>
      </c>
      <c r="CS39" s="723"/>
      <c r="CT39" s="723"/>
      <c r="CU39" s="723"/>
      <c r="CV39" s="723"/>
      <c r="CW39" s="723"/>
      <c r="CX39" s="723"/>
      <c r="CY39" s="724"/>
      <c r="CZ39" s="692">
        <v>0.5</v>
      </c>
      <c r="DA39" s="721"/>
      <c r="DB39" s="721"/>
      <c r="DC39" s="725"/>
      <c r="DD39" s="696">
        <v>86243</v>
      </c>
      <c r="DE39" s="723"/>
      <c r="DF39" s="723"/>
      <c r="DG39" s="723"/>
      <c r="DH39" s="723"/>
      <c r="DI39" s="723"/>
      <c r="DJ39" s="723"/>
      <c r="DK39" s="724"/>
      <c r="DL39" s="696" t="s">
        <v>243</v>
      </c>
      <c r="DM39" s="723"/>
      <c r="DN39" s="723"/>
      <c r="DO39" s="723"/>
      <c r="DP39" s="723"/>
      <c r="DQ39" s="723"/>
      <c r="DR39" s="723"/>
      <c r="DS39" s="723"/>
      <c r="DT39" s="723"/>
      <c r="DU39" s="723"/>
      <c r="DV39" s="724"/>
      <c r="DW39" s="692" t="s">
        <v>243</v>
      </c>
      <c r="DX39" s="721"/>
      <c r="DY39" s="721"/>
      <c r="DZ39" s="721"/>
      <c r="EA39" s="721"/>
      <c r="EB39" s="721"/>
      <c r="EC39" s="722"/>
    </row>
    <row r="40" spans="2:133" ht="11.25" customHeight="1" x14ac:dyDescent="0.15">
      <c r="B40" s="684" t="s">
        <v>342</v>
      </c>
      <c r="C40" s="685"/>
      <c r="D40" s="685"/>
      <c r="E40" s="685"/>
      <c r="F40" s="685"/>
      <c r="G40" s="685"/>
      <c r="H40" s="685"/>
      <c r="I40" s="685"/>
      <c r="J40" s="685"/>
      <c r="K40" s="685"/>
      <c r="L40" s="685"/>
      <c r="M40" s="685"/>
      <c r="N40" s="685"/>
      <c r="O40" s="685"/>
      <c r="P40" s="685"/>
      <c r="Q40" s="686"/>
      <c r="R40" s="687">
        <v>64042</v>
      </c>
      <c r="S40" s="688"/>
      <c r="T40" s="688"/>
      <c r="U40" s="688"/>
      <c r="V40" s="688"/>
      <c r="W40" s="688"/>
      <c r="X40" s="688"/>
      <c r="Y40" s="689"/>
      <c r="Z40" s="690">
        <v>0.1</v>
      </c>
      <c r="AA40" s="690"/>
      <c r="AB40" s="690"/>
      <c r="AC40" s="690"/>
      <c r="AD40" s="691" t="s">
        <v>232</v>
      </c>
      <c r="AE40" s="691"/>
      <c r="AF40" s="691"/>
      <c r="AG40" s="691"/>
      <c r="AH40" s="691"/>
      <c r="AI40" s="691"/>
      <c r="AJ40" s="691"/>
      <c r="AK40" s="691"/>
      <c r="AL40" s="692" t="s">
        <v>232</v>
      </c>
      <c r="AM40" s="693"/>
      <c r="AN40" s="693"/>
      <c r="AO40" s="694"/>
      <c r="AQ40" s="765" t="s">
        <v>343</v>
      </c>
      <c r="AR40" s="766"/>
      <c r="AS40" s="766"/>
      <c r="AT40" s="766"/>
      <c r="AU40" s="766"/>
      <c r="AV40" s="766"/>
      <c r="AW40" s="766"/>
      <c r="AX40" s="766"/>
      <c r="AY40" s="767"/>
      <c r="AZ40" s="687">
        <v>22787</v>
      </c>
      <c r="BA40" s="688"/>
      <c r="BB40" s="688"/>
      <c r="BC40" s="688"/>
      <c r="BD40" s="723"/>
      <c r="BE40" s="723"/>
      <c r="BF40" s="754"/>
      <c r="BG40" s="774" t="s">
        <v>344</v>
      </c>
      <c r="BH40" s="775"/>
      <c r="BI40" s="775"/>
      <c r="BJ40" s="775"/>
      <c r="BK40" s="775"/>
      <c r="BL40" s="236"/>
      <c r="BM40" s="703" t="s">
        <v>345</v>
      </c>
      <c r="BN40" s="703"/>
      <c r="BO40" s="703"/>
      <c r="BP40" s="703"/>
      <c r="BQ40" s="703"/>
      <c r="BR40" s="703"/>
      <c r="BS40" s="703"/>
      <c r="BT40" s="703"/>
      <c r="BU40" s="704"/>
      <c r="BV40" s="687">
        <v>92</v>
      </c>
      <c r="BW40" s="688"/>
      <c r="BX40" s="688"/>
      <c r="BY40" s="688"/>
      <c r="BZ40" s="688"/>
      <c r="CA40" s="688"/>
      <c r="CB40" s="697"/>
      <c r="CD40" s="702" t="s">
        <v>346</v>
      </c>
      <c r="CE40" s="703"/>
      <c r="CF40" s="703"/>
      <c r="CG40" s="703"/>
      <c r="CH40" s="703"/>
      <c r="CI40" s="703"/>
      <c r="CJ40" s="703"/>
      <c r="CK40" s="703"/>
      <c r="CL40" s="703"/>
      <c r="CM40" s="703"/>
      <c r="CN40" s="703"/>
      <c r="CO40" s="703"/>
      <c r="CP40" s="703"/>
      <c r="CQ40" s="704"/>
      <c r="CR40" s="687">
        <v>190413</v>
      </c>
      <c r="CS40" s="688"/>
      <c r="CT40" s="688"/>
      <c r="CU40" s="688"/>
      <c r="CV40" s="688"/>
      <c r="CW40" s="688"/>
      <c r="CX40" s="688"/>
      <c r="CY40" s="689"/>
      <c r="CZ40" s="692">
        <v>0.3</v>
      </c>
      <c r="DA40" s="721"/>
      <c r="DB40" s="721"/>
      <c r="DC40" s="725"/>
      <c r="DD40" s="696">
        <v>91444</v>
      </c>
      <c r="DE40" s="688"/>
      <c r="DF40" s="688"/>
      <c r="DG40" s="688"/>
      <c r="DH40" s="688"/>
      <c r="DI40" s="688"/>
      <c r="DJ40" s="688"/>
      <c r="DK40" s="689"/>
      <c r="DL40" s="696" t="s">
        <v>232</v>
      </c>
      <c r="DM40" s="688"/>
      <c r="DN40" s="688"/>
      <c r="DO40" s="688"/>
      <c r="DP40" s="688"/>
      <c r="DQ40" s="688"/>
      <c r="DR40" s="688"/>
      <c r="DS40" s="688"/>
      <c r="DT40" s="688"/>
      <c r="DU40" s="688"/>
      <c r="DV40" s="689"/>
      <c r="DW40" s="692" t="s">
        <v>243</v>
      </c>
      <c r="DX40" s="721"/>
      <c r="DY40" s="721"/>
      <c r="DZ40" s="721"/>
      <c r="EA40" s="721"/>
      <c r="EB40" s="721"/>
      <c r="EC40" s="722"/>
    </row>
    <row r="41" spans="2:133" ht="11.25" customHeight="1" x14ac:dyDescent="0.15">
      <c r="B41" s="684" t="s">
        <v>347</v>
      </c>
      <c r="C41" s="685"/>
      <c r="D41" s="685"/>
      <c r="E41" s="685"/>
      <c r="F41" s="685"/>
      <c r="G41" s="685"/>
      <c r="H41" s="685"/>
      <c r="I41" s="685"/>
      <c r="J41" s="685"/>
      <c r="K41" s="685"/>
      <c r="L41" s="685"/>
      <c r="M41" s="685"/>
      <c r="N41" s="685"/>
      <c r="O41" s="685"/>
      <c r="P41" s="685"/>
      <c r="Q41" s="686"/>
      <c r="R41" s="687" t="s">
        <v>232</v>
      </c>
      <c r="S41" s="688"/>
      <c r="T41" s="688"/>
      <c r="U41" s="688"/>
      <c r="V41" s="688"/>
      <c r="W41" s="688"/>
      <c r="X41" s="688"/>
      <c r="Y41" s="689"/>
      <c r="Z41" s="690" t="s">
        <v>232</v>
      </c>
      <c r="AA41" s="690"/>
      <c r="AB41" s="690"/>
      <c r="AC41" s="690"/>
      <c r="AD41" s="691" t="s">
        <v>232</v>
      </c>
      <c r="AE41" s="691"/>
      <c r="AF41" s="691"/>
      <c r="AG41" s="691"/>
      <c r="AH41" s="691"/>
      <c r="AI41" s="691"/>
      <c r="AJ41" s="691"/>
      <c r="AK41" s="691"/>
      <c r="AL41" s="692" t="s">
        <v>232</v>
      </c>
      <c r="AM41" s="693"/>
      <c r="AN41" s="693"/>
      <c r="AO41" s="694"/>
      <c r="AQ41" s="765" t="s">
        <v>348</v>
      </c>
      <c r="AR41" s="766"/>
      <c r="AS41" s="766"/>
      <c r="AT41" s="766"/>
      <c r="AU41" s="766"/>
      <c r="AV41" s="766"/>
      <c r="AW41" s="766"/>
      <c r="AX41" s="766"/>
      <c r="AY41" s="767"/>
      <c r="AZ41" s="687">
        <v>898061</v>
      </c>
      <c r="BA41" s="688"/>
      <c r="BB41" s="688"/>
      <c r="BC41" s="688"/>
      <c r="BD41" s="723"/>
      <c r="BE41" s="723"/>
      <c r="BF41" s="754"/>
      <c r="BG41" s="774"/>
      <c r="BH41" s="775"/>
      <c r="BI41" s="775"/>
      <c r="BJ41" s="775"/>
      <c r="BK41" s="775"/>
      <c r="BL41" s="236"/>
      <c r="BM41" s="703" t="s">
        <v>349</v>
      </c>
      <c r="BN41" s="703"/>
      <c r="BO41" s="703"/>
      <c r="BP41" s="703"/>
      <c r="BQ41" s="703"/>
      <c r="BR41" s="703"/>
      <c r="BS41" s="703"/>
      <c r="BT41" s="703"/>
      <c r="BU41" s="704"/>
      <c r="BV41" s="687">
        <v>1</v>
      </c>
      <c r="BW41" s="688"/>
      <c r="BX41" s="688"/>
      <c r="BY41" s="688"/>
      <c r="BZ41" s="688"/>
      <c r="CA41" s="688"/>
      <c r="CB41" s="697"/>
      <c r="CD41" s="702" t="s">
        <v>350</v>
      </c>
      <c r="CE41" s="703"/>
      <c r="CF41" s="703"/>
      <c r="CG41" s="703"/>
      <c r="CH41" s="703"/>
      <c r="CI41" s="703"/>
      <c r="CJ41" s="703"/>
      <c r="CK41" s="703"/>
      <c r="CL41" s="703"/>
      <c r="CM41" s="703"/>
      <c r="CN41" s="703"/>
      <c r="CO41" s="703"/>
      <c r="CP41" s="703"/>
      <c r="CQ41" s="704"/>
      <c r="CR41" s="687" t="s">
        <v>232</v>
      </c>
      <c r="CS41" s="723"/>
      <c r="CT41" s="723"/>
      <c r="CU41" s="723"/>
      <c r="CV41" s="723"/>
      <c r="CW41" s="723"/>
      <c r="CX41" s="723"/>
      <c r="CY41" s="724"/>
      <c r="CZ41" s="692" t="s">
        <v>232</v>
      </c>
      <c r="DA41" s="721"/>
      <c r="DB41" s="721"/>
      <c r="DC41" s="725"/>
      <c r="DD41" s="696" t="s">
        <v>232</v>
      </c>
      <c r="DE41" s="723"/>
      <c r="DF41" s="723"/>
      <c r="DG41" s="723"/>
      <c r="DH41" s="723"/>
      <c r="DI41" s="723"/>
      <c r="DJ41" s="723"/>
      <c r="DK41" s="724"/>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684" t="s">
        <v>351</v>
      </c>
      <c r="C42" s="685"/>
      <c r="D42" s="685"/>
      <c r="E42" s="685"/>
      <c r="F42" s="685"/>
      <c r="G42" s="685"/>
      <c r="H42" s="685"/>
      <c r="I42" s="685"/>
      <c r="J42" s="685"/>
      <c r="K42" s="685"/>
      <c r="L42" s="685"/>
      <c r="M42" s="685"/>
      <c r="N42" s="685"/>
      <c r="O42" s="685"/>
      <c r="P42" s="685"/>
      <c r="Q42" s="686"/>
      <c r="R42" s="687">
        <v>1280437</v>
      </c>
      <c r="S42" s="688"/>
      <c r="T42" s="688"/>
      <c r="U42" s="688"/>
      <c r="V42" s="688"/>
      <c r="W42" s="688"/>
      <c r="X42" s="688"/>
      <c r="Y42" s="689"/>
      <c r="Z42" s="690">
        <v>2.1</v>
      </c>
      <c r="AA42" s="690"/>
      <c r="AB42" s="690"/>
      <c r="AC42" s="690"/>
      <c r="AD42" s="691" t="s">
        <v>232</v>
      </c>
      <c r="AE42" s="691"/>
      <c r="AF42" s="691"/>
      <c r="AG42" s="691"/>
      <c r="AH42" s="691"/>
      <c r="AI42" s="691"/>
      <c r="AJ42" s="691"/>
      <c r="AK42" s="691"/>
      <c r="AL42" s="692" t="s">
        <v>232</v>
      </c>
      <c r="AM42" s="693"/>
      <c r="AN42" s="693"/>
      <c r="AO42" s="694"/>
      <c r="AQ42" s="786" t="s">
        <v>352</v>
      </c>
      <c r="AR42" s="787"/>
      <c r="AS42" s="787"/>
      <c r="AT42" s="787"/>
      <c r="AU42" s="787"/>
      <c r="AV42" s="787"/>
      <c r="AW42" s="787"/>
      <c r="AX42" s="787"/>
      <c r="AY42" s="788"/>
      <c r="AZ42" s="778">
        <v>3342565</v>
      </c>
      <c r="BA42" s="779"/>
      <c r="BB42" s="779"/>
      <c r="BC42" s="779"/>
      <c r="BD42" s="758"/>
      <c r="BE42" s="758"/>
      <c r="BF42" s="760"/>
      <c r="BG42" s="776"/>
      <c r="BH42" s="777"/>
      <c r="BI42" s="777"/>
      <c r="BJ42" s="777"/>
      <c r="BK42" s="777"/>
      <c r="BL42" s="237"/>
      <c r="BM42" s="713" t="s">
        <v>353</v>
      </c>
      <c r="BN42" s="713"/>
      <c r="BO42" s="713"/>
      <c r="BP42" s="713"/>
      <c r="BQ42" s="713"/>
      <c r="BR42" s="713"/>
      <c r="BS42" s="713"/>
      <c r="BT42" s="713"/>
      <c r="BU42" s="714"/>
      <c r="BV42" s="778">
        <v>365</v>
      </c>
      <c r="BW42" s="779"/>
      <c r="BX42" s="779"/>
      <c r="BY42" s="779"/>
      <c r="BZ42" s="779"/>
      <c r="CA42" s="779"/>
      <c r="CB42" s="785"/>
      <c r="CD42" s="684" t="s">
        <v>354</v>
      </c>
      <c r="CE42" s="685"/>
      <c r="CF42" s="685"/>
      <c r="CG42" s="685"/>
      <c r="CH42" s="685"/>
      <c r="CI42" s="685"/>
      <c r="CJ42" s="685"/>
      <c r="CK42" s="685"/>
      <c r="CL42" s="685"/>
      <c r="CM42" s="685"/>
      <c r="CN42" s="685"/>
      <c r="CO42" s="685"/>
      <c r="CP42" s="685"/>
      <c r="CQ42" s="686"/>
      <c r="CR42" s="687">
        <v>4470063</v>
      </c>
      <c r="CS42" s="688"/>
      <c r="CT42" s="688"/>
      <c r="CU42" s="688"/>
      <c r="CV42" s="688"/>
      <c r="CW42" s="688"/>
      <c r="CX42" s="688"/>
      <c r="CY42" s="689"/>
      <c r="CZ42" s="692">
        <v>7.7</v>
      </c>
      <c r="DA42" s="693"/>
      <c r="DB42" s="693"/>
      <c r="DC42" s="705"/>
      <c r="DD42" s="696">
        <v>1217824</v>
      </c>
      <c r="DE42" s="688"/>
      <c r="DF42" s="688"/>
      <c r="DG42" s="688"/>
      <c r="DH42" s="688"/>
      <c r="DI42" s="688"/>
      <c r="DJ42" s="688"/>
      <c r="DK42" s="689"/>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43" s="737" t="s">
        <v>355</v>
      </c>
      <c r="C43" s="738"/>
      <c r="D43" s="738"/>
      <c r="E43" s="738"/>
      <c r="F43" s="738"/>
      <c r="G43" s="738"/>
      <c r="H43" s="738"/>
      <c r="I43" s="738"/>
      <c r="J43" s="738"/>
      <c r="K43" s="738"/>
      <c r="L43" s="738"/>
      <c r="M43" s="738"/>
      <c r="N43" s="738"/>
      <c r="O43" s="738"/>
      <c r="P43" s="738"/>
      <c r="Q43" s="739"/>
      <c r="R43" s="778">
        <v>60037104</v>
      </c>
      <c r="S43" s="779"/>
      <c r="T43" s="779"/>
      <c r="U43" s="779"/>
      <c r="V43" s="779"/>
      <c r="W43" s="779"/>
      <c r="X43" s="779"/>
      <c r="Y43" s="780"/>
      <c r="Z43" s="781">
        <v>100</v>
      </c>
      <c r="AA43" s="781"/>
      <c r="AB43" s="781"/>
      <c r="AC43" s="781"/>
      <c r="AD43" s="782">
        <v>26803524</v>
      </c>
      <c r="AE43" s="782"/>
      <c r="AF43" s="782"/>
      <c r="AG43" s="782"/>
      <c r="AH43" s="782"/>
      <c r="AI43" s="782"/>
      <c r="AJ43" s="782"/>
      <c r="AK43" s="782"/>
      <c r="AL43" s="783">
        <v>100</v>
      </c>
      <c r="AM43" s="759"/>
      <c r="AN43" s="759"/>
      <c r="AO43" s="784"/>
      <c r="BV43" s="238"/>
      <c r="BW43" s="238"/>
      <c r="BX43" s="238"/>
      <c r="BY43" s="238"/>
      <c r="BZ43" s="238"/>
      <c r="CA43" s="238"/>
      <c r="CB43" s="238"/>
      <c r="CD43" s="684" t="s">
        <v>356</v>
      </c>
      <c r="CE43" s="685"/>
      <c r="CF43" s="685"/>
      <c r="CG43" s="685"/>
      <c r="CH43" s="685"/>
      <c r="CI43" s="685"/>
      <c r="CJ43" s="685"/>
      <c r="CK43" s="685"/>
      <c r="CL43" s="685"/>
      <c r="CM43" s="685"/>
      <c r="CN43" s="685"/>
      <c r="CO43" s="685"/>
      <c r="CP43" s="685"/>
      <c r="CQ43" s="686"/>
      <c r="CR43" s="687">
        <v>169946</v>
      </c>
      <c r="CS43" s="723"/>
      <c r="CT43" s="723"/>
      <c r="CU43" s="723"/>
      <c r="CV43" s="723"/>
      <c r="CW43" s="723"/>
      <c r="CX43" s="723"/>
      <c r="CY43" s="724"/>
      <c r="CZ43" s="692">
        <v>0.3</v>
      </c>
      <c r="DA43" s="721"/>
      <c r="DB43" s="721"/>
      <c r="DC43" s="725"/>
      <c r="DD43" s="696">
        <v>131986</v>
      </c>
      <c r="DE43" s="723"/>
      <c r="DF43" s="723"/>
      <c r="DG43" s="723"/>
      <c r="DH43" s="723"/>
      <c r="DI43" s="723"/>
      <c r="DJ43" s="723"/>
      <c r="DK43" s="724"/>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9" t="s">
        <v>303</v>
      </c>
      <c r="CE44" s="800"/>
      <c r="CF44" s="684" t="s">
        <v>357</v>
      </c>
      <c r="CG44" s="685"/>
      <c r="CH44" s="685"/>
      <c r="CI44" s="685"/>
      <c r="CJ44" s="685"/>
      <c r="CK44" s="685"/>
      <c r="CL44" s="685"/>
      <c r="CM44" s="685"/>
      <c r="CN44" s="685"/>
      <c r="CO44" s="685"/>
      <c r="CP44" s="685"/>
      <c r="CQ44" s="686"/>
      <c r="CR44" s="687">
        <v>4044160</v>
      </c>
      <c r="CS44" s="688"/>
      <c r="CT44" s="688"/>
      <c r="CU44" s="688"/>
      <c r="CV44" s="688"/>
      <c r="CW44" s="688"/>
      <c r="CX44" s="688"/>
      <c r="CY44" s="689"/>
      <c r="CZ44" s="692">
        <v>6.9</v>
      </c>
      <c r="DA44" s="693"/>
      <c r="DB44" s="693"/>
      <c r="DC44" s="705"/>
      <c r="DD44" s="696">
        <v>1185002</v>
      </c>
      <c r="DE44" s="688"/>
      <c r="DF44" s="688"/>
      <c r="DG44" s="688"/>
      <c r="DH44" s="688"/>
      <c r="DI44" s="688"/>
      <c r="DJ44" s="688"/>
      <c r="DK44" s="689"/>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01"/>
      <c r="CE45" s="802"/>
      <c r="CF45" s="684" t="s">
        <v>359</v>
      </c>
      <c r="CG45" s="685"/>
      <c r="CH45" s="685"/>
      <c r="CI45" s="685"/>
      <c r="CJ45" s="685"/>
      <c r="CK45" s="685"/>
      <c r="CL45" s="685"/>
      <c r="CM45" s="685"/>
      <c r="CN45" s="685"/>
      <c r="CO45" s="685"/>
      <c r="CP45" s="685"/>
      <c r="CQ45" s="686"/>
      <c r="CR45" s="687">
        <v>1953214</v>
      </c>
      <c r="CS45" s="723"/>
      <c r="CT45" s="723"/>
      <c r="CU45" s="723"/>
      <c r="CV45" s="723"/>
      <c r="CW45" s="723"/>
      <c r="CX45" s="723"/>
      <c r="CY45" s="724"/>
      <c r="CZ45" s="692">
        <v>3.4</v>
      </c>
      <c r="DA45" s="721"/>
      <c r="DB45" s="721"/>
      <c r="DC45" s="725"/>
      <c r="DD45" s="696">
        <v>76811</v>
      </c>
      <c r="DE45" s="723"/>
      <c r="DF45" s="723"/>
      <c r="DG45" s="723"/>
      <c r="DH45" s="723"/>
      <c r="DI45" s="723"/>
      <c r="DJ45" s="723"/>
      <c r="DK45" s="724"/>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01"/>
      <c r="CE46" s="802"/>
      <c r="CF46" s="684" t="s">
        <v>361</v>
      </c>
      <c r="CG46" s="685"/>
      <c r="CH46" s="685"/>
      <c r="CI46" s="685"/>
      <c r="CJ46" s="685"/>
      <c r="CK46" s="685"/>
      <c r="CL46" s="685"/>
      <c r="CM46" s="685"/>
      <c r="CN46" s="685"/>
      <c r="CO46" s="685"/>
      <c r="CP46" s="685"/>
      <c r="CQ46" s="686"/>
      <c r="CR46" s="687">
        <v>1927156</v>
      </c>
      <c r="CS46" s="688"/>
      <c r="CT46" s="688"/>
      <c r="CU46" s="688"/>
      <c r="CV46" s="688"/>
      <c r="CW46" s="688"/>
      <c r="CX46" s="688"/>
      <c r="CY46" s="689"/>
      <c r="CZ46" s="692">
        <v>3.3</v>
      </c>
      <c r="DA46" s="693"/>
      <c r="DB46" s="693"/>
      <c r="DC46" s="705"/>
      <c r="DD46" s="696">
        <v>1108142</v>
      </c>
      <c r="DE46" s="688"/>
      <c r="DF46" s="688"/>
      <c r="DG46" s="688"/>
      <c r="DH46" s="688"/>
      <c r="DI46" s="688"/>
      <c r="DJ46" s="688"/>
      <c r="DK46" s="689"/>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1"/>
      <c r="CE47" s="802"/>
      <c r="CF47" s="684" t="s">
        <v>363</v>
      </c>
      <c r="CG47" s="685"/>
      <c r="CH47" s="685"/>
      <c r="CI47" s="685"/>
      <c r="CJ47" s="685"/>
      <c r="CK47" s="685"/>
      <c r="CL47" s="685"/>
      <c r="CM47" s="685"/>
      <c r="CN47" s="685"/>
      <c r="CO47" s="685"/>
      <c r="CP47" s="685"/>
      <c r="CQ47" s="686"/>
      <c r="CR47" s="687">
        <v>425903</v>
      </c>
      <c r="CS47" s="723"/>
      <c r="CT47" s="723"/>
      <c r="CU47" s="723"/>
      <c r="CV47" s="723"/>
      <c r="CW47" s="723"/>
      <c r="CX47" s="723"/>
      <c r="CY47" s="724"/>
      <c r="CZ47" s="692">
        <v>0.7</v>
      </c>
      <c r="DA47" s="721"/>
      <c r="DB47" s="721"/>
      <c r="DC47" s="725"/>
      <c r="DD47" s="696">
        <v>32822</v>
      </c>
      <c r="DE47" s="723"/>
      <c r="DF47" s="723"/>
      <c r="DG47" s="723"/>
      <c r="DH47" s="723"/>
      <c r="DI47" s="723"/>
      <c r="DJ47" s="723"/>
      <c r="DK47" s="724"/>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3"/>
      <c r="CE48" s="804"/>
      <c r="CF48" s="684" t="s">
        <v>364</v>
      </c>
      <c r="CG48" s="685"/>
      <c r="CH48" s="685"/>
      <c r="CI48" s="685"/>
      <c r="CJ48" s="685"/>
      <c r="CK48" s="685"/>
      <c r="CL48" s="685"/>
      <c r="CM48" s="685"/>
      <c r="CN48" s="685"/>
      <c r="CO48" s="685"/>
      <c r="CP48" s="685"/>
      <c r="CQ48" s="686"/>
      <c r="CR48" s="687" t="s">
        <v>243</v>
      </c>
      <c r="CS48" s="688"/>
      <c r="CT48" s="688"/>
      <c r="CU48" s="688"/>
      <c r="CV48" s="688"/>
      <c r="CW48" s="688"/>
      <c r="CX48" s="688"/>
      <c r="CY48" s="689"/>
      <c r="CZ48" s="692" t="s">
        <v>243</v>
      </c>
      <c r="DA48" s="693"/>
      <c r="DB48" s="693"/>
      <c r="DC48" s="705"/>
      <c r="DD48" s="696" t="s">
        <v>232</v>
      </c>
      <c r="DE48" s="688"/>
      <c r="DF48" s="688"/>
      <c r="DG48" s="688"/>
      <c r="DH48" s="688"/>
      <c r="DI48" s="688"/>
      <c r="DJ48" s="688"/>
      <c r="DK48" s="689"/>
      <c r="DL48" s="768"/>
      <c r="DM48" s="769"/>
      <c r="DN48" s="769"/>
      <c r="DO48" s="769"/>
      <c r="DP48" s="769"/>
      <c r="DQ48" s="769"/>
      <c r="DR48" s="769"/>
      <c r="DS48" s="769"/>
      <c r="DT48" s="769"/>
      <c r="DU48" s="769"/>
      <c r="DV48" s="770"/>
      <c r="DW48" s="771"/>
      <c r="DX48" s="772"/>
      <c r="DY48" s="772"/>
      <c r="DZ48" s="772"/>
      <c r="EA48" s="772"/>
      <c r="EB48" s="772"/>
      <c r="EC48" s="77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7" t="s">
        <v>365</v>
      </c>
      <c r="CE49" s="738"/>
      <c r="CF49" s="738"/>
      <c r="CG49" s="738"/>
      <c r="CH49" s="738"/>
      <c r="CI49" s="738"/>
      <c r="CJ49" s="738"/>
      <c r="CK49" s="738"/>
      <c r="CL49" s="738"/>
      <c r="CM49" s="738"/>
      <c r="CN49" s="738"/>
      <c r="CO49" s="738"/>
      <c r="CP49" s="738"/>
      <c r="CQ49" s="739"/>
      <c r="CR49" s="778">
        <v>58249846</v>
      </c>
      <c r="CS49" s="758"/>
      <c r="CT49" s="758"/>
      <c r="CU49" s="758"/>
      <c r="CV49" s="758"/>
      <c r="CW49" s="758"/>
      <c r="CX49" s="758"/>
      <c r="CY49" s="789"/>
      <c r="CZ49" s="783">
        <v>100</v>
      </c>
      <c r="DA49" s="790"/>
      <c r="DB49" s="790"/>
      <c r="DC49" s="791"/>
      <c r="DD49" s="792">
        <v>31953722</v>
      </c>
      <c r="DE49" s="758"/>
      <c r="DF49" s="758"/>
      <c r="DG49" s="758"/>
      <c r="DH49" s="758"/>
      <c r="DI49" s="758"/>
      <c r="DJ49" s="758"/>
      <c r="DK49" s="789"/>
      <c r="DL49" s="793"/>
      <c r="DM49" s="794"/>
      <c r="DN49" s="794"/>
      <c r="DO49" s="794"/>
      <c r="DP49" s="794"/>
      <c r="DQ49" s="794"/>
      <c r="DR49" s="794"/>
      <c r="DS49" s="794"/>
      <c r="DT49" s="794"/>
      <c r="DU49" s="794"/>
      <c r="DV49" s="795"/>
      <c r="DW49" s="796"/>
      <c r="DX49" s="797"/>
      <c r="DY49" s="797"/>
      <c r="DZ49" s="797"/>
      <c r="EA49" s="797"/>
      <c r="EB49" s="797"/>
      <c r="EC49" s="798"/>
    </row>
  </sheetData>
  <sheetProtection algorithmName="SHA-512" hashValue="l+CSKCHgFzmpuIdC7Yr3QW8S5P7s6Rje5NcZzMEbUb4PZ6TZKx2Il9kXcqhEP3oWSvIQprmoZ8SvK1K6FX+sAQ==" saltValue="2CKHXOG0H3fFxVLdKIn62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6" zoomScale="70" zoomScaleNormal="25" zoomScaleSheetLayoutView="70" workbookViewId="0">
      <selection activeCell="BI82" sqref="BI8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4" t="s">
        <v>367</v>
      </c>
      <c r="DK2" s="835"/>
      <c r="DL2" s="835"/>
      <c r="DM2" s="835"/>
      <c r="DN2" s="835"/>
      <c r="DO2" s="836"/>
      <c r="DP2" s="251"/>
      <c r="DQ2" s="834" t="s">
        <v>368</v>
      </c>
      <c r="DR2" s="835"/>
      <c r="DS2" s="835"/>
      <c r="DT2" s="835"/>
      <c r="DU2" s="835"/>
      <c r="DV2" s="835"/>
      <c r="DW2" s="835"/>
      <c r="DX2" s="835"/>
      <c r="DY2" s="835"/>
      <c r="DZ2" s="83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7" t="s">
        <v>369</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8" t="s">
        <v>371</v>
      </c>
      <c r="B5" s="829"/>
      <c r="C5" s="829"/>
      <c r="D5" s="829"/>
      <c r="E5" s="829"/>
      <c r="F5" s="829"/>
      <c r="G5" s="829"/>
      <c r="H5" s="829"/>
      <c r="I5" s="829"/>
      <c r="J5" s="829"/>
      <c r="K5" s="829"/>
      <c r="L5" s="829"/>
      <c r="M5" s="829"/>
      <c r="N5" s="829"/>
      <c r="O5" s="829"/>
      <c r="P5" s="830"/>
      <c r="Q5" s="805" t="s">
        <v>372</v>
      </c>
      <c r="R5" s="806"/>
      <c r="S5" s="806"/>
      <c r="T5" s="806"/>
      <c r="U5" s="807"/>
      <c r="V5" s="805" t="s">
        <v>373</v>
      </c>
      <c r="W5" s="806"/>
      <c r="X5" s="806"/>
      <c r="Y5" s="806"/>
      <c r="Z5" s="807"/>
      <c r="AA5" s="805" t="s">
        <v>374</v>
      </c>
      <c r="AB5" s="806"/>
      <c r="AC5" s="806"/>
      <c r="AD5" s="806"/>
      <c r="AE5" s="806"/>
      <c r="AF5" s="838" t="s">
        <v>375</v>
      </c>
      <c r="AG5" s="806"/>
      <c r="AH5" s="806"/>
      <c r="AI5" s="806"/>
      <c r="AJ5" s="817"/>
      <c r="AK5" s="806" t="s">
        <v>376</v>
      </c>
      <c r="AL5" s="806"/>
      <c r="AM5" s="806"/>
      <c r="AN5" s="806"/>
      <c r="AO5" s="807"/>
      <c r="AP5" s="805" t="s">
        <v>377</v>
      </c>
      <c r="AQ5" s="806"/>
      <c r="AR5" s="806"/>
      <c r="AS5" s="806"/>
      <c r="AT5" s="807"/>
      <c r="AU5" s="805" t="s">
        <v>378</v>
      </c>
      <c r="AV5" s="806"/>
      <c r="AW5" s="806"/>
      <c r="AX5" s="806"/>
      <c r="AY5" s="817"/>
      <c r="AZ5" s="258"/>
      <c r="BA5" s="258"/>
      <c r="BB5" s="258"/>
      <c r="BC5" s="258"/>
      <c r="BD5" s="258"/>
      <c r="BE5" s="259"/>
      <c r="BF5" s="259"/>
      <c r="BG5" s="259"/>
      <c r="BH5" s="259"/>
      <c r="BI5" s="259"/>
      <c r="BJ5" s="259"/>
      <c r="BK5" s="259"/>
      <c r="BL5" s="259"/>
      <c r="BM5" s="259"/>
      <c r="BN5" s="259"/>
      <c r="BO5" s="259"/>
      <c r="BP5" s="259"/>
      <c r="BQ5" s="828" t="s">
        <v>379</v>
      </c>
      <c r="BR5" s="829"/>
      <c r="BS5" s="829"/>
      <c r="BT5" s="829"/>
      <c r="BU5" s="829"/>
      <c r="BV5" s="829"/>
      <c r="BW5" s="829"/>
      <c r="BX5" s="829"/>
      <c r="BY5" s="829"/>
      <c r="BZ5" s="829"/>
      <c r="CA5" s="829"/>
      <c r="CB5" s="829"/>
      <c r="CC5" s="829"/>
      <c r="CD5" s="829"/>
      <c r="CE5" s="829"/>
      <c r="CF5" s="829"/>
      <c r="CG5" s="830"/>
      <c r="CH5" s="805" t="s">
        <v>380</v>
      </c>
      <c r="CI5" s="806"/>
      <c r="CJ5" s="806"/>
      <c r="CK5" s="806"/>
      <c r="CL5" s="807"/>
      <c r="CM5" s="805" t="s">
        <v>381</v>
      </c>
      <c r="CN5" s="806"/>
      <c r="CO5" s="806"/>
      <c r="CP5" s="806"/>
      <c r="CQ5" s="807"/>
      <c r="CR5" s="805" t="s">
        <v>382</v>
      </c>
      <c r="CS5" s="806"/>
      <c r="CT5" s="806"/>
      <c r="CU5" s="806"/>
      <c r="CV5" s="807"/>
      <c r="CW5" s="805" t="s">
        <v>383</v>
      </c>
      <c r="CX5" s="806"/>
      <c r="CY5" s="806"/>
      <c r="CZ5" s="806"/>
      <c r="DA5" s="807"/>
      <c r="DB5" s="805" t="s">
        <v>384</v>
      </c>
      <c r="DC5" s="806"/>
      <c r="DD5" s="806"/>
      <c r="DE5" s="806"/>
      <c r="DF5" s="807"/>
      <c r="DG5" s="811" t="s">
        <v>385</v>
      </c>
      <c r="DH5" s="812"/>
      <c r="DI5" s="812"/>
      <c r="DJ5" s="812"/>
      <c r="DK5" s="813"/>
      <c r="DL5" s="811" t="s">
        <v>386</v>
      </c>
      <c r="DM5" s="812"/>
      <c r="DN5" s="812"/>
      <c r="DO5" s="812"/>
      <c r="DP5" s="813"/>
      <c r="DQ5" s="805" t="s">
        <v>387</v>
      </c>
      <c r="DR5" s="806"/>
      <c r="DS5" s="806"/>
      <c r="DT5" s="806"/>
      <c r="DU5" s="807"/>
      <c r="DV5" s="805" t="s">
        <v>378</v>
      </c>
      <c r="DW5" s="806"/>
      <c r="DX5" s="806"/>
      <c r="DY5" s="806"/>
      <c r="DZ5" s="817"/>
      <c r="EA5" s="256"/>
    </row>
    <row r="6" spans="1:131" s="257" customFormat="1" ht="26.25" customHeight="1" thickBot="1" x14ac:dyDescent="0.2">
      <c r="A6" s="831"/>
      <c r="B6" s="832"/>
      <c r="C6" s="832"/>
      <c r="D6" s="832"/>
      <c r="E6" s="832"/>
      <c r="F6" s="832"/>
      <c r="G6" s="832"/>
      <c r="H6" s="832"/>
      <c r="I6" s="832"/>
      <c r="J6" s="832"/>
      <c r="K6" s="832"/>
      <c r="L6" s="832"/>
      <c r="M6" s="832"/>
      <c r="N6" s="832"/>
      <c r="O6" s="832"/>
      <c r="P6" s="833"/>
      <c r="Q6" s="808"/>
      <c r="R6" s="809"/>
      <c r="S6" s="809"/>
      <c r="T6" s="809"/>
      <c r="U6" s="810"/>
      <c r="V6" s="808"/>
      <c r="W6" s="809"/>
      <c r="X6" s="809"/>
      <c r="Y6" s="809"/>
      <c r="Z6" s="810"/>
      <c r="AA6" s="808"/>
      <c r="AB6" s="809"/>
      <c r="AC6" s="809"/>
      <c r="AD6" s="809"/>
      <c r="AE6" s="809"/>
      <c r="AF6" s="839"/>
      <c r="AG6" s="809"/>
      <c r="AH6" s="809"/>
      <c r="AI6" s="809"/>
      <c r="AJ6" s="818"/>
      <c r="AK6" s="809"/>
      <c r="AL6" s="809"/>
      <c r="AM6" s="809"/>
      <c r="AN6" s="809"/>
      <c r="AO6" s="810"/>
      <c r="AP6" s="808"/>
      <c r="AQ6" s="809"/>
      <c r="AR6" s="809"/>
      <c r="AS6" s="809"/>
      <c r="AT6" s="810"/>
      <c r="AU6" s="808"/>
      <c r="AV6" s="809"/>
      <c r="AW6" s="809"/>
      <c r="AX6" s="809"/>
      <c r="AY6" s="818"/>
      <c r="AZ6" s="254"/>
      <c r="BA6" s="254"/>
      <c r="BB6" s="254"/>
      <c r="BC6" s="254"/>
      <c r="BD6" s="254"/>
      <c r="BE6" s="255"/>
      <c r="BF6" s="255"/>
      <c r="BG6" s="255"/>
      <c r="BH6" s="255"/>
      <c r="BI6" s="255"/>
      <c r="BJ6" s="255"/>
      <c r="BK6" s="255"/>
      <c r="BL6" s="255"/>
      <c r="BM6" s="255"/>
      <c r="BN6" s="255"/>
      <c r="BO6" s="255"/>
      <c r="BP6" s="255"/>
      <c r="BQ6" s="831"/>
      <c r="BR6" s="832"/>
      <c r="BS6" s="832"/>
      <c r="BT6" s="832"/>
      <c r="BU6" s="832"/>
      <c r="BV6" s="832"/>
      <c r="BW6" s="832"/>
      <c r="BX6" s="832"/>
      <c r="BY6" s="832"/>
      <c r="BZ6" s="832"/>
      <c r="CA6" s="832"/>
      <c r="CB6" s="832"/>
      <c r="CC6" s="832"/>
      <c r="CD6" s="832"/>
      <c r="CE6" s="832"/>
      <c r="CF6" s="832"/>
      <c r="CG6" s="833"/>
      <c r="CH6" s="808"/>
      <c r="CI6" s="809"/>
      <c r="CJ6" s="809"/>
      <c r="CK6" s="809"/>
      <c r="CL6" s="810"/>
      <c r="CM6" s="808"/>
      <c r="CN6" s="809"/>
      <c r="CO6" s="809"/>
      <c r="CP6" s="809"/>
      <c r="CQ6" s="810"/>
      <c r="CR6" s="808"/>
      <c r="CS6" s="809"/>
      <c r="CT6" s="809"/>
      <c r="CU6" s="809"/>
      <c r="CV6" s="810"/>
      <c r="CW6" s="808"/>
      <c r="CX6" s="809"/>
      <c r="CY6" s="809"/>
      <c r="CZ6" s="809"/>
      <c r="DA6" s="810"/>
      <c r="DB6" s="808"/>
      <c r="DC6" s="809"/>
      <c r="DD6" s="809"/>
      <c r="DE6" s="809"/>
      <c r="DF6" s="810"/>
      <c r="DG6" s="814"/>
      <c r="DH6" s="815"/>
      <c r="DI6" s="815"/>
      <c r="DJ6" s="815"/>
      <c r="DK6" s="816"/>
      <c r="DL6" s="814"/>
      <c r="DM6" s="815"/>
      <c r="DN6" s="815"/>
      <c r="DO6" s="815"/>
      <c r="DP6" s="816"/>
      <c r="DQ6" s="808"/>
      <c r="DR6" s="809"/>
      <c r="DS6" s="809"/>
      <c r="DT6" s="809"/>
      <c r="DU6" s="810"/>
      <c r="DV6" s="808"/>
      <c r="DW6" s="809"/>
      <c r="DX6" s="809"/>
      <c r="DY6" s="809"/>
      <c r="DZ6" s="818"/>
      <c r="EA6" s="256"/>
    </row>
    <row r="7" spans="1:131" s="257" customFormat="1" ht="26.25" customHeight="1" thickTop="1" x14ac:dyDescent="0.15">
      <c r="A7" s="260">
        <v>1</v>
      </c>
      <c r="B7" s="819" t="s">
        <v>388</v>
      </c>
      <c r="C7" s="820"/>
      <c r="D7" s="820"/>
      <c r="E7" s="820"/>
      <c r="F7" s="820"/>
      <c r="G7" s="820"/>
      <c r="H7" s="820"/>
      <c r="I7" s="820"/>
      <c r="J7" s="820"/>
      <c r="K7" s="820"/>
      <c r="L7" s="820"/>
      <c r="M7" s="820"/>
      <c r="N7" s="820"/>
      <c r="O7" s="820"/>
      <c r="P7" s="821"/>
      <c r="Q7" s="822">
        <v>60198</v>
      </c>
      <c r="R7" s="823"/>
      <c r="S7" s="823"/>
      <c r="T7" s="823"/>
      <c r="U7" s="823"/>
      <c r="V7" s="823">
        <v>58418</v>
      </c>
      <c r="W7" s="823"/>
      <c r="X7" s="823"/>
      <c r="Y7" s="823"/>
      <c r="Z7" s="823"/>
      <c r="AA7" s="823">
        <v>1781</v>
      </c>
      <c r="AB7" s="823"/>
      <c r="AC7" s="823"/>
      <c r="AD7" s="823"/>
      <c r="AE7" s="824"/>
      <c r="AF7" s="825">
        <v>1110</v>
      </c>
      <c r="AG7" s="826"/>
      <c r="AH7" s="826"/>
      <c r="AI7" s="826"/>
      <c r="AJ7" s="827"/>
      <c r="AK7" s="865">
        <v>1816</v>
      </c>
      <c r="AL7" s="866"/>
      <c r="AM7" s="866"/>
      <c r="AN7" s="866"/>
      <c r="AO7" s="866"/>
      <c r="AP7" s="866">
        <v>64660</v>
      </c>
      <c r="AQ7" s="866"/>
      <c r="AR7" s="866"/>
      <c r="AS7" s="866"/>
      <c r="AT7" s="866"/>
      <c r="AU7" s="867"/>
      <c r="AV7" s="867"/>
      <c r="AW7" s="867"/>
      <c r="AX7" s="867"/>
      <c r="AY7" s="868"/>
      <c r="AZ7" s="254"/>
      <c r="BA7" s="254"/>
      <c r="BB7" s="254"/>
      <c r="BC7" s="254"/>
      <c r="BD7" s="254"/>
      <c r="BE7" s="255"/>
      <c r="BF7" s="255"/>
      <c r="BG7" s="255"/>
      <c r="BH7" s="255"/>
      <c r="BI7" s="255"/>
      <c r="BJ7" s="255"/>
      <c r="BK7" s="255"/>
      <c r="BL7" s="255"/>
      <c r="BM7" s="255"/>
      <c r="BN7" s="255"/>
      <c r="BO7" s="255"/>
      <c r="BP7" s="255"/>
      <c r="BQ7" s="261">
        <v>1</v>
      </c>
      <c r="BR7" s="262" t="s">
        <v>598</v>
      </c>
      <c r="BS7" s="869" t="s">
        <v>599</v>
      </c>
      <c r="BT7" s="870"/>
      <c r="BU7" s="870"/>
      <c r="BV7" s="870"/>
      <c r="BW7" s="870"/>
      <c r="BX7" s="870"/>
      <c r="BY7" s="870"/>
      <c r="BZ7" s="870"/>
      <c r="CA7" s="870"/>
      <c r="CB7" s="870"/>
      <c r="CC7" s="870"/>
      <c r="CD7" s="870"/>
      <c r="CE7" s="870"/>
      <c r="CF7" s="870"/>
      <c r="CG7" s="871"/>
      <c r="CH7" s="859">
        <v>20</v>
      </c>
      <c r="CI7" s="860"/>
      <c r="CJ7" s="860"/>
      <c r="CK7" s="860"/>
      <c r="CL7" s="861"/>
      <c r="CM7" s="859">
        <v>997</v>
      </c>
      <c r="CN7" s="860"/>
      <c r="CO7" s="860"/>
      <c r="CP7" s="860"/>
      <c r="CQ7" s="861"/>
      <c r="CR7" s="859">
        <v>3</v>
      </c>
      <c r="CS7" s="860"/>
      <c r="CT7" s="860"/>
      <c r="CU7" s="860"/>
      <c r="CV7" s="861"/>
      <c r="CW7" s="859">
        <v>128</v>
      </c>
      <c r="CX7" s="860"/>
      <c r="CY7" s="860"/>
      <c r="CZ7" s="860"/>
      <c r="DA7" s="861"/>
      <c r="DB7" s="862" t="s">
        <v>632</v>
      </c>
      <c r="DC7" s="863"/>
      <c r="DD7" s="863"/>
      <c r="DE7" s="863"/>
      <c r="DF7" s="864"/>
      <c r="DG7" s="862" t="s">
        <v>632</v>
      </c>
      <c r="DH7" s="863"/>
      <c r="DI7" s="863"/>
      <c r="DJ7" s="863"/>
      <c r="DK7" s="864"/>
      <c r="DL7" s="859">
        <v>656</v>
      </c>
      <c r="DM7" s="860"/>
      <c r="DN7" s="860"/>
      <c r="DO7" s="860"/>
      <c r="DP7" s="861"/>
      <c r="DQ7" s="859" t="s">
        <v>632</v>
      </c>
      <c r="DR7" s="860"/>
      <c r="DS7" s="860"/>
      <c r="DT7" s="860"/>
      <c r="DU7" s="861"/>
      <c r="DV7" s="840"/>
      <c r="DW7" s="841"/>
      <c r="DX7" s="841"/>
      <c r="DY7" s="841"/>
      <c r="DZ7" s="842"/>
      <c r="EA7" s="256"/>
    </row>
    <row r="8" spans="1:131" s="257" customFormat="1" ht="26.25" customHeight="1" x14ac:dyDescent="0.15">
      <c r="A8" s="263">
        <v>2</v>
      </c>
      <c r="B8" s="843" t="s">
        <v>389</v>
      </c>
      <c r="C8" s="844"/>
      <c r="D8" s="844"/>
      <c r="E8" s="844"/>
      <c r="F8" s="844"/>
      <c r="G8" s="844"/>
      <c r="H8" s="844"/>
      <c r="I8" s="844"/>
      <c r="J8" s="844"/>
      <c r="K8" s="844"/>
      <c r="L8" s="844"/>
      <c r="M8" s="844"/>
      <c r="N8" s="844"/>
      <c r="O8" s="844"/>
      <c r="P8" s="845"/>
      <c r="Q8" s="846">
        <v>7</v>
      </c>
      <c r="R8" s="847"/>
      <c r="S8" s="847"/>
      <c r="T8" s="847"/>
      <c r="U8" s="847"/>
      <c r="V8" s="847">
        <v>0</v>
      </c>
      <c r="W8" s="847"/>
      <c r="X8" s="847"/>
      <c r="Y8" s="847"/>
      <c r="Z8" s="847"/>
      <c r="AA8" s="847">
        <v>7</v>
      </c>
      <c r="AB8" s="847"/>
      <c r="AC8" s="847"/>
      <c r="AD8" s="847"/>
      <c r="AE8" s="848"/>
      <c r="AF8" s="849" t="s">
        <v>243</v>
      </c>
      <c r="AG8" s="850"/>
      <c r="AH8" s="850"/>
      <c r="AI8" s="850"/>
      <c r="AJ8" s="851"/>
      <c r="AK8" s="852" t="s">
        <v>526</v>
      </c>
      <c r="AL8" s="853"/>
      <c r="AM8" s="853"/>
      <c r="AN8" s="853"/>
      <c r="AO8" s="853"/>
      <c r="AP8" s="853" t="s">
        <v>526</v>
      </c>
      <c r="AQ8" s="853"/>
      <c r="AR8" s="853"/>
      <c r="AS8" s="853"/>
      <c r="AT8" s="853"/>
      <c r="AU8" s="854"/>
      <c r="AV8" s="854"/>
      <c r="AW8" s="854"/>
      <c r="AX8" s="854"/>
      <c r="AY8" s="855"/>
      <c r="AZ8" s="254"/>
      <c r="BA8" s="254"/>
      <c r="BB8" s="254"/>
      <c r="BC8" s="254"/>
      <c r="BD8" s="254"/>
      <c r="BE8" s="255"/>
      <c r="BF8" s="255"/>
      <c r="BG8" s="255"/>
      <c r="BH8" s="255"/>
      <c r="BI8" s="255"/>
      <c r="BJ8" s="255"/>
      <c r="BK8" s="255"/>
      <c r="BL8" s="255"/>
      <c r="BM8" s="255"/>
      <c r="BN8" s="255"/>
      <c r="BO8" s="255"/>
      <c r="BP8" s="255"/>
      <c r="BQ8" s="264">
        <v>2</v>
      </c>
      <c r="BR8" s="265"/>
      <c r="BS8" s="856" t="s">
        <v>600</v>
      </c>
      <c r="BT8" s="857"/>
      <c r="BU8" s="857"/>
      <c r="BV8" s="857"/>
      <c r="BW8" s="857"/>
      <c r="BX8" s="857"/>
      <c r="BY8" s="857"/>
      <c r="BZ8" s="857"/>
      <c r="CA8" s="857"/>
      <c r="CB8" s="857"/>
      <c r="CC8" s="857"/>
      <c r="CD8" s="857"/>
      <c r="CE8" s="857"/>
      <c r="CF8" s="857"/>
      <c r="CG8" s="858"/>
      <c r="CH8" s="862">
        <v>-2</v>
      </c>
      <c r="CI8" s="863"/>
      <c r="CJ8" s="863"/>
      <c r="CK8" s="863"/>
      <c r="CL8" s="864"/>
      <c r="CM8" s="862">
        <v>182</v>
      </c>
      <c r="CN8" s="863"/>
      <c r="CO8" s="863"/>
      <c r="CP8" s="863"/>
      <c r="CQ8" s="864"/>
      <c r="CR8" s="862">
        <v>70</v>
      </c>
      <c r="CS8" s="863"/>
      <c r="CT8" s="863"/>
      <c r="CU8" s="863"/>
      <c r="CV8" s="864"/>
      <c r="CW8" s="862">
        <v>1</v>
      </c>
      <c r="CX8" s="863"/>
      <c r="CY8" s="863"/>
      <c r="CZ8" s="863"/>
      <c r="DA8" s="864"/>
      <c r="DB8" s="862" t="s">
        <v>632</v>
      </c>
      <c r="DC8" s="863"/>
      <c r="DD8" s="863"/>
      <c r="DE8" s="863"/>
      <c r="DF8" s="864"/>
      <c r="DG8" s="862" t="s">
        <v>632</v>
      </c>
      <c r="DH8" s="863"/>
      <c r="DI8" s="863"/>
      <c r="DJ8" s="863"/>
      <c r="DK8" s="864"/>
      <c r="DL8" s="862" t="s">
        <v>632</v>
      </c>
      <c r="DM8" s="863"/>
      <c r="DN8" s="863"/>
      <c r="DO8" s="863"/>
      <c r="DP8" s="864"/>
      <c r="DQ8" s="862" t="s">
        <v>632</v>
      </c>
      <c r="DR8" s="863"/>
      <c r="DS8" s="863"/>
      <c r="DT8" s="863"/>
      <c r="DU8" s="864"/>
      <c r="DV8" s="872"/>
      <c r="DW8" s="873"/>
      <c r="DX8" s="873"/>
      <c r="DY8" s="873"/>
      <c r="DZ8" s="874"/>
      <c r="EA8" s="256"/>
    </row>
    <row r="9" spans="1:131" s="257" customFormat="1" ht="26.25" customHeight="1" x14ac:dyDescent="0.15">
      <c r="A9" s="263">
        <v>3</v>
      </c>
      <c r="B9" s="843" t="s">
        <v>390</v>
      </c>
      <c r="C9" s="844"/>
      <c r="D9" s="844"/>
      <c r="E9" s="844"/>
      <c r="F9" s="844"/>
      <c r="G9" s="844"/>
      <c r="H9" s="844"/>
      <c r="I9" s="844"/>
      <c r="J9" s="844"/>
      <c r="K9" s="844"/>
      <c r="L9" s="844"/>
      <c r="M9" s="844"/>
      <c r="N9" s="844"/>
      <c r="O9" s="844"/>
      <c r="P9" s="845"/>
      <c r="Q9" s="846">
        <v>1</v>
      </c>
      <c r="R9" s="847"/>
      <c r="S9" s="847"/>
      <c r="T9" s="847"/>
      <c r="U9" s="847"/>
      <c r="V9" s="847">
        <v>1</v>
      </c>
      <c r="W9" s="847"/>
      <c r="X9" s="847"/>
      <c r="Y9" s="847"/>
      <c r="Z9" s="847"/>
      <c r="AA9" s="847">
        <v>0</v>
      </c>
      <c r="AB9" s="847"/>
      <c r="AC9" s="847"/>
      <c r="AD9" s="847"/>
      <c r="AE9" s="848"/>
      <c r="AF9" s="849" t="s">
        <v>243</v>
      </c>
      <c r="AG9" s="850"/>
      <c r="AH9" s="850"/>
      <c r="AI9" s="850"/>
      <c r="AJ9" s="851"/>
      <c r="AK9" s="852" t="s">
        <v>526</v>
      </c>
      <c r="AL9" s="853"/>
      <c r="AM9" s="853"/>
      <c r="AN9" s="853"/>
      <c r="AO9" s="853"/>
      <c r="AP9" s="853" t="s">
        <v>526</v>
      </c>
      <c r="AQ9" s="853"/>
      <c r="AR9" s="853"/>
      <c r="AS9" s="853"/>
      <c r="AT9" s="853"/>
      <c r="AU9" s="854"/>
      <c r="AV9" s="854"/>
      <c r="AW9" s="854"/>
      <c r="AX9" s="854"/>
      <c r="AY9" s="855"/>
      <c r="AZ9" s="254"/>
      <c r="BA9" s="254"/>
      <c r="BB9" s="254"/>
      <c r="BC9" s="254"/>
      <c r="BD9" s="254"/>
      <c r="BE9" s="255"/>
      <c r="BF9" s="255"/>
      <c r="BG9" s="255"/>
      <c r="BH9" s="255"/>
      <c r="BI9" s="255"/>
      <c r="BJ9" s="255"/>
      <c r="BK9" s="255"/>
      <c r="BL9" s="255"/>
      <c r="BM9" s="255"/>
      <c r="BN9" s="255"/>
      <c r="BO9" s="255"/>
      <c r="BP9" s="255"/>
      <c r="BQ9" s="264">
        <v>3</v>
      </c>
      <c r="BR9" s="265"/>
      <c r="BS9" s="856" t="s">
        <v>601</v>
      </c>
      <c r="BT9" s="857"/>
      <c r="BU9" s="857"/>
      <c r="BV9" s="857"/>
      <c r="BW9" s="857"/>
      <c r="BX9" s="857"/>
      <c r="BY9" s="857"/>
      <c r="BZ9" s="857"/>
      <c r="CA9" s="857"/>
      <c r="CB9" s="857"/>
      <c r="CC9" s="857"/>
      <c r="CD9" s="857"/>
      <c r="CE9" s="857"/>
      <c r="CF9" s="857"/>
      <c r="CG9" s="858"/>
      <c r="CH9" s="862">
        <v>4</v>
      </c>
      <c r="CI9" s="863"/>
      <c r="CJ9" s="863"/>
      <c r="CK9" s="863"/>
      <c r="CL9" s="864"/>
      <c r="CM9" s="862">
        <v>196</v>
      </c>
      <c r="CN9" s="863"/>
      <c r="CO9" s="863"/>
      <c r="CP9" s="863"/>
      <c r="CQ9" s="864"/>
      <c r="CR9" s="862">
        <v>160</v>
      </c>
      <c r="CS9" s="863"/>
      <c r="CT9" s="863"/>
      <c r="CU9" s="863"/>
      <c r="CV9" s="864"/>
      <c r="CW9" s="862">
        <v>31</v>
      </c>
      <c r="CX9" s="863"/>
      <c r="CY9" s="863"/>
      <c r="CZ9" s="863"/>
      <c r="DA9" s="864"/>
      <c r="DB9" s="862" t="s">
        <v>632</v>
      </c>
      <c r="DC9" s="863"/>
      <c r="DD9" s="863"/>
      <c r="DE9" s="863"/>
      <c r="DF9" s="864"/>
      <c r="DG9" s="862" t="s">
        <v>632</v>
      </c>
      <c r="DH9" s="863"/>
      <c r="DI9" s="863"/>
      <c r="DJ9" s="863"/>
      <c r="DK9" s="864"/>
      <c r="DL9" s="862" t="s">
        <v>632</v>
      </c>
      <c r="DM9" s="863"/>
      <c r="DN9" s="863"/>
      <c r="DO9" s="863"/>
      <c r="DP9" s="864"/>
      <c r="DQ9" s="862" t="s">
        <v>632</v>
      </c>
      <c r="DR9" s="863"/>
      <c r="DS9" s="863"/>
      <c r="DT9" s="863"/>
      <c r="DU9" s="864"/>
      <c r="DV9" s="872"/>
      <c r="DW9" s="873"/>
      <c r="DX9" s="873"/>
      <c r="DY9" s="873"/>
      <c r="DZ9" s="874"/>
      <c r="EA9" s="256"/>
    </row>
    <row r="10" spans="1:131" s="257" customFormat="1" ht="26.25" customHeight="1" x14ac:dyDescent="0.15">
      <c r="A10" s="263">
        <v>4</v>
      </c>
      <c r="B10" s="843" t="s">
        <v>391</v>
      </c>
      <c r="C10" s="844"/>
      <c r="D10" s="844"/>
      <c r="E10" s="844"/>
      <c r="F10" s="844"/>
      <c r="G10" s="844"/>
      <c r="H10" s="844"/>
      <c r="I10" s="844"/>
      <c r="J10" s="844"/>
      <c r="K10" s="844"/>
      <c r="L10" s="844"/>
      <c r="M10" s="844"/>
      <c r="N10" s="844"/>
      <c r="O10" s="844"/>
      <c r="P10" s="845"/>
      <c r="Q10" s="846">
        <v>9</v>
      </c>
      <c r="R10" s="847"/>
      <c r="S10" s="847"/>
      <c r="T10" s="847"/>
      <c r="U10" s="847"/>
      <c r="V10" s="847">
        <v>9</v>
      </c>
      <c r="W10" s="847"/>
      <c r="X10" s="847"/>
      <c r="Y10" s="847"/>
      <c r="Z10" s="847"/>
      <c r="AA10" s="847">
        <v>1</v>
      </c>
      <c r="AB10" s="847"/>
      <c r="AC10" s="847"/>
      <c r="AD10" s="847"/>
      <c r="AE10" s="848"/>
      <c r="AF10" s="849" t="s">
        <v>392</v>
      </c>
      <c r="AG10" s="850"/>
      <c r="AH10" s="850"/>
      <c r="AI10" s="850"/>
      <c r="AJ10" s="851"/>
      <c r="AK10" s="852">
        <v>4</v>
      </c>
      <c r="AL10" s="853"/>
      <c r="AM10" s="853"/>
      <c r="AN10" s="853"/>
      <c r="AO10" s="853"/>
      <c r="AP10" s="853" t="s">
        <v>526</v>
      </c>
      <c r="AQ10" s="853"/>
      <c r="AR10" s="853"/>
      <c r="AS10" s="853"/>
      <c r="AT10" s="853"/>
      <c r="AU10" s="854"/>
      <c r="AV10" s="854"/>
      <c r="AW10" s="854"/>
      <c r="AX10" s="854"/>
      <c r="AY10" s="855"/>
      <c r="AZ10" s="254"/>
      <c r="BA10" s="254"/>
      <c r="BB10" s="254"/>
      <c r="BC10" s="254"/>
      <c r="BD10" s="254"/>
      <c r="BE10" s="255"/>
      <c r="BF10" s="255"/>
      <c r="BG10" s="255"/>
      <c r="BH10" s="255"/>
      <c r="BI10" s="255"/>
      <c r="BJ10" s="255"/>
      <c r="BK10" s="255"/>
      <c r="BL10" s="255"/>
      <c r="BM10" s="255"/>
      <c r="BN10" s="255"/>
      <c r="BO10" s="255"/>
      <c r="BP10" s="255"/>
      <c r="BQ10" s="264">
        <v>4</v>
      </c>
      <c r="BR10" s="265"/>
      <c r="BS10" s="856" t="s">
        <v>602</v>
      </c>
      <c r="BT10" s="857"/>
      <c r="BU10" s="857"/>
      <c r="BV10" s="857"/>
      <c r="BW10" s="857"/>
      <c r="BX10" s="857"/>
      <c r="BY10" s="857"/>
      <c r="BZ10" s="857"/>
      <c r="CA10" s="857"/>
      <c r="CB10" s="857"/>
      <c r="CC10" s="857"/>
      <c r="CD10" s="857"/>
      <c r="CE10" s="857"/>
      <c r="CF10" s="857"/>
      <c r="CG10" s="858"/>
      <c r="CH10" s="862">
        <v>-2</v>
      </c>
      <c r="CI10" s="863"/>
      <c r="CJ10" s="863"/>
      <c r="CK10" s="863"/>
      <c r="CL10" s="864"/>
      <c r="CM10" s="862">
        <v>106</v>
      </c>
      <c r="CN10" s="863"/>
      <c r="CO10" s="863"/>
      <c r="CP10" s="863"/>
      <c r="CQ10" s="864"/>
      <c r="CR10" s="862">
        <v>5</v>
      </c>
      <c r="CS10" s="863"/>
      <c r="CT10" s="863"/>
      <c r="CU10" s="863"/>
      <c r="CV10" s="864"/>
      <c r="CW10" s="862">
        <v>8</v>
      </c>
      <c r="CX10" s="863"/>
      <c r="CY10" s="863"/>
      <c r="CZ10" s="863"/>
      <c r="DA10" s="864"/>
      <c r="DB10" s="862" t="s">
        <v>632</v>
      </c>
      <c r="DC10" s="863"/>
      <c r="DD10" s="863"/>
      <c r="DE10" s="863"/>
      <c r="DF10" s="864"/>
      <c r="DG10" s="862" t="s">
        <v>632</v>
      </c>
      <c r="DH10" s="863"/>
      <c r="DI10" s="863"/>
      <c r="DJ10" s="863"/>
      <c r="DK10" s="864"/>
      <c r="DL10" s="862" t="s">
        <v>632</v>
      </c>
      <c r="DM10" s="863"/>
      <c r="DN10" s="863"/>
      <c r="DO10" s="863"/>
      <c r="DP10" s="864"/>
      <c r="DQ10" s="862" t="s">
        <v>632</v>
      </c>
      <c r="DR10" s="863"/>
      <c r="DS10" s="863"/>
      <c r="DT10" s="863"/>
      <c r="DU10" s="864"/>
      <c r="DV10" s="872"/>
      <c r="DW10" s="873"/>
      <c r="DX10" s="873"/>
      <c r="DY10" s="873"/>
      <c r="DZ10" s="874"/>
      <c r="EA10" s="256"/>
    </row>
    <row r="11" spans="1:131" s="257" customFormat="1" ht="26.25" customHeight="1" x14ac:dyDescent="0.15">
      <c r="A11" s="263">
        <v>5</v>
      </c>
      <c r="B11" s="843" t="s">
        <v>393</v>
      </c>
      <c r="C11" s="844"/>
      <c r="D11" s="844"/>
      <c r="E11" s="844"/>
      <c r="F11" s="844"/>
      <c r="G11" s="844"/>
      <c r="H11" s="844"/>
      <c r="I11" s="844"/>
      <c r="J11" s="844"/>
      <c r="K11" s="844"/>
      <c r="L11" s="844"/>
      <c r="M11" s="844"/>
      <c r="N11" s="844"/>
      <c r="O11" s="844"/>
      <c r="P11" s="845"/>
      <c r="Q11" s="846">
        <v>380</v>
      </c>
      <c r="R11" s="847"/>
      <c r="S11" s="847"/>
      <c r="T11" s="847"/>
      <c r="U11" s="847"/>
      <c r="V11" s="847">
        <v>380</v>
      </c>
      <c r="W11" s="847"/>
      <c r="X11" s="847"/>
      <c r="Y11" s="847"/>
      <c r="Z11" s="847"/>
      <c r="AA11" s="847">
        <v>0</v>
      </c>
      <c r="AB11" s="847"/>
      <c r="AC11" s="847"/>
      <c r="AD11" s="847"/>
      <c r="AE11" s="848"/>
      <c r="AF11" s="849" t="s">
        <v>243</v>
      </c>
      <c r="AG11" s="850"/>
      <c r="AH11" s="850"/>
      <c r="AI11" s="850"/>
      <c r="AJ11" s="851"/>
      <c r="AK11" s="852">
        <v>324</v>
      </c>
      <c r="AL11" s="853"/>
      <c r="AM11" s="853"/>
      <c r="AN11" s="853"/>
      <c r="AO11" s="853"/>
      <c r="AP11" s="853">
        <v>6589</v>
      </c>
      <c r="AQ11" s="853"/>
      <c r="AR11" s="853"/>
      <c r="AS11" s="853"/>
      <c r="AT11" s="853"/>
      <c r="AU11" s="854"/>
      <c r="AV11" s="854"/>
      <c r="AW11" s="854"/>
      <c r="AX11" s="854"/>
      <c r="AY11" s="855"/>
      <c r="AZ11" s="254"/>
      <c r="BA11" s="254"/>
      <c r="BB11" s="254"/>
      <c r="BC11" s="254"/>
      <c r="BD11" s="254"/>
      <c r="BE11" s="255"/>
      <c r="BF11" s="255"/>
      <c r="BG11" s="255"/>
      <c r="BH11" s="255"/>
      <c r="BI11" s="255"/>
      <c r="BJ11" s="255"/>
      <c r="BK11" s="255"/>
      <c r="BL11" s="255"/>
      <c r="BM11" s="255"/>
      <c r="BN11" s="255"/>
      <c r="BO11" s="255"/>
      <c r="BP11" s="255"/>
      <c r="BQ11" s="264">
        <v>5</v>
      </c>
      <c r="BR11" s="265"/>
      <c r="BS11" s="856" t="s">
        <v>603</v>
      </c>
      <c r="BT11" s="857"/>
      <c r="BU11" s="857"/>
      <c r="BV11" s="857"/>
      <c r="BW11" s="857"/>
      <c r="BX11" s="857"/>
      <c r="BY11" s="857"/>
      <c r="BZ11" s="857"/>
      <c r="CA11" s="857"/>
      <c r="CB11" s="857"/>
      <c r="CC11" s="857"/>
      <c r="CD11" s="857"/>
      <c r="CE11" s="857"/>
      <c r="CF11" s="857"/>
      <c r="CG11" s="858"/>
      <c r="CH11" s="862">
        <v>-16</v>
      </c>
      <c r="CI11" s="863"/>
      <c r="CJ11" s="863"/>
      <c r="CK11" s="863"/>
      <c r="CL11" s="864"/>
      <c r="CM11" s="862">
        <v>1576</v>
      </c>
      <c r="CN11" s="863"/>
      <c r="CO11" s="863"/>
      <c r="CP11" s="863"/>
      <c r="CQ11" s="864"/>
      <c r="CR11" s="862">
        <v>50</v>
      </c>
      <c r="CS11" s="863"/>
      <c r="CT11" s="863"/>
      <c r="CU11" s="863"/>
      <c r="CV11" s="864"/>
      <c r="CW11" s="862" t="s">
        <v>632</v>
      </c>
      <c r="CX11" s="863"/>
      <c r="CY11" s="863"/>
      <c r="CZ11" s="863"/>
      <c r="DA11" s="864"/>
      <c r="DB11" s="862" t="s">
        <v>632</v>
      </c>
      <c r="DC11" s="863"/>
      <c r="DD11" s="863"/>
      <c r="DE11" s="863"/>
      <c r="DF11" s="864"/>
      <c r="DG11" s="862" t="s">
        <v>632</v>
      </c>
      <c r="DH11" s="863"/>
      <c r="DI11" s="863"/>
      <c r="DJ11" s="863"/>
      <c r="DK11" s="864"/>
      <c r="DL11" s="862" t="s">
        <v>632</v>
      </c>
      <c r="DM11" s="863"/>
      <c r="DN11" s="863"/>
      <c r="DO11" s="863"/>
      <c r="DP11" s="864"/>
      <c r="DQ11" s="862" t="s">
        <v>632</v>
      </c>
      <c r="DR11" s="863"/>
      <c r="DS11" s="863"/>
      <c r="DT11" s="863"/>
      <c r="DU11" s="864"/>
      <c r="DV11" s="872"/>
      <c r="DW11" s="873"/>
      <c r="DX11" s="873"/>
      <c r="DY11" s="873"/>
      <c r="DZ11" s="874"/>
      <c r="EA11" s="256"/>
    </row>
    <row r="12" spans="1:131" s="257" customFormat="1" ht="26.25" customHeight="1" x14ac:dyDescent="0.15">
      <c r="A12" s="263">
        <v>6</v>
      </c>
      <c r="B12" s="843"/>
      <c r="C12" s="844"/>
      <c r="D12" s="844"/>
      <c r="E12" s="844"/>
      <c r="F12" s="844"/>
      <c r="G12" s="844"/>
      <c r="H12" s="844"/>
      <c r="I12" s="844"/>
      <c r="J12" s="844"/>
      <c r="K12" s="844"/>
      <c r="L12" s="844"/>
      <c r="M12" s="844"/>
      <c r="N12" s="844"/>
      <c r="O12" s="844"/>
      <c r="P12" s="845"/>
      <c r="Q12" s="846"/>
      <c r="R12" s="847"/>
      <c r="S12" s="847"/>
      <c r="T12" s="847"/>
      <c r="U12" s="847"/>
      <c r="V12" s="847"/>
      <c r="W12" s="847"/>
      <c r="X12" s="847"/>
      <c r="Y12" s="847"/>
      <c r="Z12" s="847"/>
      <c r="AA12" s="847"/>
      <c r="AB12" s="847"/>
      <c r="AC12" s="847"/>
      <c r="AD12" s="847"/>
      <c r="AE12" s="848"/>
      <c r="AF12" s="849"/>
      <c r="AG12" s="850"/>
      <c r="AH12" s="850"/>
      <c r="AI12" s="850"/>
      <c r="AJ12" s="851"/>
      <c r="AK12" s="852"/>
      <c r="AL12" s="853"/>
      <c r="AM12" s="853"/>
      <c r="AN12" s="853"/>
      <c r="AO12" s="853"/>
      <c r="AP12" s="853"/>
      <c r="AQ12" s="853"/>
      <c r="AR12" s="853"/>
      <c r="AS12" s="853"/>
      <c r="AT12" s="853"/>
      <c r="AU12" s="854"/>
      <c r="AV12" s="854"/>
      <c r="AW12" s="854"/>
      <c r="AX12" s="854"/>
      <c r="AY12" s="855"/>
      <c r="AZ12" s="254"/>
      <c r="BA12" s="254"/>
      <c r="BB12" s="254"/>
      <c r="BC12" s="254"/>
      <c r="BD12" s="254"/>
      <c r="BE12" s="255"/>
      <c r="BF12" s="255"/>
      <c r="BG12" s="255"/>
      <c r="BH12" s="255"/>
      <c r="BI12" s="255"/>
      <c r="BJ12" s="255"/>
      <c r="BK12" s="255"/>
      <c r="BL12" s="255"/>
      <c r="BM12" s="255"/>
      <c r="BN12" s="255"/>
      <c r="BO12" s="255"/>
      <c r="BP12" s="255"/>
      <c r="BQ12" s="264">
        <v>6</v>
      </c>
      <c r="BR12" s="265"/>
      <c r="BS12" s="856" t="s">
        <v>604</v>
      </c>
      <c r="BT12" s="857"/>
      <c r="BU12" s="857"/>
      <c r="BV12" s="857"/>
      <c r="BW12" s="857"/>
      <c r="BX12" s="857"/>
      <c r="BY12" s="857"/>
      <c r="BZ12" s="857"/>
      <c r="CA12" s="857"/>
      <c r="CB12" s="857"/>
      <c r="CC12" s="857"/>
      <c r="CD12" s="857"/>
      <c r="CE12" s="857"/>
      <c r="CF12" s="857"/>
      <c r="CG12" s="858"/>
      <c r="CH12" s="862">
        <v>3</v>
      </c>
      <c r="CI12" s="863"/>
      <c r="CJ12" s="863"/>
      <c r="CK12" s="863"/>
      <c r="CL12" s="864"/>
      <c r="CM12" s="862">
        <v>12</v>
      </c>
      <c r="CN12" s="863"/>
      <c r="CO12" s="863"/>
      <c r="CP12" s="863"/>
      <c r="CQ12" s="864"/>
      <c r="CR12" s="862">
        <v>43</v>
      </c>
      <c r="CS12" s="863"/>
      <c r="CT12" s="863"/>
      <c r="CU12" s="863"/>
      <c r="CV12" s="864"/>
      <c r="CW12" s="862" t="s">
        <v>632</v>
      </c>
      <c r="CX12" s="863"/>
      <c r="CY12" s="863"/>
      <c r="CZ12" s="863"/>
      <c r="DA12" s="864"/>
      <c r="DB12" s="862" t="s">
        <v>632</v>
      </c>
      <c r="DC12" s="863"/>
      <c r="DD12" s="863"/>
      <c r="DE12" s="863"/>
      <c r="DF12" s="864"/>
      <c r="DG12" s="862" t="s">
        <v>632</v>
      </c>
      <c r="DH12" s="863"/>
      <c r="DI12" s="863"/>
      <c r="DJ12" s="863"/>
      <c r="DK12" s="864"/>
      <c r="DL12" s="862" t="s">
        <v>632</v>
      </c>
      <c r="DM12" s="863"/>
      <c r="DN12" s="863"/>
      <c r="DO12" s="863"/>
      <c r="DP12" s="864"/>
      <c r="DQ12" s="862" t="s">
        <v>632</v>
      </c>
      <c r="DR12" s="863"/>
      <c r="DS12" s="863"/>
      <c r="DT12" s="863"/>
      <c r="DU12" s="864"/>
      <c r="DV12" s="872"/>
      <c r="DW12" s="873"/>
      <c r="DX12" s="873"/>
      <c r="DY12" s="873"/>
      <c r="DZ12" s="874"/>
      <c r="EA12" s="256"/>
    </row>
    <row r="13" spans="1:131" s="257" customFormat="1" ht="26.25" customHeight="1" x14ac:dyDescent="0.15">
      <c r="A13" s="263">
        <v>7</v>
      </c>
      <c r="B13" s="843"/>
      <c r="C13" s="844"/>
      <c r="D13" s="844"/>
      <c r="E13" s="844"/>
      <c r="F13" s="844"/>
      <c r="G13" s="844"/>
      <c r="H13" s="844"/>
      <c r="I13" s="844"/>
      <c r="J13" s="844"/>
      <c r="K13" s="844"/>
      <c r="L13" s="844"/>
      <c r="M13" s="844"/>
      <c r="N13" s="844"/>
      <c r="O13" s="844"/>
      <c r="P13" s="845"/>
      <c r="Q13" s="846"/>
      <c r="R13" s="847"/>
      <c r="S13" s="847"/>
      <c r="T13" s="847"/>
      <c r="U13" s="847"/>
      <c r="V13" s="847"/>
      <c r="W13" s="847"/>
      <c r="X13" s="847"/>
      <c r="Y13" s="847"/>
      <c r="Z13" s="847"/>
      <c r="AA13" s="847"/>
      <c r="AB13" s="847"/>
      <c r="AC13" s="847"/>
      <c r="AD13" s="847"/>
      <c r="AE13" s="848"/>
      <c r="AF13" s="849"/>
      <c r="AG13" s="850"/>
      <c r="AH13" s="850"/>
      <c r="AI13" s="850"/>
      <c r="AJ13" s="851"/>
      <c r="AK13" s="852"/>
      <c r="AL13" s="853"/>
      <c r="AM13" s="853"/>
      <c r="AN13" s="853"/>
      <c r="AO13" s="853"/>
      <c r="AP13" s="853"/>
      <c r="AQ13" s="853"/>
      <c r="AR13" s="853"/>
      <c r="AS13" s="853"/>
      <c r="AT13" s="853"/>
      <c r="AU13" s="854"/>
      <c r="AV13" s="854"/>
      <c r="AW13" s="854"/>
      <c r="AX13" s="854"/>
      <c r="AY13" s="855"/>
      <c r="AZ13" s="254"/>
      <c r="BA13" s="254"/>
      <c r="BB13" s="254"/>
      <c r="BC13" s="254"/>
      <c r="BD13" s="254"/>
      <c r="BE13" s="255"/>
      <c r="BF13" s="255"/>
      <c r="BG13" s="255"/>
      <c r="BH13" s="255"/>
      <c r="BI13" s="255"/>
      <c r="BJ13" s="255"/>
      <c r="BK13" s="255"/>
      <c r="BL13" s="255"/>
      <c r="BM13" s="255"/>
      <c r="BN13" s="255"/>
      <c r="BO13" s="255"/>
      <c r="BP13" s="255"/>
      <c r="BQ13" s="264">
        <v>7</v>
      </c>
      <c r="BR13" s="265"/>
      <c r="BS13" s="856" t="s">
        <v>605</v>
      </c>
      <c r="BT13" s="857"/>
      <c r="BU13" s="857"/>
      <c r="BV13" s="857"/>
      <c r="BW13" s="857"/>
      <c r="BX13" s="857"/>
      <c r="BY13" s="857"/>
      <c r="BZ13" s="857"/>
      <c r="CA13" s="857"/>
      <c r="CB13" s="857"/>
      <c r="CC13" s="857"/>
      <c r="CD13" s="857"/>
      <c r="CE13" s="857"/>
      <c r="CF13" s="857"/>
      <c r="CG13" s="858"/>
      <c r="CH13" s="862">
        <v>2</v>
      </c>
      <c r="CI13" s="863"/>
      <c r="CJ13" s="863"/>
      <c r="CK13" s="863"/>
      <c r="CL13" s="864"/>
      <c r="CM13" s="862">
        <v>19</v>
      </c>
      <c r="CN13" s="863"/>
      <c r="CO13" s="863"/>
      <c r="CP13" s="863"/>
      <c r="CQ13" s="864"/>
      <c r="CR13" s="862">
        <v>2</v>
      </c>
      <c r="CS13" s="863"/>
      <c r="CT13" s="863"/>
      <c r="CU13" s="863"/>
      <c r="CV13" s="864"/>
      <c r="CW13" s="862" t="s">
        <v>608</v>
      </c>
      <c r="CX13" s="863"/>
      <c r="CY13" s="863"/>
      <c r="CZ13" s="863"/>
      <c r="DA13" s="864"/>
      <c r="DB13" s="862" t="s">
        <v>632</v>
      </c>
      <c r="DC13" s="863"/>
      <c r="DD13" s="863"/>
      <c r="DE13" s="863"/>
      <c r="DF13" s="864"/>
      <c r="DG13" s="862" t="s">
        <v>632</v>
      </c>
      <c r="DH13" s="863"/>
      <c r="DI13" s="863"/>
      <c r="DJ13" s="863"/>
      <c r="DK13" s="864"/>
      <c r="DL13" s="862" t="s">
        <v>632</v>
      </c>
      <c r="DM13" s="863"/>
      <c r="DN13" s="863"/>
      <c r="DO13" s="863"/>
      <c r="DP13" s="864"/>
      <c r="DQ13" s="862" t="s">
        <v>632</v>
      </c>
      <c r="DR13" s="863"/>
      <c r="DS13" s="863"/>
      <c r="DT13" s="863"/>
      <c r="DU13" s="864"/>
      <c r="DV13" s="872"/>
      <c r="DW13" s="873"/>
      <c r="DX13" s="873"/>
      <c r="DY13" s="873"/>
      <c r="DZ13" s="874"/>
      <c r="EA13" s="256"/>
    </row>
    <row r="14" spans="1:131" s="257" customFormat="1" ht="26.25" customHeight="1" x14ac:dyDescent="0.15">
      <c r="A14" s="263">
        <v>8</v>
      </c>
      <c r="B14" s="843"/>
      <c r="C14" s="844"/>
      <c r="D14" s="844"/>
      <c r="E14" s="844"/>
      <c r="F14" s="844"/>
      <c r="G14" s="844"/>
      <c r="H14" s="844"/>
      <c r="I14" s="844"/>
      <c r="J14" s="844"/>
      <c r="K14" s="844"/>
      <c r="L14" s="844"/>
      <c r="M14" s="844"/>
      <c r="N14" s="844"/>
      <c r="O14" s="844"/>
      <c r="P14" s="845"/>
      <c r="Q14" s="846"/>
      <c r="R14" s="847"/>
      <c r="S14" s="847"/>
      <c r="T14" s="847"/>
      <c r="U14" s="847"/>
      <c r="V14" s="847"/>
      <c r="W14" s="847"/>
      <c r="X14" s="847"/>
      <c r="Y14" s="847"/>
      <c r="Z14" s="847"/>
      <c r="AA14" s="847"/>
      <c r="AB14" s="847"/>
      <c r="AC14" s="847"/>
      <c r="AD14" s="847"/>
      <c r="AE14" s="848"/>
      <c r="AF14" s="849"/>
      <c r="AG14" s="850"/>
      <c r="AH14" s="850"/>
      <c r="AI14" s="850"/>
      <c r="AJ14" s="851"/>
      <c r="AK14" s="852"/>
      <c r="AL14" s="853"/>
      <c r="AM14" s="853"/>
      <c r="AN14" s="853"/>
      <c r="AO14" s="853"/>
      <c r="AP14" s="853"/>
      <c r="AQ14" s="853"/>
      <c r="AR14" s="853"/>
      <c r="AS14" s="853"/>
      <c r="AT14" s="853"/>
      <c r="AU14" s="854"/>
      <c r="AV14" s="854"/>
      <c r="AW14" s="854"/>
      <c r="AX14" s="854"/>
      <c r="AY14" s="855"/>
      <c r="AZ14" s="254"/>
      <c r="BA14" s="254"/>
      <c r="BB14" s="254"/>
      <c r="BC14" s="254"/>
      <c r="BD14" s="254"/>
      <c r="BE14" s="255"/>
      <c r="BF14" s="255"/>
      <c r="BG14" s="255"/>
      <c r="BH14" s="255"/>
      <c r="BI14" s="255"/>
      <c r="BJ14" s="255"/>
      <c r="BK14" s="255"/>
      <c r="BL14" s="255"/>
      <c r="BM14" s="255"/>
      <c r="BN14" s="255"/>
      <c r="BO14" s="255"/>
      <c r="BP14" s="255"/>
      <c r="BQ14" s="264">
        <v>8</v>
      </c>
      <c r="BR14" s="265"/>
      <c r="BS14" s="856" t="s">
        <v>606</v>
      </c>
      <c r="BT14" s="857"/>
      <c r="BU14" s="857"/>
      <c r="BV14" s="857"/>
      <c r="BW14" s="857"/>
      <c r="BX14" s="857"/>
      <c r="BY14" s="857"/>
      <c r="BZ14" s="857"/>
      <c r="CA14" s="857"/>
      <c r="CB14" s="857"/>
      <c r="CC14" s="857"/>
      <c r="CD14" s="857"/>
      <c r="CE14" s="857"/>
      <c r="CF14" s="857"/>
      <c r="CG14" s="858"/>
      <c r="CH14" s="862">
        <v>1</v>
      </c>
      <c r="CI14" s="863"/>
      <c r="CJ14" s="863"/>
      <c r="CK14" s="863"/>
      <c r="CL14" s="864"/>
      <c r="CM14" s="862">
        <v>13</v>
      </c>
      <c r="CN14" s="863"/>
      <c r="CO14" s="863"/>
      <c r="CP14" s="863"/>
      <c r="CQ14" s="864"/>
      <c r="CR14" s="862">
        <v>23</v>
      </c>
      <c r="CS14" s="863"/>
      <c r="CT14" s="863"/>
      <c r="CU14" s="863"/>
      <c r="CV14" s="864"/>
      <c r="CW14" s="862">
        <v>1</v>
      </c>
      <c r="CX14" s="863"/>
      <c r="CY14" s="863"/>
      <c r="CZ14" s="863"/>
      <c r="DA14" s="864"/>
      <c r="DB14" s="862" t="s">
        <v>632</v>
      </c>
      <c r="DC14" s="863"/>
      <c r="DD14" s="863"/>
      <c r="DE14" s="863"/>
      <c r="DF14" s="864"/>
      <c r="DG14" s="862" t="s">
        <v>632</v>
      </c>
      <c r="DH14" s="863"/>
      <c r="DI14" s="863"/>
      <c r="DJ14" s="863"/>
      <c r="DK14" s="864"/>
      <c r="DL14" s="862" t="s">
        <v>632</v>
      </c>
      <c r="DM14" s="863"/>
      <c r="DN14" s="863"/>
      <c r="DO14" s="863"/>
      <c r="DP14" s="864"/>
      <c r="DQ14" s="862" t="s">
        <v>632</v>
      </c>
      <c r="DR14" s="863"/>
      <c r="DS14" s="863"/>
      <c r="DT14" s="863"/>
      <c r="DU14" s="864"/>
      <c r="DV14" s="872"/>
      <c r="DW14" s="873"/>
      <c r="DX14" s="873"/>
      <c r="DY14" s="873"/>
      <c r="DZ14" s="874"/>
      <c r="EA14" s="256"/>
    </row>
    <row r="15" spans="1:131" s="257" customFormat="1" ht="26.25" customHeight="1" x14ac:dyDescent="0.15">
      <c r="A15" s="263">
        <v>9</v>
      </c>
      <c r="B15" s="843"/>
      <c r="C15" s="844"/>
      <c r="D15" s="844"/>
      <c r="E15" s="844"/>
      <c r="F15" s="844"/>
      <c r="G15" s="844"/>
      <c r="H15" s="844"/>
      <c r="I15" s="844"/>
      <c r="J15" s="844"/>
      <c r="K15" s="844"/>
      <c r="L15" s="844"/>
      <c r="M15" s="844"/>
      <c r="N15" s="844"/>
      <c r="O15" s="844"/>
      <c r="P15" s="845"/>
      <c r="Q15" s="846"/>
      <c r="R15" s="847"/>
      <c r="S15" s="847"/>
      <c r="T15" s="847"/>
      <c r="U15" s="847"/>
      <c r="V15" s="847"/>
      <c r="W15" s="847"/>
      <c r="X15" s="847"/>
      <c r="Y15" s="847"/>
      <c r="Z15" s="847"/>
      <c r="AA15" s="847"/>
      <c r="AB15" s="847"/>
      <c r="AC15" s="847"/>
      <c r="AD15" s="847"/>
      <c r="AE15" s="848"/>
      <c r="AF15" s="849"/>
      <c r="AG15" s="850"/>
      <c r="AH15" s="850"/>
      <c r="AI15" s="850"/>
      <c r="AJ15" s="851"/>
      <c r="AK15" s="852"/>
      <c r="AL15" s="853"/>
      <c r="AM15" s="853"/>
      <c r="AN15" s="853"/>
      <c r="AO15" s="853"/>
      <c r="AP15" s="853"/>
      <c r="AQ15" s="853"/>
      <c r="AR15" s="853"/>
      <c r="AS15" s="853"/>
      <c r="AT15" s="853"/>
      <c r="AU15" s="854"/>
      <c r="AV15" s="854"/>
      <c r="AW15" s="854"/>
      <c r="AX15" s="854"/>
      <c r="AY15" s="855"/>
      <c r="AZ15" s="254"/>
      <c r="BA15" s="254"/>
      <c r="BB15" s="254"/>
      <c r="BC15" s="254"/>
      <c r="BD15" s="254"/>
      <c r="BE15" s="255"/>
      <c r="BF15" s="255"/>
      <c r="BG15" s="255"/>
      <c r="BH15" s="255"/>
      <c r="BI15" s="255"/>
      <c r="BJ15" s="255"/>
      <c r="BK15" s="255"/>
      <c r="BL15" s="255"/>
      <c r="BM15" s="255"/>
      <c r="BN15" s="255"/>
      <c r="BO15" s="255"/>
      <c r="BP15" s="255"/>
      <c r="BQ15" s="264">
        <v>9</v>
      </c>
      <c r="BR15" s="265"/>
      <c r="BS15" s="856" t="s">
        <v>607</v>
      </c>
      <c r="BT15" s="857"/>
      <c r="BU15" s="857"/>
      <c r="BV15" s="857"/>
      <c r="BW15" s="857"/>
      <c r="BX15" s="857"/>
      <c r="BY15" s="857"/>
      <c r="BZ15" s="857"/>
      <c r="CA15" s="857"/>
      <c r="CB15" s="857"/>
      <c r="CC15" s="857"/>
      <c r="CD15" s="857"/>
      <c r="CE15" s="857"/>
      <c r="CF15" s="857"/>
      <c r="CG15" s="858"/>
      <c r="CH15" s="862" t="s">
        <v>628</v>
      </c>
      <c r="CI15" s="863"/>
      <c r="CJ15" s="863"/>
      <c r="CK15" s="863"/>
      <c r="CL15" s="864"/>
      <c r="CM15" s="862" t="s">
        <v>629</v>
      </c>
      <c r="CN15" s="863"/>
      <c r="CO15" s="863"/>
      <c r="CP15" s="863"/>
      <c r="CQ15" s="864"/>
      <c r="CR15" s="862">
        <v>55</v>
      </c>
      <c r="CS15" s="863"/>
      <c r="CT15" s="863"/>
      <c r="CU15" s="863"/>
      <c r="CV15" s="864"/>
      <c r="CW15" s="862" t="s">
        <v>630</v>
      </c>
      <c r="CX15" s="863"/>
      <c r="CY15" s="863"/>
      <c r="CZ15" s="863"/>
      <c r="DA15" s="864"/>
      <c r="DB15" s="862" t="s">
        <v>631</v>
      </c>
      <c r="DC15" s="863"/>
      <c r="DD15" s="863"/>
      <c r="DE15" s="863"/>
      <c r="DF15" s="864"/>
      <c r="DG15" s="862" t="s">
        <v>630</v>
      </c>
      <c r="DH15" s="863"/>
      <c r="DI15" s="863"/>
      <c r="DJ15" s="863"/>
      <c r="DK15" s="864"/>
      <c r="DL15" s="862" t="s">
        <v>609</v>
      </c>
      <c r="DM15" s="863"/>
      <c r="DN15" s="863"/>
      <c r="DO15" s="863"/>
      <c r="DP15" s="864"/>
      <c r="DQ15" s="862" t="s">
        <v>609</v>
      </c>
      <c r="DR15" s="863"/>
      <c r="DS15" s="863"/>
      <c r="DT15" s="863"/>
      <c r="DU15" s="864"/>
      <c r="DV15" s="872"/>
      <c r="DW15" s="873"/>
      <c r="DX15" s="873"/>
      <c r="DY15" s="873"/>
      <c r="DZ15" s="874"/>
      <c r="EA15" s="256"/>
    </row>
    <row r="16" spans="1:131" s="257" customFormat="1" ht="26.25" customHeight="1" x14ac:dyDescent="0.15">
      <c r="A16" s="263">
        <v>10</v>
      </c>
      <c r="B16" s="843"/>
      <c r="C16" s="844"/>
      <c r="D16" s="844"/>
      <c r="E16" s="844"/>
      <c r="F16" s="844"/>
      <c r="G16" s="844"/>
      <c r="H16" s="844"/>
      <c r="I16" s="844"/>
      <c r="J16" s="844"/>
      <c r="K16" s="844"/>
      <c r="L16" s="844"/>
      <c r="M16" s="844"/>
      <c r="N16" s="844"/>
      <c r="O16" s="844"/>
      <c r="P16" s="845"/>
      <c r="Q16" s="846"/>
      <c r="R16" s="847"/>
      <c r="S16" s="847"/>
      <c r="T16" s="847"/>
      <c r="U16" s="847"/>
      <c r="V16" s="847"/>
      <c r="W16" s="847"/>
      <c r="X16" s="847"/>
      <c r="Y16" s="847"/>
      <c r="Z16" s="847"/>
      <c r="AA16" s="847"/>
      <c r="AB16" s="847"/>
      <c r="AC16" s="847"/>
      <c r="AD16" s="847"/>
      <c r="AE16" s="848"/>
      <c r="AF16" s="849"/>
      <c r="AG16" s="850"/>
      <c r="AH16" s="850"/>
      <c r="AI16" s="850"/>
      <c r="AJ16" s="851"/>
      <c r="AK16" s="852"/>
      <c r="AL16" s="853"/>
      <c r="AM16" s="853"/>
      <c r="AN16" s="853"/>
      <c r="AO16" s="853"/>
      <c r="AP16" s="853"/>
      <c r="AQ16" s="853"/>
      <c r="AR16" s="853"/>
      <c r="AS16" s="853"/>
      <c r="AT16" s="853"/>
      <c r="AU16" s="854"/>
      <c r="AV16" s="854"/>
      <c r="AW16" s="854"/>
      <c r="AX16" s="854"/>
      <c r="AY16" s="855"/>
      <c r="AZ16" s="254"/>
      <c r="BA16" s="254"/>
      <c r="BB16" s="254"/>
      <c r="BC16" s="254"/>
      <c r="BD16" s="254"/>
      <c r="BE16" s="255"/>
      <c r="BF16" s="255"/>
      <c r="BG16" s="255"/>
      <c r="BH16" s="255"/>
      <c r="BI16" s="255"/>
      <c r="BJ16" s="255"/>
      <c r="BK16" s="255"/>
      <c r="BL16" s="255"/>
      <c r="BM16" s="255"/>
      <c r="BN16" s="255"/>
      <c r="BO16" s="255"/>
      <c r="BP16" s="255"/>
      <c r="BQ16" s="264">
        <v>10</v>
      </c>
      <c r="BR16" s="265"/>
      <c r="BS16" s="856"/>
      <c r="BT16" s="857"/>
      <c r="BU16" s="857"/>
      <c r="BV16" s="857"/>
      <c r="BW16" s="857"/>
      <c r="BX16" s="857"/>
      <c r="BY16" s="857"/>
      <c r="BZ16" s="857"/>
      <c r="CA16" s="857"/>
      <c r="CB16" s="857"/>
      <c r="CC16" s="857"/>
      <c r="CD16" s="857"/>
      <c r="CE16" s="857"/>
      <c r="CF16" s="857"/>
      <c r="CG16" s="858"/>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72"/>
      <c r="DW16" s="873"/>
      <c r="DX16" s="873"/>
      <c r="DY16" s="873"/>
      <c r="DZ16" s="874"/>
      <c r="EA16" s="256"/>
    </row>
    <row r="17" spans="1:131" s="257" customFormat="1" ht="26.25" customHeight="1" x14ac:dyDescent="0.15">
      <c r="A17" s="263">
        <v>11</v>
      </c>
      <c r="B17" s="843"/>
      <c r="C17" s="844"/>
      <c r="D17" s="844"/>
      <c r="E17" s="844"/>
      <c r="F17" s="844"/>
      <c r="G17" s="844"/>
      <c r="H17" s="844"/>
      <c r="I17" s="844"/>
      <c r="J17" s="844"/>
      <c r="K17" s="844"/>
      <c r="L17" s="844"/>
      <c r="M17" s="844"/>
      <c r="N17" s="844"/>
      <c r="O17" s="844"/>
      <c r="P17" s="845"/>
      <c r="Q17" s="846"/>
      <c r="R17" s="847"/>
      <c r="S17" s="847"/>
      <c r="T17" s="847"/>
      <c r="U17" s="847"/>
      <c r="V17" s="847"/>
      <c r="W17" s="847"/>
      <c r="X17" s="847"/>
      <c r="Y17" s="847"/>
      <c r="Z17" s="847"/>
      <c r="AA17" s="847"/>
      <c r="AB17" s="847"/>
      <c r="AC17" s="847"/>
      <c r="AD17" s="847"/>
      <c r="AE17" s="848"/>
      <c r="AF17" s="849"/>
      <c r="AG17" s="850"/>
      <c r="AH17" s="850"/>
      <c r="AI17" s="850"/>
      <c r="AJ17" s="851"/>
      <c r="AK17" s="852"/>
      <c r="AL17" s="853"/>
      <c r="AM17" s="853"/>
      <c r="AN17" s="853"/>
      <c r="AO17" s="853"/>
      <c r="AP17" s="853"/>
      <c r="AQ17" s="853"/>
      <c r="AR17" s="853"/>
      <c r="AS17" s="853"/>
      <c r="AT17" s="853"/>
      <c r="AU17" s="854"/>
      <c r="AV17" s="854"/>
      <c r="AW17" s="854"/>
      <c r="AX17" s="854"/>
      <c r="AY17" s="855"/>
      <c r="AZ17" s="254"/>
      <c r="BA17" s="254"/>
      <c r="BB17" s="254"/>
      <c r="BC17" s="254"/>
      <c r="BD17" s="254"/>
      <c r="BE17" s="255"/>
      <c r="BF17" s="255"/>
      <c r="BG17" s="255"/>
      <c r="BH17" s="255"/>
      <c r="BI17" s="255"/>
      <c r="BJ17" s="255"/>
      <c r="BK17" s="255"/>
      <c r="BL17" s="255"/>
      <c r="BM17" s="255"/>
      <c r="BN17" s="255"/>
      <c r="BO17" s="255"/>
      <c r="BP17" s="255"/>
      <c r="BQ17" s="264">
        <v>11</v>
      </c>
      <c r="BR17" s="265"/>
      <c r="BS17" s="856"/>
      <c r="BT17" s="857"/>
      <c r="BU17" s="857"/>
      <c r="BV17" s="857"/>
      <c r="BW17" s="857"/>
      <c r="BX17" s="857"/>
      <c r="BY17" s="857"/>
      <c r="BZ17" s="857"/>
      <c r="CA17" s="857"/>
      <c r="CB17" s="857"/>
      <c r="CC17" s="857"/>
      <c r="CD17" s="857"/>
      <c r="CE17" s="857"/>
      <c r="CF17" s="857"/>
      <c r="CG17" s="858"/>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72"/>
      <c r="DW17" s="873"/>
      <c r="DX17" s="873"/>
      <c r="DY17" s="873"/>
      <c r="DZ17" s="874"/>
      <c r="EA17" s="256"/>
    </row>
    <row r="18" spans="1:131" s="257" customFormat="1" ht="26.25" customHeight="1" x14ac:dyDescent="0.15">
      <c r="A18" s="263">
        <v>12</v>
      </c>
      <c r="B18" s="843"/>
      <c r="C18" s="844"/>
      <c r="D18" s="844"/>
      <c r="E18" s="844"/>
      <c r="F18" s="844"/>
      <c r="G18" s="844"/>
      <c r="H18" s="844"/>
      <c r="I18" s="844"/>
      <c r="J18" s="844"/>
      <c r="K18" s="844"/>
      <c r="L18" s="844"/>
      <c r="M18" s="844"/>
      <c r="N18" s="844"/>
      <c r="O18" s="844"/>
      <c r="P18" s="845"/>
      <c r="Q18" s="846"/>
      <c r="R18" s="847"/>
      <c r="S18" s="847"/>
      <c r="T18" s="847"/>
      <c r="U18" s="847"/>
      <c r="V18" s="847"/>
      <c r="W18" s="847"/>
      <c r="X18" s="847"/>
      <c r="Y18" s="847"/>
      <c r="Z18" s="847"/>
      <c r="AA18" s="847"/>
      <c r="AB18" s="847"/>
      <c r="AC18" s="847"/>
      <c r="AD18" s="847"/>
      <c r="AE18" s="848"/>
      <c r="AF18" s="849"/>
      <c r="AG18" s="850"/>
      <c r="AH18" s="850"/>
      <c r="AI18" s="850"/>
      <c r="AJ18" s="851"/>
      <c r="AK18" s="852"/>
      <c r="AL18" s="853"/>
      <c r="AM18" s="853"/>
      <c r="AN18" s="853"/>
      <c r="AO18" s="853"/>
      <c r="AP18" s="853"/>
      <c r="AQ18" s="853"/>
      <c r="AR18" s="853"/>
      <c r="AS18" s="853"/>
      <c r="AT18" s="853"/>
      <c r="AU18" s="854"/>
      <c r="AV18" s="854"/>
      <c r="AW18" s="854"/>
      <c r="AX18" s="854"/>
      <c r="AY18" s="855"/>
      <c r="AZ18" s="254"/>
      <c r="BA18" s="254"/>
      <c r="BB18" s="254"/>
      <c r="BC18" s="254"/>
      <c r="BD18" s="254"/>
      <c r="BE18" s="255"/>
      <c r="BF18" s="255"/>
      <c r="BG18" s="255"/>
      <c r="BH18" s="255"/>
      <c r="BI18" s="255"/>
      <c r="BJ18" s="255"/>
      <c r="BK18" s="255"/>
      <c r="BL18" s="255"/>
      <c r="BM18" s="255"/>
      <c r="BN18" s="255"/>
      <c r="BO18" s="255"/>
      <c r="BP18" s="255"/>
      <c r="BQ18" s="264">
        <v>12</v>
      </c>
      <c r="BR18" s="265"/>
      <c r="BS18" s="856"/>
      <c r="BT18" s="857"/>
      <c r="BU18" s="857"/>
      <c r="BV18" s="857"/>
      <c r="BW18" s="857"/>
      <c r="BX18" s="857"/>
      <c r="BY18" s="857"/>
      <c r="BZ18" s="857"/>
      <c r="CA18" s="857"/>
      <c r="CB18" s="857"/>
      <c r="CC18" s="857"/>
      <c r="CD18" s="857"/>
      <c r="CE18" s="857"/>
      <c r="CF18" s="857"/>
      <c r="CG18" s="858"/>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72"/>
      <c r="DW18" s="873"/>
      <c r="DX18" s="873"/>
      <c r="DY18" s="873"/>
      <c r="DZ18" s="874"/>
      <c r="EA18" s="256"/>
    </row>
    <row r="19" spans="1:131" s="257" customFormat="1" ht="26.25" customHeight="1" x14ac:dyDescent="0.15">
      <c r="A19" s="263">
        <v>13</v>
      </c>
      <c r="B19" s="843"/>
      <c r="C19" s="844"/>
      <c r="D19" s="844"/>
      <c r="E19" s="844"/>
      <c r="F19" s="844"/>
      <c r="G19" s="844"/>
      <c r="H19" s="844"/>
      <c r="I19" s="844"/>
      <c r="J19" s="844"/>
      <c r="K19" s="844"/>
      <c r="L19" s="844"/>
      <c r="M19" s="844"/>
      <c r="N19" s="844"/>
      <c r="O19" s="844"/>
      <c r="P19" s="845"/>
      <c r="Q19" s="846"/>
      <c r="R19" s="847"/>
      <c r="S19" s="847"/>
      <c r="T19" s="847"/>
      <c r="U19" s="847"/>
      <c r="V19" s="847"/>
      <c r="W19" s="847"/>
      <c r="X19" s="847"/>
      <c r="Y19" s="847"/>
      <c r="Z19" s="847"/>
      <c r="AA19" s="847"/>
      <c r="AB19" s="847"/>
      <c r="AC19" s="847"/>
      <c r="AD19" s="847"/>
      <c r="AE19" s="848"/>
      <c r="AF19" s="849"/>
      <c r="AG19" s="850"/>
      <c r="AH19" s="850"/>
      <c r="AI19" s="850"/>
      <c r="AJ19" s="851"/>
      <c r="AK19" s="852"/>
      <c r="AL19" s="853"/>
      <c r="AM19" s="853"/>
      <c r="AN19" s="853"/>
      <c r="AO19" s="853"/>
      <c r="AP19" s="853"/>
      <c r="AQ19" s="853"/>
      <c r="AR19" s="853"/>
      <c r="AS19" s="853"/>
      <c r="AT19" s="853"/>
      <c r="AU19" s="854"/>
      <c r="AV19" s="854"/>
      <c r="AW19" s="854"/>
      <c r="AX19" s="854"/>
      <c r="AY19" s="855"/>
      <c r="AZ19" s="254"/>
      <c r="BA19" s="254"/>
      <c r="BB19" s="254"/>
      <c r="BC19" s="254"/>
      <c r="BD19" s="254"/>
      <c r="BE19" s="255"/>
      <c r="BF19" s="255"/>
      <c r="BG19" s="255"/>
      <c r="BH19" s="255"/>
      <c r="BI19" s="255"/>
      <c r="BJ19" s="255"/>
      <c r="BK19" s="255"/>
      <c r="BL19" s="255"/>
      <c r="BM19" s="255"/>
      <c r="BN19" s="255"/>
      <c r="BO19" s="255"/>
      <c r="BP19" s="255"/>
      <c r="BQ19" s="264">
        <v>13</v>
      </c>
      <c r="BR19" s="265"/>
      <c r="BS19" s="856"/>
      <c r="BT19" s="857"/>
      <c r="BU19" s="857"/>
      <c r="BV19" s="857"/>
      <c r="BW19" s="857"/>
      <c r="BX19" s="857"/>
      <c r="BY19" s="857"/>
      <c r="BZ19" s="857"/>
      <c r="CA19" s="857"/>
      <c r="CB19" s="857"/>
      <c r="CC19" s="857"/>
      <c r="CD19" s="857"/>
      <c r="CE19" s="857"/>
      <c r="CF19" s="857"/>
      <c r="CG19" s="858"/>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72"/>
      <c r="DW19" s="873"/>
      <c r="DX19" s="873"/>
      <c r="DY19" s="873"/>
      <c r="DZ19" s="874"/>
      <c r="EA19" s="256"/>
    </row>
    <row r="20" spans="1:131" s="257" customFormat="1" ht="26.25" customHeight="1" x14ac:dyDescent="0.15">
      <c r="A20" s="263">
        <v>14</v>
      </c>
      <c r="B20" s="843"/>
      <c r="C20" s="844"/>
      <c r="D20" s="844"/>
      <c r="E20" s="844"/>
      <c r="F20" s="844"/>
      <c r="G20" s="844"/>
      <c r="H20" s="844"/>
      <c r="I20" s="844"/>
      <c r="J20" s="844"/>
      <c r="K20" s="844"/>
      <c r="L20" s="844"/>
      <c r="M20" s="844"/>
      <c r="N20" s="844"/>
      <c r="O20" s="844"/>
      <c r="P20" s="845"/>
      <c r="Q20" s="846"/>
      <c r="R20" s="847"/>
      <c r="S20" s="847"/>
      <c r="T20" s="847"/>
      <c r="U20" s="847"/>
      <c r="V20" s="847"/>
      <c r="W20" s="847"/>
      <c r="X20" s="847"/>
      <c r="Y20" s="847"/>
      <c r="Z20" s="847"/>
      <c r="AA20" s="847"/>
      <c r="AB20" s="847"/>
      <c r="AC20" s="847"/>
      <c r="AD20" s="847"/>
      <c r="AE20" s="848"/>
      <c r="AF20" s="849"/>
      <c r="AG20" s="850"/>
      <c r="AH20" s="850"/>
      <c r="AI20" s="850"/>
      <c r="AJ20" s="851"/>
      <c r="AK20" s="852"/>
      <c r="AL20" s="853"/>
      <c r="AM20" s="853"/>
      <c r="AN20" s="853"/>
      <c r="AO20" s="853"/>
      <c r="AP20" s="853"/>
      <c r="AQ20" s="853"/>
      <c r="AR20" s="853"/>
      <c r="AS20" s="853"/>
      <c r="AT20" s="853"/>
      <c r="AU20" s="854"/>
      <c r="AV20" s="854"/>
      <c r="AW20" s="854"/>
      <c r="AX20" s="854"/>
      <c r="AY20" s="855"/>
      <c r="AZ20" s="254"/>
      <c r="BA20" s="254"/>
      <c r="BB20" s="254"/>
      <c r="BC20" s="254"/>
      <c r="BD20" s="254"/>
      <c r="BE20" s="255"/>
      <c r="BF20" s="255"/>
      <c r="BG20" s="255"/>
      <c r="BH20" s="255"/>
      <c r="BI20" s="255"/>
      <c r="BJ20" s="255"/>
      <c r="BK20" s="255"/>
      <c r="BL20" s="255"/>
      <c r="BM20" s="255"/>
      <c r="BN20" s="255"/>
      <c r="BO20" s="255"/>
      <c r="BP20" s="255"/>
      <c r="BQ20" s="264">
        <v>14</v>
      </c>
      <c r="BR20" s="265"/>
      <c r="BS20" s="856"/>
      <c r="BT20" s="857"/>
      <c r="BU20" s="857"/>
      <c r="BV20" s="857"/>
      <c r="BW20" s="857"/>
      <c r="BX20" s="857"/>
      <c r="BY20" s="857"/>
      <c r="BZ20" s="857"/>
      <c r="CA20" s="857"/>
      <c r="CB20" s="857"/>
      <c r="CC20" s="857"/>
      <c r="CD20" s="857"/>
      <c r="CE20" s="857"/>
      <c r="CF20" s="857"/>
      <c r="CG20" s="858"/>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72"/>
      <c r="DW20" s="873"/>
      <c r="DX20" s="873"/>
      <c r="DY20" s="873"/>
      <c r="DZ20" s="874"/>
      <c r="EA20" s="256"/>
    </row>
    <row r="21" spans="1:131" s="257" customFormat="1" ht="26.25" customHeight="1" thickBot="1" x14ac:dyDescent="0.2">
      <c r="A21" s="263">
        <v>15</v>
      </c>
      <c r="B21" s="843"/>
      <c r="C21" s="844"/>
      <c r="D21" s="844"/>
      <c r="E21" s="844"/>
      <c r="F21" s="844"/>
      <c r="G21" s="844"/>
      <c r="H21" s="844"/>
      <c r="I21" s="844"/>
      <c r="J21" s="844"/>
      <c r="K21" s="844"/>
      <c r="L21" s="844"/>
      <c r="M21" s="844"/>
      <c r="N21" s="844"/>
      <c r="O21" s="844"/>
      <c r="P21" s="845"/>
      <c r="Q21" s="846"/>
      <c r="R21" s="847"/>
      <c r="S21" s="847"/>
      <c r="T21" s="847"/>
      <c r="U21" s="847"/>
      <c r="V21" s="847"/>
      <c r="W21" s="847"/>
      <c r="X21" s="847"/>
      <c r="Y21" s="847"/>
      <c r="Z21" s="847"/>
      <c r="AA21" s="847"/>
      <c r="AB21" s="847"/>
      <c r="AC21" s="847"/>
      <c r="AD21" s="847"/>
      <c r="AE21" s="848"/>
      <c r="AF21" s="849"/>
      <c r="AG21" s="850"/>
      <c r="AH21" s="850"/>
      <c r="AI21" s="850"/>
      <c r="AJ21" s="851"/>
      <c r="AK21" s="852"/>
      <c r="AL21" s="853"/>
      <c r="AM21" s="853"/>
      <c r="AN21" s="853"/>
      <c r="AO21" s="853"/>
      <c r="AP21" s="853"/>
      <c r="AQ21" s="853"/>
      <c r="AR21" s="853"/>
      <c r="AS21" s="853"/>
      <c r="AT21" s="853"/>
      <c r="AU21" s="854"/>
      <c r="AV21" s="854"/>
      <c r="AW21" s="854"/>
      <c r="AX21" s="854"/>
      <c r="AY21" s="855"/>
      <c r="AZ21" s="254"/>
      <c r="BA21" s="254"/>
      <c r="BB21" s="254"/>
      <c r="BC21" s="254"/>
      <c r="BD21" s="254"/>
      <c r="BE21" s="255"/>
      <c r="BF21" s="255"/>
      <c r="BG21" s="255"/>
      <c r="BH21" s="255"/>
      <c r="BI21" s="255"/>
      <c r="BJ21" s="255"/>
      <c r="BK21" s="255"/>
      <c r="BL21" s="255"/>
      <c r="BM21" s="255"/>
      <c r="BN21" s="255"/>
      <c r="BO21" s="255"/>
      <c r="BP21" s="255"/>
      <c r="BQ21" s="264">
        <v>15</v>
      </c>
      <c r="BR21" s="265"/>
      <c r="BS21" s="856"/>
      <c r="BT21" s="857"/>
      <c r="BU21" s="857"/>
      <c r="BV21" s="857"/>
      <c r="BW21" s="857"/>
      <c r="BX21" s="857"/>
      <c r="BY21" s="857"/>
      <c r="BZ21" s="857"/>
      <c r="CA21" s="857"/>
      <c r="CB21" s="857"/>
      <c r="CC21" s="857"/>
      <c r="CD21" s="857"/>
      <c r="CE21" s="857"/>
      <c r="CF21" s="857"/>
      <c r="CG21" s="858"/>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72"/>
      <c r="DW21" s="873"/>
      <c r="DX21" s="873"/>
      <c r="DY21" s="873"/>
      <c r="DZ21" s="874"/>
      <c r="EA21" s="256"/>
    </row>
    <row r="22" spans="1:131" s="257" customFormat="1" ht="26.25" customHeight="1" x14ac:dyDescent="0.15">
      <c r="A22" s="263">
        <v>16</v>
      </c>
      <c r="B22" s="843"/>
      <c r="C22" s="844"/>
      <c r="D22" s="844"/>
      <c r="E22" s="844"/>
      <c r="F22" s="844"/>
      <c r="G22" s="844"/>
      <c r="H22" s="844"/>
      <c r="I22" s="844"/>
      <c r="J22" s="844"/>
      <c r="K22" s="844"/>
      <c r="L22" s="844"/>
      <c r="M22" s="844"/>
      <c r="N22" s="844"/>
      <c r="O22" s="844"/>
      <c r="P22" s="845"/>
      <c r="Q22" s="875"/>
      <c r="R22" s="876"/>
      <c r="S22" s="876"/>
      <c r="T22" s="876"/>
      <c r="U22" s="876"/>
      <c r="V22" s="876"/>
      <c r="W22" s="876"/>
      <c r="X22" s="876"/>
      <c r="Y22" s="876"/>
      <c r="Z22" s="876"/>
      <c r="AA22" s="876"/>
      <c r="AB22" s="876"/>
      <c r="AC22" s="876"/>
      <c r="AD22" s="876"/>
      <c r="AE22" s="877"/>
      <c r="AF22" s="849"/>
      <c r="AG22" s="850"/>
      <c r="AH22" s="850"/>
      <c r="AI22" s="850"/>
      <c r="AJ22" s="851"/>
      <c r="AK22" s="890"/>
      <c r="AL22" s="891"/>
      <c r="AM22" s="891"/>
      <c r="AN22" s="891"/>
      <c r="AO22" s="891"/>
      <c r="AP22" s="891"/>
      <c r="AQ22" s="891"/>
      <c r="AR22" s="891"/>
      <c r="AS22" s="891"/>
      <c r="AT22" s="891"/>
      <c r="AU22" s="892"/>
      <c r="AV22" s="892"/>
      <c r="AW22" s="892"/>
      <c r="AX22" s="892"/>
      <c r="AY22" s="893"/>
      <c r="AZ22" s="894" t="s">
        <v>394</v>
      </c>
      <c r="BA22" s="894"/>
      <c r="BB22" s="894"/>
      <c r="BC22" s="894"/>
      <c r="BD22" s="895"/>
      <c r="BE22" s="255"/>
      <c r="BF22" s="255"/>
      <c r="BG22" s="255"/>
      <c r="BH22" s="255"/>
      <c r="BI22" s="255"/>
      <c r="BJ22" s="255"/>
      <c r="BK22" s="255"/>
      <c r="BL22" s="255"/>
      <c r="BM22" s="255"/>
      <c r="BN22" s="255"/>
      <c r="BO22" s="255"/>
      <c r="BP22" s="255"/>
      <c r="BQ22" s="264">
        <v>16</v>
      </c>
      <c r="BR22" s="265"/>
      <c r="BS22" s="856"/>
      <c r="BT22" s="857"/>
      <c r="BU22" s="857"/>
      <c r="BV22" s="857"/>
      <c r="BW22" s="857"/>
      <c r="BX22" s="857"/>
      <c r="BY22" s="857"/>
      <c r="BZ22" s="857"/>
      <c r="CA22" s="857"/>
      <c r="CB22" s="857"/>
      <c r="CC22" s="857"/>
      <c r="CD22" s="857"/>
      <c r="CE22" s="857"/>
      <c r="CF22" s="857"/>
      <c r="CG22" s="858"/>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72"/>
      <c r="DW22" s="873"/>
      <c r="DX22" s="873"/>
      <c r="DY22" s="873"/>
      <c r="DZ22" s="874"/>
      <c r="EA22" s="256"/>
    </row>
    <row r="23" spans="1:131" s="257" customFormat="1" ht="26.25" customHeight="1" thickBot="1" x14ac:dyDescent="0.2">
      <c r="A23" s="266" t="s">
        <v>395</v>
      </c>
      <c r="B23" s="878" t="s">
        <v>396</v>
      </c>
      <c r="C23" s="879"/>
      <c r="D23" s="879"/>
      <c r="E23" s="879"/>
      <c r="F23" s="879"/>
      <c r="G23" s="879"/>
      <c r="H23" s="879"/>
      <c r="I23" s="879"/>
      <c r="J23" s="879"/>
      <c r="K23" s="879"/>
      <c r="L23" s="879"/>
      <c r="M23" s="879"/>
      <c r="N23" s="879"/>
      <c r="O23" s="879"/>
      <c r="P23" s="880"/>
      <c r="Q23" s="881">
        <v>60037</v>
      </c>
      <c r="R23" s="882"/>
      <c r="S23" s="882"/>
      <c r="T23" s="882"/>
      <c r="U23" s="882"/>
      <c r="V23" s="882">
        <v>58250</v>
      </c>
      <c r="W23" s="882"/>
      <c r="X23" s="882"/>
      <c r="Y23" s="882"/>
      <c r="Z23" s="882"/>
      <c r="AA23" s="882">
        <v>1787</v>
      </c>
      <c r="AB23" s="882"/>
      <c r="AC23" s="882"/>
      <c r="AD23" s="882"/>
      <c r="AE23" s="883"/>
      <c r="AF23" s="884">
        <v>1110</v>
      </c>
      <c r="AG23" s="882"/>
      <c r="AH23" s="882"/>
      <c r="AI23" s="882"/>
      <c r="AJ23" s="885"/>
      <c r="AK23" s="886"/>
      <c r="AL23" s="887"/>
      <c r="AM23" s="887"/>
      <c r="AN23" s="887"/>
      <c r="AO23" s="887"/>
      <c r="AP23" s="882">
        <v>71249</v>
      </c>
      <c r="AQ23" s="882"/>
      <c r="AR23" s="882"/>
      <c r="AS23" s="882"/>
      <c r="AT23" s="882"/>
      <c r="AU23" s="888"/>
      <c r="AV23" s="888"/>
      <c r="AW23" s="888"/>
      <c r="AX23" s="888"/>
      <c r="AY23" s="889"/>
      <c r="AZ23" s="897" t="s">
        <v>243</v>
      </c>
      <c r="BA23" s="898"/>
      <c r="BB23" s="898"/>
      <c r="BC23" s="898"/>
      <c r="BD23" s="899"/>
      <c r="BE23" s="255"/>
      <c r="BF23" s="255"/>
      <c r="BG23" s="255"/>
      <c r="BH23" s="255"/>
      <c r="BI23" s="255"/>
      <c r="BJ23" s="255"/>
      <c r="BK23" s="255"/>
      <c r="BL23" s="255"/>
      <c r="BM23" s="255"/>
      <c r="BN23" s="255"/>
      <c r="BO23" s="255"/>
      <c r="BP23" s="255"/>
      <c r="BQ23" s="264">
        <v>17</v>
      </c>
      <c r="BR23" s="265"/>
      <c r="BS23" s="856"/>
      <c r="BT23" s="857"/>
      <c r="BU23" s="857"/>
      <c r="BV23" s="857"/>
      <c r="BW23" s="857"/>
      <c r="BX23" s="857"/>
      <c r="BY23" s="857"/>
      <c r="BZ23" s="857"/>
      <c r="CA23" s="857"/>
      <c r="CB23" s="857"/>
      <c r="CC23" s="857"/>
      <c r="CD23" s="857"/>
      <c r="CE23" s="857"/>
      <c r="CF23" s="857"/>
      <c r="CG23" s="858"/>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72"/>
      <c r="DW23" s="873"/>
      <c r="DX23" s="873"/>
      <c r="DY23" s="873"/>
      <c r="DZ23" s="874"/>
      <c r="EA23" s="256"/>
    </row>
    <row r="24" spans="1:131" s="257" customFormat="1" ht="26.25" customHeight="1" x14ac:dyDescent="0.15">
      <c r="A24" s="896" t="s">
        <v>397</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4"/>
      <c r="BA24" s="254"/>
      <c r="BB24" s="254"/>
      <c r="BC24" s="254"/>
      <c r="BD24" s="254"/>
      <c r="BE24" s="255"/>
      <c r="BF24" s="255"/>
      <c r="BG24" s="255"/>
      <c r="BH24" s="255"/>
      <c r="BI24" s="255"/>
      <c r="BJ24" s="255"/>
      <c r="BK24" s="255"/>
      <c r="BL24" s="255"/>
      <c r="BM24" s="255"/>
      <c r="BN24" s="255"/>
      <c r="BO24" s="255"/>
      <c r="BP24" s="255"/>
      <c r="BQ24" s="264">
        <v>18</v>
      </c>
      <c r="BR24" s="265"/>
      <c r="BS24" s="856"/>
      <c r="BT24" s="857"/>
      <c r="BU24" s="857"/>
      <c r="BV24" s="857"/>
      <c r="BW24" s="857"/>
      <c r="BX24" s="857"/>
      <c r="BY24" s="857"/>
      <c r="BZ24" s="857"/>
      <c r="CA24" s="857"/>
      <c r="CB24" s="857"/>
      <c r="CC24" s="857"/>
      <c r="CD24" s="857"/>
      <c r="CE24" s="857"/>
      <c r="CF24" s="857"/>
      <c r="CG24" s="858"/>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72"/>
      <c r="DW24" s="873"/>
      <c r="DX24" s="873"/>
      <c r="DY24" s="873"/>
      <c r="DZ24" s="874"/>
      <c r="EA24" s="256"/>
    </row>
    <row r="25" spans="1:131" s="249" customFormat="1" ht="26.25" customHeight="1" thickBot="1" x14ac:dyDescent="0.2">
      <c r="A25" s="837" t="s">
        <v>398</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254"/>
      <c r="BK25" s="254"/>
      <c r="BL25" s="254"/>
      <c r="BM25" s="254"/>
      <c r="BN25" s="254"/>
      <c r="BO25" s="267"/>
      <c r="BP25" s="267"/>
      <c r="BQ25" s="264">
        <v>19</v>
      </c>
      <c r="BR25" s="265"/>
      <c r="BS25" s="856"/>
      <c r="BT25" s="857"/>
      <c r="BU25" s="857"/>
      <c r="BV25" s="857"/>
      <c r="BW25" s="857"/>
      <c r="BX25" s="857"/>
      <c r="BY25" s="857"/>
      <c r="BZ25" s="857"/>
      <c r="CA25" s="857"/>
      <c r="CB25" s="857"/>
      <c r="CC25" s="857"/>
      <c r="CD25" s="857"/>
      <c r="CE25" s="857"/>
      <c r="CF25" s="857"/>
      <c r="CG25" s="858"/>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72"/>
      <c r="DW25" s="873"/>
      <c r="DX25" s="873"/>
      <c r="DY25" s="873"/>
      <c r="DZ25" s="874"/>
      <c r="EA25" s="248"/>
    </row>
    <row r="26" spans="1:131" s="249" customFormat="1" ht="26.25" customHeight="1" x14ac:dyDescent="0.15">
      <c r="A26" s="828" t="s">
        <v>371</v>
      </c>
      <c r="B26" s="829"/>
      <c r="C26" s="829"/>
      <c r="D26" s="829"/>
      <c r="E26" s="829"/>
      <c r="F26" s="829"/>
      <c r="G26" s="829"/>
      <c r="H26" s="829"/>
      <c r="I26" s="829"/>
      <c r="J26" s="829"/>
      <c r="K26" s="829"/>
      <c r="L26" s="829"/>
      <c r="M26" s="829"/>
      <c r="N26" s="829"/>
      <c r="O26" s="829"/>
      <c r="P26" s="830"/>
      <c r="Q26" s="805" t="s">
        <v>399</v>
      </c>
      <c r="R26" s="806"/>
      <c r="S26" s="806"/>
      <c r="T26" s="806"/>
      <c r="U26" s="807"/>
      <c r="V26" s="805" t="s">
        <v>400</v>
      </c>
      <c r="W26" s="806"/>
      <c r="X26" s="806"/>
      <c r="Y26" s="806"/>
      <c r="Z26" s="807"/>
      <c r="AA26" s="805" t="s">
        <v>401</v>
      </c>
      <c r="AB26" s="806"/>
      <c r="AC26" s="806"/>
      <c r="AD26" s="806"/>
      <c r="AE26" s="806"/>
      <c r="AF26" s="900" t="s">
        <v>402</v>
      </c>
      <c r="AG26" s="901"/>
      <c r="AH26" s="901"/>
      <c r="AI26" s="901"/>
      <c r="AJ26" s="902"/>
      <c r="AK26" s="806" t="s">
        <v>403</v>
      </c>
      <c r="AL26" s="806"/>
      <c r="AM26" s="806"/>
      <c r="AN26" s="806"/>
      <c r="AO26" s="807"/>
      <c r="AP26" s="805" t="s">
        <v>404</v>
      </c>
      <c r="AQ26" s="806"/>
      <c r="AR26" s="806"/>
      <c r="AS26" s="806"/>
      <c r="AT26" s="807"/>
      <c r="AU26" s="805" t="s">
        <v>405</v>
      </c>
      <c r="AV26" s="806"/>
      <c r="AW26" s="806"/>
      <c r="AX26" s="806"/>
      <c r="AY26" s="807"/>
      <c r="AZ26" s="805" t="s">
        <v>406</v>
      </c>
      <c r="BA26" s="806"/>
      <c r="BB26" s="806"/>
      <c r="BC26" s="806"/>
      <c r="BD26" s="807"/>
      <c r="BE26" s="805" t="s">
        <v>378</v>
      </c>
      <c r="BF26" s="806"/>
      <c r="BG26" s="806"/>
      <c r="BH26" s="806"/>
      <c r="BI26" s="817"/>
      <c r="BJ26" s="254"/>
      <c r="BK26" s="254"/>
      <c r="BL26" s="254"/>
      <c r="BM26" s="254"/>
      <c r="BN26" s="254"/>
      <c r="BO26" s="267"/>
      <c r="BP26" s="267"/>
      <c r="BQ26" s="264">
        <v>20</v>
      </c>
      <c r="BR26" s="265"/>
      <c r="BS26" s="856"/>
      <c r="BT26" s="857"/>
      <c r="BU26" s="857"/>
      <c r="BV26" s="857"/>
      <c r="BW26" s="857"/>
      <c r="BX26" s="857"/>
      <c r="BY26" s="857"/>
      <c r="BZ26" s="857"/>
      <c r="CA26" s="857"/>
      <c r="CB26" s="857"/>
      <c r="CC26" s="857"/>
      <c r="CD26" s="857"/>
      <c r="CE26" s="857"/>
      <c r="CF26" s="857"/>
      <c r="CG26" s="858"/>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72"/>
      <c r="DW26" s="873"/>
      <c r="DX26" s="873"/>
      <c r="DY26" s="873"/>
      <c r="DZ26" s="874"/>
      <c r="EA26" s="248"/>
    </row>
    <row r="27" spans="1:131" s="249" customFormat="1" ht="26.25" customHeight="1" thickBot="1" x14ac:dyDescent="0.2">
      <c r="A27" s="831"/>
      <c r="B27" s="832"/>
      <c r="C27" s="832"/>
      <c r="D27" s="832"/>
      <c r="E27" s="832"/>
      <c r="F27" s="832"/>
      <c r="G27" s="832"/>
      <c r="H27" s="832"/>
      <c r="I27" s="832"/>
      <c r="J27" s="832"/>
      <c r="K27" s="832"/>
      <c r="L27" s="832"/>
      <c r="M27" s="832"/>
      <c r="N27" s="832"/>
      <c r="O27" s="832"/>
      <c r="P27" s="833"/>
      <c r="Q27" s="808"/>
      <c r="R27" s="809"/>
      <c r="S27" s="809"/>
      <c r="T27" s="809"/>
      <c r="U27" s="810"/>
      <c r="V27" s="808"/>
      <c r="W27" s="809"/>
      <c r="X27" s="809"/>
      <c r="Y27" s="809"/>
      <c r="Z27" s="810"/>
      <c r="AA27" s="808"/>
      <c r="AB27" s="809"/>
      <c r="AC27" s="809"/>
      <c r="AD27" s="809"/>
      <c r="AE27" s="809"/>
      <c r="AF27" s="903"/>
      <c r="AG27" s="904"/>
      <c r="AH27" s="904"/>
      <c r="AI27" s="904"/>
      <c r="AJ27" s="905"/>
      <c r="AK27" s="809"/>
      <c r="AL27" s="809"/>
      <c r="AM27" s="809"/>
      <c r="AN27" s="809"/>
      <c r="AO27" s="810"/>
      <c r="AP27" s="808"/>
      <c r="AQ27" s="809"/>
      <c r="AR27" s="809"/>
      <c r="AS27" s="809"/>
      <c r="AT27" s="810"/>
      <c r="AU27" s="808"/>
      <c r="AV27" s="809"/>
      <c r="AW27" s="809"/>
      <c r="AX27" s="809"/>
      <c r="AY27" s="810"/>
      <c r="AZ27" s="808"/>
      <c r="BA27" s="809"/>
      <c r="BB27" s="809"/>
      <c r="BC27" s="809"/>
      <c r="BD27" s="810"/>
      <c r="BE27" s="808"/>
      <c r="BF27" s="809"/>
      <c r="BG27" s="809"/>
      <c r="BH27" s="809"/>
      <c r="BI27" s="818"/>
      <c r="BJ27" s="254"/>
      <c r="BK27" s="254"/>
      <c r="BL27" s="254"/>
      <c r="BM27" s="254"/>
      <c r="BN27" s="254"/>
      <c r="BO27" s="267"/>
      <c r="BP27" s="267"/>
      <c r="BQ27" s="264">
        <v>21</v>
      </c>
      <c r="BR27" s="265"/>
      <c r="BS27" s="856"/>
      <c r="BT27" s="857"/>
      <c r="BU27" s="857"/>
      <c r="BV27" s="857"/>
      <c r="BW27" s="857"/>
      <c r="BX27" s="857"/>
      <c r="BY27" s="857"/>
      <c r="BZ27" s="857"/>
      <c r="CA27" s="857"/>
      <c r="CB27" s="857"/>
      <c r="CC27" s="857"/>
      <c r="CD27" s="857"/>
      <c r="CE27" s="857"/>
      <c r="CF27" s="857"/>
      <c r="CG27" s="858"/>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72"/>
      <c r="DW27" s="873"/>
      <c r="DX27" s="873"/>
      <c r="DY27" s="873"/>
      <c r="DZ27" s="874"/>
      <c r="EA27" s="248"/>
    </row>
    <row r="28" spans="1:131" s="249" customFormat="1" ht="26.25" customHeight="1" thickTop="1" x14ac:dyDescent="0.15">
      <c r="A28" s="268">
        <v>1</v>
      </c>
      <c r="B28" s="819" t="s">
        <v>407</v>
      </c>
      <c r="C28" s="820"/>
      <c r="D28" s="820"/>
      <c r="E28" s="820"/>
      <c r="F28" s="820"/>
      <c r="G28" s="820"/>
      <c r="H28" s="820"/>
      <c r="I28" s="820"/>
      <c r="J28" s="820"/>
      <c r="K28" s="820"/>
      <c r="L28" s="820"/>
      <c r="M28" s="820"/>
      <c r="N28" s="820"/>
      <c r="O28" s="820"/>
      <c r="P28" s="821"/>
      <c r="Q28" s="910">
        <v>9531</v>
      </c>
      <c r="R28" s="911"/>
      <c r="S28" s="911"/>
      <c r="T28" s="911"/>
      <c r="U28" s="911"/>
      <c r="V28" s="911">
        <v>9380</v>
      </c>
      <c r="W28" s="911"/>
      <c r="X28" s="911"/>
      <c r="Y28" s="911"/>
      <c r="Z28" s="911"/>
      <c r="AA28" s="911">
        <v>151</v>
      </c>
      <c r="AB28" s="911"/>
      <c r="AC28" s="911"/>
      <c r="AD28" s="911"/>
      <c r="AE28" s="912"/>
      <c r="AF28" s="913">
        <v>151</v>
      </c>
      <c r="AG28" s="911"/>
      <c r="AH28" s="911"/>
      <c r="AI28" s="911"/>
      <c r="AJ28" s="914"/>
      <c r="AK28" s="915">
        <v>898</v>
      </c>
      <c r="AL28" s="906"/>
      <c r="AM28" s="906"/>
      <c r="AN28" s="906"/>
      <c r="AO28" s="906"/>
      <c r="AP28" s="853" t="s">
        <v>526</v>
      </c>
      <c r="AQ28" s="853"/>
      <c r="AR28" s="853"/>
      <c r="AS28" s="853"/>
      <c r="AT28" s="853"/>
      <c r="AU28" s="906" t="s">
        <v>526</v>
      </c>
      <c r="AV28" s="906"/>
      <c r="AW28" s="906"/>
      <c r="AX28" s="906"/>
      <c r="AY28" s="906"/>
      <c r="AZ28" s="907" t="s">
        <v>526</v>
      </c>
      <c r="BA28" s="907"/>
      <c r="BB28" s="907"/>
      <c r="BC28" s="907"/>
      <c r="BD28" s="907"/>
      <c r="BE28" s="908"/>
      <c r="BF28" s="908"/>
      <c r="BG28" s="908"/>
      <c r="BH28" s="908"/>
      <c r="BI28" s="909"/>
      <c r="BJ28" s="254"/>
      <c r="BK28" s="254"/>
      <c r="BL28" s="254"/>
      <c r="BM28" s="254"/>
      <c r="BN28" s="254"/>
      <c r="BO28" s="267"/>
      <c r="BP28" s="267"/>
      <c r="BQ28" s="264">
        <v>22</v>
      </c>
      <c r="BR28" s="265"/>
      <c r="BS28" s="856"/>
      <c r="BT28" s="857"/>
      <c r="BU28" s="857"/>
      <c r="BV28" s="857"/>
      <c r="BW28" s="857"/>
      <c r="BX28" s="857"/>
      <c r="BY28" s="857"/>
      <c r="BZ28" s="857"/>
      <c r="CA28" s="857"/>
      <c r="CB28" s="857"/>
      <c r="CC28" s="857"/>
      <c r="CD28" s="857"/>
      <c r="CE28" s="857"/>
      <c r="CF28" s="857"/>
      <c r="CG28" s="858"/>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72"/>
      <c r="DW28" s="873"/>
      <c r="DX28" s="873"/>
      <c r="DY28" s="873"/>
      <c r="DZ28" s="874"/>
      <c r="EA28" s="248"/>
    </row>
    <row r="29" spans="1:131" s="249" customFormat="1" ht="26.25" customHeight="1" x14ac:dyDescent="0.15">
      <c r="A29" s="268">
        <v>2</v>
      </c>
      <c r="B29" s="843" t="s">
        <v>408</v>
      </c>
      <c r="C29" s="844"/>
      <c r="D29" s="844"/>
      <c r="E29" s="844"/>
      <c r="F29" s="844"/>
      <c r="G29" s="844"/>
      <c r="H29" s="844"/>
      <c r="I29" s="844"/>
      <c r="J29" s="844"/>
      <c r="K29" s="844"/>
      <c r="L29" s="844"/>
      <c r="M29" s="844"/>
      <c r="N29" s="844"/>
      <c r="O29" s="844"/>
      <c r="P29" s="845"/>
      <c r="Q29" s="846">
        <v>10619</v>
      </c>
      <c r="R29" s="847"/>
      <c r="S29" s="847"/>
      <c r="T29" s="847"/>
      <c r="U29" s="847"/>
      <c r="V29" s="847">
        <v>10348</v>
      </c>
      <c r="W29" s="847"/>
      <c r="X29" s="847"/>
      <c r="Y29" s="847"/>
      <c r="Z29" s="847"/>
      <c r="AA29" s="847">
        <v>270</v>
      </c>
      <c r="AB29" s="847"/>
      <c r="AC29" s="847"/>
      <c r="AD29" s="847"/>
      <c r="AE29" s="848"/>
      <c r="AF29" s="849">
        <v>270</v>
      </c>
      <c r="AG29" s="850"/>
      <c r="AH29" s="850"/>
      <c r="AI29" s="850"/>
      <c r="AJ29" s="851"/>
      <c r="AK29" s="918">
        <v>1707</v>
      </c>
      <c r="AL29" s="919"/>
      <c r="AM29" s="919"/>
      <c r="AN29" s="919"/>
      <c r="AO29" s="919"/>
      <c r="AP29" s="919" t="s">
        <v>526</v>
      </c>
      <c r="AQ29" s="919"/>
      <c r="AR29" s="919"/>
      <c r="AS29" s="919"/>
      <c r="AT29" s="919"/>
      <c r="AU29" s="919" t="s">
        <v>526</v>
      </c>
      <c r="AV29" s="919"/>
      <c r="AW29" s="919"/>
      <c r="AX29" s="919"/>
      <c r="AY29" s="919"/>
      <c r="AZ29" s="920" t="s">
        <v>526</v>
      </c>
      <c r="BA29" s="920"/>
      <c r="BB29" s="920"/>
      <c r="BC29" s="920"/>
      <c r="BD29" s="920"/>
      <c r="BE29" s="916"/>
      <c r="BF29" s="916"/>
      <c r="BG29" s="916"/>
      <c r="BH29" s="916"/>
      <c r="BI29" s="917"/>
      <c r="BJ29" s="254"/>
      <c r="BK29" s="254"/>
      <c r="BL29" s="254"/>
      <c r="BM29" s="254"/>
      <c r="BN29" s="254"/>
      <c r="BO29" s="267"/>
      <c r="BP29" s="267"/>
      <c r="BQ29" s="264">
        <v>23</v>
      </c>
      <c r="BR29" s="265"/>
      <c r="BS29" s="856"/>
      <c r="BT29" s="857"/>
      <c r="BU29" s="857"/>
      <c r="BV29" s="857"/>
      <c r="BW29" s="857"/>
      <c r="BX29" s="857"/>
      <c r="BY29" s="857"/>
      <c r="BZ29" s="857"/>
      <c r="CA29" s="857"/>
      <c r="CB29" s="857"/>
      <c r="CC29" s="857"/>
      <c r="CD29" s="857"/>
      <c r="CE29" s="857"/>
      <c r="CF29" s="857"/>
      <c r="CG29" s="858"/>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72"/>
      <c r="DW29" s="873"/>
      <c r="DX29" s="873"/>
      <c r="DY29" s="873"/>
      <c r="DZ29" s="874"/>
      <c r="EA29" s="248"/>
    </row>
    <row r="30" spans="1:131" s="249" customFormat="1" ht="26.25" customHeight="1" x14ac:dyDescent="0.15">
      <c r="A30" s="268">
        <v>3</v>
      </c>
      <c r="B30" s="843" t="s">
        <v>409</v>
      </c>
      <c r="C30" s="844"/>
      <c r="D30" s="844"/>
      <c r="E30" s="844"/>
      <c r="F30" s="844"/>
      <c r="G30" s="844"/>
      <c r="H30" s="844"/>
      <c r="I30" s="844"/>
      <c r="J30" s="844"/>
      <c r="K30" s="844"/>
      <c r="L30" s="844"/>
      <c r="M30" s="844"/>
      <c r="N30" s="844"/>
      <c r="O30" s="844"/>
      <c r="P30" s="845"/>
      <c r="Q30" s="846">
        <v>1370</v>
      </c>
      <c r="R30" s="847"/>
      <c r="S30" s="847"/>
      <c r="T30" s="847"/>
      <c r="U30" s="847"/>
      <c r="V30" s="847">
        <v>1370</v>
      </c>
      <c r="W30" s="847"/>
      <c r="X30" s="847"/>
      <c r="Y30" s="847"/>
      <c r="Z30" s="847"/>
      <c r="AA30" s="847">
        <v>0</v>
      </c>
      <c r="AB30" s="847"/>
      <c r="AC30" s="847"/>
      <c r="AD30" s="847"/>
      <c r="AE30" s="848"/>
      <c r="AF30" s="849">
        <v>0</v>
      </c>
      <c r="AG30" s="850"/>
      <c r="AH30" s="850"/>
      <c r="AI30" s="850"/>
      <c r="AJ30" s="851"/>
      <c r="AK30" s="918">
        <v>403</v>
      </c>
      <c r="AL30" s="919"/>
      <c r="AM30" s="919"/>
      <c r="AN30" s="919"/>
      <c r="AO30" s="919"/>
      <c r="AP30" s="919" t="s">
        <v>526</v>
      </c>
      <c r="AQ30" s="919"/>
      <c r="AR30" s="919"/>
      <c r="AS30" s="919"/>
      <c r="AT30" s="919"/>
      <c r="AU30" s="919" t="s">
        <v>526</v>
      </c>
      <c r="AV30" s="919"/>
      <c r="AW30" s="919"/>
      <c r="AX30" s="919"/>
      <c r="AY30" s="919"/>
      <c r="AZ30" s="920" t="s">
        <v>526</v>
      </c>
      <c r="BA30" s="920"/>
      <c r="BB30" s="920"/>
      <c r="BC30" s="920"/>
      <c r="BD30" s="920"/>
      <c r="BE30" s="916"/>
      <c r="BF30" s="916"/>
      <c r="BG30" s="916"/>
      <c r="BH30" s="916"/>
      <c r="BI30" s="917"/>
      <c r="BJ30" s="254"/>
      <c r="BK30" s="254"/>
      <c r="BL30" s="254"/>
      <c r="BM30" s="254"/>
      <c r="BN30" s="254"/>
      <c r="BO30" s="267"/>
      <c r="BP30" s="267"/>
      <c r="BQ30" s="264">
        <v>24</v>
      </c>
      <c r="BR30" s="265"/>
      <c r="BS30" s="856"/>
      <c r="BT30" s="857"/>
      <c r="BU30" s="857"/>
      <c r="BV30" s="857"/>
      <c r="BW30" s="857"/>
      <c r="BX30" s="857"/>
      <c r="BY30" s="857"/>
      <c r="BZ30" s="857"/>
      <c r="CA30" s="857"/>
      <c r="CB30" s="857"/>
      <c r="CC30" s="857"/>
      <c r="CD30" s="857"/>
      <c r="CE30" s="857"/>
      <c r="CF30" s="857"/>
      <c r="CG30" s="858"/>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72"/>
      <c r="DW30" s="873"/>
      <c r="DX30" s="873"/>
      <c r="DY30" s="873"/>
      <c r="DZ30" s="874"/>
      <c r="EA30" s="248"/>
    </row>
    <row r="31" spans="1:131" s="249" customFormat="1" ht="26.25" customHeight="1" x14ac:dyDescent="0.15">
      <c r="A31" s="268">
        <v>4</v>
      </c>
      <c r="B31" s="843" t="s">
        <v>410</v>
      </c>
      <c r="C31" s="844"/>
      <c r="D31" s="844"/>
      <c r="E31" s="844"/>
      <c r="F31" s="844"/>
      <c r="G31" s="844"/>
      <c r="H31" s="844"/>
      <c r="I31" s="844"/>
      <c r="J31" s="844"/>
      <c r="K31" s="844"/>
      <c r="L31" s="844"/>
      <c r="M31" s="844"/>
      <c r="N31" s="844"/>
      <c r="O31" s="844"/>
      <c r="P31" s="845"/>
      <c r="Q31" s="846">
        <v>3173</v>
      </c>
      <c r="R31" s="847"/>
      <c r="S31" s="847"/>
      <c r="T31" s="847"/>
      <c r="U31" s="847"/>
      <c r="V31" s="847">
        <v>2801</v>
      </c>
      <c r="W31" s="847"/>
      <c r="X31" s="847"/>
      <c r="Y31" s="847"/>
      <c r="Z31" s="847"/>
      <c r="AA31" s="847">
        <v>372</v>
      </c>
      <c r="AB31" s="847"/>
      <c r="AC31" s="847"/>
      <c r="AD31" s="847"/>
      <c r="AE31" s="848"/>
      <c r="AF31" s="849">
        <v>4723</v>
      </c>
      <c r="AG31" s="850"/>
      <c r="AH31" s="850"/>
      <c r="AI31" s="850"/>
      <c r="AJ31" s="851"/>
      <c r="AK31" s="918">
        <v>218</v>
      </c>
      <c r="AL31" s="919"/>
      <c r="AM31" s="919"/>
      <c r="AN31" s="919"/>
      <c r="AO31" s="919"/>
      <c r="AP31" s="919">
        <v>6421</v>
      </c>
      <c r="AQ31" s="919"/>
      <c r="AR31" s="919"/>
      <c r="AS31" s="919"/>
      <c r="AT31" s="919"/>
      <c r="AU31" s="919">
        <v>925</v>
      </c>
      <c r="AV31" s="919"/>
      <c r="AW31" s="919"/>
      <c r="AX31" s="919"/>
      <c r="AY31" s="919"/>
      <c r="AZ31" s="920" t="s">
        <v>526</v>
      </c>
      <c r="BA31" s="920"/>
      <c r="BB31" s="920"/>
      <c r="BC31" s="920"/>
      <c r="BD31" s="920"/>
      <c r="BE31" s="916" t="s">
        <v>411</v>
      </c>
      <c r="BF31" s="916"/>
      <c r="BG31" s="916"/>
      <c r="BH31" s="916"/>
      <c r="BI31" s="917"/>
      <c r="BJ31" s="254"/>
      <c r="BK31" s="254"/>
      <c r="BL31" s="254"/>
      <c r="BM31" s="254"/>
      <c r="BN31" s="254"/>
      <c r="BO31" s="267"/>
      <c r="BP31" s="267"/>
      <c r="BQ31" s="264">
        <v>25</v>
      </c>
      <c r="BR31" s="265"/>
      <c r="BS31" s="856"/>
      <c r="BT31" s="857"/>
      <c r="BU31" s="857"/>
      <c r="BV31" s="857"/>
      <c r="BW31" s="857"/>
      <c r="BX31" s="857"/>
      <c r="BY31" s="857"/>
      <c r="BZ31" s="857"/>
      <c r="CA31" s="857"/>
      <c r="CB31" s="857"/>
      <c r="CC31" s="857"/>
      <c r="CD31" s="857"/>
      <c r="CE31" s="857"/>
      <c r="CF31" s="857"/>
      <c r="CG31" s="858"/>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72"/>
      <c r="DW31" s="873"/>
      <c r="DX31" s="873"/>
      <c r="DY31" s="873"/>
      <c r="DZ31" s="874"/>
      <c r="EA31" s="248"/>
    </row>
    <row r="32" spans="1:131" s="249" customFormat="1" ht="26.25" customHeight="1" x14ac:dyDescent="0.15">
      <c r="A32" s="268">
        <v>5</v>
      </c>
      <c r="B32" s="843" t="s">
        <v>412</v>
      </c>
      <c r="C32" s="844"/>
      <c r="D32" s="844"/>
      <c r="E32" s="844"/>
      <c r="F32" s="844"/>
      <c r="G32" s="844"/>
      <c r="H32" s="844"/>
      <c r="I32" s="844"/>
      <c r="J32" s="844"/>
      <c r="K32" s="844"/>
      <c r="L32" s="844"/>
      <c r="M32" s="844"/>
      <c r="N32" s="844"/>
      <c r="O32" s="844"/>
      <c r="P32" s="845"/>
      <c r="Q32" s="846">
        <v>30</v>
      </c>
      <c r="R32" s="847"/>
      <c r="S32" s="847"/>
      <c r="T32" s="847"/>
      <c r="U32" s="847"/>
      <c r="V32" s="847">
        <v>19</v>
      </c>
      <c r="W32" s="847"/>
      <c r="X32" s="847"/>
      <c r="Y32" s="847"/>
      <c r="Z32" s="847"/>
      <c r="AA32" s="847">
        <v>11</v>
      </c>
      <c r="AB32" s="847"/>
      <c r="AC32" s="847"/>
      <c r="AD32" s="847"/>
      <c r="AE32" s="848"/>
      <c r="AF32" s="849">
        <v>49</v>
      </c>
      <c r="AG32" s="850"/>
      <c r="AH32" s="850"/>
      <c r="AI32" s="850"/>
      <c r="AJ32" s="851"/>
      <c r="AK32" s="918">
        <v>23</v>
      </c>
      <c r="AL32" s="919"/>
      <c r="AM32" s="919"/>
      <c r="AN32" s="919"/>
      <c r="AO32" s="919"/>
      <c r="AP32" s="919">
        <v>238</v>
      </c>
      <c r="AQ32" s="919"/>
      <c r="AR32" s="919"/>
      <c r="AS32" s="919"/>
      <c r="AT32" s="919"/>
      <c r="AU32" s="919">
        <v>174</v>
      </c>
      <c r="AV32" s="919"/>
      <c r="AW32" s="919"/>
      <c r="AX32" s="919"/>
      <c r="AY32" s="919"/>
      <c r="AZ32" s="920" t="s">
        <v>526</v>
      </c>
      <c r="BA32" s="920"/>
      <c r="BB32" s="920"/>
      <c r="BC32" s="920"/>
      <c r="BD32" s="920"/>
      <c r="BE32" s="916" t="s">
        <v>411</v>
      </c>
      <c r="BF32" s="916"/>
      <c r="BG32" s="916"/>
      <c r="BH32" s="916"/>
      <c r="BI32" s="917"/>
      <c r="BJ32" s="254"/>
      <c r="BK32" s="254"/>
      <c r="BL32" s="254"/>
      <c r="BM32" s="254"/>
      <c r="BN32" s="254"/>
      <c r="BO32" s="267"/>
      <c r="BP32" s="267"/>
      <c r="BQ32" s="264">
        <v>26</v>
      </c>
      <c r="BR32" s="265"/>
      <c r="BS32" s="856"/>
      <c r="BT32" s="857"/>
      <c r="BU32" s="857"/>
      <c r="BV32" s="857"/>
      <c r="BW32" s="857"/>
      <c r="BX32" s="857"/>
      <c r="BY32" s="857"/>
      <c r="BZ32" s="857"/>
      <c r="CA32" s="857"/>
      <c r="CB32" s="857"/>
      <c r="CC32" s="857"/>
      <c r="CD32" s="857"/>
      <c r="CE32" s="857"/>
      <c r="CF32" s="857"/>
      <c r="CG32" s="858"/>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72"/>
      <c r="DW32" s="873"/>
      <c r="DX32" s="873"/>
      <c r="DY32" s="873"/>
      <c r="DZ32" s="874"/>
      <c r="EA32" s="248"/>
    </row>
    <row r="33" spans="1:131" s="249" customFormat="1" ht="26.25" customHeight="1" x14ac:dyDescent="0.15">
      <c r="A33" s="268">
        <v>6</v>
      </c>
      <c r="B33" s="843" t="s">
        <v>413</v>
      </c>
      <c r="C33" s="844"/>
      <c r="D33" s="844"/>
      <c r="E33" s="844"/>
      <c r="F33" s="844"/>
      <c r="G33" s="844"/>
      <c r="H33" s="844"/>
      <c r="I33" s="844"/>
      <c r="J33" s="844"/>
      <c r="K33" s="844"/>
      <c r="L33" s="844"/>
      <c r="M33" s="844"/>
      <c r="N33" s="844"/>
      <c r="O33" s="844"/>
      <c r="P33" s="845"/>
      <c r="Q33" s="846">
        <v>3436</v>
      </c>
      <c r="R33" s="847"/>
      <c r="S33" s="847"/>
      <c r="T33" s="847"/>
      <c r="U33" s="847"/>
      <c r="V33" s="847">
        <v>3198</v>
      </c>
      <c r="W33" s="847"/>
      <c r="X33" s="847"/>
      <c r="Y33" s="847"/>
      <c r="Z33" s="847"/>
      <c r="AA33" s="847">
        <v>238</v>
      </c>
      <c r="AB33" s="847"/>
      <c r="AC33" s="847"/>
      <c r="AD33" s="847"/>
      <c r="AE33" s="848"/>
      <c r="AF33" s="849">
        <v>664</v>
      </c>
      <c r="AG33" s="850"/>
      <c r="AH33" s="850"/>
      <c r="AI33" s="850"/>
      <c r="AJ33" s="851"/>
      <c r="AK33" s="918">
        <v>1289</v>
      </c>
      <c r="AL33" s="919"/>
      <c r="AM33" s="919"/>
      <c r="AN33" s="919"/>
      <c r="AO33" s="919"/>
      <c r="AP33" s="919">
        <v>33475</v>
      </c>
      <c r="AQ33" s="919"/>
      <c r="AR33" s="919"/>
      <c r="AS33" s="919"/>
      <c r="AT33" s="919"/>
      <c r="AU33" s="919">
        <v>22462</v>
      </c>
      <c r="AV33" s="919"/>
      <c r="AW33" s="919"/>
      <c r="AX33" s="919"/>
      <c r="AY33" s="919"/>
      <c r="AZ33" s="920" t="s">
        <v>526</v>
      </c>
      <c r="BA33" s="920"/>
      <c r="BB33" s="920"/>
      <c r="BC33" s="920"/>
      <c r="BD33" s="920"/>
      <c r="BE33" s="916" t="s">
        <v>414</v>
      </c>
      <c r="BF33" s="916"/>
      <c r="BG33" s="916"/>
      <c r="BH33" s="916"/>
      <c r="BI33" s="917"/>
      <c r="BJ33" s="254"/>
      <c r="BK33" s="254"/>
      <c r="BL33" s="254"/>
      <c r="BM33" s="254"/>
      <c r="BN33" s="254"/>
      <c r="BO33" s="267"/>
      <c r="BP33" s="267"/>
      <c r="BQ33" s="264">
        <v>27</v>
      </c>
      <c r="BR33" s="265"/>
      <c r="BS33" s="856"/>
      <c r="BT33" s="857"/>
      <c r="BU33" s="857"/>
      <c r="BV33" s="857"/>
      <c r="BW33" s="857"/>
      <c r="BX33" s="857"/>
      <c r="BY33" s="857"/>
      <c r="BZ33" s="857"/>
      <c r="CA33" s="857"/>
      <c r="CB33" s="857"/>
      <c r="CC33" s="857"/>
      <c r="CD33" s="857"/>
      <c r="CE33" s="857"/>
      <c r="CF33" s="857"/>
      <c r="CG33" s="858"/>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72"/>
      <c r="DW33" s="873"/>
      <c r="DX33" s="873"/>
      <c r="DY33" s="873"/>
      <c r="DZ33" s="874"/>
      <c r="EA33" s="248"/>
    </row>
    <row r="34" spans="1:131" s="249" customFormat="1" ht="26.25" customHeight="1" x14ac:dyDescent="0.15">
      <c r="A34" s="268">
        <v>7</v>
      </c>
      <c r="B34" s="843" t="s">
        <v>415</v>
      </c>
      <c r="C34" s="844"/>
      <c r="D34" s="844"/>
      <c r="E34" s="844"/>
      <c r="F34" s="844"/>
      <c r="G34" s="844"/>
      <c r="H34" s="844"/>
      <c r="I34" s="844"/>
      <c r="J34" s="844"/>
      <c r="K34" s="844"/>
      <c r="L34" s="844"/>
      <c r="M34" s="844"/>
      <c r="N34" s="844"/>
      <c r="O34" s="844"/>
      <c r="P34" s="845"/>
      <c r="Q34" s="846">
        <v>78</v>
      </c>
      <c r="R34" s="847"/>
      <c r="S34" s="847"/>
      <c r="T34" s="847"/>
      <c r="U34" s="847"/>
      <c r="V34" s="847">
        <v>78</v>
      </c>
      <c r="W34" s="847"/>
      <c r="X34" s="847"/>
      <c r="Y34" s="847"/>
      <c r="Z34" s="847"/>
      <c r="AA34" s="847">
        <v>0</v>
      </c>
      <c r="AB34" s="847"/>
      <c r="AC34" s="847"/>
      <c r="AD34" s="847"/>
      <c r="AE34" s="848"/>
      <c r="AF34" s="849" t="s">
        <v>416</v>
      </c>
      <c r="AG34" s="850"/>
      <c r="AH34" s="850"/>
      <c r="AI34" s="850"/>
      <c r="AJ34" s="851"/>
      <c r="AK34" s="918">
        <v>61</v>
      </c>
      <c r="AL34" s="919"/>
      <c r="AM34" s="919"/>
      <c r="AN34" s="919"/>
      <c r="AO34" s="919"/>
      <c r="AP34" s="853" t="s">
        <v>609</v>
      </c>
      <c r="AQ34" s="853"/>
      <c r="AR34" s="853"/>
      <c r="AS34" s="853"/>
      <c r="AT34" s="853"/>
      <c r="AU34" s="853" t="s">
        <v>609</v>
      </c>
      <c r="AV34" s="853"/>
      <c r="AW34" s="853"/>
      <c r="AX34" s="853"/>
      <c r="AY34" s="853"/>
      <c r="AZ34" s="853" t="s">
        <v>609</v>
      </c>
      <c r="BA34" s="853"/>
      <c r="BB34" s="853"/>
      <c r="BC34" s="853"/>
      <c r="BD34" s="853"/>
      <c r="BE34" s="916" t="s">
        <v>417</v>
      </c>
      <c r="BF34" s="916"/>
      <c r="BG34" s="916"/>
      <c r="BH34" s="916"/>
      <c r="BI34" s="917"/>
      <c r="BJ34" s="254"/>
      <c r="BK34" s="254"/>
      <c r="BL34" s="254"/>
      <c r="BM34" s="254"/>
      <c r="BN34" s="254"/>
      <c r="BO34" s="267"/>
      <c r="BP34" s="267"/>
      <c r="BQ34" s="264">
        <v>28</v>
      </c>
      <c r="BR34" s="265"/>
      <c r="BS34" s="856"/>
      <c r="BT34" s="857"/>
      <c r="BU34" s="857"/>
      <c r="BV34" s="857"/>
      <c r="BW34" s="857"/>
      <c r="BX34" s="857"/>
      <c r="BY34" s="857"/>
      <c r="BZ34" s="857"/>
      <c r="CA34" s="857"/>
      <c r="CB34" s="857"/>
      <c r="CC34" s="857"/>
      <c r="CD34" s="857"/>
      <c r="CE34" s="857"/>
      <c r="CF34" s="857"/>
      <c r="CG34" s="858"/>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72"/>
      <c r="DW34" s="873"/>
      <c r="DX34" s="873"/>
      <c r="DY34" s="873"/>
      <c r="DZ34" s="874"/>
      <c r="EA34" s="248"/>
    </row>
    <row r="35" spans="1:131" s="249" customFormat="1" ht="26.25" customHeight="1" x14ac:dyDescent="0.15">
      <c r="A35" s="268">
        <v>8</v>
      </c>
      <c r="B35" s="843"/>
      <c r="C35" s="844"/>
      <c r="D35" s="844"/>
      <c r="E35" s="844"/>
      <c r="F35" s="844"/>
      <c r="G35" s="844"/>
      <c r="H35" s="844"/>
      <c r="I35" s="844"/>
      <c r="J35" s="844"/>
      <c r="K35" s="844"/>
      <c r="L35" s="844"/>
      <c r="M35" s="844"/>
      <c r="N35" s="844"/>
      <c r="O35" s="844"/>
      <c r="P35" s="845"/>
      <c r="Q35" s="846"/>
      <c r="R35" s="847"/>
      <c r="S35" s="847"/>
      <c r="T35" s="847"/>
      <c r="U35" s="847"/>
      <c r="V35" s="847"/>
      <c r="W35" s="847"/>
      <c r="X35" s="847"/>
      <c r="Y35" s="847"/>
      <c r="Z35" s="847"/>
      <c r="AA35" s="847"/>
      <c r="AB35" s="847"/>
      <c r="AC35" s="847"/>
      <c r="AD35" s="847"/>
      <c r="AE35" s="848"/>
      <c r="AF35" s="849"/>
      <c r="AG35" s="850"/>
      <c r="AH35" s="850"/>
      <c r="AI35" s="850"/>
      <c r="AJ35" s="851"/>
      <c r="AK35" s="918"/>
      <c r="AL35" s="919"/>
      <c r="AM35" s="919"/>
      <c r="AN35" s="919"/>
      <c r="AO35" s="919"/>
      <c r="AP35" s="919"/>
      <c r="AQ35" s="919"/>
      <c r="AR35" s="919"/>
      <c r="AS35" s="919"/>
      <c r="AT35" s="919"/>
      <c r="AU35" s="919"/>
      <c r="AV35" s="919"/>
      <c r="AW35" s="919"/>
      <c r="AX35" s="919"/>
      <c r="AY35" s="919"/>
      <c r="AZ35" s="920"/>
      <c r="BA35" s="920"/>
      <c r="BB35" s="920"/>
      <c r="BC35" s="920"/>
      <c r="BD35" s="920"/>
      <c r="BE35" s="916"/>
      <c r="BF35" s="916"/>
      <c r="BG35" s="916"/>
      <c r="BH35" s="916"/>
      <c r="BI35" s="917"/>
      <c r="BJ35" s="254"/>
      <c r="BK35" s="254"/>
      <c r="BL35" s="254"/>
      <c r="BM35" s="254"/>
      <c r="BN35" s="254"/>
      <c r="BO35" s="267"/>
      <c r="BP35" s="267"/>
      <c r="BQ35" s="264">
        <v>29</v>
      </c>
      <c r="BR35" s="265"/>
      <c r="BS35" s="856"/>
      <c r="BT35" s="857"/>
      <c r="BU35" s="857"/>
      <c r="BV35" s="857"/>
      <c r="BW35" s="857"/>
      <c r="BX35" s="857"/>
      <c r="BY35" s="857"/>
      <c r="BZ35" s="857"/>
      <c r="CA35" s="857"/>
      <c r="CB35" s="857"/>
      <c r="CC35" s="857"/>
      <c r="CD35" s="857"/>
      <c r="CE35" s="857"/>
      <c r="CF35" s="857"/>
      <c r="CG35" s="858"/>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72"/>
      <c r="DW35" s="873"/>
      <c r="DX35" s="873"/>
      <c r="DY35" s="873"/>
      <c r="DZ35" s="874"/>
      <c r="EA35" s="248"/>
    </row>
    <row r="36" spans="1:131" s="249" customFormat="1" ht="26.25" customHeight="1" x14ac:dyDescent="0.15">
      <c r="A36" s="268">
        <v>9</v>
      </c>
      <c r="B36" s="843"/>
      <c r="C36" s="844"/>
      <c r="D36" s="844"/>
      <c r="E36" s="844"/>
      <c r="F36" s="844"/>
      <c r="G36" s="844"/>
      <c r="H36" s="844"/>
      <c r="I36" s="844"/>
      <c r="J36" s="844"/>
      <c r="K36" s="844"/>
      <c r="L36" s="844"/>
      <c r="M36" s="844"/>
      <c r="N36" s="844"/>
      <c r="O36" s="844"/>
      <c r="P36" s="845"/>
      <c r="Q36" s="846"/>
      <c r="R36" s="847"/>
      <c r="S36" s="847"/>
      <c r="T36" s="847"/>
      <c r="U36" s="847"/>
      <c r="V36" s="847"/>
      <c r="W36" s="847"/>
      <c r="X36" s="847"/>
      <c r="Y36" s="847"/>
      <c r="Z36" s="847"/>
      <c r="AA36" s="847"/>
      <c r="AB36" s="847"/>
      <c r="AC36" s="847"/>
      <c r="AD36" s="847"/>
      <c r="AE36" s="848"/>
      <c r="AF36" s="849"/>
      <c r="AG36" s="850"/>
      <c r="AH36" s="850"/>
      <c r="AI36" s="850"/>
      <c r="AJ36" s="851"/>
      <c r="AK36" s="918"/>
      <c r="AL36" s="919"/>
      <c r="AM36" s="919"/>
      <c r="AN36" s="919"/>
      <c r="AO36" s="919"/>
      <c r="AP36" s="919"/>
      <c r="AQ36" s="919"/>
      <c r="AR36" s="919"/>
      <c r="AS36" s="919"/>
      <c r="AT36" s="919"/>
      <c r="AU36" s="919"/>
      <c r="AV36" s="919"/>
      <c r="AW36" s="919"/>
      <c r="AX36" s="919"/>
      <c r="AY36" s="919"/>
      <c r="AZ36" s="920"/>
      <c r="BA36" s="920"/>
      <c r="BB36" s="920"/>
      <c r="BC36" s="920"/>
      <c r="BD36" s="920"/>
      <c r="BE36" s="916"/>
      <c r="BF36" s="916"/>
      <c r="BG36" s="916"/>
      <c r="BH36" s="916"/>
      <c r="BI36" s="917"/>
      <c r="BJ36" s="254"/>
      <c r="BK36" s="254"/>
      <c r="BL36" s="254"/>
      <c r="BM36" s="254"/>
      <c r="BN36" s="254"/>
      <c r="BO36" s="267"/>
      <c r="BP36" s="267"/>
      <c r="BQ36" s="264">
        <v>30</v>
      </c>
      <c r="BR36" s="265"/>
      <c r="BS36" s="856"/>
      <c r="BT36" s="857"/>
      <c r="BU36" s="857"/>
      <c r="BV36" s="857"/>
      <c r="BW36" s="857"/>
      <c r="BX36" s="857"/>
      <c r="BY36" s="857"/>
      <c r="BZ36" s="857"/>
      <c r="CA36" s="857"/>
      <c r="CB36" s="857"/>
      <c r="CC36" s="857"/>
      <c r="CD36" s="857"/>
      <c r="CE36" s="857"/>
      <c r="CF36" s="857"/>
      <c r="CG36" s="858"/>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72"/>
      <c r="DW36" s="873"/>
      <c r="DX36" s="873"/>
      <c r="DY36" s="873"/>
      <c r="DZ36" s="874"/>
      <c r="EA36" s="248"/>
    </row>
    <row r="37" spans="1:131" s="249" customFormat="1" ht="26.25" customHeight="1" x14ac:dyDescent="0.15">
      <c r="A37" s="268">
        <v>10</v>
      </c>
      <c r="B37" s="843"/>
      <c r="C37" s="844"/>
      <c r="D37" s="844"/>
      <c r="E37" s="844"/>
      <c r="F37" s="844"/>
      <c r="G37" s="844"/>
      <c r="H37" s="844"/>
      <c r="I37" s="844"/>
      <c r="J37" s="844"/>
      <c r="K37" s="844"/>
      <c r="L37" s="844"/>
      <c r="M37" s="844"/>
      <c r="N37" s="844"/>
      <c r="O37" s="844"/>
      <c r="P37" s="845"/>
      <c r="Q37" s="846"/>
      <c r="R37" s="847"/>
      <c r="S37" s="847"/>
      <c r="T37" s="847"/>
      <c r="U37" s="847"/>
      <c r="V37" s="847"/>
      <c r="W37" s="847"/>
      <c r="X37" s="847"/>
      <c r="Y37" s="847"/>
      <c r="Z37" s="847"/>
      <c r="AA37" s="847"/>
      <c r="AB37" s="847"/>
      <c r="AC37" s="847"/>
      <c r="AD37" s="847"/>
      <c r="AE37" s="848"/>
      <c r="AF37" s="849"/>
      <c r="AG37" s="850"/>
      <c r="AH37" s="850"/>
      <c r="AI37" s="850"/>
      <c r="AJ37" s="851"/>
      <c r="AK37" s="918"/>
      <c r="AL37" s="919"/>
      <c r="AM37" s="919"/>
      <c r="AN37" s="919"/>
      <c r="AO37" s="919"/>
      <c r="AP37" s="919"/>
      <c r="AQ37" s="919"/>
      <c r="AR37" s="919"/>
      <c r="AS37" s="919"/>
      <c r="AT37" s="919"/>
      <c r="AU37" s="919"/>
      <c r="AV37" s="919"/>
      <c r="AW37" s="919"/>
      <c r="AX37" s="919"/>
      <c r="AY37" s="919"/>
      <c r="AZ37" s="920"/>
      <c r="BA37" s="920"/>
      <c r="BB37" s="920"/>
      <c r="BC37" s="920"/>
      <c r="BD37" s="920"/>
      <c r="BE37" s="916"/>
      <c r="BF37" s="916"/>
      <c r="BG37" s="916"/>
      <c r="BH37" s="916"/>
      <c r="BI37" s="917"/>
      <c r="BJ37" s="254"/>
      <c r="BK37" s="254"/>
      <c r="BL37" s="254"/>
      <c r="BM37" s="254"/>
      <c r="BN37" s="254"/>
      <c r="BO37" s="267"/>
      <c r="BP37" s="267"/>
      <c r="BQ37" s="264">
        <v>31</v>
      </c>
      <c r="BR37" s="265"/>
      <c r="BS37" s="856"/>
      <c r="BT37" s="857"/>
      <c r="BU37" s="857"/>
      <c r="BV37" s="857"/>
      <c r="BW37" s="857"/>
      <c r="BX37" s="857"/>
      <c r="BY37" s="857"/>
      <c r="BZ37" s="857"/>
      <c r="CA37" s="857"/>
      <c r="CB37" s="857"/>
      <c r="CC37" s="857"/>
      <c r="CD37" s="857"/>
      <c r="CE37" s="857"/>
      <c r="CF37" s="857"/>
      <c r="CG37" s="858"/>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72"/>
      <c r="DW37" s="873"/>
      <c r="DX37" s="873"/>
      <c r="DY37" s="873"/>
      <c r="DZ37" s="874"/>
      <c r="EA37" s="248"/>
    </row>
    <row r="38" spans="1:131" s="249" customFormat="1" ht="26.25" customHeight="1" x14ac:dyDescent="0.15">
      <c r="A38" s="268">
        <v>11</v>
      </c>
      <c r="B38" s="843"/>
      <c r="C38" s="844"/>
      <c r="D38" s="844"/>
      <c r="E38" s="844"/>
      <c r="F38" s="844"/>
      <c r="G38" s="844"/>
      <c r="H38" s="844"/>
      <c r="I38" s="844"/>
      <c r="J38" s="844"/>
      <c r="K38" s="844"/>
      <c r="L38" s="844"/>
      <c r="M38" s="844"/>
      <c r="N38" s="844"/>
      <c r="O38" s="844"/>
      <c r="P38" s="845"/>
      <c r="Q38" s="846"/>
      <c r="R38" s="847"/>
      <c r="S38" s="847"/>
      <c r="T38" s="847"/>
      <c r="U38" s="847"/>
      <c r="V38" s="847"/>
      <c r="W38" s="847"/>
      <c r="X38" s="847"/>
      <c r="Y38" s="847"/>
      <c r="Z38" s="847"/>
      <c r="AA38" s="847"/>
      <c r="AB38" s="847"/>
      <c r="AC38" s="847"/>
      <c r="AD38" s="847"/>
      <c r="AE38" s="848"/>
      <c r="AF38" s="849"/>
      <c r="AG38" s="850"/>
      <c r="AH38" s="850"/>
      <c r="AI38" s="850"/>
      <c r="AJ38" s="851"/>
      <c r="AK38" s="918"/>
      <c r="AL38" s="919"/>
      <c r="AM38" s="919"/>
      <c r="AN38" s="919"/>
      <c r="AO38" s="919"/>
      <c r="AP38" s="919"/>
      <c r="AQ38" s="919"/>
      <c r="AR38" s="919"/>
      <c r="AS38" s="919"/>
      <c r="AT38" s="919"/>
      <c r="AU38" s="919"/>
      <c r="AV38" s="919"/>
      <c r="AW38" s="919"/>
      <c r="AX38" s="919"/>
      <c r="AY38" s="919"/>
      <c r="AZ38" s="920"/>
      <c r="BA38" s="920"/>
      <c r="BB38" s="920"/>
      <c r="BC38" s="920"/>
      <c r="BD38" s="920"/>
      <c r="BE38" s="916"/>
      <c r="BF38" s="916"/>
      <c r="BG38" s="916"/>
      <c r="BH38" s="916"/>
      <c r="BI38" s="917"/>
      <c r="BJ38" s="254"/>
      <c r="BK38" s="254"/>
      <c r="BL38" s="254"/>
      <c r="BM38" s="254"/>
      <c r="BN38" s="254"/>
      <c r="BO38" s="267"/>
      <c r="BP38" s="267"/>
      <c r="BQ38" s="264">
        <v>32</v>
      </c>
      <c r="BR38" s="265"/>
      <c r="BS38" s="856"/>
      <c r="BT38" s="857"/>
      <c r="BU38" s="857"/>
      <c r="BV38" s="857"/>
      <c r="BW38" s="857"/>
      <c r="BX38" s="857"/>
      <c r="BY38" s="857"/>
      <c r="BZ38" s="857"/>
      <c r="CA38" s="857"/>
      <c r="CB38" s="857"/>
      <c r="CC38" s="857"/>
      <c r="CD38" s="857"/>
      <c r="CE38" s="857"/>
      <c r="CF38" s="857"/>
      <c r="CG38" s="858"/>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72"/>
      <c r="DW38" s="873"/>
      <c r="DX38" s="873"/>
      <c r="DY38" s="873"/>
      <c r="DZ38" s="874"/>
      <c r="EA38" s="248"/>
    </row>
    <row r="39" spans="1:131" s="249" customFormat="1" ht="26.25" customHeight="1" x14ac:dyDescent="0.15">
      <c r="A39" s="268">
        <v>12</v>
      </c>
      <c r="B39" s="843"/>
      <c r="C39" s="844"/>
      <c r="D39" s="844"/>
      <c r="E39" s="844"/>
      <c r="F39" s="844"/>
      <c r="G39" s="844"/>
      <c r="H39" s="844"/>
      <c r="I39" s="844"/>
      <c r="J39" s="844"/>
      <c r="K39" s="844"/>
      <c r="L39" s="844"/>
      <c r="M39" s="844"/>
      <c r="N39" s="844"/>
      <c r="O39" s="844"/>
      <c r="P39" s="845"/>
      <c r="Q39" s="846"/>
      <c r="R39" s="847"/>
      <c r="S39" s="847"/>
      <c r="T39" s="847"/>
      <c r="U39" s="847"/>
      <c r="V39" s="847"/>
      <c r="W39" s="847"/>
      <c r="X39" s="847"/>
      <c r="Y39" s="847"/>
      <c r="Z39" s="847"/>
      <c r="AA39" s="847"/>
      <c r="AB39" s="847"/>
      <c r="AC39" s="847"/>
      <c r="AD39" s="847"/>
      <c r="AE39" s="848"/>
      <c r="AF39" s="849"/>
      <c r="AG39" s="850"/>
      <c r="AH39" s="850"/>
      <c r="AI39" s="850"/>
      <c r="AJ39" s="851"/>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4"/>
      <c r="BK39" s="254"/>
      <c r="BL39" s="254"/>
      <c r="BM39" s="254"/>
      <c r="BN39" s="254"/>
      <c r="BO39" s="267"/>
      <c r="BP39" s="267"/>
      <c r="BQ39" s="264">
        <v>33</v>
      </c>
      <c r="BR39" s="265"/>
      <c r="BS39" s="856"/>
      <c r="BT39" s="857"/>
      <c r="BU39" s="857"/>
      <c r="BV39" s="857"/>
      <c r="BW39" s="857"/>
      <c r="BX39" s="857"/>
      <c r="BY39" s="857"/>
      <c r="BZ39" s="857"/>
      <c r="CA39" s="857"/>
      <c r="CB39" s="857"/>
      <c r="CC39" s="857"/>
      <c r="CD39" s="857"/>
      <c r="CE39" s="857"/>
      <c r="CF39" s="857"/>
      <c r="CG39" s="858"/>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72"/>
      <c r="DW39" s="873"/>
      <c r="DX39" s="873"/>
      <c r="DY39" s="873"/>
      <c r="DZ39" s="874"/>
      <c r="EA39" s="248"/>
    </row>
    <row r="40" spans="1:131" s="249" customFormat="1" ht="26.25" customHeight="1" x14ac:dyDescent="0.15">
      <c r="A40" s="263">
        <v>13</v>
      </c>
      <c r="B40" s="843"/>
      <c r="C40" s="844"/>
      <c r="D40" s="844"/>
      <c r="E40" s="844"/>
      <c r="F40" s="844"/>
      <c r="G40" s="844"/>
      <c r="H40" s="844"/>
      <c r="I40" s="844"/>
      <c r="J40" s="844"/>
      <c r="K40" s="844"/>
      <c r="L40" s="844"/>
      <c r="M40" s="844"/>
      <c r="N40" s="844"/>
      <c r="O40" s="844"/>
      <c r="P40" s="845"/>
      <c r="Q40" s="846"/>
      <c r="R40" s="847"/>
      <c r="S40" s="847"/>
      <c r="T40" s="847"/>
      <c r="U40" s="847"/>
      <c r="V40" s="847"/>
      <c r="W40" s="847"/>
      <c r="X40" s="847"/>
      <c r="Y40" s="847"/>
      <c r="Z40" s="847"/>
      <c r="AA40" s="847"/>
      <c r="AB40" s="847"/>
      <c r="AC40" s="847"/>
      <c r="AD40" s="847"/>
      <c r="AE40" s="848"/>
      <c r="AF40" s="849"/>
      <c r="AG40" s="850"/>
      <c r="AH40" s="850"/>
      <c r="AI40" s="850"/>
      <c r="AJ40" s="851"/>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4"/>
      <c r="BK40" s="254"/>
      <c r="BL40" s="254"/>
      <c r="BM40" s="254"/>
      <c r="BN40" s="254"/>
      <c r="BO40" s="267"/>
      <c r="BP40" s="267"/>
      <c r="BQ40" s="264">
        <v>34</v>
      </c>
      <c r="BR40" s="265"/>
      <c r="BS40" s="856"/>
      <c r="BT40" s="857"/>
      <c r="BU40" s="857"/>
      <c r="BV40" s="857"/>
      <c r="BW40" s="857"/>
      <c r="BX40" s="857"/>
      <c r="BY40" s="857"/>
      <c r="BZ40" s="857"/>
      <c r="CA40" s="857"/>
      <c r="CB40" s="857"/>
      <c r="CC40" s="857"/>
      <c r="CD40" s="857"/>
      <c r="CE40" s="857"/>
      <c r="CF40" s="857"/>
      <c r="CG40" s="858"/>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72"/>
      <c r="DW40" s="873"/>
      <c r="DX40" s="873"/>
      <c r="DY40" s="873"/>
      <c r="DZ40" s="874"/>
      <c r="EA40" s="248"/>
    </row>
    <row r="41" spans="1:131" s="249" customFormat="1" ht="26.25" customHeight="1" x14ac:dyDescent="0.15">
      <c r="A41" s="263">
        <v>14</v>
      </c>
      <c r="B41" s="843"/>
      <c r="C41" s="844"/>
      <c r="D41" s="844"/>
      <c r="E41" s="844"/>
      <c r="F41" s="844"/>
      <c r="G41" s="844"/>
      <c r="H41" s="844"/>
      <c r="I41" s="844"/>
      <c r="J41" s="844"/>
      <c r="K41" s="844"/>
      <c r="L41" s="844"/>
      <c r="M41" s="844"/>
      <c r="N41" s="844"/>
      <c r="O41" s="844"/>
      <c r="P41" s="845"/>
      <c r="Q41" s="846"/>
      <c r="R41" s="847"/>
      <c r="S41" s="847"/>
      <c r="T41" s="847"/>
      <c r="U41" s="847"/>
      <c r="V41" s="847"/>
      <c r="W41" s="847"/>
      <c r="X41" s="847"/>
      <c r="Y41" s="847"/>
      <c r="Z41" s="847"/>
      <c r="AA41" s="847"/>
      <c r="AB41" s="847"/>
      <c r="AC41" s="847"/>
      <c r="AD41" s="847"/>
      <c r="AE41" s="848"/>
      <c r="AF41" s="849"/>
      <c r="AG41" s="850"/>
      <c r="AH41" s="850"/>
      <c r="AI41" s="850"/>
      <c r="AJ41" s="851"/>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4"/>
      <c r="BK41" s="254"/>
      <c r="BL41" s="254"/>
      <c r="BM41" s="254"/>
      <c r="BN41" s="254"/>
      <c r="BO41" s="267"/>
      <c r="BP41" s="267"/>
      <c r="BQ41" s="264">
        <v>35</v>
      </c>
      <c r="BR41" s="265"/>
      <c r="BS41" s="856"/>
      <c r="BT41" s="857"/>
      <c r="BU41" s="857"/>
      <c r="BV41" s="857"/>
      <c r="BW41" s="857"/>
      <c r="BX41" s="857"/>
      <c r="BY41" s="857"/>
      <c r="BZ41" s="857"/>
      <c r="CA41" s="857"/>
      <c r="CB41" s="857"/>
      <c r="CC41" s="857"/>
      <c r="CD41" s="857"/>
      <c r="CE41" s="857"/>
      <c r="CF41" s="857"/>
      <c r="CG41" s="858"/>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72"/>
      <c r="DW41" s="873"/>
      <c r="DX41" s="873"/>
      <c r="DY41" s="873"/>
      <c r="DZ41" s="874"/>
      <c r="EA41" s="248"/>
    </row>
    <row r="42" spans="1:131" s="249" customFormat="1" ht="26.25" customHeight="1" x14ac:dyDescent="0.15">
      <c r="A42" s="263">
        <v>15</v>
      </c>
      <c r="B42" s="843"/>
      <c r="C42" s="844"/>
      <c r="D42" s="844"/>
      <c r="E42" s="844"/>
      <c r="F42" s="844"/>
      <c r="G42" s="844"/>
      <c r="H42" s="844"/>
      <c r="I42" s="844"/>
      <c r="J42" s="844"/>
      <c r="K42" s="844"/>
      <c r="L42" s="844"/>
      <c r="M42" s="844"/>
      <c r="N42" s="844"/>
      <c r="O42" s="844"/>
      <c r="P42" s="845"/>
      <c r="Q42" s="846"/>
      <c r="R42" s="847"/>
      <c r="S42" s="847"/>
      <c r="T42" s="847"/>
      <c r="U42" s="847"/>
      <c r="V42" s="847"/>
      <c r="W42" s="847"/>
      <c r="X42" s="847"/>
      <c r="Y42" s="847"/>
      <c r="Z42" s="847"/>
      <c r="AA42" s="847"/>
      <c r="AB42" s="847"/>
      <c r="AC42" s="847"/>
      <c r="AD42" s="847"/>
      <c r="AE42" s="848"/>
      <c r="AF42" s="849"/>
      <c r="AG42" s="850"/>
      <c r="AH42" s="850"/>
      <c r="AI42" s="850"/>
      <c r="AJ42" s="851"/>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4"/>
      <c r="BK42" s="254"/>
      <c r="BL42" s="254"/>
      <c r="BM42" s="254"/>
      <c r="BN42" s="254"/>
      <c r="BO42" s="267"/>
      <c r="BP42" s="267"/>
      <c r="BQ42" s="264">
        <v>36</v>
      </c>
      <c r="BR42" s="265"/>
      <c r="BS42" s="856"/>
      <c r="BT42" s="857"/>
      <c r="BU42" s="857"/>
      <c r="BV42" s="857"/>
      <c r="BW42" s="857"/>
      <c r="BX42" s="857"/>
      <c r="BY42" s="857"/>
      <c r="BZ42" s="857"/>
      <c r="CA42" s="857"/>
      <c r="CB42" s="857"/>
      <c r="CC42" s="857"/>
      <c r="CD42" s="857"/>
      <c r="CE42" s="857"/>
      <c r="CF42" s="857"/>
      <c r="CG42" s="858"/>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72"/>
      <c r="DW42" s="873"/>
      <c r="DX42" s="873"/>
      <c r="DY42" s="873"/>
      <c r="DZ42" s="874"/>
      <c r="EA42" s="248"/>
    </row>
    <row r="43" spans="1:131" s="249" customFormat="1" ht="26.25" customHeight="1" x14ac:dyDescent="0.15">
      <c r="A43" s="263">
        <v>16</v>
      </c>
      <c r="B43" s="843"/>
      <c r="C43" s="844"/>
      <c r="D43" s="844"/>
      <c r="E43" s="844"/>
      <c r="F43" s="844"/>
      <c r="G43" s="844"/>
      <c r="H43" s="844"/>
      <c r="I43" s="844"/>
      <c r="J43" s="844"/>
      <c r="K43" s="844"/>
      <c r="L43" s="844"/>
      <c r="M43" s="844"/>
      <c r="N43" s="844"/>
      <c r="O43" s="844"/>
      <c r="P43" s="845"/>
      <c r="Q43" s="846"/>
      <c r="R43" s="847"/>
      <c r="S43" s="847"/>
      <c r="T43" s="847"/>
      <c r="U43" s="847"/>
      <c r="V43" s="847"/>
      <c r="W43" s="847"/>
      <c r="X43" s="847"/>
      <c r="Y43" s="847"/>
      <c r="Z43" s="847"/>
      <c r="AA43" s="847"/>
      <c r="AB43" s="847"/>
      <c r="AC43" s="847"/>
      <c r="AD43" s="847"/>
      <c r="AE43" s="848"/>
      <c r="AF43" s="849"/>
      <c r="AG43" s="850"/>
      <c r="AH43" s="850"/>
      <c r="AI43" s="850"/>
      <c r="AJ43" s="851"/>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4"/>
      <c r="BK43" s="254"/>
      <c r="BL43" s="254"/>
      <c r="BM43" s="254"/>
      <c r="BN43" s="254"/>
      <c r="BO43" s="267"/>
      <c r="BP43" s="267"/>
      <c r="BQ43" s="264">
        <v>37</v>
      </c>
      <c r="BR43" s="265"/>
      <c r="BS43" s="856"/>
      <c r="BT43" s="857"/>
      <c r="BU43" s="857"/>
      <c r="BV43" s="857"/>
      <c r="BW43" s="857"/>
      <c r="BX43" s="857"/>
      <c r="BY43" s="857"/>
      <c r="BZ43" s="857"/>
      <c r="CA43" s="857"/>
      <c r="CB43" s="857"/>
      <c r="CC43" s="857"/>
      <c r="CD43" s="857"/>
      <c r="CE43" s="857"/>
      <c r="CF43" s="857"/>
      <c r="CG43" s="858"/>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72"/>
      <c r="DW43" s="873"/>
      <c r="DX43" s="873"/>
      <c r="DY43" s="873"/>
      <c r="DZ43" s="874"/>
      <c r="EA43" s="248"/>
    </row>
    <row r="44" spans="1:131" s="249" customFormat="1" ht="26.25" customHeight="1" x14ac:dyDescent="0.15">
      <c r="A44" s="263">
        <v>17</v>
      </c>
      <c r="B44" s="843"/>
      <c r="C44" s="844"/>
      <c r="D44" s="844"/>
      <c r="E44" s="844"/>
      <c r="F44" s="844"/>
      <c r="G44" s="844"/>
      <c r="H44" s="844"/>
      <c r="I44" s="844"/>
      <c r="J44" s="844"/>
      <c r="K44" s="844"/>
      <c r="L44" s="844"/>
      <c r="M44" s="844"/>
      <c r="N44" s="844"/>
      <c r="O44" s="844"/>
      <c r="P44" s="845"/>
      <c r="Q44" s="846"/>
      <c r="R44" s="847"/>
      <c r="S44" s="847"/>
      <c r="T44" s="847"/>
      <c r="U44" s="847"/>
      <c r="V44" s="847"/>
      <c r="W44" s="847"/>
      <c r="X44" s="847"/>
      <c r="Y44" s="847"/>
      <c r="Z44" s="847"/>
      <c r="AA44" s="847"/>
      <c r="AB44" s="847"/>
      <c r="AC44" s="847"/>
      <c r="AD44" s="847"/>
      <c r="AE44" s="848"/>
      <c r="AF44" s="849"/>
      <c r="AG44" s="850"/>
      <c r="AH44" s="850"/>
      <c r="AI44" s="850"/>
      <c r="AJ44" s="851"/>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4"/>
      <c r="BK44" s="254"/>
      <c r="BL44" s="254"/>
      <c r="BM44" s="254"/>
      <c r="BN44" s="254"/>
      <c r="BO44" s="267"/>
      <c r="BP44" s="267"/>
      <c r="BQ44" s="264">
        <v>38</v>
      </c>
      <c r="BR44" s="265"/>
      <c r="BS44" s="856"/>
      <c r="BT44" s="857"/>
      <c r="BU44" s="857"/>
      <c r="BV44" s="857"/>
      <c r="BW44" s="857"/>
      <c r="BX44" s="857"/>
      <c r="BY44" s="857"/>
      <c r="BZ44" s="857"/>
      <c r="CA44" s="857"/>
      <c r="CB44" s="857"/>
      <c r="CC44" s="857"/>
      <c r="CD44" s="857"/>
      <c r="CE44" s="857"/>
      <c r="CF44" s="857"/>
      <c r="CG44" s="858"/>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72"/>
      <c r="DW44" s="873"/>
      <c r="DX44" s="873"/>
      <c r="DY44" s="873"/>
      <c r="DZ44" s="874"/>
      <c r="EA44" s="248"/>
    </row>
    <row r="45" spans="1:131" s="249" customFormat="1" ht="26.25" customHeight="1" x14ac:dyDescent="0.15">
      <c r="A45" s="263">
        <v>18</v>
      </c>
      <c r="B45" s="843"/>
      <c r="C45" s="844"/>
      <c r="D45" s="844"/>
      <c r="E45" s="844"/>
      <c r="F45" s="844"/>
      <c r="G45" s="844"/>
      <c r="H45" s="844"/>
      <c r="I45" s="844"/>
      <c r="J45" s="844"/>
      <c r="K45" s="844"/>
      <c r="L45" s="844"/>
      <c r="M45" s="844"/>
      <c r="N45" s="844"/>
      <c r="O45" s="844"/>
      <c r="P45" s="845"/>
      <c r="Q45" s="846"/>
      <c r="R45" s="847"/>
      <c r="S45" s="847"/>
      <c r="T45" s="847"/>
      <c r="U45" s="847"/>
      <c r="V45" s="847"/>
      <c r="W45" s="847"/>
      <c r="X45" s="847"/>
      <c r="Y45" s="847"/>
      <c r="Z45" s="847"/>
      <c r="AA45" s="847"/>
      <c r="AB45" s="847"/>
      <c r="AC45" s="847"/>
      <c r="AD45" s="847"/>
      <c r="AE45" s="848"/>
      <c r="AF45" s="849"/>
      <c r="AG45" s="850"/>
      <c r="AH45" s="850"/>
      <c r="AI45" s="850"/>
      <c r="AJ45" s="851"/>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4"/>
      <c r="BK45" s="254"/>
      <c r="BL45" s="254"/>
      <c r="BM45" s="254"/>
      <c r="BN45" s="254"/>
      <c r="BO45" s="267"/>
      <c r="BP45" s="267"/>
      <c r="BQ45" s="264">
        <v>39</v>
      </c>
      <c r="BR45" s="265"/>
      <c r="BS45" s="856"/>
      <c r="BT45" s="857"/>
      <c r="BU45" s="857"/>
      <c r="BV45" s="857"/>
      <c r="BW45" s="857"/>
      <c r="BX45" s="857"/>
      <c r="BY45" s="857"/>
      <c r="BZ45" s="857"/>
      <c r="CA45" s="857"/>
      <c r="CB45" s="857"/>
      <c r="CC45" s="857"/>
      <c r="CD45" s="857"/>
      <c r="CE45" s="857"/>
      <c r="CF45" s="857"/>
      <c r="CG45" s="858"/>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72"/>
      <c r="DW45" s="873"/>
      <c r="DX45" s="873"/>
      <c r="DY45" s="873"/>
      <c r="DZ45" s="874"/>
      <c r="EA45" s="248"/>
    </row>
    <row r="46" spans="1:131" s="249" customFormat="1" ht="26.25" customHeight="1" x14ac:dyDescent="0.15">
      <c r="A46" s="263">
        <v>19</v>
      </c>
      <c r="B46" s="843"/>
      <c r="C46" s="844"/>
      <c r="D46" s="844"/>
      <c r="E46" s="844"/>
      <c r="F46" s="844"/>
      <c r="G46" s="844"/>
      <c r="H46" s="844"/>
      <c r="I46" s="844"/>
      <c r="J46" s="844"/>
      <c r="K46" s="844"/>
      <c r="L46" s="844"/>
      <c r="M46" s="844"/>
      <c r="N46" s="844"/>
      <c r="O46" s="844"/>
      <c r="P46" s="845"/>
      <c r="Q46" s="846"/>
      <c r="R46" s="847"/>
      <c r="S46" s="847"/>
      <c r="T46" s="847"/>
      <c r="U46" s="847"/>
      <c r="V46" s="847"/>
      <c r="W46" s="847"/>
      <c r="X46" s="847"/>
      <c r="Y46" s="847"/>
      <c r="Z46" s="847"/>
      <c r="AA46" s="847"/>
      <c r="AB46" s="847"/>
      <c r="AC46" s="847"/>
      <c r="AD46" s="847"/>
      <c r="AE46" s="848"/>
      <c r="AF46" s="849"/>
      <c r="AG46" s="850"/>
      <c r="AH46" s="850"/>
      <c r="AI46" s="850"/>
      <c r="AJ46" s="851"/>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4"/>
      <c r="BK46" s="254"/>
      <c r="BL46" s="254"/>
      <c r="BM46" s="254"/>
      <c r="BN46" s="254"/>
      <c r="BO46" s="267"/>
      <c r="BP46" s="267"/>
      <c r="BQ46" s="264">
        <v>40</v>
      </c>
      <c r="BR46" s="265"/>
      <c r="BS46" s="856"/>
      <c r="BT46" s="857"/>
      <c r="BU46" s="857"/>
      <c r="BV46" s="857"/>
      <c r="BW46" s="857"/>
      <c r="BX46" s="857"/>
      <c r="BY46" s="857"/>
      <c r="BZ46" s="857"/>
      <c r="CA46" s="857"/>
      <c r="CB46" s="857"/>
      <c r="CC46" s="857"/>
      <c r="CD46" s="857"/>
      <c r="CE46" s="857"/>
      <c r="CF46" s="857"/>
      <c r="CG46" s="858"/>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72"/>
      <c r="DW46" s="873"/>
      <c r="DX46" s="873"/>
      <c r="DY46" s="873"/>
      <c r="DZ46" s="874"/>
      <c r="EA46" s="248"/>
    </row>
    <row r="47" spans="1:131" s="249" customFormat="1" ht="26.25" customHeight="1" x14ac:dyDescent="0.15">
      <c r="A47" s="263">
        <v>20</v>
      </c>
      <c r="B47" s="843"/>
      <c r="C47" s="844"/>
      <c r="D47" s="844"/>
      <c r="E47" s="844"/>
      <c r="F47" s="844"/>
      <c r="G47" s="844"/>
      <c r="H47" s="844"/>
      <c r="I47" s="844"/>
      <c r="J47" s="844"/>
      <c r="K47" s="844"/>
      <c r="L47" s="844"/>
      <c r="M47" s="844"/>
      <c r="N47" s="844"/>
      <c r="O47" s="844"/>
      <c r="P47" s="845"/>
      <c r="Q47" s="846"/>
      <c r="R47" s="847"/>
      <c r="S47" s="847"/>
      <c r="T47" s="847"/>
      <c r="U47" s="847"/>
      <c r="V47" s="847"/>
      <c r="W47" s="847"/>
      <c r="X47" s="847"/>
      <c r="Y47" s="847"/>
      <c r="Z47" s="847"/>
      <c r="AA47" s="847"/>
      <c r="AB47" s="847"/>
      <c r="AC47" s="847"/>
      <c r="AD47" s="847"/>
      <c r="AE47" s="848"/>
      <c r="AF47" s="849"/>
      <c r="AG47" s="850"/>
      <c r="AH47" s="850"/>
      <c r="AI47" s="850"/>
      <c r="AJ47" s="851"/>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4"/>
      <c r="BK47" s="254"/>
      <c r="BL47" s="254"/>
      <c r="BM47" s="254"/>
      <c r="BN47" s="254"/>
      <c r="BO47" s="267"/>
      <c r="BP47" s="267"/>
      <c r="BQ47" s="264">
        <v>41</v>
      </c>
      <c r="BR47" s="265"/>
      <c r="BS47" s="856"/>
      <c r="BT47" s="857"/>
      <c r="BU47" s="857"/>
      <c r="BV47" s="857"/>
      <c r="BW47" s="857"/>
      <c r="BX47" s="857"/>
      <c r="BY47" s="857"/>
      <c r="BZ47" s="857"/>
      <c r="CA47" s="857"/>
      <c r="CB47" s="857"/>
      <c r="CC47" s="857"/>
      <c r="CD47" s="857"/>
      <c r="CE47" s="857"/>
      <c r="CF47" s="857"/>
      <c r="CG47" s="858"/>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72"/>
      <c r="DW47" s="873"/>
      <c r="DX47" s="873"/>
      <c r="DY47" s="873"/>
      <c r="DZ47" s="874"/>
      <c r="EA47" s="248"/>
    </row>
    <row r="48" spans="1:131" s="249" customFormat="1" ht="26.25" customHeight="1" x14ac:dyDescent="0.15">
      <c r="A48" s="263">
        <v>21</v>
      </c>
      <c r="B48" s="843"/>
      <c r="C48" s="844"/>
      <c r="D48" s="844"/>
      <c r="E48" s="844"/>
      <c r="F48" s="844"/>
      <c r="G48" s="844"/>
      <c r="H48" s="844"/>
      <c r="I48" s="844"/>
      <c r="J48" s="844"/>
      <c r="K48" s="844"/>
      <c r="L48" s="844"/>
      <c r="M48" s="844"/>
      <c r="N48" s="844"/>
      <c r="O48" s="844"/>
      <c r="P48" s="845"/>
      <c r="Q48" s="846"/>
      <c r="R48" s="847"/>
      <c r="S48" s="847"/>
      <c r="T48" s="847"/>
      <c r="U48" s="847"/>
      <c r="V48" s="847"/>
      <c r="W48" s="847"/>
      <c r="X48" s="847"/>
      <c r="Y48" s="847"/>
      <c r="Z48" s="847"/>
      <c r="AA48" s="847"/>
      <c r="AB48" s="847"/>
      <c r="AC48" s="847"/>
      <c r="AD48" s="847"/>
      <c r="AE48" s="848"/>
      <c r="AF48" s="849"/>
      <c r="AG48" s="850"/>
      <c r="AH48" s="850"/>
      <c r="AI48" s="850"/>
      <c r="AJ48" s="851"/>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4"/>
      <c r="BK48" s="254"/>
      <c r="BL48" s="254"/>
      <c r="BM48" s="254"/>
      <c r="BN48" s="254"/>
      <c r="BO48" s="267"/>
      <c r="BP48" s="267"/>
      <c r="BQ48" s="264">
        <v>42</v>
      </c>
      <c r="BR48" s="265"/>
      <c r="BS48" s="856"/>
      <c r="BT48" s="857"/>
      <c r="BU48" s="857"/>
      <c r="BV48" s="857"/>
      <c r="BW48" s="857"/>
      <c r="BX48" s="857"/>
      <c r="BY48" s="857"/>
      <c r="BZ48" s="857"/>
      <c r="CA48" s="857"/>
      <c r="CB48" s="857"/>
      <c r="CC48" s="857"/>
      <c r="CD48" s="857"/>
      <c r="CE48" s="857"/>
      <c r="CF48" s="857"/>
      <c r="CG48" s="858"/>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72"/>
      <c r="DW48" s="873"/>
      <c r="DX48" s="873"/>
      <c r="DY48" s="873"/>
      <c r="DZ48" s="874"/>
      <c r="EA48" s="248"/>
    </row>
    <row r="49" spans="1:131" s="249" customFormat="1" ht="26.25" customHeight="1" x14ac:dyDescent="0.15">
      <c r="A49" s="263">
        <v>22</v>
      </c>
      <c r="B49" s="843"/>
      <c r="C49" s="844"/>
      <c r="D49" s="844"/>
      <c r="E49" s="844"/>
      <c r="F49" s="844"/>
      <c r="G49" s="844"/>
      <c r="H49" s="844"/>
      <c r="I49" s="844"/>
      <c r="J49" s="844"/>
      <c r="K49" s="844"/>
      <c r="L49" s="844"/>
      <c r="M49" s="844"/>
      <c r="N49" s="844"/>
      <c r="O49" s="844"/>
      <c r="P49" s="845"/>
      <c r="Q49" s="846"/>
      <c r="R49" s="847"/>
      <c r="S49" s="847"/>
      <c r="T49" s="847"/>
      <c r="U49" s="847"/>
      <c r="V49" s="847"/>
      <c r="W49" s="847"/>
      <c r="X49" s="847"/>
      <c r="Y49" s="847"/>
      <c r="Z49" s="847"/>
      <c r="AA49" s="847"/>
      <c r="AB49" s="847"/>
      <c r="AC49" s="847"/>
      <c r="AD49" s="847"/>
      <c r="AE49" s="848"/>
      <c r="AF49" s="849"/>
      <c r="AG49" s="850"/>
      <c r="AH49" s="850"/>
      <c r="AI49" s="850"/>
      <c r="AJ49" s="851"/>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4"/>
      <c r="BK49" s="254"/>
      <c r="BL49" s="254"/>
      <c r="BM49" s="254"/>
      <c r="BN49" s="254"/>
      <c r="BO49" s="267"/>
      <c r="BP49" s="267"/>
      <c r="BQ49" s="264">
        <v>43</v>
      </c>
      <c r="BR49" s="265"/>
      <c r="BS49" s="856"/>
      <c r="BT49" s="857"/>
      <c r="BU49" s="857"/>
      <c r="BV49" s="857"/>
      <c r="BW49" s="857"/>
      <c r="BX49" s="857"/>
      <c r="BY49" s="857"/>
      <c r="BZ49" s="857"/>
      <c r="CA49" s="857"/>
      <c r="CB49" s="857"/>
      <c r="CC49" s="857"/>
      <c r="CD49" s="857"/>
      <c r="CE49" s="857"/>
      <c r="CF49" s="857"/>
      <c r="CG49" s="858"/>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72"/>
      <c r="DW49" s="873"/>
      <c r="DX49" s="873"/>
      <c r="DY49" s="873"/>
      <c r="DZ49" s="874"/>
      <c r="EA49" s="248"/>
    </row>
    <row r="50" spans="1:131" s="249" customFormat="1" ht="26.25" customHeight="1" x14ac:dyDescent="0.15">
      <c r="A50" s="263">
        <v>23</v>
      </c>
      <c r="B50" s="843"/>
      <c r="C50" s="844"/>
      <c r="D50" s="844"/>
      <c r="E50" s="844"/>
      <c r="F50" s="844"/>
      <c r="G50" s="844"/>
      <c r="H50" s="844"/>
      <c r="I50" s="844"/>
      <c r="J50" s="844"/>
      <c r="K50" s="844"/>
      <c r="L50" s="844"/>
      <c r="M50" s="844"/>
      <c r="N50" s="844"/>
      <c r="O50" s="844"/>
      <c r="P50" s="845"/>
      <c r="Q50" s="921"/>
      <c r="R50" s="922"/>
      <c r="S50" s="922"/>
      <c r="T50" s="922"/>
      <c r="U50" s="922"/>
      <c r="V50" s="922"/>
      <c r="W50" s="922"/>
      <c r="X50" s="922"/>
      <c r="Y50" s="922"/>
      <c r="Z50" s="922"/>
      <c r="AA50" s="922"/>
      <c r="AB50" s="922"/>
      <c r="AC50" s="922"/>
      <c r="AD50" s="922"/>
      <c r="AE50" s="923"/>
      <c r="AF50" s="849"/>
      <c r="AG50" s="850"/>
      <c r="AH50" s="850"/>
      <c r="AI50" s="850"/>
      <c r="AJ50" s="851"/>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4"/>
      <c r="BK50" s="254"/>
      <c r="BL50" s="254"/>
      <c r="BM50" s="254"/>
      <c r="BN50" s="254"/>
      <c r="BO50" s="267"/>
      <c r="BP50" s="267"/>
      <c r="BQ50" s="264">
        <v>44</v>
      </c>
      <c r="BR50" s="265"/>
      <c r="BS50" s="856"/>
      <c r="BT50" s="857"/>
      <c r="BU50" s="857"/>
      <c r="BV50" s="857"/>
      <c r="BW50" s="857"/>
      <c r="BX50" s="857"/>
      <c r="BY50" s="857"/>
      <c r="BZ50" s="857"/>
      <c r="CA50" s="857"/>
      <c r="CB50" s="857"/>
      <c r="CC50" s="857"/>
      <c r="CD50" s="857"/>
      <c r="CE50" s="857"/>
      <c r="CF50" s="857"/>
      <c r="CG50" s="858"/>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72"/>
      <c r="DW50" s="873"/>
      <c r="DX50" s="873"/>
      <c r="DY50" s="873"/>
      <c r="DZ50" s="874"/>
      <c r="EA50" s="248"/>
    </row>
    <row r="51" spans="1:131" s="249" customFormat="1" ht="26.25" customHeight="1" x14ac:dyDescent="0.15">
      <c r="A51" s="263">
        <v>24</v>
      </c>
      <c r="B51" s="843"/>
      <c r="C51" s="844"/>
      <c r="D51" s="844"/>
      <c r="E51" s="844"/>
      <c r="F51" s="844"/>
      <c r="G51" s="844"/>
      <c r="H51" s="844"/>
      <c r="I51" s="844"/>
      <c r="J51" s="844"/>
      <c r="K51" s="844"/>
      <c r="L51" s="844"/>
      <c r="M51" s="844"/>
      <c r="N51" s="844"/>
      <c r="O51" s="844"/>
      <c r="P51" s="845"/>
      <c r="Q51" s="921"/>
      <c r="R51" s="922"/>
      <c r="S51" s="922"/>
      <c r="T51" s="922"/>
      <c r="U51" s="922"/>
      <c r="V51" s="922"/>
      <c r="W51" s="922"/>
      <c r="X51" s="922"/>
      <c r="Y51" s="922"/>
      <c r="Z51" s="922"/>
      <c r="AA51" s="922"/>
      <c r="AB51" s="922"/>
      <c r="AC51" s="922"/>
      <c r="AD51" s="922"/>
      <c r="AE51" s="923"/>
      <c r="AF51" s="849"/>
      <c r="AG51" s="850"/>
      <c r="AH51" s="850"/>
      <c r="AI51" s="850"/>
      <c r="AJ51" s="851"/>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4"/>
      <c r="BK51" s="254"/>
      <c r="BL51" s="254"/>
      <c r="BM51" s="254"/>
      <c r="BN51" s="254"/>
      <c r="BO51" s="267"/>
      <c r="BP51" s="267"/>
      <c r="BQ51" s="264">
        <v>45</v>
      </c>
      <c r="BR51" s="265"/>
      <c r="BS51" s="856"/>
      <c r="BT51" s="857"/>
      <c r="BU51" s="857"/>
      <c r="BV51" s="857"/>
      <c r="BW51" s="857"/>
      <c r="BX51" s="857"/>
      <c r="BY51" s="857"/>
      <c r="BZ51" s="857"/>
      <c r="CA51" s="857"/>
      <c r="CB51" s="857"/>
      <c r="CC51" s="857"/>
      <c r="CD51" s="857"/>
      <c r="CE51" s="857"/>
      <c r="CF51" s="857"/>
      <c r="CG51" s="858"/>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72"/>
      <c r="DW51" s="873"/>
      <c r="DX51" s="873"/>
      <c r="DY51" s="873"/>
      <c r="DZ51" s="874"/>
      <c r="EA51" s="248"/>
    </row>
    <row r="52" spans="1:131" s="249" customFormat="1" ht="26.25" customHeight="1" x14ac:dyDescent="0.15">
      <c r="A52" s="263">
        <v>25</v>
      </c>
      <c r="B52" s="843"/>
      <c r="C52" s="844"/>
      <c r="D52" s="844"/>
      <c r="E52" s="844"/>
      <c r="F52" s="844"/>
      <c r="G52" s="844"/>
      <c r="H52" s="844"/>
      <c r="I52" s="844"/>
      <c r="J52" s="844"/>
      <c r="K52" s="844"/>
      <c r="L52" s="844"/>
      <c r="M52" s="844"/>
      <c r="N52" s="844"/>
      <c r="O52" s="844"/>
      <c r="P52" s="845"/>
      <c r="Q52" s="921"/>
      <c r="R52" s="922"/>
      <c r="S52" s="922"/>
      <c r="T52" s="922"/>
      <c r="U52" s="922"/>
      <c r="V52" s="922"/>
      <c r="W52" s="922"/>
      <c r="X52" s="922"/>
      <c r="Y52" s="922"/>
      <c r="Z52" s="922"/>
      <c r="AA52" s="922"/>
      <c r="AB52" s="922"/>
      <c r="AC52" s="922"/>
      <c r="AD52" s="922"/>
      <c r="AE52" s="923"/>
      <c r="AF52" s="849"/>
      <c r="AG52" s="850"/>
      <c r="AH52" s="850"/>
      <c r="AI52" s="850"/>
      <c r="AJ52" s="851"/>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4"/>
      <c r="BK52" s="254"/>
      <c r="BL52" s="254"/>
      <c r="BM52" s="254"/>
      <c r="BN52" s="254"/>
      <c r="BO52" s="267"/>
      <c r="BP52" s="267"/>
      <c r="BQ52" s="264">
        <v>46</v>
      </c>
      <c r="BR52" s="265"/>
      <c r="BS52" s="856"/>
      <c r="BT52" s="857"/>
      <c r="BU52" s="857"/>
      <c r="BV52" s="857"/>
      <c r="BW52" s="857"/>
      <c r="BX52" s="857"/>
      <c r="BY52" s="857"/>
      <c r="BZ52" s="857"/>
      <c r="CA52" s="857"/>
      <c r="CB52" s="857"/>
      <c r="CC52" s="857"/>
      <c r="CD52" s="857"/>
      <c r="CE52" s="857"/>
      <c r="CF52" s="857"/>
      <c r="CG52" s="858"/>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72"/>
      <c r="DW52" s="873"/>
      <c r="DX52" s="873"/>
      <c r="DY52" s="873"/>
      <c r="DZ52" s="874"/>
      <c r="EA52" s="248"/>
    </row>
    <row r="53" spans="1:131" s="249" customFormat="1" ht="26.25" customHeight="1" x14ac:dyDescent="0.15">
      <c r="A53" s="263">
        <v>26</v>
      </c>
      <c r="B53" s="843"/>
      <c r="C53" s="844"/>
      <c r="D53" s="844"/>
      <c r="E53" s="844"/>
      <c r="F53" s="844"/>
      <c r="G53" s="844"/>
      <c r="H53" s="844"/>
      <c r="I53" s="844"/>
      <c r="J53" s="844"/>
      <c r="K53" s="844"/>
      <c r="L53" s="844"/>
      <c r="M53" s="844"/>
      <c r="N53" s="844"/>
      <c r="O53" s="844"/>
      <c r="P53" s="845"/>
      <c r="Q53" s="921"/>
      <c r="R53" s="922"/>
      <c r="S53" s="922"/>
      <c r="T53" s="922"/>
      <c r="U53" s="922"/>
      <c r="V53" s="922"/>
      <c r="W53" s="922"/>
      <c r="X53" s="922"/>
      <c r="Y53" s="922"/>
      <c r="Z53" s="922"/>
      <c r="AA53" s="922"/>
      <c r="AB53" s="922"/>
      <c r="AC53" s="922"/>
      <c r="AD53" s="922"/>
      <c r="AE53" s="923"/>
      <c r="AF53" s="849"/>
      <c r="AG53" s="850"/>
      <c r="AH53" s="850"/>
      <c r="AI53" s="850"/>
      <c r="AJ53" s="851"/>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4"/>
      <c r="BK53" s="254"/>
      <c r="BL53" s="254"/>
      <c r="BM53" s="254"/>
      <c r="BN53" s="254"/>
      <c r="BO53" s="267"/>
      <c r="BP53" s="267"/>
      <c r="BQ53" s="264">
        <v>47</v>
      </c>
      <c r="BR53" s="265"/>
      <c r="BS53" s="856"/>
      <c r="BT53" s="857"/>
      <c r="BU53" s="857"/>
      <c r="BV53" s="857"/>
      <c r="BW53" s="857"/>
      <c r="BX53" s="857"/>
      <c r="BY53" s="857"/>
      <c r="BZ53" s="857"/>
      <c r="CA53" s="857"/>
      <c r="CB53" s="857"/>
      <c r="CC53" s="857"/>
      <c r="CD53" s="857"/>
      <c r="CE53" s="857"/>
      <c r="CF53" s="857"/>
      <c r="CG53" s="858"/>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72"/>
      <c r="DW53" s="873"/>
      <c r="DX53" s="873"/>
      <c r="DY53" s="873"/>
      <c r="DZ53" s="874"/>
      <c r="EA53" s="248"/>
    </row>
    <row r="54" spans="1:131" s="249" customFormat="1" ht="26.25" customHeight="1" x14ac:dyDescent="0.15">
      <c r="A54" s="263">
        <v>27</v>
      </c>
      <c r="B54" s="843"/>
      <c r="C54" s="844"/>
      <c r="D54" s="844"/>
      <c r="E54" s="844"/>
      <c r="F54" s="844"/>
      <c r="G54" s="844"/>
      <c r="H54" s="844"/>
      <c r="I54" s="844"/>
      <c r="J54" s="844"/>
      <c r="K54" s="844"/>
      <c r="L54" s="844"/>
      <c r="M54" s="844"/>
      <c r="N54" s="844"/>
      <c r="O54" s="844"/>
      <c r="P54" s="845"/>
      <c r="Q54" s="921"/>
      <c r="R54" s="922"/>
      <c r="S54" s="922"/>
      <c r="T54" s="922"/>
      <c r="U54" s="922"/>
      <c r="V54" s="922"/>
      <c r="W54" s="922"/>
      <c r="X54" s="922"/>
      <c r="Y54" s="922"/>
      <c r="Z54" s="922"/>
      <c r="AA54" s="922"/>
      <c r="AB54" s="922"/>
      <c r="AC54" s="922"/>
      <c r="AD54" s="922"/>
      <c r="AE54" s="923"/>
      <c r="AF54" s="849"/>
      <c r="AG54" s="850"/>
      <c r="AH54" s="850"/>
      <c r="AI54" s="850"/>
      <c r="AJ54" s="851"/>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4"/>
      <c r="BK54" s="254"/>
      <c r="BL54" s="254"/>
      <c r="BM54" s="254"/>
      <c r="BN54" s="254"/>
      <c r="BO54" s="267"/>
      <c r="BP54" s="267"/>
      <c r="BQ54" s="264">
        <v>48</v>
      </c>
      <c r="BR54" s="265"/>
      <c r="BS54" s="856"/>
      <c r="BT54" s="857"/>
      <c r="BU54" s="857"/>
      <c r="BV54" s="857"/>
      <c r="BW54" s="857"/>
      <c r="BX54" s="857"/>
      <c r="BY54" s="857"/>
      <c r="BZ54" s="857"/>
      <c r="CA54" s="857"/>
      <c r="CB54" s="857"/>
      <c r="CC54" s="857"/>
      <c r="CD54" s="857"/>
      <c r="CE54" s="857"/>
      <c r="CF54" s="857"/>
      <c r="CG54" s="858"/>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72"/>
      <c r="DW54" s="873"/>
      <c r="DX54" s="873"/>
      <c r="DY54" s="873"/>
      <c r="DZ54" s="874"/>
      <c r="EA54" s="248"/>
    </row>
    <row r="55" spans="1:131" s="249" customFormat="1" ht="26.25" customHeight="1" x14ac:dyDescent="0.15">
      <c r="A55" s="263">
        <v>28</v>
      </c>
      <c r="B55" s="843"/>
      <c r="C55" s="844"/>
      <c r="D55" s="844"/>
      <c r="E55" s="844"/>
      <c r="F55" s="844"/>
      <c r="G55" s="844"/>
      <c r="H55" s="844"/>
      <c r="I55" s="844"/>
      <c r="J55" s="844"/>
      <c r="K55" s="844"/>
      <c r="L55" s="844"/>
      <c r="M55" s="844"/>
      <c r="N55" s="844"/>
      <c r="O55" s="844"/>
      <c r="P55" s="845"/>
      <c r="Q55" s="921"/>
      <c r="R55" s="922"/>
      <c r="S55" s="922"/>
      <c r="T55" s="922"/>
      <c r="U55" s="922"/>
      <c r="V55" s="922"/>
      <c r="W55" s="922"/>
      <c r="X55" s="922"/>
      <c r="Y55" s="922"/>
      <c r="Z55" s="922"/>
      <c r="AA55" s="922"/>
      <c r="AB55" s="922"/>
      <c r="AC55" s="922"/>
      <c r="AD55" s="922"/>
      <c r="AE55" s="923"/>
      <c r="AF55" s="849"/>
      <c r="AG55" s="850"/>
      <c r="AH55" s="850"/>
      <c r="AI55" s="850"/>
      <c r="AJ55" s="851"/>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4"/>
      <c r="BK55" s="254"/>
      <c r="BL55" s="254"/>
      <c r="BM55" s="254"/>
      <c r="BN55" s="254"/>
      <c r="BO55" s="267"/>
      <c r="BP55" s="267"/>
      <c r="BQ55" s="264">
        <v>49</v>
      </c>
      <c r="BR55" s="265"/>
      <c r="BS55" s="856"/>
      <c r="BT55" s="857"/>
      <c r="BU55" s="857"/>
      <c r="BV55" s="857"/>
      <c r="BW55" s="857"/>
      <c r="BX55" s="857"/>
      <c r="BY55" s="857"/>
      <c r="BZ55" s="857"/>
      <c r="CA55" s="857"/>
      <c r="CB55" s="857"/>
      <c r="CC55" s="857"/>
      <c r="CD55" s="857"/>
      <c r="CE55" s="857"/>
      <c r="CF55" s="857"/>
      <c r="CG55" s="858"/>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72"/>
      <c r="DW55" s="873"/>
      <c r="DX55" s="873"/>
      <c r="DY55" s="873"/>
      <c r="DZ55" s="874"/>
      <c r="EA55" s="248"/>
    </row>
    <row r="56" spans="1:131" s="249" customFormat="1" ht="26.25" customHeight="1" x14ac:dyDescent="0.15">
      <c r="A56" s="263">
        <v>29</v>
      </c>
      <c r="B56" s="843"/>
      <c r="C56" s="844"/>
      <c r="D56" s="844"/>
      <c r="E56" s="844"/>
      <c r="F56" s="844"/>
      <c r="G56" s="844"/>
      <c r="H56" s="844"/>
      <c r="I56" s="844"/>
      <c r="J56" s="844"/>
      <c r="K56" s="844"/>
      <c r="L56" s="844"/>
      <c r="M56" s="844"/>
      <c r="N56" s="844"/>
      <c r="O56" s="844"/>
      <c r="P56" s="845"/>
      <c r="Q56" s="921"/>
      <c r="R56" s="922"/>
      <c r="S56" s="922"/>
      <c r="T56" s="922"/>
      <c r="U56" s="922"/>
      <c r="V56" s="922"/>
      <c r="W56" s="922"/>
      <c r="X56" s="922"/>
      <c r="Y56" s="922"/>
      <c r="Z56" s="922"/>
      <c r="AA56" s="922"/>
      <c r="AB56" s="922"/>
      <c r="AC56" s="922"/>
      <c r="AD56" s="922"/>
      <c r="AE56" s="923"/>
      <c r="AF56" s="849"/>
      <c r="AG56" s="850"/>
      <c r="AH56" s="850"/>
      <c r="AI56" s="850"/>
      <c r="AJ56" s="851"/>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4"/>
      <c r="BK56" s="254"/>
      <c r="BL56" s="254"/>
      <c r="BM56" s="254"/>
      <c r="BN56" s="254"/>
      <c r="BO56" s="267"/>
      <c r="BP56" s="267"/>
      <c r="BQ56" s="264">
        <v>50</v>
      </c>
      <c r="BR56" s="265"/>
      <c r="BS56" s="856"/>
      <c r="BT56" s="857"/>
      <c r="BU56" s="857"/>
      <c r="BV56" s="857"/>
      <c r="BW56" s="857"/>
      <c r="BX56" s="857"/>
      <c r="BY56" s="857"/>
      <c r="BZ56" s="857"/>
      <c r="CA56" s="857"/>
      <c r="CB56" s="857"/>
      <c r="CC56" s="857"/>
      <c r="CD56" s="857"/>
      <c r="CE56" s="857"/>
      <c r="CF56" s="857"/>
      <c r="CG56" s="858"/>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72"/>
      <c r="DW56" s="873"/>
      <c r="DX56" s="873"/>
      <c r="DY56" s="873"/>
      <c r="DZ56" s="874"/>
      <c r="EA56" s="248"/>
    </row>
    <row r="57" spans="1:131" s="249" customFormat="1" ht="26.25" customHeight="1" x14ac:dyDescent="0.15">
      <c r="A57" s="263">
        <v>30</v>
      </c>
      <c r="B57" s="843"/>
      <c r="C57" s="844"/>
      <c r="D57" s="844"/>
      <c r="E57" s="844"/>
      <c r="F57" s="844"/>
      <c r="G57" s="844"/>
      <c r="H57" s="844"/>
      <c r="I57" s="844"/>
      <c r="J57" s="844"/>
      <c r="K57" s="844"/>
      <c r="L57" s="844"/>
      <c r="M57" s="844"/>
      <c r="N57" s="844"/>
      <c r="O57" s="844"/>
      <c r="P57" s="845"/>
      <c r="Q57" s="921"/>
      <c r="R57" s="922"/>
      <c r="S57" s="922"/>
      <c r="T57" s="922"/>
      <c r="U57" s="922"/>
      <c r="V57" s="922"/>
      <c r="W57" s="922"/>
      <c r="X57" s="922"/>
      <c r="Y57" s="922"/>
      <c r="Z57" s="922"/>
      <c r="AA57" s="922"/>
      <c r="AB57" s="922"/>
      <c r="AC57" s="922"/>
      <c r="AD57" s="922"/>
      <c r="AE57" s="923"/>
      <c r="AF57" s="849"/>
      <c r="AG57" s="850"/>
      <c r="AH57" s="850"/>
      <c r="AI57" s="850"/>
      <c r="AJ57" s="851"/>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4"/>
      <c r="BK57" s="254"/>
      <c r="BL57" s="254"/>
      <c r="BM57" s="254"/>
      <c r="BN57" s="254"/>
      <c r="BO57" s="267"/>
      <c r="BP57" s="267"/>
      <c r="BQ57" s="264">
        <v>51</v>
      </c>
      <c r="BR57" s="265"/>
      <c r="BS57" s="856"/>
      <c r="BT57" s="857"/>
      <c r="BU57" s="857"/>
      <c r="BV57" s="857"/>
      <c r="BW57" s="857"/>
      <c r="BX57" s="857"/>
      <c r="BY57" s="857"/>
      <c r="BZ57" s="857"/>
      <c r="CA57" s="857"/>
      <c r="CB57" s="857"/>
      <c r="CC57" s="857"/>
      <c r="CD57" s="857"/>
      <c r="CE57" s="857"/>
      <c r="CF57" s="857"/>
      <c r="CG57" s="858"/>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72"/>
      <c r="DW57" s="873"/>
      <c r="DX57" s="873"/>
      <c r="DY57" s="873"/>
      <c r="DZ57" s="874"/>
      <c r="EA57" s="248"/>
    </row>
    <row r="58" spans="1:131" s="249" customFormat="1" ht="26.25" customHeight="1" x14ac:dyDescent="0.15">
      <c r="A58" s="263">
        <v>31</v>
      </c>
      <c r="B58" s="843"/>
      <c r="C58" s="844"/>
      <c r="D58" s="844"/>
      <c r="E58" s="844"/>
      <c r="F58" s="844"/>
      <c r="G58" s="844"/>
      <c r="H58" s="844"/>
      <c r="I58" s="844"/>
      <c r="J58" s="844"/>
      <c r="K58" s="844"/>
      <c r="L58" s="844"/>
      <c r="M58" s="844"/>
      <c r="N58" s="844"/>
      <c r="O58" s="844"/>
      <c r="P58" s="845"/>
      <c r="Q58" s="921"/>
      <c r="R58" s="922"/>
      <c r="S58" s="922"/>
      <c r="T58" s="922"/>
      <c r="U58" s="922"/>
      <c r="V58" s="922"/>
      <c r="W58" s="922"/>
      <c r="X58" s="922"/>
      <c r="Y58" s="922"/>
      <c r="Z58" s="922"/>
      <c r="AA58" s="922"/>
      <c r="AB58" s="922"/>
      <c r="AC58" s="922"/>
      <c r="AD58" s="922"/>
      <c r="AE58" s="923"/>
      <c r="AF58" s="849"/>
      <c r="AG58" s="850"/>
      <c r="AH58" s="850"/>
      <c r="AI58" s="850"/>
      <c r="AJ58" s="851"/>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4"/>
      <c r="BK58" s="254"/>
      <c r="BL58" s="254"/>
      <c r="BM58" s="254"/>
      <c r="BN58" s="254"/>
      <c r="BO58" s="267"/>
      <c r="BP58" s="267"/>
      <c r="BQ58" s="264">
        <v>52</v>
      </c>
      <c r="BR58" s="265"/>
      <c r="BS58" s="856"/>
      <c r="BT58" s="857"/>
      <c r="BU58" s="857"/>
      <c r="BV58" s="857"/>
      <c r="BW58" s="857"/>
      <c r="BX58" s="857"/>
      <c r="BY58" s="857"/>
      <c r="BZ58" s="857"/>
      <c r="CA58" s="857"/>
      <c r="CB58" s="857"/>
      <c r="CC58" s="857"/>
      <c r="CD58" s="857"/>
      <c r="CE58" s="857"/>
      <c r="CF58" s="857"/>
      <c r="CG58" s="858"/>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72"/>
      <c r="DW58" s="873"/>
      <c r="DX58" s="873"/>
      <c r="DY58" s="873"/>
      <c r="DZ58" s="874"/>
      <c r="EA58" s="248"/>
    </row>
    <row r="59" spans="1:131" s="249" customFormat="1" ht="26.25" customHeight="1" x14ac:dyDescent="0.15">
      <c r="A59" s="263">
        <v>32</v>
      </c>
      <c r="B59" s="843"/>
      <c r="C59" s="844"/>
      <c r="D59" s="844"/>
      <c r="E59" s="844"/>
      <c r="F59" s="844"/>
      <c r="G59" s="844"/>
      <c r="H59" s="844"/>
      <c r="I59" s="844"/>
      <c r="J59" s="844"/>
      <c r="K59" s="844"/>
      <c r="L59" s="844"/>
      <c r="M59" s="844"/>
      <c r="N59" s="844"/>
      <c r="O59" s="844"/>
      <c r="P59" s="845"/>
      <c r="Q59" s="921"/>
      <c r="R59" s="922"/>
      <c r="S59" s="922"/>
      <c r="T59" s="922"/>
      <c r="U59" s="922"/>
      <c r="V59" s="922"/>
      <c r="W59" s="922"/>
      <c r="X59" s="922"/>
      <c r="Y59" s="922"/>
      <c r="Z59" s="922"/>
      <c r="AA59" s="922"/>
      <c r="AB59" s="922"/>
      <c r="AC59" s="922"/>
      <c r="AD59" s="922"/>
      <c r="AE59" s="923"/>
      <c r="AF59" s="849"/>
      <c r="AG59" s="850"/>
      <c r="AH59" s="850"/>
      <c r="AI59" s="850"/>
      <c r="AJ59" s="851"/>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4"/>
      <c r="BK59" s="254"/>
      <c r="BL59" s="254"/>
      <c r="BM59" s="254"/>
      <c r="BN59" s="254"/>
      <c r="BO59" s="267"/>
      <c r="BP59" s="267"/>
      <c r="BQ59" s="264">
        <v>53</v>
      </c>
      <c r="BR59" s="265"/>
      <c r="BS59" s="856"/>
      <c r="BT59" s="857"/>
      <c r="BU59" s="857"/>
      <c r="BV59" s="857"/>
      <c r="BW59" s="857"/>
      <c r="BX59" s="857"/>
      <c r="BY59" s="857"/>
      <c r="BZ59" s="857"/>
      <c r="CA59" s="857"/>
      <c r="CB59" s="857"/>
      <c r="CC59" s="857"/>
      <c r="CD59" s="857"/>
      <c r="CE59" s="857"/>
      <c r="CF59" s="857"/>
      <c r="CG59" s="858"/>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72"/>
      <c r="DW59" s="873"/>
      <c r="DX59" s="873"/>
      <c r="DY59" s="873"/>
      <c r="DZ59" s="874"/>
      <c r="EA59" s="248"/>
    </row>
    <row r="60" spans="1:131" s="249" customFormat="1" ht="26.25" customHeight="1" x14ac:dyDescent="0.15">
      <c r="A60" s="263">
        <v>33</v>
      </c>
      <c r="B60" s="843"/>
      <c r="C60" s="844"/>
      <c r="D60" s="844"/>
      <c r="E60" s="844"/>
      <c r="F60" s="844"/>
      <c r="G60" s="844"/>
      <c r="H60" s="844"/>
      <c r="I60" s="844"/>
      <c r="J60" s="844"/>
      <c r="K60" s="844"/>
      <c r="L60" s="844"/>
      <c r="M60" s="844"/>
      <c r="N60" s="844"/>
      <c r="O60" s="844"/>
      <c r="P60" s="845"/>
      <c r="Q60" s="921"/>
      <c r="R60" s="922"/>
      <c r="S60" s="922"/>
      <c r="T60" s="922"/>
      <c r="U60" s="922"/>
      <c r="V60" s="922"/>
      <c r="W60" s="922"/>
      <c r="X60" s="922"/>
      <c r="Y60" s="922"/>
      <c r="Z60" s="922"/>
      <c r="AA60" s="922"/>
      <c r="AB60" s="922"/>
      <c r="AC60" s="922"/>
      <c r="AD60" s="922"/>
      <c r="AE60" s="923"/>
      <c r="AF60" s="849"/>
      <c r="AG60" s="850"/>
      <c r="AH60" s="850"/>
      <c r="AI60" s="850"/>
      <c r="AJ60" s="851"/>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4"/>
      <c r="BK60" s="254"/>
      <c r="BL60" s="254"/>
      <c r="BM60" s="254"/>
      <c r="BN60" s="254"/>
      <c r="BO60" s="267"/>
      <c r="BP60" s="267"/>
      <c r="BQ60" s="264">
        <v>54</v>
      </c>
      <c r="BR60" s="265"/>
      <c r="BS60" s="856"/>
      <c r="BT60" s="857"/>
      <c r="BU60" s="857"/>
      <c r="BV60" s="857"/>
      <c r="BW60" s="857"/>
      <c r="BX60" s="857"/>
      <c r="BY60" s="857"/>
      <c r="BZ60" s="857"/>
      <c r="CA60" s="857"/>
      <c r="CB60" s="857"/>
      <c r="CC60" s="857"/>
      <c r="CD60" s="857"/>
      <c r="CE60" s="857"/>
      <c r="CF60" s="857"/>
      <c r="CG60" s="858"/>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72"/>
      <c r="DW60" s="873"/>
      <c r="DX60" s="873"/>
      <c r="DY60" s="873"/>
      <c r="DZ60" s="874"/>
      <c r="EA60" s="248"/>
    </row>
    <row r="61" spans="1:131" s="249" customFormat="1" ht="26.25" customHeight="1" thickBot="1" x14ac:dyDescent="0.2">
      <c r="A61" s="263">
        <v>34</v>
      </c>
      <c r="B61" s="843"/>
      <c r="C61" s="844"/>
      <c r="D61" s="844"/>
      <c r="E61" s="844"/>
      <c r="F61" s="844"/>
      <c r="G61" s="844"/>
      <c r="H61" s="844"/>
      <c r="I61" s="844"/>
      <c r="J61" s="844"/>
      <c r="K61" s="844"/>
      <c r="L61" s="844"/>
      <c r="M61" s="844"/>
      <c r="N61" s="844"/>
      <c r="O61" s="844"/>
      <c r="P61" s="845"/>
      <c r="Q61" s="921"/>
      <c r="R61" s="922"/>
      <c r="S61" s="922"/>
      <c r="T61" s="922"/>
      <c r="U61" s="922"/>
      <c r="V61" s="922"/>
      <c r="W61" s="922"/>
      <c r="X61" s="922"/>
      <c r="Y61" s="922"/>
      <c r="Z61" s="922"/>
      <c r="AA61" s="922"/>
      <c r="AB61" s="922"/>
      <c r="AC61" s="922"/>
      <c r="AD61" s="922"/>
      <c r="AE61" s="923"/>
      <c r="AF61" s="849"/>
      <c r="AG61" s="850"/>
      <c r="AH61" s="850"/>
      <c r="AI61" s="850"/>
      <c r="AJ61" s="851"/>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4"/>
      <c r="BK61" s="254"/>
      <c r="BL61" s="254"/>
      <c r="BM61" s="254"/>
      <c r="BN61" s="254"/>
      <c r="BO61" s="267"/>
      <c r="BP61" s="267"/>
      <c r="BQ61" s="264">
        <v>55</v>
      </c>
      <c r="BR61" s="265"/>
      <c r="BS61" s="856"/>
      <c r="BT61" s="857"/>
      <c r="BU61" s="857"/>
      <c r="BV61" s="857"/>
      <c r="BW61" s="857"/>
      <c r="BX61" s="857"/>
      <c r="BY61" s="857"/>
      <c r="BZ61" s="857"/>
      <c r="CA61" s="857"/>
      <c r="CB61" s="857"/>
      <c r="CC61" s="857"/>
      <c r="CD61" s="857"/>
      <c r="CE61" s="857"/>
      <c r="CF61" s="857"/>
      <c r="CG61" s="858"/>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72"/>
      <c r="DW61" s="873"/>
      <c r="DX61" s="873"/>
      <c r="DY61" s="873"/>
      <c r="DZ61" s="874"/>
      <c r="EA61" s="248"/>
    </row>
    <row r="62" spans="1:131" s="249" customFormat="1" ht="26.25" customHeight="1" x14ac:dyDescent="0.15">
      <c r="A62" s="263">
        <v>35</v>
      </c>
      <c r="B62" s="843"/>
      <c r="C62" s="844"/>
      <c r="D62" s="844"/>
      <c r="E62" s="844"/>
      <c r="F62" s="844"/>
      <c r="G62" s="844"/>
      <c r="H62" s="844"/>
      <c r="I62" s="844"/>
      <c r="J62" s="844"/>
      <c r="K62" s="844"/>
      <c r="L62" s="844"/>
      <c r="M62" s="844"/>
      <c r="N62" s="844"/>
      <c r="O62" s="844"/>
      <c r="P62" s="845"/>
      <c r="Q62" s="921"/>
      <c r="R62" s="922"/>
      <c r="S62" s="922"/>
      <c r="T62" s="922"/>
      <c r="U62" s="922"/>
      <c r="V62" s="922"/>
      <c r="W62" s="922"/>
      <c r="X62" s="922"/>
      <c r="Y62" s="922"/>
      <c r="Z62" s="922"/>
      <c r="AA62" s="922"/>
      <c r="AB62" s="922"/>
      <c r="AC62" s="922"/>
      <c r="AD62" s="922"/>
      <c r="AE62" s="923"/>
      <c r="AF62" s="849"/>
      <c r="AG62" s="850"/>
      <c r="AH62" s="850"/>
      <c r="AI62" s="850"/>
      <c r="AJ62" s="851"/>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418</v>
      </c>
      <c r="BK62" s="894"/>
      <c r="BL62" s="894"/>
      <c r="BM62" s="894"/>
      <c r="BN62" s="895"/>
      <c r="BO62" s="267"/>
      <c r="BP62" s="267"/>
      <c r="BQ62" s="264">
        <v>56</v>
      </c>
      <c r="BR62" s="265"/>
      <c r="BS62" s="856"/>
      <c r="BT62" s="857"/>
      <c r="BU62" s="857"/>
      <c r="BV62" s="857"/>
      <c r="BW62" s="857"/>
      <c r="BX62" s="857"/>
      <c r="BY62" s="857"/>
      <c r="BZ62" s="857"/>
      <c r="CA62" s="857"/>
      <c r="CB62" s="857"/>
      <c r="CC62" s="857"/>
      <c r="CD62" s="857"/>
      <c r="CE62" s="857"/>
      <c r="CF62" s="857"/>
      <c r="CG62" s="858"/>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72"/>
      <c r="DW62" s="873"/>
      <c r="DX62" s="873"/>
      <c r="DY62" s="873"/>
      <c r="DZ62" s="874"/>
      <c r="EA62" s="248"/>
    </row>
    <row r="63" spans="1:131" s="249" customFormat="1" ht="26.25" customHeight="1" thickBot="1" x14ac:dyDescent="0.2">
      <c r="A63" s="266" t="s">
        <v>395</v>
      </c>
      <c r="B63" s="878" t="s">
        <v>419</v>
      </c>
      <c r="C63" s="879"/>
      <c r="D63" s="879"/>
      <c r="E63" s="879"/>
      <c r="F63" s="879"/>
      <c r="G63" s="879"/>
      <c r="H63" s="879"/>
      <c r="I63" s="879"/>
      <c r="J63" s="879"/>
      <c r="K63" s="879"/>
      <c r="L63" s="879"/>
      <c r="M63" s="879"/>
      <c r="N63" s="879"/>
      <c r="O63" s="879"/>
      <c r="P63" s="880"/>
      <c r="Q63" s="926"/>
      <c r="R63" s="927"/>
      <c r="S63" s="927"/>
      <c r="T63" s="927"/>
      <c r="U63" s="927"/>
      <c r="V63" s="927"/>
      <c r="W63" s="927"/>
      <c r="X63" s="927"/>
      <c r="Y63" s="927"/>
      <c r="Z63" s="927"/>
      <c r="AA63" s="927"/>
      <c r="AB63" s="927"/>
      <c r="AC63" s="927"/>
      <c r="AD63" s="927"/>
      <c r="AE63" s="928"/>
      <c r="AF63" s="929">
        <v>5858</v>
      </c>
      <c r="AG63" s="930"/>
      <c r="AH63" s="930"/>
      <c r="AI63" s="930"/>
      <c r="AJ63" s="931"/>
      <c r="AK63" s="932"/>
      <c r="AL63" s="927"/>
      <c r="AM63" s="927"/>
      <c r="AN63" s="927"/>
      <c r="AO63" s="927"/>
      <c r="AP63" s="930">
        <v>40135</v>
      </c>
      <c r="AQ63" s="930"/>
      <c r="AR63" s="930"/>
      <c r="AS63" s="930"/>
      <c r="AT63" s="930"/>
      <c r="AU63" s="930">
        <v>23561</v>
      </c>
      <c r="AV63" s="930"/>
      <c r="AW63" s="930"/>
      <c r="AX63" s="930"/>
      <c r="AY63" s="930"/>
      <c r="AZ63" s="934"/>
      <c r="BA63" s="934"/>
      <c r="BB63" s="934"/>
      <c r="BC63" s="934"/>
      <c r="BD63" s="934"/>
      <c r="BE63" s="935"/>
      <c r="BF63" s="935"/>
      <c r="BG63" s="935"/>
      <c r="BH63" s="935"/>
      <c r="BI63" s="936"/>
      <c r="BJ63" s="937" t="s">
        <v>243</v>
      </c>
      <c r="BK63" s="938"/>
      <c r="BL63" s="938"/>
      <c r="BM63" s="938"/>
      <c r="BN63" s="939"/>
      <c r="BO63" s="267"/>
      <c r="BP63" s="267"/>
      <c r="BQ63" s="264">
        <v>57</v>
      </c>
      <c r="BR63" s="265"/>
      <c r="BS63" s="856"/>
      <c r="BT63" s="857"/>
      <c r="BU63" s="857"/>
      <c r="BV63" s="857"/>
      <c r="BW63" s="857"/>
      <c r="BX63" s="857"/>
      <c r="BY63" s="857"/>
      <c r="BZ63" s="857"/>
      <c r="CA63" s="857"/>
      <c r="CB63" s="857"/>
      <c r="CC63" s="857"/>
      <c r="CD63" s="857"/>
      <c r="CE63" s="857"/>
      <c r="CF63" s="857"/>
      <c r="CG63" s="858"/>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72"/>
      <c r="DW63" s="873"/>
      <c r="DX63" s="873"/>
      <c r="DY63" s="873"/>
      <c r="DZ63" s="87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6"/>
      <c r="BT64" s="857"/>
      <c r="BU64" s="857"/>
      <c r="BV64" s="857"/>
      <c r="BW64" s="857"/>
      <c r="BX64" s="857"/>
      <c r="BY64" s="857"/>
      <c r="BZ64" s="857"/>
      <c r="CA64" s="857"/>
      <c r="CB64" s="857"/>
      <c r="CC64" s="857"/>
      <c r="CD64" s="857"/>
      <c r="CE64" s="857"/>
      <c r="CF64" s="857"/>
      <c r="CG64" s="858"/>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72"/>
      <c r="DW64" s="873"/>
      <c r="DX64" s="873"/>
      <c r="DY64" s="873"/>
      <c r="DZ64" s="874"/>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6"/>
      <c r="BT65" s="857"/>
      <c r="BU65" s="857"/>
      <c r="BV65" s="857"/>
      <c r="BW65" s="857"/>
      <c r="BX65" s="857"/>
      <c r="BY65" s="857"/>
      <c r="BZ65" s="857"/>
      <c r="CA65" s="857"/>
      <c r="CB65" s="857"/>
      <c r="CC65" s="857"/>
      <c r="CD65" s="857"/>
      <c r="CE65" s="857"/>
      <c r="CF65" s="857"/>
      <c r="CG65" s="858"/>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72"/>
      <c r="DW65" s="873"/>
      <c r="DX65" s="873"/>
      <c r="DY65" s="873"/>
      <c r="DZ65" s="874"/>
      <c r="EA65" s="248"/>
    </row>
    <row r="66" spans="1:131" s="249" customFormat="1" ht="26.25" customHeight="1" x14ac:dyDescent="0.15">
      <c r="A66" s="828" t="s">
        <v>421</v>
      </c>
      <c r="B66" s="829"/>
      <c r="C66" s="829"/>
      <c r="D66" s="829"/>
      <c r="E66" s="829"/>
      <c r="F66" s="829"/>
      <c r="G66" s="829"/>
      <c r="H66" s="829"/>
      <c r="I66" s="829"/>
      <c r="J66" s="829"/>
      <c r="K66" s="829"/>
      <c r="L66" s="829"/>
      <c r="M66" s="829"/>
      <c r="N66" s="829"/>
      <c r="O66" s="829"/>
      <c r="P66" s="830"/>
      <c r="Q66" s="805" t="s">
        <v>399</v>
      </c>
      <c r="R66" s="806"/>
      <c r="S66" s="806"/>
      <c r="T66" s="806"/>
      <c r="U66" s="807"/>
      <c r="V66" s="805" t="s">
        <v>422</v>
      </c>
      <c r="W66" s="806"/>
      <c r="X66" s="806"/>
      <c r="Y66" s="806"/>
      <c r="Z66" s="807"/>
      <c r="AA66" s="805" t="s">
        <v>423</v>
      </c>
      <c r="AB66" s="806"/>
      <c r="AC66" s="806"/>
      <c r="AD66" s="806"/>
      <c r="AE66" s="807"/>
      <c r="AF66" s="940" t="s">
        <v>402</v>
      </c>
      <c r="AG66" s="901"/>
      <c r="AH66" s="901"/>
      <c r="AI66" s="901"/>
      <c r="AJ66" s="941"/>
      <c r="AK66" s="805" t="s">
        <v>424</v>
      </c>
      <c r="AL66" s="829"/>
      <c r="AM66" s="829"/>
      <c r="AN66" s="829"/>
      <c r="AO66" s="830"/>
      <c r="AP66" s="805" t="s">
        <v>404</v>
      </c>
      <c r="AQ66" s="806"/>
      <c r="AR66" s="806"/>
      <c r="AS66" s="806"/>
      <c r="AT66" s="807"/>
      <c r="AU66" s="805" t="s">
        <v>425</v>
      </c>
      <c r="AV66" s="806"/>
      <c r="AW66" s="806"/>
      <c r="AX66" s="806"/>
      <c r="AY66" s="807"/>
      <c r="AZ66" s="805" t="s">
        <v>378</v>
      </c>
      <c r="BA66" s="806"/>
      <c r="BB66" s="806"/>
      <c r="BC66" s="806"/>
      <c r="BD66" s="817"/>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
      <c r="A67" s="831"/>
      <c r="B67" s="832"/>
      <c r="C67" s="832"/>
      <c r="D67" s="832"/>
      <c r="E67" s="832"/>
      <c r="F67" s="832"/>
      <c r="G67" s="832"/>
      <c r="H67" s="832"/>
      <c r="I67" s="832"/>
      <c r="J67" s="832"/>
      <c r="K67" s="832"/>
      <c r="L67" s="832"/>
      <c r="M67" s="832"/>
      <c r="N67" s="832"/>
      <c r="O67" s="832"/>
      <c r="P67" s="833"/>
      <c r="Q67" s="808"/>
      <c r="R67" s="809"/>
      <c r="S67" s="809"/>
      <c r="T67" s="809"/>
      <c r="U67" s="810"/>
      <c r="V67" s="808"/>
      <c r="W67" s="809"/>
      <c r="X67" s="809"/>
      <c r="Y67" s="809"/>
      <c r="Z67" s="810"/>
      <c r="AA67" s="808"/>
      <c r="AB67" s="809"/>
      <c r="AC67" s="809"/>
      <c r="AD67" s="809"/>
      <c r="AE67" s="810"/>
      <c r="AF67" s="942"/>
      <c r="AG67" s="904"/>
      <c r="AH67" s="904"/>
      <c r="AI67" s="904"/>
      <c r="AJ67" s="943"/>
      <c r="AK67" s="944"/>
      <c r="AL67" s="832"/>
      <c r="AM67" s="832"/>
      <c r="AN67" s="832"/>
      <c r="AO67" s="833"/>
      <c r="AP67" s="808"/>
      <c r="AQ67" s="809"/>
      <c r="AR67" s="809"/>
      <c r="AS67" s="809"/>
      <c r="AT67" s="810"/>
      <c r="AU67" s="808"/>
      <c r="AV67" s="809"/>
      <c r="AW67" s="809"/>
      <c r="AX67" s="809"/>
      <c r="AY67" s="810"/>
      <c r="AZ67" s="808"/>
      <c r="BA67" s="809"/>
      <c r="BB67" s="809"/>
      <c r="BC67" s="809"/>
      <c r="BD67" s="818"/>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15">
      <c r="A68" s="260">
        <v>1</v>
      </c>
      <c r="B68" s="957" t="s">
        <v>610</v>
      </c>
      <c r="C68" s="958"/>
      <c r="D68" s="958"/>
      <c r="E68" s="958"/>
      <c r="F68" s="958"/>
      <c r="G68" s="958"/>
      <c r="H68" s="958"/>
      <c r="I68" s="958"/>
      <c r="J68" s="958"/>
      <c r="K68" s="958"/>
      <c r="L68" s="958"/>
      <c r="M68" s="958"/>
      <c r="N68" s="958"/>
      <c r="O68" s="958"/>
      <c r="P68" s="959"/>
      <c r="Q68" s="960">
        <v>35</v>
      </c>
      <c r="R68" s="954"/>
      <c r="S68" s="954"/>
      <c r="T68" s="954"/>
      <c r="U68" s="954"/>
      <c r="V68" s="954">
        <v>29</v>
      </c>
      <c r="W68" s="954"/>
      <c r="X68" s="954"/>
      <c r="Y68" s="954"/>
      <c r="Z68" s="954"/>
      <c r="AA68" s="954">
        <v>6</v>
      </c>
      <c r="AB68" s="954"/>
      <c r="AC68" s="954"/>
      <c r="AD68" s="954"/>
      <c r="AE68" s="954"/>
      <c r="AF68" s="954">
        <v>6</v>
      </c>
      <c r="AG68" s="954"/>
      <c r="AH68" s="954"/>
      <c r="AI68" s="954"/>
      <c r="AJ68" s="954"/>
      <c r="AK68" s="954" t="s">
        <v>526</v>
      </c>
      <c r="AL68" s="954"/>
      <c r="AM68" s="954"/>
      <c r="AN68" s="954"/>
      <c r="AO68" s="954"/>
      <c r="AP68" s="954" t="s">
        <v>526</v>
      </c>
      <c r="AQ68" s="954"/>
      <c r="AR68" s="954"/>
      <c r="AS68" s="954"/>
      <c r="AT68" s="954"/>
      <c r="AU68" s="954" t="s">
        <v>526</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15">
      <c r="A69" s="263">
        <v>2</v>
      </c>
      <c r="B69" s="961" t="s">
        <v>611</v>
      </c>
      <c r="C69" s="962"/>
      <c r="D69" s="962"/>
      <c r="E69" s="962"/>
      <c r="F69" s="962"/>
      <c r="G69" s="962"/>
      <c r="H69" s="962"/>
      <c r="I69" s="962"/>
      <c r="J69" s="962"/>
      <c r="K69" s="962"/>
      <c r="L69" s="962"/>
      <c r="M69" s="962"/>
      <c r="N69" s="962"/>
      <c r="O69" s="962"/>
      <c r="P69" s="963"/>
      <c r="Q69" s="964">
        <v>8</v>
      </c>
      <c r="R69" s="919"/>
      <c r="S69" s="919"/>
      <c r="T69" s="919"/>
      <c r="U69" s="919"/>
      <c r="V69" s="919">
        <v>2</v>
      </c>
      <c r="W69" s="919"/>
      <c r="X69" s="919"/>
      <c r="Y69" s="919"/>
      <c r="Z69" s="919"/>
      <c r="AA69" s="919">
        <v>6</v>
      </c>
      <c r="AB69" s="919"/>
      <c r="AC69" s="919"/>
      <c r="AD69" s="919"/>
      <c r="AE69" s="919"/>
      <c r="AF69" s="919">
        <v>6</v>
      </c>
      <c r="AG69" s="919"/>
      <c r="AH69" s="919"/>
      <c r="AI69" s="919"/>
      <c r="AJ69" s="919"/>
      <c r="AK69" s="919" t="s">
        <v>526</v>
      </c>
      <c r="AL69" s="919"/>
      <c r="AM69" s="919"/>
      <c r="AN69" s="919"/>
      <c r="AO69" s="919"/>
      <c r="AP69" s="919" t="s">
        <v>526</v>
      </c>
      <c r="AQ69" s="919"/>
      <c r="AR69" s="919"/>
      <c r="AS69" s="919"/>
      <c r="AT69" s="919"/>
      <c r="AU69" s="919" t="s">
        <v>526</v>
      </c>
      <c r="AV69" s="919"/>
      <c r="AW69" s="919"/>
      <c r="AX69" s="919"/>
      <c r="AY69" s="919"/>
      <c r="AZ69" s="965"/>
      <c r="BA69" s="965"/>
      <c r="BB69" s="965"/>
      <c r="BC69" s="965"/>
      <c r="BD69" s="966"/>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15">
      <c r="A70" s="263">
        <v>3</v>
      </c>
      <c r="B70" s="961" t="s">
        <v>612</v>
      </c>
      <c r="C70" s="962"/>
      <c r="D70" s="962"/>
      <c r="E70" s="962"/>
      <c r="F70" s="962"/>
      <c r="G70" s="962"/>
      <c r="H70" s="962"/>
      <c r="I70" s="962"/>
      <c r="J70" s="962"/>
      <c r="K70" s="962"/>
      <c r="L70" s="962"/>
      <c r="M70" s="962"/>
      <c r="N70" s="962"/>
      <c r="O70" s="962"/>
      <c r="P70" s="963"/>
      <c r="Q70" s="964">
        <v>54</v>
      </c>
      <c r="R70" s="919"/>
      <c r="S70" s="919"/>
      <c r="T70" s="919"/>
      <c r="U70" s="919"/>
      <c r="V70" s="919">
        <v>52</v>
      </c>
      <c r="W70" s="919"/>
      <c r="X70" s="919"/>
      <c r="Y70" s="919"/>
      <c r="Z70" s="919"/>
      <c r="AA70" s="919">
        <v>2</v>
      </c>
      <c r="AB70" s="919"/>
      <c r="AC70" s="919"/>
      <c r="AD70" s="919"/>
      <c r="AE70" s="919"/>
      <c r="AF70" s="919">
        <v>2</v>
      </c>
      <c r="AG70" s="919"/>
      <c r="AH70" s="919"/>
      <c r="AI70" s="919"/>
      <c r="AJ70" s="919"/>
      <c r="AK70" s="919" t="s">
        <v>526</v>
      </c>
      <c r="AL70" s="919"/>
      <c r="AM70" s="919"/>
      <c r="AN70" s="919"/>
      <c r="AO70" s="919"/>
      <c r="AP70" s="919" t="s">
        <v>526</v>
      </c>
      <c r="AQ70" s="919"/>
      <c r="AR70" s="919"/>
      <c r="AS70" s="919"/>
      <c r="AT70" s="919"/>
      <c r="AU70" s="919" t="s">
        <v>526</v>
      </c>
      <c r="AV70" s="919"/>
      <c r="AW70" s="919"/>
      <c r="AX70" s="919"/>
      <c r="AY70" s="919"/>
      <c r="AZ70" s="965"/>
      <c r="BA70" s="965"/>
      <c r="BB70" s="965"/>
      <c r="BC70" s="965"/>
      <c r="BD70" s="96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15">
      <c r="A71" s="263">
        <v>4</v>
      </c>
      <c r="B71" s="961" t="s">
        <v>613</v>
      </c>
      <c r="C71" s="962"/>
      <c r="D71" s="962"/>
      <c r="E71" s="962"/>
      <c r="F71" s="962"/>
      <c r="G71" s="962"/>
      <c r="H71" s="962"/>
      <c r="I71" s="962"/>
      <c r="J71" s="962"/>
      <c r="K71" s="962"/>
      <c r="L71" s="962"/>
      <c r="M71" s="962"/>
      <c r="N71" s="962"/>
      <c r="O71" s="962"/>
      <c r="P71" s="963"/>
      <c r="Q71" s="964">
        <v>160</v>
      </c>
      <c r="R71" s="919"/>
      <c r="S71" s="919"/>
      <c r="T71" s="919"/>
      <c r="U71" s="919"/>
      <c r="V71" s="919">
        <v>157</v>
      </c>
      <c r="W71" s="919"/>
      <c r="X71" s="919"/>
      <c r="Y71" s="919"/>
      <c r="Z71" s="919"/>
      <c r="AA71" s="919">
        <v>3</v>
      </c>
      <c r="AB71" s="919"/>
      <c r="AC71" s="919"/>
      <c r="AD71" s="919"/>
      <c r="AE71" s="919"/>
      <c r="AF71" s="919">
        <v>3</v>
      </c>
      <c r="AG71" s="919"/>
      <c r="AH71" s="919"/>
      <c r="AI71" s="919"/>
      <c r="AJ71" s="919"/>
      <c r="AK71" s="919">
        <v>7</v>
      </c>
      <c r="AL71" s="919"/>
      <c r="AM71" s="919"/>
      <c r="AN71" s="919"/>
      <c r="AO71" s="919"/>
      <c r="AP71" s="919" t="s">
        <v>526</v>
      </c>
      <c r="AQ71" s="919"/>
      <c r="AR71" s="919"/>
      <c r="AS71" s="919"/>
      <c r="AT71" s="919"/>
      <c r="AU71" s="919" t="s">
        <v>526</v>
      </c>
      <c r="AV71" s="919"/>
      <c r="AW71" s="919"/>
      <c r="AX71" s="919"/>
      <c r="AY71" s="919"/>
      <c r="AZ71" s="965"/>
      <c r="BA71" s="965"/>
      <c r="BB71" s="965"/>
      <c r="BC71" s="965"/>
      <c r="BD71" s="96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15">
      <c r="A72" s="263">
        <v>5</v>
      </c>
      <c r="B72" s="961" t="s">
        <v>614</v>
      </c>
      <c r="C72" s="962"/>
      <c r="D72" s="962"/>
      <c r="E72" s="962"/>
      <c r="F72" s="962"/>
      <c r="G72" s="962"/>
      <c r="H72" s="962"/>
      <c r="I72" s="962"/>
      <c r="J72" s="962"/>
      <c r="K72" s="962"/>
      <c r="L72" s="962"/>
      <c r="M72" s="962"/>
      <c r="N72" s="962"/>
      <c r="O72" s="962"/>
      <c r="P72" s="963"/>
      <c r="Q72" s="964">
        <v>24</v>
      </c>
      <c r="R72" s="919"/>
      <c r="S72" s="919"/>
      <c r="T72" s="919"/>
      <c r="U72" s="919"/>
      <c r="V72" s="919">
        <v>23</v>
      </c>
      <c r="W72" s="919"/>
      <c r="X72" s="919"/>
      <c r="Y72" s="919"/>
      <c r="Z72" s="919"/>
      <c r="AA72" s="919">
        <v>1</v>
      </c>
      <c r="AB72" s="919"/>
      <c r="AC72" s="919"/>
      <c r="AD72" s="919"/>
      <c r="AE72" s="919"/>
      <c r="AF72" s="919">
        <v>1</v>
      </c>
      <c r="AG72" s="919"/>
      <c r="AH72" s="919"/>
      <c r="AI72" s="919"/>
      <c r="AJ72" s="919"/>
      <c r="AK72" s="919" t="s">
        <v>526</v>
      </c>
      <c r="AL72" s="919"/>
      <c r="AM72" s="919"/>
      <c r="AN72" s="919"/>
      <c r="AO72" s="919"/>
      <c r="AP72" s="919" t="s">
        <v>526</v>
      </c>
      <c r="AQ72" s="919"/>
      <c r="AR72" s="919"/>
      <c r="AS72" s="919"/>
      <c r="AT72" s="919"/>
      <c r="AU72" s="919" t="s">
        <v>526</v>
      </c>
      <c r="AV72" s="919"/>
      <c r="AW72" s="919"/>
      <c r="AX72" s="919"/>
      <c r="AY72" s="919"/>
      <c r="AZ72" s="965"/>
      <c r="BA72" s="965"/>
      <c r="BB72" s="965"/>
      <c r="BC72" s="965"/>
      <c r="BD72" s="96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15">
      <c r="A73" s="263">
        <v>6</v>
      </c>
      <c r="B73" s="961" t="s">
        <v>615</v>
      </c>
      <c r="C73" s="962"/>
      <c r="D73" s="962"/>
      <c r="E73" s="962"/>
      <c r="F73" s="962"/>
      <c r="G73" s="962"/>
      <c r="H73" s="962"/>
      <c r="I73" s="962"/>
      <c r="J73" s="962"/>
      <c r="K73" s="962"/>
      <c r="L73" s="962"/>
      <c r="M73" s="962"/>
      <c r="N73" s="962"/>
      <c r="O73" s="962"/>
      <c r="P73" s="963"/>
      <c r="Q73" s="964">
        <v>1687</v>
      </c>
      <c r="R73" s="919"/>
      <c r="S73" s="919"/>
      <c r="T73" s="919"/>
      <c r="U73" s="919"/>
      <c r="V73" s="919">
        <v>1573</v>
      </c>
      <c r="W73" s="919"/>
      <c r="X73" s="919"/>
      <c r="Y73" s="919"/>
      <c r="Z73" s="919"/>
      <c r="AA73" s="919">
        <v>114</v>
      </c>
      <c r="AB73" s="919"/>
      <c r="AC73" s="919"/>
      <c r="AD73" s="919"/>
      <c r="AE73" s="919"/>
      <c r="AF73" s="919">
        <v>114</v>
      </c>
      <c r="AG73" s="919"/>
      <c r="AH73" s="919"/>
      <c r="AI73" s="919"/>
      <c r="AJ73" s="919"/>
      <c r="AK73" s="919" t="s">
        <v>609</v>
      </c>
      <c r="AL73" s="919"/>
      <c r="AM73" s="919"/>
      <c r="AN73" s="919"/>
      <c r="AO73" s="919"/>
      <c r="AP73" s="919">
        <v>7046</v>
      </c>
      <c r="AQ73" s="919"/>
      <c r="AR73" s="919"/>
      <c r="AS73" s="919"/>
      <c r="AT73" s="919"/>
      <c r="AU73" s="919">
        <v>4937</v>
      </c>
      <c r="AV73" s="919"/>
      <c r="AW73" s="919"/>
      <c r="AX73" s="919"/>
      <c r="AY73" s="919"/>
      <c r="AZ73" s="965"/>
      <c r="BA73" s="965"/>
      <c r="BB73" s="965"/>
      <c r="BC73" s="965"/>
      <c r="BD73" s="96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15">
      <c r="A74" s="263">
        <v>7</v>
      </c>
      <c r="B74" s="961" t="s">
        <v>616</v>
      </c>
      <c r="C74" s="962"/>
      <c r="D74" s="962"/>
      <c r="E74" s="962"/>
      <c r="F74" s="962"/>
      <c r="G74" s="962"/>
      <c r="H74" s="962"/>
      <c r="I74" s="962"/>
      <c r="J74" s="962"/>
      <c r="K74" s="962"/>
      <c r="L74" s="962"/>
      <c r="M74" s="962"/>
      <c r="N74" s="962"/>
      <c r="O74" s="962"/>
      <c r="P74" s="963"/>
      <c r="Q74" s="964">
        <v>530</v>
      </c>
      <c r="R74" s="919"/>
      <c r="S74" s="919"/>
      <c r="T74" s="919"/>
      <c r="U74" s="919"/>
      <c r="V74" s="919">
        <v>457</v>
      </c>
      <c r="W74" s="919"/>
      <c r="X74" s="919"/>
      <c r="Y74" s="919"/>
      <c r="Z74" s="919"/>
      <c r="AA74" s="919">
        <v>73</v>
      </c>
      <c r="AB74" s="919"/>
      <c r="AC74" s="919"/>
      <c r="AD74" s="919"/>
      <c r="AE74" s="919"/>
      <c r="AF74" s="919">
        <v>73</v>
      </c>
      <c r="AG74" s="919"/>
      <c r="AH74" s="919"/>
      <c r="AI74" s="919"/>
      <c r="AJ74" s="919"/>
      <c r="AK74" s="919" t="s">
        <v>609</v>
      </c>
      <c r="AL74" s="919"/>
      <c r="AM74" s="919"/>
      <c r="AN74" s="919"/>
      <c r="AO74" s="919"/>
      <c r="AP74" s="919">
        <v>2335</v>
      </c>
      <c r="AQ74" s="919"/>
      <c r="AR74" s="919"/>
      <c r="AS74" s="919"/>
      <c r="AT74" s="919"/>
      <c r="AU74" s="919">
        <v>1979</v>
      </c>
      <c r="AV74" s="919"/>
      <c r="AW74" s="919"/>
      <c r="AX74" s="919"/>
      <c r="AY74" s="919"/>
      <c r="AZ74" s="965"/>
      <c r="BA74" s="965"/>
      <c r="BB74" s="965"/>
      <c r="BC74" s="965"/>
      <c r="BD74" s="96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15">
      <c r="A75" s="263">
        <v>8</v>
      </c>
      <c r="B75" s="961" t="s">
        <v>617</v>
      </c>
      <c r="C75" s="962"/>
      <c r="D75" s="962"/>
      <c r="E75" s="962"/>
      <c r="F75" s="962"/>
      <c r="G75" s="962"/>
      <c r="H75" s="962"/>
      <c r="I75" s="962"/>
      <c r="J75" s="962"/>
      <c r="K75" s="962"/>
      <c r="L75" s="962"/>
      <c r="M75" s="962"/>
      <c r="N75" s="962"/>
      <c r="O75" s="962"/>
      <c r="P75" s="963"/>
      <c r="Q75" s="967">
        <v>2726</v>
      </c>
      <c r="R75" s="968"/>
      <c r="S75" s="968"/>
      <c r="T75" s="968"/>
      <c r="U75" s="918"/>
      <c r="V75" s="969">
        <v>2606</v>
      </c>
      <c r="W75" s="968"/>
      <c r="X75" s="968"/>
      <c r="Y75" s="968"/>
      <c r="Z75" s="918"/>
      <c r="AA75" s="969">
        <v>120</v>
      </c>
      <c r="AB75" s="968"/>
      <c r="AC75" s="968"/>
      <c r="AD75" s="968"/>
      <c r="AE75" s="918"/>
      <c r="AF75" s="969">
        <v>119</v>
      </c>
      <c r="AG75" s="968"/>
      <c r="AH75" s="968"/>
      <c r="AI75" s="968"/>
      <c r="AJ75" s="918"/>
      <c r="AK75" s="969">
        <v>8</v>
      </c>
      <c r="AL75" s="968"/>
      <c r="AM75" s="968"/>
      <c r="AN75" s="968"/>
      <c r="AO75" s="918"/>
      <c r="AP75" s="969">
        <v>1821</v>
      </c>
      <c r="AQ75" s="968"/>
      <c r="AR75" s="968"/>
      <c r="AS75" s="968"/>
      <c r="AT75" s="918"/>
      <c r="AU75" s="969">
        <v>1318</v>
      </c>
      <c r="AV75" s="968"/>
      <c r="AW75" s="968"/>
      <c r="AX75" s="968"/>
      <c r="AY75" s="918"/>
      <c r="AZ75" s="965"/>
      <c r="BA75" s="965"/>
      <c r="BB75" s="965"/>
      <c r="BC75" s="965"/>
      <c r="BD75" s="96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15">
      <c r="A76" s="263">
        <v>9</v>
      </c>
      <c r="B76" s="961" t="s">
        <v>618</v>
      </c>
      <c r="C76" s="962"/>
      <c r="D76" s="962"/>
      <c r="E76" s="962"/>
      <c r="F76" s="962"/>
      <c r="G76" s="962"/>
      <c r="H76" s="962"/>
      <c r="I76" s="962"/>
      <c r="J76" s="962"/>
      <c r="K76" s="962"/>
      <c r="L76" s="962"/>
      <c r="M76" s="962"/>
      <c r="N76" s="962"/>
      <c r="O76" s="962"/>
      <c r="P76" s="963"/>
      <c r="Q76" s="967">
        <v>6490</v>
      </c>
      <c r="R76" s="968"/>
      <c r="S76" s="968"/>
      <c r="T76" s="968"/>
      <c r="U76" s="918"/>
      <c r="V76" s="969">
        <v>7195</v>
      </c>
      <c r="W76" s="968"/>
      <c r="X76" s="968"/>
      <c r="Y76" s="968"/>
      <c r="Z76" s="918"/>
      <c r="AA76" s="969">
        <v>-705</v>
      </c>
      <c r="AB76" s="968"/>
      <c r="AC76" s="968"/>
      <c r="AD76" s="968"/>
      <c r="AE76" s="918"/>
      <c r="AF76" s="969">
        <v>3561</v>
      </c>
      <c r="AG76" s="968"/>
      <c r="AH76" s="968"/>
      <c r="AI76" s="968"/>
      <c r="AJ76" s="918"/>
      <c r="AK76" s="969" t="s">
        <v>609</v>
      </c>
      <c r="AL76" s="968"/>
      <c r="AM76" s="968"/>
      <c r="AN76" s="968"/>
      <c r="AO76" s="918"/>
      <c r="AP76" s="969">
        <v>21684</v>
      </c>
      <c r="AQ76" s="968"/>
      <c r="AR76" s="968"/>
      <c r="AS76" s="968"/>
      <c r="AT76" s="918"/>
      <c r="AU76" s="969" t="s">
        <v>609</v>
      </c>
      <c r="AV76" s="968"/>
      <c r="AW76" s="968"/>
      <c r="AX76" s="968"/>
      <c r="AY76" s="918"/>
      <c r="AZ76" s="965"/>
      <c r="BA76" s="965"/>
      <c r="BB76" s="965"/>
      <c r="BC76" s="965"/>
      <c r="BD76" s="96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15">
      <c r="A77" s="263">
        <v>10</v>
      </c>
      <c r="B77" s="961" t="s">
        <v>619</v>
      </c>
      <c r="C77" s="962"/>
      <c r="D77" s="962"/>
      <c r="E77" s="962"/>
      <c r="F77" s="962"/>
      <c r="G77" s="962"/>
      <c r="H77" s="962"/>
      <c r="I77" s="962"/>
      <c r="J77" s="962"/>
      <c r="K77" s="962"/>
      <c r="L77" s="962"/>
      <c r="M77" s="962"/>
      <c r="N77" s="962"/>
      <c r="O77" s="962"/>
      <c r="P77" s="963"/>
      <c r="Q77" s="967">
        <v>72</v>
      </c>
      <c r="R77" s="968"/>
      <c r="S77" s="968"/>
      <c r="T77" s="968"/>
      <c r="U77" s="918"/>
      <c r="V77" s="969">
        <v>69</v>
      </c>
      <c r="W77" s="968"/>
      <c r="X77" s="968"/>
      <c r="Y77" s="968"/>
      <c r="Z77" s="918"/>
      <c r="AA77" s="969">
        <v>3</v>
      </c>
      <c r="AB77" s="968"/>
      <c r="AC77" s="968"/>
      <c r="AD77" s="968"/>
      <c r="AE77" s="918"/>
      <c r="AF77" s="969">
        <v>3</v>
      </c>
      <c r="AG77" s="968"/>
      <c r="AH77" s="968"/>
      <c r="AI77" s="968"/>
      <c r="AJ77" s="918"/>
      <c r="AK77" s="969" t="s">
        <v>609</v>
      </c>
      <c r="AL77" s="968"/>
      <c r="AM77" s="968"/>
      <c r="AN77" s="968"/>
      <c r="AO77" s="918"/>
      <c r="AP77" s="969" t="s">
        <v>609</v>
      </c>
      <c r="AQ77" s="968"/>
      <c r="AR77" s="968"/>
      <c r="AS77" s="968"/>
      <c r="AT77" s="918"/>
      <c r="AU77" s="969" t="s">
        <v>609</v>
      </c>
      <c r="AV77" s="968"/>
      <c r="AW77" s="968"/>
      <c r="AX77" s="968"/>
      <c r="AY77" s="918"/>
      <c r="AZ77" s="965"/>
      <c r="BA77" s="965"/>
      <c r="BB77" s="965"/>
      <c r="BC77" s="965"/>
      <c r="BD77" s="96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15">
      <c r="A78" s="263">
        <v>11</v>
      </c>
      <c r="B78" s="961" t="s">
        <v>620</v>
      </c>
      <c r="C78" s="962"/>
      <c r="D78" s="962"/>
      <c r="E78" s="962"/>
      <c r="F78" s="962"/>
      <c r="G78" s="962"/>
      <c r="H78" s="962"/>
      <c r="I78" s="962"/>
      <c r="J78" s="962"/>
      <c r="K78" s="962"/>
      <c r="L78" s="962"/>
      <c r="M78" s="962"/>
      <c r="N78" s="962"/>
      <c r="O78" s="962"/>
      <c r="P78" s="963"/>
      <c r="Q78" s="964">
        <v>279667</v>
      </c>
      <c r="R78" s="919"/>
      <c r="S78" s="919"/>
      <c r="T78" s="919"/>
      <c r="U78" s="919"/>
      <c r="V78" s="919">
        <v>279607</v>
      </c>
      <c r="W78" s="919"/>
      <c r="X78" s="919"/>
      <c r="Y78" s="919"/>
      <c r="Z78" s="919"/>
      <c r="AA78" s="919">
        <v>60</v>
      </c>
      <c r="AB78" s="919"/>
      <c r="AC78" s="919"/>
      <c r="AD78" s="919"/>
      <c r="AE78" s="919"/>
      <c r="AF78" s="919">
        <v>60</v>
      </c>
      <c r="AG78" s="919"/>
      <c r="AH78" s="919"/>
      <c r="AI78" s="919"/>
      <c r="AJ78" s="919"/>
      <c r="AK78" s="919">
        <v>5298</v>
      </c>
      <c r="AL78" s="919"/>
      <c r="AM78" s="919"/>
      <c r="AN78" s="919"/>
      <c r="AO78" s="919"/>
      <c r="AP78" s="919" t="s">
        <v>609</v>
      </c>
      <c r="AQ78" s="919"/>
      <c r="AR78" s="919"/>
      <c r="AS78" s="919"/>
      <c r="AT78" s="919"/>
      <c r="AU78" s="919" t="s">
        <v>608</v>
      </c>
      <c r="AV78" s="919"/>
      <c r="AW78" s="919"/>
      <c r="AX78" s="919"/>
      <c r="AY78" s="919"/>
      <c r="AZ78" s="965"/>
      <c r="BA78" s="965"/>
      <c r="BB78" s="965"/>
      <c r="BC78" s="965"/>
      <c r="BD78" s="96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15">
      <c r="A79" s="263">
        <v>12</v>
      </c>
      <c r="B79" s="961" t="s">
        <v>621</v>
      </c>
      <c r="C79" s="962"/>
      <c r="D79" s="962"/>
      <c r="E79" s="962"/>
      <c r="F79" s="962"/>
      <c r="G79" s="962"/>
      <c r="H79" s="962"/>
      <c r="I79" s="962"/>
      <c r="J79" s="962"/>
      <c r="K79" s="962"/>
      <c r="L79" s="962"/>
      <c r="M79" s="962"/>
      <c r="N79" s="962"/>
      <c r="O79" s="962"/>
      <c r="P79" s="963"/>
      <c r="Q79" s="964">
        <v>6487</v>
      </c>
      <c r="R79" s="919"/>
      <c r="S79" s="919"/>
      <c r="T79" s="919"/>
      <c r="U79" s="919"/>
      <c r="V79" s="919">
        <v>6236</v>
      </c>
      <c r="W79" s="919"/>
      <c r="X79" s="919"/>
      <c r="Y79" s="919"/>
      <c r="Z79" s="919"/>
      <c r="AA79" s="919">
        <v>251</v>
      </c>
      <c r="AB79" s="919"/>
      <c r="AC79" s="919"/>
      <c r="AD79" s="919"/>
      <c r="AE79" s="919"/>
      <c r="AF79" s="919">
        <v>251</v>
      </c>
      <c r="AG79" s="919"/>
      <c r="AH79" s="919"/>
      <c r="AI79" s="919"/>
      <c r="AJ79" s="919"/>
      <c r="AK79" s="919">
        <v>366</v>
      </c>
      <c r="AL79" s="919"/>
      <c r="AM79" s="919"/>
      <c r="AN79" s="919"/>
      <c r="AO79" s="919"/>
      <c r="AP79" s="919" t="s">
        <v>609</v>
      </c>
      <c r="AQ79" s="919"/>
      <c r="AR79" s="919"/>
      <c r="AS79" s="919"/>
      <c r="AT79" s="919"/>
      <c r="AU79" s="919" t="s">
        <v>609</v>
      </c>
      <c r="AV79" s="919"/>
      <c r="AW79" s="919"/>
      <c r="AX79" s="919"/>
      <c r="AY79" s="919"/>
      <c r="AZ79" s="965"/>
      <c r="BA79" s="965"/>
      <c r="BB79" s="965"/>
      <c r="BC79" s="965"/>
      <c r="BD79" s="96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15">
      <c r="A80" s="263">
        <v>13</v>
      </c>
      <c r="B80" s="961" t="s">
        <v>622</v>
      </c>
      <c r="C80" s="962"/>
      <c r="D80" s="962"/>
      <c r="E80" s="962"/>
      <c r="F80" s="962"/>
      <c r="G80" s="962"/>
      <c r="H80" s="962"/>
      <c r="I80" s="962"/>
      <c r="J80" s="962"/>
      <c r="K80" s="962"/>
      <c r="L80" s="962"/>
      <c r="M80" s="962"/>
      <c r="N80" s="962"/>
      <c r="O80" s="962"/>
      <c r="P80" s="963"/>
      <c r="Q80" s="964">
        <v>799</v>
      </c>
      <c r="R80" s="919"/>
      <c r="S80" s="919"/>
      <c r="T80" s="919"/>
      <c r="U80" s="919"/>
      <c r="V80" s="919">
        <v>329</v>
      </c>
      <c r="W80" s="919"/>
      <c r="X80" s="919"/>
      <c r="Y80" s="919"/>
      <c r="Z80" s="919"/>
      <c r="AA80" s="919">
        <v>470</v>
      </c>
      <c r="AB80" s="919"/>
      <c r="AC80" s="919"/>
      <c r="AD80" s="919"/>
      <c r="AE80" s="919"/>
      <c r="AF80" s="919">
        <v>470</v>
      </c>
      <c r="AG80" s="919"/>
      <c r="AH80" s="919"/>
      <c r="AI80" s="919"/>
      <c r="AJ80" s="919"/>
      <c r="AK80" s="919" t="s">
        <v>625</v>
      </c>
      <c r="AL80" s="919"/>
      <c r="AM80" s="919"/>
      <c r="AN80" s="919"/>
      <c r="AO80" s="919"/>
      <c r="AP80" s="919" t="s">
        <v>608</v>
      </c>
      <c r="AQ80" s="919"/>
      <c r="AR80" s="919"/>
      <c r="AS80" s="919"/>
      <c r="AT80" s="919"/>
      <c r="AU80" s="919" t="s">
        <v>626</v>
      </c>
      <c r="AV80" s="919"/>
      <c r="AW80" s="919"/>
      <c r="AX80" s="919"/>
      <c r="AY80" s="919"/>
      <c r="AZ80" s="965"/>
      <c r="BA80" s="965"/>
      <c r="BB80" s="965"/>
      <c r="BC80" s="965"/>
      <c r="BD80" s="96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15">
      <c r="A81" s="263">
        <v>14</v>
      </c>
      <c r="B81" s="961" t="s">
        <v>624</v>
      </c>
      <c r="C81" s="962"/>
      <c r="D81" s="962"/>
      <c r="E81" s="962"/>
      <c r="F81" s="962"/>
      <c r="G81" s="962"/>
      <c r="H81" s="962"/>
      <c r="I81" s="962"/>
      <c r="J81" s="962"/>
      <c r="K81" s="962"/>
      <c r="L81" s="962"/>
      <c r="M81" s="962"/>
      <c r="N81" s="962"/>
      <c r="O81" s="962"/>
      <c r="P81" s="963"/>
      <c r="Q81" s="967">
        <v>26</v>
      </c>
      <c r="R81" s="968"/>
      <c r="S81" s="968"/>
      <c r="T81" s="968"/>
      <c r="U81" s="918"/>
      <c r="V81" s="969">
        <v>16</v>
      </c>
      <c r="W81" s="968"/>
      <c r="X81" s="968"/>
      <c r="Y81" s="968"/>
      <c r="Z81" s="918"/>
      <c r="AA81" s="969">
        <v>11</v>
      </c>
      <c r="AB81" s="968"/>
      <c r="AC81" s="968"/>
      <c r="AD81" s="968"/>
      <c r="AE81" s="918"/>
      <c r="AF81" s="969">
        <v>11</v>
      </c>
      <c r="AG81" s="968"/>
      <c r="AH81" s="968"/>
      <c r="AI81" s="968"/>
      <c r="AJ81" s="918"/>
      <c r="AK81" s="919" t="s">
        <v>625</v>
      </c>
      <c r="AL81" s="919"/>
      <c r="AM81" s="919"/>
      <c r="AN81" s="919"/>
      <c r="AO81" s="919"/>
      <c r="AP81" s="969" t="s">
        <v>626</v>
      </c>
      <c r="AQ81" s="968"/>
      <c r="AR81" s="968"/>
      <c r="AS81" s="968"/>
      <c r="AT81" s="918"/>
      <c r="AU81" s="969" t="s">
        <v>609</v>
      </c>
      <c r="AV81" s="968"/>
      <c r="AW81" s="968"/>
      <c r="AX81" s="968"/>
      <c r="AY81" s="918"/>
      <c r="AZ81" s="965"/>
      <c r="BA81" s="965"/>
      <c r="BB81" s="965"/>
      <c r="BC81" s="965"/>
      <c r="BD81" s="96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15">
      <c r="A82" s="263">
        <v>15</v>
      </c>
      <c r="B82" s="961" t="s">
        <v>623</v>
      </c>
      <c r="C82" s="962"/>
      <c r="D82" s="962"/>
      <c r="E82" s="962"/>
      <c r="F82" s="962"/>
      <c r="G82" s="962"/>
      <c r="H82" s="962"/>
      <c r="I82" s="962"/>
      <c r="J82" s="962"/>
      <c r="K82" s="962"/>
      <c r="L82" s="962"/>
      <c r="M82" s="962"/>
      <c r="N82" s="962"/>
      <c r="O82" s="962"/>
      <c r="P82" s="963"/>
      <c r="Q82" s="964">
        <v>228</v>
      </c>
      <c r="R82" s="919"/>
      <c r="S82" s="919"/>
      <c r="T82" s="919"/>
      <c r="U82" s="919"/>
      <c r="V82" s="919">
        <v>214</v>
      </c>
      <c r="W82" s="919"/>
      <c r="X82" s="919"/>
      <c r="Y82" s="919"/>
      <c r="Z82" s="919"/>
      <c r="AA82" s="919">
        <v>14</v>
      </c>
      <c r="AB82" s="919"/>
      <c r="AC82" s="919"/>
      <c r="AD82" s="919"/>
      <c r="AE82" s="919"/>
      <c r="AF82" s="919">
        <v>14</v>
      </c>
      <c r="AG82" s="919"/>
      <c r="AH82" s="919"/>
      <c r="AI82" s="919"/>
      <c r="AJ82" s="919"/>
      <c r="AK82" s="919">
        <v>221</v>
      </c>
      <c r="AL82" s="919"/>
      <c r="AM82" s="919"/>
      <c r="AN82" s="919"/>
      <c r="AO82" s="919"/>
      <c r="AP82" s="919" t="s">
        <v>609</v>
      </c>
      <c r="AQ82" s="919"/>
      <c r="AR82" s="919"/>
      <c r="AS82" s="919"/>
      <c r="AT82" s="919"/>
      <c r="AU82" s="919" t="s">
        <v>627</v>
      </c>
      <c r="AV82" s="919"/>
      <c r="AW82" s="919"/>
      <c r="AX82" s="919"/>
      <c r="AY82" s="919"/>
      <c r="AZ82" s="965"/>
      <c r="BA82" s="965"/>
      <c r="BB82" s="965"/>
      <c r="BC82" s="965"/>
      <c r="BD82" s="96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15">
      <c r="A83" s="263">
        <v>16</v>
      </c>
      <c r="B83" s="961"/>
      <c r="C83" s="962"/>
      <c r="D83" s="962"/>
      <c r="E83" s="962"/>
      <c r="F83" s="962"/>
      <c r="G83" s="962"/>
      <c r="H83" s="962"/>
      <c r="I83" s="962"/>
      <c r="J83" s="962"/>
      <c r="K83" s="962"/>
      <c r="L83" s="962"/>
      <c r="M83" s="962"/>
      <c r="N83" s="962"/>
      <c r="O83" s="962"/>
      <c r="P83" s="963"/>
      <c r="Q83" s="964"/>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65"/>
      <c r="BA83" s="965"/>
      <c r="BB83" s="965"/>
      <c r="BC83" s="965"/>
      <c r="BD83" s="96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15">
      <c r="A84" s="263">
        <v>17</v>
      </c>
      <c r="B84" s="961"/>
      <c r="C84" s="962"/>
      <c r="D84" s="962"/>
      <c r="E84" s="962"/>
      <c r="F84" s="962"/>
      <c r="G84" s="962"/>
      <c r="H84" s="962"/>
      <c r="I84" s="962"/>
      <c r="J84" s="962"/>
      <c r="K84" s="962"/>
      <c r="L84" s="962"/>
      <c r="M84" s="962"/>
      <c r="N84" s="962"/>
      <c r="O84" s="962"/>
      <c r="P84" s="963"/>
      <c r="Q84" s="964"/>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65"/>
      <c r="BA84" s="965"/>
      <c r="BB84" s="965"/>
      <c r="BC84" s="965"/>
      <c r="BD84" s="96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15">
      <c r="A85" s="263">
        <v>18</v>
      </c>
      <c r="B85" s="961"/>
      <c r="C85" s="962"/>
      <c r="D85" s="962"/>
      <c r="E85" s="962"/>
      <c r="F85" s="962"/>
      <c r="G85" s="962"/>
      <c r="H85" s="962"/>
      <c r="I85" s="962"/>
      <c r="J85" s="962"/>
      <c r="K85" s="962"/>
      <c r="L85" s="962"/>
      <c r="M85" s="962"/>
      <c r="N85" s="962"/>
      <c r="O85" s="962"/>
      <c r="P85" s="963"/>
      <c r="Q85" s="964"/>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65"/>
      <c r="BA85" s="965"/>
      <c r="BB85" s="965"/>
      <c r="BC85" s="965"/>
      <c r="BD85" s="96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15">
      <c r="A86" s="263">
        <v>19</v>
      </c>
      <c r="B86" s="961"/>
      <c r="C86" s="962"/>
      <c r="D86" s="962"/>
      <c r="E86" s="962"/>
      <c r="F86" s="962"/>
      <c r="G86" s="962"/>
      <c r="H86" s="962"/>
      <c r="I86" s="962"/>
      <c r="J86" s="962"/>
      <c r="K86" s="962"/>
      <c r="L86" s="962"/>
      <c r="M86" s="962"/>
      <c r="N86" s="962"/>
      <c r="O86" s="962"/>
      <c r="P86" s="963"/>
      <c r="Q86" s="964"/>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65"/>
      <c r="BA86" s="965"/>
      <c r="BB86" s="965"/>
      <c r="BC86" s="965"/>
      <c r="BD86" s="96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15">
      <c r="A87" s="271">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
      <c r="A88" s="266" t="s">
        <v>395</v>
      </c>
      <c r="B88" s="878" t="s">
        <v>426</v>
      </c>
      <c r="C88" s="879"/>
      <c r="D88" s="879"/>
      <c r="E88" s="879"/>
      <c r="F88" s="879"/>
      <c r="G88" s="879"/>
      <c r="H88" s="879"/>
      <c r="I88" s="879"/>
      <c r="J88" s="879"/>
      <c r="K88" s="879"/>
      <c r="L88" s="879"/>
      <c r="M88" s="879"/>
      <c r="N88" s="879"/>
      <c r="O88" s="879"/>
      <c r="P88" s="880"/>
      <c r="Q88" s="926"/>
      <c r="R88" s="927"/>
      <c r="S88" s="927"/>
      <c r="T88" s="927"/>
      <c r="U88" s="927"/>
      <c r="V88" s="927"/>
      <c r="W88" s="927"/>
      <c r="X88" s="927"/>
      <c r="Y88" s="927"/>
      <c r="Z88" s="927"/>
      <c r="AA88" s="927"/>
      <c r="AB88" s="927"/>
      <c r="AC88" s="927"/>
      <c r="AD88" s="927"/>
      <c r="AE88" s="927"/>
      <c r="AF88" s="930">
        <v>4678</v>
      </c>
      <c r="AG88" s="930"/>
      <c r="AH88" s="930"/>
      <c r="AI88" s="930"/>
      <c r="AJ88" s="930"/>
      <c r="AK88" s="927"/>
      <c r="AL88" s="927"/>
      <c r="AM88" s="927"/>
      <c r="AN88" s="927"/>
      <c r="AO88" s="927"/>
      <c r="AP88" s="930">
        <v>32886</v>
      </c>
      <c r="AQ88" s="930"/>
      <c r="AR88" s="930"/>
      <c r="AS88" s="930"/>
      <c r="AT88" s="930"/>
      <c r="AU88" s="930">
        <v>8234</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8" t="s">
        <v>427</v>
      </c>
      <c r="BS102" s="879"/>
      <c r="BT102" s="879"/>
      <c r="BU102" s="879"/>
      <c r="BV102" s="879"/>
      <c r="BW102" s="879"/>
      <c r="BX102" s="879"/>
      <c r="BY102" s="879"/>
      <c r="BZ102" s="879"/>
      <c r="CA102" s="879"/>
      <c r="CB102" s="879"/>
      <c r="CC102" s="879"/>
      <c r="CD102" s="879"/>
      <c r="CE102" s="879"/>
      <c r="CF102" s="879"/>
      <c r="CG102" s="880"/>
      <c r="CH102" s="977"/>
      <c r="CI102" s="978"/>
      <c r="CJ102" s="978"/>
      <c r="CK102" s="978"/>
      <c r="CL102" s="979"/>
      <c r="CM102" s="977"/>
      <c r="CN102" s="978"/>
      <c r="CO102" s="978"/>
      <c r="CP102" s="978"/>
      <c r="CQ102" s="979"/>
      <c r="CR102" s="980">
        <v>410</v>
      </c>
      <c r="CS102" s="938"/>
      <c r="CT102" s="938"/>
      <c r="CU102" s="938"/>
      <c r="CV102" s="981"/>
      <c r="CW102" s="980">
        <v>169</v>
      </c>
      <c r="CX102" s="938"/>
      <c r="CY102" s="938"/>
      <c r="CZ102" s="938"/>
      <c r="DA102" s="981"/>
      <c r="DB102" s="980" t="s">
        <v>633</v>
      </c>
      <c r="DC102" s="938"/>
      <c r="DD102" s="938"/>
      <c r="DE102" s="938"/>
      <c r="DF102" s="981"/>
      <c r="DG102" s="980" t="s">
        <v>609</v>
      </c>
      <c r="DH102" s="938"/>
      <c r="DI102" s="938"/>
      <c r="DJ102" s="938"/>
      <c r="DK102" s="981"/>
      <c r="DL102" s="980">
        <v>656</v>
      </c>
      <c r="DM102" s="938"/>
      <c r="DN102" s="938"/>
      <c r="DO102" s="938"/>
      <c r="DP102" s="981"/>
      <c r="DQ102" s="980" t="s">
        <v>609</v>
      </c>
      <c r="DR102" s="938"/>
      <c r="DS102" s="938"/>
      <c r="DT102" s="938"/>
      <c r="DU102" s="981"/>
      <c r="DV102" s="1004"/>
      <c r="DW102" s="1005"/>
      <c r="DX102" s="1005"/>
      <c r="DY102" s="1005"/>
      <c r="DZ102" s="100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7" t="s">
        <v>428</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8" t="s">
        <v>429</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9" t="s">
        <v>432</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433</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8" customFormat="1" ht="26.25" customHeight="1" x14ac:dyDescent="0.15">
      <c r="A109" s="100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435</v>
      </c>
      <c r="AB109" s="983"/>
      <c r="AC109" s="983"/>
      <c r="AD109" s="983"/>
      <c r="AE109" s="984"/>
      <c r="AF109" s="982" t="s">
        <v>436</v>
      </c>
      <c r="AG109" s="983"/>
      <c r="AH109" s="983"/>
      <c r="AI109" s="983"/>
      <c r="AJ109" s="984"/>
      <c r="AK109" s="982" t="s">
        <v>306</v>
      </c>
      <c r="AL109" s="983"/>
      <c r="AM109" s="983"/>
      <c r="AN109" s="983"/>
      <c r="AO109" s="984"/>
      <c r="AP109" s="982" t="s">
        <v>437</v>
      </c>
      <c r="AQ109" s="983"/>
      <c r="AR109" s="983"/>
      <c r="AS109" s="983"/>
      <c r="AT109" s="985"/>
      <c r="AU109" s="100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435</v>
      </c>
      <c r="BR109" s="983"/>
      <c r="BS109" s="983"/>
      <c r="BT109" s="983"/>
      <c r="BU109" s="984"/>
      <c r="BV109" s="982" t="s">
        <v>436</v>
      </c>
      <c r="BW109" s="983"/>
      <c r="BX109" s="983"/>
      <c r="BY109" s="983"/>
      <c r="BZ109" s="984"/>
      <c r="CA109" s="982" t="s">
        <v>306</v>
      </c>
      <c r="CB109" s="983"/>
      <c r="CC109" s="983"/>
      <c r="CD109" s="983"/>
      <c r="CE109" s="984"/>
      <c r="CF109" s="1003" t="s">
        <v>437</v>
      </c>
      <c r="CG109" s="1003"/>
      <c r="CH109" s="1003"/>
      <c r="CI109" s="1003"/>
      <c r="CJ109" s="1003"/>
      <c r="CK109" s="982" t="s">
        <v>438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435</v>
      </c>
      <c r="DH109" s="983"/>
      <c r="DI109" s="983"/>
      <c r="DJ109" s="983"/>
      <c r="DK109" s="984"/>
      <c r="DL109" s="982" t="s">
        <v>436</v>
      </c>
      <c r="DM109" s="983"/>
      <c r="DN109" s="983"/>
      <c r="DO109" s="983"/>
      <c r="DP109" s="984"/>
      <c r="DQ109" s="982" t="s">
        <v>306</v>
      </c>
      <c r="DR109" s="983"/>
      <c r="DS109" s="983"/>
      <c r="DT109" s="983"/>
      <c r="DU109" s="984"/>
      <c r="DV109" s="982" t="s">
        <v>437</v>
      </c>
      <c r="DW109" s="983"/>
      <c r="DX109" s="983"/>
      <c r="DY109" s="983"/>
      <c r="DZ109" s="985"/>
    </row>
    <row r="110" spans="1:131" s="248" customFormat="1" ht="26.25" customHeight="1" x14ac:dyDescent="0.15">
      <c r="A110" s="986" t="s">
        <v>439</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6137475</v>
      </c>
      <c r="AB110" s="990"/>
      <c r="AC110" s="990"/>
      <c r="AD110" s="990"/>
      <c r="AE110" s="991"/>
      <c r="AF110" s="992">
        <v>6008851</v>
      </c>
      <c r="AG110" s="990"/>
      <c r="AH110" s="990"/>
      <c r="AI110" s="990"/>
      <c r="AJ110" s="991"/>
      <c r="AK110" s="992">
        <v>6160951</v>
      </c>
      <c r="AL110" s="990"/>
      <c r="AM110" s="990"/>
      <c r="AN110" s="990"/>
      <c r="AO110" s="991"/>
      <c r="AP110" s="993">
        <v>27.4</v>
      </c>
      <c r="AQ110" s="994"/>
      <c r="AR110" s="994"/>
      <c r="AS110" s="994"/>
      <c r="AT110" s="995"/>
      <c r="AU110" s="996" t="s">
        <v>73</v>
      </c>
      <c r="AV110" s="997"/>
      <c r="AW110" s="997"/>
      <c r="AX110" s="997"/>
      <c r="AY110" s="997"/>
      <c r="AZ110" s="1038" t="s">
        <v>440</v>
      </c>
      <c r="BA110" s="987"/>
      <c r="BB110" s="987"/>
      <c r="BC110" s="987"/>
      <c r="BD110" s="987"/>
      <c r="BE110" s="987"/>
      <c r="BF110" s="987"/>
      <c r="BG110" s="987"/>
      <c r="BH110" s="987"/>
      <c r="BI110" s="987"/>
      <c r="BJ110" s="987"/>
      <c r="BK110" s="987"/>
      <c r="BL110" s="987"/>
      <c r="BM110" s="987"/>
      <c r="BN110" s="987"/>
      <c r="BO110" s="987"/>
      <c r="BP110" s="988"/>
      <c r="BQ110" s="1024">
        <v>73987802</v>
      </c>
      <c r="BR110" s="1025"/>
      <c r="BS110" s="1025"/>
      <c r="BT110" s="1025"/>
      <c r="BU110" s="1025"/>
      <c r="BV110" s="1025">
        <v>73668875</v>
      </c>
      <c r="BW110" s="1025"/>
      <c r="BX110" s="1025"/>
      <c r="BY110" s="1025"/>
      <c r="BZ110" s="1025"/>
      <c r="CA110" s="1025">
        <v>71248882</v>
      </c>
      <c r="CB110" s="1025"/>
      <c r="CC110" s="1025"/>
      <c r="CD110" s="1025"/>
      <c r="CE110" s="1025"/>
      <c r="CF110" s="1039">
        <v>316.7</v>
      </c>
      <c r="CG110" s="1040"/>
      <c r="CH110" s="1040"/>
      <c r="CI110" s="1040"/>
      <c r="CJ110" s="1040"/>
      <c r="CK110" s="1041" t="s">
        <v>441</v>
      </c>
      <c r="CL110" s="1042"/>
      <c r="CM110" s="1021" t="s">
        <v>442</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443</v>
      </c>
      <c r="DH110" s="1025"/>
      <c r="DI110" s="1025"/>
      <c r="DJ110" s="1025"/>
      <c r="DK110" s="1025"/>
      <c r="DL110" s="1025" t="s">
        <v>443</v>
      </c>
      <c r="DM110" s="1025"/>
      <c r="DN110" s="1025"/>
      <c r="DO110" s="1025"/>
      <c r="DP110" s="1025"/>
      <c r="DQ110" s="1025" t="s">
        <v>243</v>
      </c>
      <c r="DR110" s="1025"/>
      <c r="DS110" s="1025"/>
      <c r="DT110" s="1025"/>
      <c r="DU110" s="1025"/>
      <c r="DV110" s="1026" t="s">
        <v>443</v>
      </c>
      <c r="DW110" s="1026"/>
      <c r="DX110" s="1026"/>
      <c r="DY110" s="1026"/>
      <c r="DZ110" s="1027"/>
    </row>
    <row r="111" spans="1:131" s="248" customFormat="1" ht="26.25" customHeight="1" x14ac:dyDescent="0.15">
      <c r="A111" s="1028" t="s">
        <v>444</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445</v>
      </c>
      <c r="AB111" s="1032"/>
      <c r="AC111" s="1032"/>
      <c r="AD111" s="1032"/>
      <c r="AE111" s="1033"/>
      <c r="AF111" s="1034" t="s">
        <v>443</v>
      </c>
      <c r="AG111" s="1032"/>
      <c r="AH111" s="1032"/>
      <c r="AI111" s="1032"/>
      <c r="AJ111" s="1033"/>
      <c r="AK111" s="1034" t="s">
        <v>443</v>
      </c>
      <c r="AL111" s="1032"/>
      <c r="AM111" s="1032"/>
      <c r="AN111" s="1032"/>
      <c r="AO111" s="1033"/>
      <c r="AP111" s="1035" t="s">
        <v>443</v>
      </c>
      <c r="AQ111" s="1036"/>
      <c r="AR111" s="1036"/>
      <c r="AS111" s="1036"/>
      <c r="AT111" s="1037"/>
      <c r="AU111" s="998"/>
      <c r="AV111" s="999"/>
      <c r="AW111" s="999"/>
      <c r="AX111" s="999"/>
      <c r="AY111" s="999"/>
      <c r="AZ111" s="1047" t="s">
        <v>446</v>
      </c>
      <c r="BA111" s="1048"/>
      <c r="BB111" s="1048"/>
      <c r="BC111" s="1048"/>
      <c r="BD111" s="1048"/>
      <c r="BE111" s="1048"/>
      <c r="BF111" s="1048"/>
      <c r="BG111" s="1048"/>
      <c r="BH111" s="1048"/>
      <c r="BI111" s="1048"/>
      <c r="BJ111" s="1048"/>
      <c r="BK111" s="1048"/>
      <c r="BL111" s="1048"/>
      <c r="BM111" s="1048"/>
      <c r="BN111" s="1048"/>
      <c r="BO111" s="1048"/>
      <c r="BP111" s="1049"/>
      <c r="BQ111" s="1017">
        <v>1468391</v>
      </c>
      <c r="BR111" s="1018"/>
      <c r="BS111" s="1018"/>
      <c r="BT111" s="1018"/>
      <c r="BU111" s="1018"/>
      <c r="BV111" s="1018">
        <v>1296100</v>
      </c>
      <c r="BW111" s="1018"/>
      <c r="BX111" s="1018"/>
      <c r="BY111" s="1018"/>
      <c r="BZ111" s="1018"/>
      <c r="CA111" s="1018">
        <v>1165774</v>
      </c>
      <c r="CB111" s="1018"/>
      <c r="CC111" s="1018"/>
      <c r="CD111" s="1018"/>
      <c r="CE111" s="1018"/>
      <c r="CF111" s="1012">
        <v>5.2</v>
      </c>
      <c r="CG111" s="1013"/>
      <c r="CH111" s="1013"/>
      <c r="CI111" s="1013"/>
      <c r="CJ111" s="1013"/>
      <c r="CK111" s="1043"/>
      <c r="CL111" s="1044"/>
      <c r="CM111" s="1014" t="s">
        <v>447</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243</v>
      </c>
      <c r="DH111" s="1018"/>
      <c r="DI111" s="1018"/>
      <c r="DJ111" s="1018"/>
      <c r="DK111" s="1018"/>
      <c r="DL111" s="1018" t="s">
        <v>243</v>
      </c>
      <c r="DM111" s="1018"/>
      <c r="DN111" s="1018"/>
      <c r="DO111" s="1018"/>
      <c r="DP111" s="1018"/>
      <c r="DQ111" s="1018" t="s">
        <v>243</v>
      </c>
      <c r="DR111" s="1018"/>
      <c r="DS111" s="1018"/>
      <c r="DT111" s="1018"/>
      <c r="DU111" s="1018"/>
      <c r="DV111" s="1019" t="s">
        <v>243</v>
      </c>
      <c r="DW111" s="1019"/>
      <c r="DX111" s="1019"/>
      <c r="DY111" s="1019"/>
      <c r="DZ111" s="1020"/>
    </row>
    <row r="112" spans="1:131" s="248" customFormat="1" ht="26.25" customHeight="1" x14ac:dyDescent="0.15">
      <c r="A112" s="1050" t="s">
        <v>448</v>
      </c>
      <c r="B112" s="1051"/>
      <c r="C112" s="1048" t="s">
        <v>449</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v>13333</v>
      </c>
      <c r="AB112" s="1057"/>
      <c r="AC112" s="1057"/>
      <c r="AD112" s="1057"/>
      <c r="AE112" s="1058"/>
      <c r="AF112" s="1059">
        <v>6667</v>
      </c>
      <c r="AG112" s="1057"/>
      <c r="AH112" s="1057"/>
      <c r="AI112" s="1057"/>
      <c r="AJ112" s="1058"/>
      <c r="AK112" s="1059" t="s">
        <v>450</v>
      </c>
      <c r="AL112" s="1057"/>
      <c r="AM112" s="1057"/>
      <c r="AN112" s="1057"/>
      <c r="AO112" s="1058"/>
      <c r="AP112" s="1060" t="s">
        <v>243</v>
      </c>
      <c r="AQ112" s="1061"/>
      <c r="AR112" s="1061"/>
      <c r="AS112" s="1061"/>
      <c r="AT112" s="1062"/>
      <c r="AU112" s="998"/>
      <c r="AV112" s="999"/>
      <c r="AW112" s="999"/>
      <c r="AX112" s="999"/>
      <c r="AY112" s="999"/>
      <c r="AZ112" s="1047" t="s">
        <v>451</v>
      </c>
      <c r="BA112" s="1048"/>
      <c r="BB112" s="1048"/>
      <c r="BC112" s="1048"/>
      <c r="BD112" s="1048"/>
      <c r="BE112" s="1048"/>
      <c r="BF112" s="1048"/>
      <c r="BG112" s="1048"/>
      <c r="BH112" s="1048"/>
      <c r="BI112" s="1048"/>
      <c r="BJ112" s="1048"/>
      <c r="BK112" s="1048"/>
      <c r="BL112" s="1048"/>
      <c r="BM112" s="1048"/>
      <c r="BN112" s="1048"/>
      <c r="BO112" s="1048"/>
      <c r="BP112" s="1049"/>
      <c r="BQ112" s="1017">
        <v>26458028</v>
      </c>
      <c r="BR112" s="1018"/>
      <c r="BS112" s="1018"/>
      <c r="BT112" s="1018"/>
      <c r="BU112" s="1018"/>
      <c r="BV112" s="1018">
        <v>25265997</v>
      </c>
      <c r="BW112" s="1018"/>
      <c r="BX112" s="1018"/>
      <c r="BY112" s="1018"/>
      <c r="BZ112" s="1018"/>
      <c r="CA112" s="1018">
        <v>23560952</v>
      </c>
      <c r="CB112" s="1018"/>
      <c r="CC112" s="1018"/>
      <c r="CD112" s="1018"/>
      <c r="CE112" s="1018"/>
      <c r="CF112" s="1012">
        <v>104.7</v>
      </c>
      <c r="CG112" s="1013"/>
      <c r="CH112" s="1013"/>
      <c r="CI112" s="1013"/>
      <c r="CJ112" s="1013"/>
      <c r="CK112" s="1043"/>
      <c r="CL112" s="1044"/>
      <c r="CM112" s="1014" t="s">
        <v>452</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243</v>
      </c>
      <c r="DH112" s="1018"/>
      <c r="DI112" s="1018"/>
      <c r="DJ112" s="1018"/>
      <c r="DK112" s="1018"/>
      <c r="DL112" s="1018" t="s">
        <v>450</v>
      </c>
      <c r="DM112" s="1018"/>
      <c r="DN112" s="1018"/>
      <c r="DO112" s="1018"/>
      <c r="DP112" s="1018"/>
      <c r="DQ112" s="1018" t="s">
        <v>453</v>
      </c>
      <c r="DR112" s="1018"/>
      <c r="DS112" s="1018"/>
      <c r="DT112" s="1018"/>
      <c r="DU112" s="1018"/>
      <c r="DV112" s="1019" t="s">
        <v>243</v>
      </c>
      <c r="DW112" s="1019"/>
      <c r="DX112" s="1019"/>
      <c r="DY112" s="1019"/>
      <c r="DZ112" s="1020"/>
    </row>
    <row r="113" spans="1:130" s="248" customFormat="1" ht="26.25" customHeight="1" x14ac:dyDescent="0.15">
      <c r="A113" s="1052"/>
      <c r="B113" s="1053"/>
      <c r="C113" s="1048" t="s">
        <v>454</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1804704</v>
      </c>
      <c r="AB113" s="1032"/>
      <c r="AC113" s="1032"/>
      <c r="AD113" s="1032"/>
      <c r="AE113" s="1033"/>
      <c r="AF113" s="1034">
        <v>1693872</v>
      </c>
      <c r="AG113" s="1032"/>
      <c r="AH113" s="1032"/>
      <c r="AI113" s="1032"/>
      <c r="AJ113" s="1033"/>
      <c r="AK113" s="1034">
        <v>1746333</v>
      </c>
      <c r="AL113" s="1032"/>
      <c r="AM113" s="1032"/>
      <c r="AN113" s="1032"/>
      <c r="AO113" s="1033"/>
      <c r="AP113" s="1035">
        <v>7.8</v>
      </c>
      <c r="AQ113" s="1036"/>
      <c r="AR113" s="1036"/>
      <c r="AS113" s="1036"/>
      <c r="AT113" s="1037"/>
      <c r="AU113" s="998"/>
      <c r="AV113" s="999"/>
      <c r="AW113" s="999"/>
      <c r="AX113" s="999"/>
      <c r="AY113" s="999"/>
      <c r="AZ113" s="1047" t="s">
        <v>455</v>
      </c>
      <c r="BA113" s="1048"/>
      <c r="BB113" s="1048"/>
      <c r="BC113" s="1048"/>
      <c r="BD113" s="1048"/>
      <c r="BE113" s="1048"/>
      <c r="BF113" s="1048"/>
      <c r="BG113" s="1048"/>
      <c r="BH113" s="1048"/>
      <c r="BI113" s="1048"/>
      <c r="BJ113" s="1048"/>
      <c r="BK113" s="1048"/>
      <c r="BL113" s="1048"/>
      <c r="BM113" s="1048"/>
      <c r="BN113" s="1048"/>
      <c r="BO113" s="1048"/>
      <c r="BP113" s="1049"/>
      <c r="BQ113" s="1017">
        <v>9610815</v>
      </c>
      <c r="BR113" s="1018"/>
      <c r="BS113" s="1018"/>
      <c r="BT113" s="1018"/>
      <c r="BU113" s="1018"/>
      <c r="BV113" s="1018">
        <v>8958046</v>
      </c>
      <c r="BW113" s="1018"/>
      <c r="BX113" s="1018"/>
      <c r="BY113" s="1018"/>
      <c r="BZ113" s="1018"/>
      <c r="CA113" s="1018">
        <v>8234090</v>
      </c>
      <c r="CB113" s="1018"/>
      <c r="CC113" s="1018"/>
      <c r="CD113" s="1018"/>
      <c r="CE113" s="1018"/>
      <c r="CF113" s="1012">
        <v>36.6</v>
      </c>
      <c r="CG113" s="1013"/>
      <c r="CH113" s="1013"/>
      <c r="CI113" s="1013"/>
      <c r="CJ113" s="1013"/>
      <c r="CK113" s="1043"/>
      <c r="CL113" s="1044"/>
      <c r="CM113" s="1014" t="s">
        <v>456</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457</v>
      </c>
      <c r="DH113" s="1057"/>
      <c r="DI113" s="1057"/>
      <c r="DJ113" s="1057"/>
      <c r="DK113" s="1058"/>
      <c r="DL113" s="1059" t="s">
        <v>450</v>
      </c>
      <c r="DM113" s="1057"/>
      <c r="DN113" s="1057"/>
      <c r="DO113" s="1057"/>
      <c r="DP113" s="1058"/>
      <c r="DQ113" s="1059" t="s">
        <v>458</v>
      </c>
      <c r="DR113" s="1057"/>
      <c r="DS113" s="1057"/>
      <c r="DT113" s="1057"/>
      <c r="DU113" s="1058"/>
      <c r="DV113" s="1060" t="s">
        <v>243</v>
      </c>
      <c r="DW113" s="1061"/>
      <c r="DX113" s="1061"/>
      <c r="DY113" s="1061"/>
      <c r="DZ113" s="1062"/>
    </row>
    <row r="114" spans="1:130" s="248" customFormat="1" ht="26.25" customHeight="1" x14ac:dyDescent="0.15">
      <c r="A114" s="1052"/>
      <c r="B114" s="1053"/>
      <c r="C114" s="1048" t="s">
        <v>459</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502936</v>
      </c>
      <c r="AB114" s="1057"/>
      <c r="AC114" s="1057"/>
      <c r="AD114" s="1057"/>
      <c r="AE114" s="1058"/>
      <c r="AF114" s="1059">
        <v>787027</v>
      </c>
      <c r="AG114" s="1057"/>
      <c r="AH114" s="1057"/>
      <c r="AI114" s="1057"/>
      <c r="AJ114" s="1058"/>
      <c r="AK114" s="1059">
        <v>871469</v>
      </c>
      <c r="AL114" s="1057"/>
      <c r="AM114" s="1057"/>
      <c r="AN114" s="1057"/>
      <c r="AO114" s="1058"/>
      <c r="AP114" s="1060">
        <v>3.9</v>
      </c>
      <c r="AQ114" s="1061"/>
      <c r="AR114" s="1061"/>
      <c r="AS114" s="1061"/>
      <c r="AT114" s="1062"/>
      <c r="AU114" s="998"/>
      <c r="AV114" s="999"/>
      <c r="AW114" s="999"/>
      <c r="AX114" s="999"/>
      <c r="AY114" s="999"/>
      <c r="AZ114" s="1047" t="s">
        <v>460</v>
      </c>
      <c r="BA114" s="1048"/>
      <c r="BB114" s="1048"/>
      <c r="BC114" s="1048"/>
      <c r="BD114" s="1048"/>
      <c r="BE114" s="1048"/>
      <c r="BF114" s="1048"/>
      <c r="BG114" s="1048"/>
      <c r="BH114" s="1048"/>
      <c r="BI114" s="1048"/>
      <c r="BJ114" s="1048"/>
      <c r="BK114" s="1048"/>
      <c r="BL114" s="1048"/>
      <c r="BM114" s="1048"/>
      <c r="BN114" s="1048"/>
      <c r="BO114" s="1048"/>
      <c r="BP114" s="1049"/>
      <c r="BQ114" s="1017">
        <v>5851971</v>
      </c>
      <c r="BR114" s="1018"/>
      <c r="BS114" s="1018"/>
      <c r="BT114" s="1018"/>
      <c r="BU114" s="1018"/>
      <c r="BV114" s="1018">
        <v>5840212</v>
      </c>
      <c r="BW114" s="1018"/>
      <c r="BX114" s="1018"/>
      <c r="BY114" s="1018"/>
      <c r="BZ114" s="1018"/>
      <c r="CA114" s="1018">
        <v>5763785</v>
      </c>
      <c r="CB114" s="1018"/>
      <c r="CC114" s="1018"/>
      <c r="CD114" s="1018"/>
      <c r="CE114" s="1018"/>
      <c r="CF114" s="1012">
        <v>25.6</v>
      </c>
      <c r="CG114" s="1013"/>
      <c r="CH114" s="1013"/>
      <c r="CI114" s="1013"/>
      <c r="CJ114" s="1013"/>
      <c r="CK114" s="1043"/>
      <c r="CL114" s="1044"/>
      <c r="CM114" s="1014" t="s">
        <v>461</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243</v>
      </c>
      <c r="DH114" s="1057"/>
      <c r="DI114" s="1057"/>
      <c r="DJ114" s="1057"/>
      <c r="DK114" s="1058"/>
      <c r="DL114" s="1059" t="s">
        <v>243</v>
      </c>
      <c r="DM114" s="1057"/>
      <c r="DN114" s="1057"/>
      <c r="DO114" s="1057"/>
      <c r="DP114" s="1058"/>
      <c r="DQ114" s="1059" t="s">
        <v>243</v>
      </c>
      <c r="DR114" s="1057"/>
      <c r="DS114" s="1057"/>
      <c r="DT114" s="1057"/>
      <c r="DU114" s="1058"/>
      <c r="DV114" s="1060" t="s">
        <v>243</v>
      </c>
      <c r="DW114" s="1061"/>
      <c r="DX114" s="1061"/>
      <c r="DY114" s="1061"/>
      <c r="DZ114" s="1062"/>
    </row>
    <row r="115" spans="1:130" s="248" customFormat="1" ht="26.25" customHeight="1" x14ac:dyDescent="0.15">
      <c r="A115" s="1052"/>
      <c r="B115" s="1053"/>
      <c r="C115" s="1048" t="s">
        <v>462</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200807</v>
      </c>
      <c r="AB115" s="1032"/>
      <c r="AC115" s="1032"/>
      <c r="AD115" s="1032"/>
      <c r="AE115" s="1033"/>
      <c r="AF115" s="1034">
        <v>193466</v>
      </c>
      <c r="AG115" s="1032"/>
      <c r="AH115" s="1032"/>
      <c r="AI115" s="1032"/>
      <c r="AJ115" s="1033"/>
      <c r="AK115" s="1034">
        <v>151099</v>
      </c>
      <c r="AL115" s="1032"/>
      <c r="AM115" s="1032"/>
      <c r="AN115" s="1032"/>
      <c r="AO115" s="1033"/>
      <c r="AP115" s="1035">
        <v>0.7</v>
      </c>
      <c r="AQ115" s="1036"/>
      <c r="AR115" s="1036"/>
      <c r="AS115" s="1036"/>
      <c r="AT115" s="1037"/>
      <c r="AU115" s="998"/>
      <c r="AV115" s="999"/>
      <c r="AW115" s="999"/>
      <c r="AX115" s="999"/>
      <c r="AY115" s="999"/>
      <c r="AZ115" s="1047" t="s">
        <v>463</v>
      </c>
      <c r="BA115" s="1048"/>
      <c r="BB115" s="1048"/>
      <c r="BC115" s="1048"/>
      <c r="BD115" s="1048"/>
      <c r="BE115" s="1048"/>
      <c r="BF115" s="1048"/>
      <c r="BG115" s="1048"/>
      <c r="BH115" s="1048"/>
      <c r="BI115" s="1048"/>
      <c r="BJ115" s="1048"/>
      <c r="BK115" s="1048"/>
      <c r="BL115" s="1048"/>
      <c r="BM115" s="1048"/>
      <c r="BN115" s="1048"/>
      <c r="BO115" s="1048"/>
      <c r="BP115" s="1049"/>
      <c r="BQ115" s="1017">
        <v>8686</v>
      </c>
      <c r="BR115" s="1018"/>
      <c r="BS115" s="1018"/>
      <c r="BT115" s="1018"/>
      <c r="BU115" s="1018"/>
      <c r="BV115" s="1018">
        <v>12869</v>
      </c>
      <c r="BW115" s="1018"/>
      <c r="BX115" s="1018"/>
      <c r="BY115" s="1018"/>
      <c r="BZ115" s="1018"/>
      <c r="CA115" s="1018">
        <v>17025</v>
      </c>
      <c r="CB115" s="1018"/>
      <c r="CC115" s="1018"/>
      <c r="CD115" s="1018"/>
      <c r="CE115" s="1018"/>
      <c r="CF115" s="1012">
        <v>0.1</v>
      </c>
      <c r="CG115" s="1013"/>
      <c r="CH115" s="1013"/>
      <c r="CI115" s="1013"/>
      <c r="CJ115" s="1013"/>
      <c r="CK115" s="1043"/>
      <c r="CL115" s="1044"/>
      <c r="CM115" s="1047" t="s">
        <v>464</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243</v>
      </c>
      <c r="DH115" s="1057"/>
      <c r="DI115" s="1057"/>
      <c r="DJ115" s="1057"/>
      <c r="DK115" s="1058"/>
      <c r="DL115" s="1059" t="s">
        <v>465</v>
      </c>
      <c r="DM115" s="1057"/>
      <c r="DN115" s="1057"/>
      <c r="DO115" s="1057"/>
      <c r="DP115" s="1058"/>
      <c r="DQ115" s="1059" t="s">
        <v>243</v>
      </c>
      <c r="DR115" s="1057"/>
      <c r="DS115" s="1057"/>
      <c r="DT115" s="1057"/>
      <c r="DU115" s="1058"/>
      <c r="DV115" s="1060" t="s">
        <v>453</v>
      </c>
      <c r="DW115" s="1061"/>
      <c r="DX115" s="1061"/>
      <c r="DY115" s="1061"/>
      <c r="DZ115" s="1062"/>
    </row>
    <row r="116" spans="1:130" s="248" customFormat="1" ht="26.25" customHeight="1" x14ac:dyDescent="0.15">
      <c r="A116" s="1054"/>
      <c r="B116" s="1055"/>
      <c r="C116" s="1063" t="s">
        <v>466</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453</v>
      </c>
      <c r="AB116" s="1057"/>
      <c r="AC116" s="1057"/>
      <c r="AD116" s="1057"/>
      <c r="AE116" s="1058"/>
      <c r="AF116" s="1059" t="s">
        <v>243</v>
      </c>
      <c r="AG116" s="1057"/>
      <c r="AH116" s="1057"/>
      <c r="AI116" s="1057"/>
      <c r="AJ116" s="1058"/>
      <c r="AK116" s="1059" t="s">
        <v>243</v>
      </c>
      <c r="AL116" s="1057"/>
      <c r="AM116" s="1057"/>
      <c r="AN116" s="1057"/>
      <c r="AO116" s="1058"/>
      <c r="AP116" s="1060" t="s">
        <v>243</v>
      </c>
      <c r="AQ116" s="1061"/>
      <c r="AR116" s="1061"/>
      <c r="AS116" s="1061"/>
      <c r="AT116" s="1062"/>
      <c r="AU116" s="998"/>
      <c r="AV116" s="999"/>
      <c r="AW116" s="999"/>
      <c r="AX116" s="999"/>
      <c r="AY116" s="999"/>
      <c r="AZ116" s="1065" t="s">
        <v>467</v>
      </c>
      <c r="BA116" s="1066"/>
      <c r="BB116" s="1066"/>
      <c r="BC116" s="1066"/>
      <c r="BD116" s="1066"/>
      <c r="BE116" s="1066"/>
      <c r="BF116" s="1066"/>
      <c r="BG116" s="1066"/>
      <c r="BH116" s="1066"/>
      <c r="BI116" s="1066"/>
      <c r="BJ116" s="1066"/>
      <c r="BK116" s="1066"/>
      <c r="BL116" s="1066"/>
      <c r="BM116" s="1066"/>
      <c r="BN116" s="1066"/>
      <c r="BO116" s="1066"/>
      <c r="BP116" s="1067"/>
      <c r="BQ116" s="1017" t="s">
        <v>243</v>
      </c>
      <c r="BR116" s="1018"/>
      <c r="BS116" s="1018"/>
      <c r="BT116" s="1018"/>
      <c r="BU116" s="1018"/>
      <c r="BV116" s="1018" t="s">
        <v>243</v>
      </c>
      <c r="BW116" s="1018"/>
      <c r="BX116" s="1018"/>
      <c r="BY116" s="1018"/>
      <c r="BZ116" s="1018"/>
      <c r="CA116" s="1018" t="s">
        <v>243</v>
      </c>
      <c r="CB116" s="1018"/>
      <c r="CC116" s="1018"/>
      <c r="CD116" s="1018"/>
      <c r="CE116" s="1018"/>
      <c r="CF116" s="1012" t="s">
        <v>243</v>
      </c>
      <c r="CG116" s="1013"/>
      <c r="CH116" s="1013"/>
      <c r="CI116" s="1013"/>
      <c r="CJ116" s="1013"/>
      <c r="CK116" s="1043"/>
      <c r="CL116" s="1044"/>
      <c r="CM116" s="1014" t="s">
        <v>468</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v>74475</v>
      </c>
      <c r="DH116" s="1057"/>
      <c r="DI116" s="1057"/>
      <c r="DJ116" s="1057"/>
      <c r="DK116" s="1058"/>
      <c r="DL116" s="1059">
        <v>64265</v>
      </c>
      <c r="DM116" s="1057"/>
      <c r="DN116" s="1057"/>
      <c r="DO116" s="1057"/>
      <c r="DP116" s="1058"/>
      <c r="DQ116" s="1059">
        <v>55455</v>
      </c>
      <c r="DR116" s="1057"/>
      <c r="DS116" s="1057"/>
      <c r="DT116" s="1057"/>
      <c r="DU116" s="1058"/>
      <c r="DV116" s="1060">
        <v>0.2</v>
      </c>
      <c r="DW116" s="1061"/>
      <c r="DX116" s="1061"/>
      <c r="DY116" s="1061"/>
      <c r="DZ116" s="1062"/>
    </row>
    <row r="117" spans="1:130" s="248" customFormat="1" ht="26.25" customHeight="1" x14ac:dyDescent="0.15">
      <c r="A117" s="100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469</v>
      </c>
      <c r="Z117" s="984"/>
      <c r="AA117" s="1074">
        <v>8659255</v>
      </c>
      <c r="AB117" s="1075"/>
      <c r="AC117" s="1075"/>
      <c r="AD117" s="1075"/>
      <c r="AE117" s="1076"/>
      <c r="AF117" s="1077">
        <v>8689883</v>
      </c>
      <c r="AG117" s="1075"/>
      <c r="AH117" s="1075"/>
      <c r="AI117" s="1075"/>
      <c r="AJ117" s="1076"/>
      <c r="AK117" s="1077">
        <v>8929852</v>
      </c>
      <c r="AL117" s="1075"/>
      <c r="AM117" s="1075"/>
      <c r="AN117" s="1075"/>
      <c r="AO117" s="1076"/>
      <c r="AP117" s="1078"/>
      <c r="AQ117" s="1079"/>
      <c r="AR117" s="1079"/>
      <c r="AS117" s="1079"/>
      <c r="AT117" s="1080"/>
      <c r="AU117" s="998"/>
      <c r="AV117" s="999"/>
      <c r="AW117" s="999"/>
      <c r="AX117" s="999"/>
      <c r="AY117" s="999"/>
      <c r="AZ117" s="1065" t="s">
        <v>470</v>
      </c>
      <c r="BA117" s="1066"/>
      <c r="BB117" s="1066"/>
      <c r="BC117" s="1066"/>
      <c r="BD117" s="1066"/>
      <c r="BE117" s="1066"/>
      <c r="BF117" s="1066"/>
      <c r="BG117" s="1066"/>
      <c r="BH117" s="1066"/>
      <c r="BI117" s="1066"/>
      <c r="BJ117" s="1066"/>
      <c r="BK117" s="1066"/>
      <c r="BL117" s="1066"/>
      <c r="BM117" s="1066"/>
      <c r="BN117" s="1066"/>
      <c r="BO117" s="1066"/>
      <c r="BP117" s="1067"/>
      <c r="BQ117" s="1017" t="s">
        <v>465</v>
      </c>
      <c r="BR117" s="1018"/>
      <c r="BS117" s="1018"/>
      <c r="BT117" s="1018"/>
      <c r="BU117" s="1018"/>
      <c r="BV117" s="1018" t="s">
        <v>450</v>
      </c>
      <c r="BW117" s="1018"/>
      <c r="BX117" s="1018"/>
      <c r="BY117" s="1018"/>
      <c r="BZ117" s="1018"/>
      <c r="CA117" s="1018" t="s">
        <v>458</v>
      </c>
      <c r="CB117" s="1018"/>
      <c r="CC117" s="1018"/>
      <c r="CD117" s="1018"/>
      <c r="CE117" s="1018"/>
      <c r="CF117" s="1012" t="s">
        <v>243</v>
      </c>
      <c r="CG117" s="1013"/>
      <c r="CH117" s="1013"/>
      <c r="CI117" s="1013"/>
      <c r="CJ117" s="1013"/>
      <c r="CK117" s="1043"/>
      <c r="CL117" s="1044"/>
      <c r="CM117" s="1014" t="s">
        <v>471</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243</v>
      </c>
      <c r="DH117" s="1057"/>
      <c r="DI117" s="1057"/>
      <c r="DJ117" s="1057"/>
      <c r="DK117" s="1058"/>
      <c r="DL117" s="1059" t="s">
        <v>472</v>
      </c>
      <c r="DM117" s="1057"/>
      <c r="DN117" s="1057"/>
      <c r="DO117" s="1057"/>
      <c r="DP117" s="1058"/>
      <c r="DQ117" s="1059" t="s">
        <v>243</v>
      </c>
      <c r="DR117" s="1057"/>
      <c r="DS117" s="1057"/>
      <c r="DT117" s="1057"/>
      <c r="DU117" s="1058"/>
      <c r="DV117" s="1060" t="s">
        <v>243</v>
      </c>
      <c r="DW117" s="1061"/>
      <c r="DX117" s="1061"/>
      <c r="DY117" s="1061"/>
      <c r="DZ117" s="1062"/>
    </row>
    <row r="118" spans="1:130" s="248" customFormat="1" ht="26.25" customHeight="1" x14ac:dyDescent="0.15">
      <c r="A118" s="1002" t="s">
        <v>438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435</v>
      </c>
      <c r="AB118" s="983"/>
      <c r="AC118" s="983"/>
      <c r="AD118" s="983"/>
      <c r="AE118" s="984"/>
      <c r="AF118" s="982" t="s">
        <v>436</v>
      </c>
      <c r="AG118" s="983"/>
      <c r="AH118" s="983"/>
      <c r="AI118" s="983"/>
      <c r="AJ118" s="984"/>
      <c r="AK118" s="982" t="s">
        <v>306</v>
      </c>
      <c r="AL118" s="983"/>
      <c r="AM118" s="983"/>
      <c r="AN118" s="983"/>
      <c r="AO118" s="984"/>
      <c r="AP118" s="1069" t="s">
        <v>437</v>
      </c>
      <c r="AQ118" s="1070"/>
      <c r="AR118" s="1070"/>
      <c r="AS118" s="1070"/>
      <c r="AT118" s="1071"/>
      <c r="AU118" s="998"/>
      <c r="AV118" s="999"/>
      <c r="AW118" s="999"/>
      <c r="AX118" s="999"/>
      <c r="AY118" s="999"/>
      <c r="AZ118" s="1072" t="s">
        <v>473</v>
      </c>
      <c r="BA118" s="1063"/>
      <c r="BB118" s="1063"/>
      <c r="BC118" s="1063"/>
      <c r="BD118" s="1063"/>
      <c r="BE118" s="1063"/>
      <c r="BF118" s="1063"/>
      <c r="BG118" s="1063"/>
      <c r="BH118" s="1063"/>
      <c r="BI118" s="1063"/>
      <c r="BJ118" s="1063"/>
      <c r="BK118" s="1063"/>
      <c r="BL118" s="1063"/>
      <c r="BM118" s="1063"/>
      <c r="BN118" s="1063"/>
      <c r="BO118" s="1063"/>
      <c r="BP118" s="1064"/>
      <c r="BQ118" s="1095" t="s">
        <v>457</v>
      </c>
      <c r="BR118" s="1096"/>
      <c r="BS118" s="1096"/>
      <c r="BT118" s="1096"/>
      <c r="BU118" s="1096"/>
      <c r="BV118" s="1096" t="s">
        <v>243</v>
      </c>
      <c r="BW118" s="1096"/>
      <c r="BX118" s="1096"/>
      <c r="BY118" s="1096"/>
      <c r="BZ118" s="1096"/>
      <c r="CA118" s="1096" t="s">
        <v>457</v>
      </c>
      <c r="CB118" s="1096"/>
      <c r="CC118" s="1096"/>
      <c r="CD118" s="1096"/>
      <c r="CE118" s="1096"/>
      <c r="CF118" s="1012" t="s">
        <v>450</v>
      </c>
      <c r="CG118" s="1013"/>
      <c r="CH118" s="1013"/>
      <c r="CI118" s="1013"/>
      <c r="CJ118" s="1013"/>
      <c r="CK118" s="1043"/>
      <c r="CL118" s="1044"/>
      <c r="CM118" s="1014" t="s">
        <v>474</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457</v>
      </c>
      <c r="DH118" s="1057"/>
      <c r="DI118" s="1057"/>
      <c r="DJ118" s="1057"/>
      <c r="DK118" s="1058"/>
      <c r="DL118" s="1059" t="s">
        <v>243</v>
      </c>
      <c r="DM118" s="1057"/>
      <c r="DN118" s="1057"/>
      <c r="DO118" s="1057"/>
      <c r="DP118" s="1058"/>
      <c r="DQ118" s="1059" t="s">
        <v>416</v>
      </c>
      <c r="DR118" s="1057"/>
      <c r="DS118" s="1057"/>
      <c r="DT118" s="1057"/>
      <c r="DU118" s="1058"/>
      <c r="DV118" s="1060" t="s">
        <v>416</v>
      </c>
      <c r="DW118" s="1061"/>
      <c r="DX118" s="1061"/>
      <c r="DY118" s="1061"/>
      <c r="DZ118" s="1062"/>
    </row>
    <row r="119" spans="1:130" s="248" customFormat="1" ht="26.25" customHeight="1" x14ac:dyDescent="0.15">
      <c r="A119" s="1156" t="s">
        <v>441</v>
      </c>
      <c r="B119" s="1042"/>
      <c r="C119" s="1021" t="s">
        <v>442</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243</v>
      </c>
      <c r="AB119" s="990"/>
      <c r="AC119" s="990"/>
      <c r="AD119" s="990"/>
      <c r="AE119" s="991"/>
      <c r="AF119" s="992" t="s">
        <v>457</v>
      </c>
      <c r="AG119" s="990"/>
      <c r="AH119" s="990"/>
      <c r="AI119" s="990"/>
      <c r="AJ119" s="991"/>
      <c r="AK119" s="992" t="s">
        <v>243</v>
      </c>
      <c r="AL119" s="990"/>
      <c r="AM119" s="990"/>
      <c r="AN119" s="990"/>
      <c r="AO119" s="991"/>
      <c r="AP119" s="993" t="s">
        <v>465</v>
      </c>
      <c r="AQ119" s="994"/>
      <c r="AR119" s="994"/>
      <c r="AS119" s="994"/>
      <c r="AT119" s="995"/>
      <c r="AU119" s="1000"/>
      <c r="AV119" s="1001"/>
      <c r="AW119" s="1001"/>
      <c r="AX119" s="1001"/>
      <c r="AY119" s="1001"/>
      <c r="AZ119" s="279" t="s">
        <v>185</v>
      </c>
      <c r="BA119" s="279"/>
      <c r="BB119" s="279"/>
      <c r="BC119" s="279"/>
      <c r="BD119" s="279"/>
      <c r="BE119" s="279"/>
      <c r="BF119" s="279"/>
      <c r="BG119" s="279"/>
      <c r="BH119" s="279"/>
      <c r="BI119" s="279"/>
      <c r="BJ119" s="279"/>
      <c r="BK119" s="279"/>
      <c r="BL119" s="279"/>
      <c r="BM119" s="279"/>
      <c r="BN119" s="279"/>
      <c r="BO119" s="1073" t="s">
        <v>475</v>
      </c>
      <c r="BP119" s="1104"/>
      <c r="BQ119" s="1095">
        <v>117385693</v>
      </c>
      <c r="BR119" s="1096"/>
      <c r="BS119" s="1096"/>
      <c r="BT119" s="1096"/>
      <c r="BU119" s="1096"/>
      <c r="BV119" s="1096">
        <v>115042099</v>
      </c>
      <c r="BW119" s="1096"/>
      <c r="BX119" s="1096"/>
      <c r="BY119" s="1096"/>
      <c r="BZ119" s="1096"/>
      <c r="CA119" s="1096">
        <v>109990508</v>
      </c>
      <c r="CB119" s="1096"/>
      <c r="CC119" s="1096"/>
      <c r="CD119" s="1096"/>
      <c r="CE119" s="1096"/>
      <c r="CF119" s="1097"/>
      <c r="CG119" s="1098"/>
      <c r="CH119" s="1098"/>
      <c r="CI119" s="1098"/>
      <c r="CJ119" s="1099"/>
      <c r="CK119" s="1045"/>
      <c r="CL119" s="1046"/>
      <c r="CM119" s="1100" t="s">
        <v>476</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v>1393916</v>
      </c>
      <c r="DH119" s="1082"/>
      <c r="DI119" s="1082"/>
      <c r="DJ119" s="1082"/>
      <c r="DK119" s="1083"/>
      <c r="DL119" s="1081">
        <v>1231835</v>
      </c>
      <c r="DM119" s="1082"/>
      <c r="DN119" s="1082"/>
      <c r="DO119" s="1082"/>
      <c r="DP119" s="1083"/>
      <c r="DQ119" s="1081">
        <v>1110319</v>
      </c>
      <c r="DR119" s="1082"/>
      <c r="DS119" s="1082"/>
      <c r="DT119" s="1082"/>
      <c r="DU119" s="1083"/>
      <c r="DV119" s="1084">
        <v>4.9000000000000004</v>
      </c>
      <c r="DW119" s="1085"/>
      <c r="DX119" s="1085"/>
      <c r="DY119" s="1085"/>
      <c r="DZ119" s="1086"/>
    </row>
    <row r="120" spans="1:130" s="248" customFormat="1" ht="26.25" customHeight="1" x14ac:dyDescent="0.15">
      <c r="A120" s="1157"/>
      <c r="B120" s="1044"/>
      <c r="C120" s="1014" t="s">
        <v>447</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243</v>
      </c>
      <c r="AB120" s="1057"/>
      <c r="AC120" s="1057"/>
      <c r="AD120" s="1057"/>
      <c r="AE120" s="1058"/>
      <c r="AF120" s="1059" t="s">
        <v>457</v>
      </c>
      <c r="AG120" s="1057"/>
      <c r="AH120" s="1057"/>
      <c r="AI120" s="1057"/>
      <c r="AJ120" s="1058"/>
      <c r="AK120" s="1059" t="s">
        <v>472</v>
      </c>
      <c r="AL120" s="1057"/>
      <c r="AM120" s="1057"/>
      <c r="AN120" s="1057"/>
      <c r="AO120" s="1058"/>
      <c r="AP120" s="1060" t="s">
        <v>243</v>
      </c>
      <c r="AQ120" s="1061"/>
      <c r="AR120" s="1061"/>
      <c r="AS120" s="1061"/>
      <c r="AT120" s="1062"/>
      <c r="AU120" s="1087" t="s">
        <v>477</v>
      </c>
      <c r="AV120" s="1088"/>
      <c r="AW120" s="1088"/>
      <c r="AX120" s="1088"/>
      <c r="AY120" s="1089"/>
      <c r="AZ120" s="1038" t="s">
        <v>478</v>
      </c>
      <c r="BA120" s="987"/>
      <c r="BB120" s="987"/>
      <c r="BC120" s="987"/>
      <c r="BD120" s="987"/>
      <c r="BE120" s="987"/>
      <c r="BF120" s="987"/>
      <c r="BG120" s="987"/>
      <c r="BH120" s="987"/>
      <c r="BI120" s="987"/>
      <c r="BJ120" s="987"/>
      <c r="BK120" s="987"/>
      <c r="BL120" s="987"/>
      <c r="BM120" s="987"/>
      <c r="BN120" s="987"/>
      <c r="BO120" s="987"/>
      <c r="BP120" s="988"/>
      <c r="BQ120" s="1024">
        <v>8697456</v>
      </c>
      <c r="BR120" s="1025"/>
      <c r="BS120" s="1025"/>
      <c r="BT120" s="1025"/>
      <c r="BU120" s="1025"/>
      <c r="BV120" s="1025">
        <v>8385134</v>
      </c>
      <c r="BW120" s="1025"/>
      <c r="BX120" s="1025"/>
      <c r="BY120" s="1025"/>
      <c r="BZ120" s="1025"/>
      <c r="CA120" s="1025">
        <v>7745143</v>
      </c>
      <c r="CB120" s="1025"/>
      <c r="CC120" s="1025"/>
      <c r="CD120" s="1025"/>
      <c r="CE120" s="1025"/>
      <c r="CF120" s="1039">
        <v>34.4</v>
      </c>
      <c r="CG120" s="1040"/>
      <c r="CH120" s="1040"/>
      <c r="CI120" s="1040"/>
      <c r="CJ120" s="1040"/>
      <c r="CK120" s="1105" t="s">
        <v>479</v>
      </c>
      <c r="CL120" s="1106"/>
      <c r="CM120" s="1106"/>
      <c r="CN120" s="1106"/>
      <c r="CO120" s="1107"/>
      <c r="CP120" s="1113" t="s">
        <v>480</v>
      </c>
      <c r="CQ120" s="1114"/>
      <c r="CR120" s="1114"/>
      <c r="CS120" s="1114"/>
      <c r="CT120" s="1114"/>
      <c r="CU120" s="1114"/>
      <c r="CV120" s="1114"/>
      <c r="CW120" s="1114"/>
      <c r="CX120" s="1114"/>
      <c r="CY120" s="1114"/>
      <c r="CZ120" s="1114"/>
      <c r="DA120" s="1114"/>
      <c r="DB120" s="1114"/>
      <c r="DC120" s="1114"/>
      <c r="DD120" s="1114"/>
      <c r="DE120" s="1114"/>
      <c r="DF120" s="1115"/>
      <c r="DG120" s="1024">
        <v>25487003</v>
      </c>
      <c r="DH120" s="1025"/>
      <c r="DI120" s="1025"/>
      <c r="DJ120" s="1025"/>
      <c r="DK120" s="1025"/>
      <c r="DL120" s="1025">
        <v>24086672</v>
      </c>
      <c r="DM120" s="1025"/>
      <c r="DN120" s="1025"/>
      <c r="DO120" s="1025"/>
      <c r="DP120" s="1025"/>
      <c r="DQ120" s="1025">
        <v>22461880</v>
      </c>
      <c r="DR120" s="1025"/>
      <c r="DS120" s="1025"/>
      <c r="DT120" s="1025"/>
      <c r="DU120" s="1025"/>
      <c r="DV120" s="1026">
        <v>99.8</v>
      </c>
      <c r="DW120" s="1026"/>
      <c r="DX120" s="1026"/>
      <c r="DY120" s="1026"/>
      <c r="DZ120" s="1027"/>
    </row>
    <row r="121" spans="1:130" s="248" customFormat="1" ht="26.25" customHeight="1" x14ac:dyDescent="0.15">
      <c r="A121" s="1157"/>
      <c r="B121" s="1044"/>
      <c r="C121" s="1065" t="s">
        <v>481</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472</v>
      </c>
      <c r="AB121" s="1057"/>
      <c r="AC121" s="1057"/>
      <c r="AD121" s="1057"/>
      <c r="AE121" s="1058"/>
      <c r="AF121" s="1059" t="s">
        <v>457</v>
      </c>
      <c r="AG121" s="1057"/>
      <c r="AH121" s="1057"/>
      <c r="AI121" s="1057"/>
      <c r="AJ121" s="1058"/>
      <c r="AK121" s="1059" t="s">
        <v>416</v>
      </c>
      <c r="AL121" s="1057"/>
      <c r="AM121" s="1057"/>
      <c r="AN121" s="1057"/>
      <c r="AO121" s="1058"/>
      <c r="AP121" s="1060" t="s">
        <v>457</v>
      </c>
      <c r="AQ121" s="1061"/>
      <c r="AR121" s="1061"/>
      <c r="AS121" s="1061"/>
      <c r="AT121" s="1062"/>
      <c r="AU121" s="1090"/>
      <c r="AV121" s="1091"/>
      <c r="AW121" s="1091"/>
      <c r="AX121" s="1091"/>
      <c r="AY121" s="1092"/>
      <c r="AZ121" s="1047" t="s">
        <v>482</v>
      </c>
      <c r="BA121" s="1048"/>
      <c r="BB121" s="1048"/>
      <c r="BC121" s="1048"/>
      <c r="BD121" s="1048"/>
      <c r="BE121" s="1048"/>
      <c r="BF121" s="1048"/>
      <c r="BG121" s="1048"/>
      <c r="BH121" s="1048"/>
      <c r="BI121" s="1048"/>
      <c r="BJ121" s="1048"/>
      <c r="BK121" s="1048"/>
      <c r="BL121" s="1048"/>
      <c r="BM121" s="1048"/>
      <c r="BN121" s="1048"/>
      <c r="BO121" s="1048"/>
      <c r="BP121" s="1049"/>
      <c r="BQ121" s="1017">
        <v>11040777</v>
      </c>
      <c r="BR121" s="1018"/>
      <c r="BS121" s="1018"/>
      <c r="BT121" s="1018"/>
      <c r="BU121" s="1018"/>
      <c r="BV121" s="1018">
        <v>10193374</v>
      </c>
      <c r="BW121" s="1018"/>
      <c r="BX121" s="1018"/>
      <c r="BY121" s="1018"/>
      <c r="BZ121" s="1018"/>
      <c r="CA121" s="1018">
        <v>9025321</v>
      </c>
      <c r="CB121" s="1018"/>
      <c r="CC121" s="1018"/>
      <c r="CD121" s="1018"/>
      <c r="CE121" s="1018"/>
      <c r="CF121" s="1012">
        <v>40.1</v>
      </c>
      <c r="CG121" s="1013"/>
      <c r="CH121" s="1013"/>
      <c r="CI121" s="1013"/>
      <c r="CJ121" s="1013"/>
      <c r="CK121" s="1108"/>
      <c r="CL121" s="1109"/>
      <c r="CM121" s="1109"/>
      <c r="CN121" s="1109"/>
      <c r="CO121" s="1110"/>
      <c r="CP121" s="1118" t="s">
        <v>483</v>
      </c>
      <c r="CQ121" s="1119"/>
      <c r="CR121" s="1119"/>
      <c r="CS121" s="1119"/>
      <c r="CT121" s="1119"/>
      <c r="CU121" s="1119"/>
      <c r="CV121" s="1119"/>
      <c r="CW121" s="1119"/>
      <c r="CX121" s="1119"/>
      <c r="CY121" s="1119"/>
      <c r="CZ121" s="1119"/>
      <c r="DA121" s="1119"/>
      <c r="DB121" s="1119"/>
      <c r="DC121" s="1119"/>
      <c r="DD121" s="1119"/>
      <c r="DE121" s="1119"/>
      <c r="DF121" s="1120"/>
      <c r="DG121" s="1017">
        <v>741469</v>
      </c>
      <c r="DH121" s="1018"/>
      <c r="DI121" s="1018"/>
      <c r="DJ121" s="1018"/>
      <c r="DK121" s="1018"/>
      <c r="DL121" s="1018">
        <v>978711</v>
      </c>
      <c r="DM121" s="1018"/>
      <c r="DN121" s="1018"/>
      <c r="DO121" s="1018"/>
      <c r="DP121" s="1018"/>
      <c r="DQ121" s="1018">
        <v>924630</v>
      </c>
      <c r="DR121" s="1018"/>
      <c r="DS121" s="1018"/>
      <c r="DT121" s="1018"/>
      <c r="DU121" s="1018"/>
      <c r="DV121" s="1019">
        <v>4.0999999999999996</v>
      </c>
      <c r="DW121" s="1019"/>
      <c r="DX121" s="1019"/>
      <c r="DY121" s="1019"/>
      <c r="DZ121" s="1020"/>
    </row>
    <row r="122" spans="1:130" s="248" customFormat="1" ht="26.25" customHeight="1" x14ac:dyDescent="0.15">
      <c r="A122" s="1157"/>
      <c r="B122" s="1044"/>
      <c r="C122" s="1014" t="s">
        <v>461</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457</v>
      </c>
      <c r="AB122" s="1057"/>
      <c r="AC122" s="1057"/>
      <c r="AD122" s="1057"/>
      <c r="AE122" s="1058"/>
      <c r="AF122" s="1059" t="s">
        <v>465</v>
      </c>
      <c r="AG122" s="1057"/>
      <c r="AH122" s="1057"/>
      <c r="AI122" s="1057"/>
      <c r="AJ122" s="1058"/>
      <c r="AK122" s="1059" t="s">
        <v>465</v>
      </c>
      <c r="AL122" s="1057"/>
      <c r="AM122" s="1057"/>
      <c r="AN122" s="1057"/>
      <c r="AO122" s="1058"/>
      <c r="AP122" s="1060" t="s">
        <v>472</v>
      </c>
      <c r="AQ122" s="1061"/>
      <c r="AR122" s="1061"/>
      <c r="AS122" s="1061"/>
      <c r="AT122" s="1062"/>
      <c r="AU122" s="1090"/>
      <c r="AV122" s="1091"/>
      <c r="AW122" s="1091"/>
      <c r="AX122" s="1091"/>
      <c r="AY122" s="1092"/>
      <c r="AZ122" s="1072" t="s">
        <v>484</v>
      </c>
      <c r="BA122" s="1063"/>
      <c r="BB122" s="1063"/>
      <c r="BC122" s="1063"/>
      <c r="BD122" s="1063"/>
      <c r="BE122" s="1063"/>
      <c r="BF122" s="1063"/>
      <c r="BG122" s="1063"/>
      <c r="BH122" s="1063"/>
      <c r="BI122" s="1063"/>
      <c r="BJ122" s="1063"/>
      <c r="BK122" s="1063"/>
      <c r="BL122" s="1063"/>
      <c r="BM122" s="1063"/>
      <c r="BN122" s="1063"/>
      <c r="BO122" s="1063"/>
      <c r="BP122" s="1064"/>
      <c r="BQ122" s="1095">
        <v>68423460</v>
      </c>
      <c r="BR122" s="1096"/>
      <c r="BS122" s="1096"/>
      <c r="BT122" s="1096"/>
      <c r="BU122" s="1096"/>
      <c r="BV122" s="1096">
        <v>68199705</v>
      </c>
      <c r="BW122" s="1096"/>
      <c r="BX122" s="1096"/>
      <c r="BY122" s="1096"/>
      <c r="BZ122" s="1096"/>
      <c r="CA122" s="1096">
        <v>66266788</v>
      </c>
      <c r="CB122" s="1096"/>
      <c r="CC122" s="1096"/>
      <c r="CD122" s="1096"/>
      <c r="CE122" s="1096"/>
      <c r="CF122" s="1116">
        <v>294.60000000000002</v>
      </c>
      <c r="CG122" s="1117"/>
      <c r="CH122" s="1117"/>
      <c r="CI122" s="1117"/>
      <c r="CJ122" s="1117"/>
      <c r="CK122" s="1108"/>
      <c r="CL122" s="1109"/>
      <c r="CM122" s="1109"/>
      <c r="CN122" s="1109"/>
      <c r="CO122" s="1110"/>
      <c r="CP122" s="1118" t="s">
        <v>485</v>
      </c>
      <c r="CQ122" s="1119"/>
      <c r="CR122" s="1119"/>
      <c r="CS122" s="1119"/>
      <c r="CT122" s="1119"/>
      <c r="CU122" s="1119"/>
      <c r="CV122" s="1119"/>
      <c r="CW122" s="1119"/>
      <c r="CX122" s="1119"/>
      <c r="CY122" s="1119"/>
      <c r="CZ122" s="1119"/>
      <c r="DA122" s="1119"/>
      <c r="DB122" s="1119"/>
      <c r="DC122" s="1119"/>
      <c r="DD122" s="1119"/>
      <c r="DE122" s="1119"/>
      <c r="DF122" s="1120"/>
      <c r="DG122" s="1017">
        <v>229556</v>
      </c>
      <c r="DH122" s="1018"/>
      <c r="DI122" s="1018"/>
      <c r="DJ122" s="1018"/>
      <c r="DK122" s="1018"/>
      <c r="DL122" s="1018">
        <v>200614</v>
      </c>
      <c r="DM122" s="1018"/>
      <c r="DN122" s="1018"/>
      <c r="DO122" s="1018"/>
      <c r="DP122" s="1018"/>
      <c r="DQ122" s="1018">
        <v>174442</v>
      </c>
      <c r="DR122" s="1018"/>
      <c r="DS122" s="1018"/>
      <c r="DT122" s="1018"/>
      <c r="DU122" s="1018"/>
      <c r="DV122" s="1019">
        <v>0.8</v>
      </c>
      <c r="DW122" s="1019"/>
      <c r="DX122" s="1019"/>
      <c r="DY122" s="1019"/>
      <c r="DZ122" s="1020"/>
    </row>
    <row r="123" spans="1:130" s="248" customFormat="1" ht="26.25" customHeight="1" x14ac:dyDescent="0.15">
      <c r="A123" s="1157"/>
      <c r="B123" s="1044"/>
      <c r="C123" s="1014" t="s">
        <v>468</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v>11470</v>
      </c>
      <c r="AB123" s="1057"/>
      <c r="AC123" s="1057"/>
      <c r="AD123" s="1057"/>
      <c r="AE123" s="1058"/>
      <c r="AF123" s="1059">
        <v>10210</v>
      </c>
      <c r="AG123" s="1057"/>
      <c r="AH123" s="1057"/>
      <c r="AI123" s="1057"/>
      <c r="AJ123" s="1058"/>
      <c r="AK123" s="1059">
        <v>8811</v>
      </c>
      <c r="AL123" s="1057"/>
      <c r="AM123" s="1057"/>
      <c r="AN123" s="1057"/>
      <c r="AO123" s="1058"/>
      <c r="AP123" s="1060">
        <v>0</v>
      </c>
      <c r="AQ123" s="1061"/>
      <c r="AR123" s="1061"/>
      <c r="AS123" s="1061"/>
      <c r="AT123" s="1062"/>
      <c r="AU123" s="1093"/>
      <c r="AV123" s="1094"/>
      <c r="AW123" s="1094"/>
      <c r="AX123" s="1094"/>
      <c r="AY123" s="1094"/>
      <c r="AZ123" s="279" t="s">
        <v>185</v>
      </c>
      <c r="BA123" s="279"/>
      <c r="BB123" s="279"/>
      <c r="BC123" s="279"/>
      <c r="BD123" s="279"/>
      <c r="BE123" s="279"/>
      <c r="BF123" s="279"/>
      <c r="BG123" s="279"/>
      <c r="BH123" s="279"/>
      <c r="BI123" s="279"/>
      <c r="BJ123" s="279"/>
      <c r="BK123" s="279"/>
      <c r="BL123" s="279"/>
      <c r="BM123" s="279"/>
      <c r="BN123" s="279"/>
      <c r="BO123" s="1073" t="s">
        <v>486</v>
      </c>
      <c r="BP123" s="1104"/>
      <c r="BQ123" s="1163">
        <v>88161693</v>
      </c>
      <c r="BR123" s="1164"/>
      <c r="BS123" s="1164"/>
      <c r="BT123" s="1164"/>
      <c r="BU123" s="1164"/>
      <c r="BV123" s="1164">
        <v>86778213</v>
      </c>
      <c r="BW123" s="1164"/>
      <c r="BX123" s="1164"/>
      <c r="BY123" s="1164"/>
      <c r="BZ123" s="1164"/>
      <c r="CA123" s="1164">
        <v>83037252</v>
      </c>
      <c r="CB123" s="1164"/>
      <c r="CC123" s="1164"/>
      <c r="CD123" s="1164"/>
      <c r="CE123" s="1164"/>
      <c r="CF123" s="1097"/>
      <c r="CG123" s="1098"/>
      <c r="CH123" s="1098"/>
      <c r="CI123" s="1098"/>
      <c r="CJ123" s="1099"/>
      <c r="CK123" s="1108"/>
      <c r="CL123" s="1109"/>
      <c r="CM123" s="1109"/>
      <c r="CN123" s="1109"/>
      <c r="CO123" s="1110"/>
      <c r="CP123" s="1118" t="s">
        <v>408</v>
      </c>
      <c r="CQ123" s="1119"/>
      <c r="CR123" s="1119"/>
      <c r="CS123" s="1119"/>
      <c r="CT123" s="1119"/>
      <c r="CU123" s="1119"/>
      <c r="CV123" s="1119"/>
      <c r="CW123" s="1119"/>
      <c r="CX123" s="1119"/>
      <c r="CY123" s="1119"/>
      <c r="CZ123" s="1119"/>
      <c r="DA123" s="1119"/>
      <c r="DB123" s="1119"/>
      <c r="DC123" s="1119"/>
      <c r="DD123" s="1119"/>
      <c r="DE123" s="1119"/>
      <c r="DF123" s="1120"/>
      <c r="DG123" s="1056" t="s">
        <v>457</v>
      </c>
      <c r="DH123" s="1057"/>
      <c r="DI123" s="1057"/>
      <c r="DJ123" s="1057"/>
      <c r="DK123" s="1058"/>
      <c r="DL123" s="1059" t="s">
        <v>487</v>
      </c>
      <c r="DM123" s="1057"/>
      <c r="DN123" s="1057"/>
      <c r="DO123" s="1057"/>
      <c r="DP123" s="1058"/>
      <c r="DQ123" s="1059" t="s">
        <v>243</v>
      </c>
      <c r="DR123" s="1057"/>
      <c r="DS123" s="1057"/>
      <c r="DT123" s="1057"/>
      <c r="DU123" s="1058"/>
      <c r="DV123" s="1060" t="s">
        <v>243</v>
      </c>
      <c r="DW123" s="1061"/>
      <c r="DX123" s="1061"/>
      <c r="DY123" s="1061"/>
      <c r="DZ123" s="1062"/>
    </row>
    <row r="124" spans="1:130" s="248" customFormat="1" ht="26.25" customHeight="1" thickBot="1" x14ac:dyDescent="0.2">
      <c r="A124" s="1157"/>
      <c r="B124" s="1044"/>
      <c r="C124" s="1014" t="s">
        <v>471</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243</v>
      </c>
      <c r="AB124" s="1057"/>
      <c r="AC124" s="1057"/>
      <c r="AD124" s="1057"/>
      <c r="AE124" s="1058"/>
      <c r="AF124" s="1059" t="s">
        <v>457</v>
      </c>
      <c r="AG124" s="1057"/>
      <c r="AH124" s="1057"/>
      <c r="AI124" s="1057"/>
      <c r="AJ124" s="1058"/>
      <c r="AK124" s="1059" t="s">
        <v>457</v>
      </c>
      <c r="AL124" s="1057"/>
      <c r="AM124" s="1057"/>
      <c r="AN124" s="1057"/>
      <c r="AO124" s="1058"/>
      <c r="AP124" s="1060" t="s">
        <v>243</v>
      </c>
      <c r="AQ124" s="1061"/>
      <c r="AR124" s="1061"/>
      <c r="AS124" s="1061"/>
      <c r="AT124" s="1062"/>
      <c r="AU124" s="1159" t="s">
        <v>488</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v>133.1</v>
      </c>
      <c r="BR124" s="1126"/>
      <c r="BS124" s="1126"/>
      <c r="BT124" s="1126"/>
      <c r="BU124" s="1126"/>
      <c r="BV124" s="1126">
        <v>130.19999999999999</v>
      </c>
      <c r="BW124" s="1126"/>
      <c r="BX124" s="1126"/>
      <c r="BY124" s="1126"/>
      <c r="BZ124" s="1126"/>
      <c r="CA124" s="1126">
        <v>119.8</v>
      </c>
      <c r="CB124" s="1126"/>
      <c r="CC124" s="1126"/>
      <c r="CD124" s="1126"/>
      <c r="CE124" s="1126"/>
      <c r="CF124" s="1127"/>
      <c r="CG124" s="1128"/>
      <c r="CH124" s="1128"/>
      <c r="CI124" s="1128"/>
      <c r="CJ124" s="1129"/>
      <c r="CK124" s="1111"/>
      <c r="CL124" s="1111"/>
      <c r="CM124" s="1111"/>
      <c r="CN124" s="1111"/>
      <c r="CO124" s="1112"/>
      <c r="CP124" s="1118" t="s">
        <v>489</v>
      </c>
      <c r="CQ124" s="1119"/>
      <c r="CR124" s="1119"/>
      <c r="CS124" s="1119"/>
      <c r="CT124" s="1119"/>
      <c r="CU124" s="1119"/>
      <c r="CV124" s="1119"/>
      <c r="CW124" s="1119"/>
      <c r="CX124" s="1119"/>
      <c r="CY124" s="1119"/>
      <c r="CZ124" s="1119"/>
      <c r="DA124" s="1119"/>
      <c r="DB124" s="1119"/>
      <c r="DC124" s="1119"/>
      <c r="DD124" s="1119"/>
      <c r="DE124" s="1119"/>
      <c r="DF124" s="1120"/>
      <c r="DG124" s="1103" t="s">
        <v>458</v>
      </c>
      <c r="DH124" s="1082"/>
      <c r="DI124" s="1082"/>
      <c r="DJ124" s="1082"/>
      <c r="DK124" s="1083"/>
      <c r="DL124" s="1081" t="s">
        <v>243</v>
      </c>
      <c r="DM124" s="1082"/>
      <c r="DN124" s="1082"/>
      <c r="DO124" s="1082"/>
      <c r="DP124" s="1083"/>
      <c r="DQ124" s="1081" t="s">
        <v>243</v>
      </c>
      <c r="DR124" s="1082"/>
      <c r="DS124" s="1082"/>
      <c r="DT124" s="1082"/>
      <c r="DU124" s="1083"/>
      <c r="DV124" s="1084" t="s">
        <v>416</v>
      </c>
      <c r="DW124" s="1085"/>
      <c r="DX124" s="1085"/>
      <c r="DY124" s="1085"/>
      <c r="DZ124" s="1086"/>
    </row>
    <row r="125" spans="1:130" s="248" customFormat="1" ht="26.25" customHeight="1" x14ac:dyDescent="0.15">
      <c r="A125" s="1157"/>
      <c r="B125" s="1044"/>
      <c r="C125" s="1014" t="s">
        <v>474</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416</v>
      </c>
      <c r="AB125" s="1057"/>
      <c r="AC125" s="1057"/>
      <c r="AD125" s="1057"/>
      <c r="AE125" s="1058"/>
      <c r="AF125" s="1059" t="s">
        <v>243</v>
      </c>
      <c r="AG125" s="1057"/>
      <c r="AH125" s="1057"/>
      <c r="AI125" s="1057"/>
      <c r="AJ125" s="1058"/>
      <c r="AK125" s="1059" t="s">
        <v>243</v>
      </c>
      <c r="AL125" s="1057"/>
      <c r="AM125" s="1057"/>
      <c r="AN125" s="1057"/>
      <c r="AO125" s="1058"/>
      <c r="AP125" s="1060" t="s">
        <v>243</v>
      </c>
      <c r="AQ125" s="1061"/>
      <c r="AR125" s="1061"/>
      <c r="AS125" s="1061"/>
      <c r="AT125" s="106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1" t="s">
        <v>490</v>
      </c>
      <c r="CL125" s="1106"/>
      <c r="CM125" s="1106"/>
      <c r="CN125" s="1106"/>
      <c r="CO125" s="1107"/>
      <c r="CP125" s="1038" t="s">
        <v>491</v>
      </c>
      <c r="CQ125" s="987"/>
      <c r="CR125" s="987"/>
      <c r="CS125" s="987"/>
      <c r="CT125" s="987"/>
      <c r="CU125" s="987"/>
      <c r="CV125" s="987"/>
      <c r="CW125" s="987"/>
      <c r="CX125" s="987"/>
      <c r="CY125" s="987"/>
      <c r="CZ125" s="987"/>
      <c r="DA125" s="987"/>
      <c r="DB125" s="987"/>
      <c r="DC125" s="987"/>
      <c r="DD125" s="987"/>
      <c r="DE125" s="987"/>
      <c r="DF125" s="988"/>
      <c r="DG125" s="1024" t="s">
        <v>243</v>
      </c>
      <c r="DH125" s="1025"/>
      <c r="DI125" s="1025"/>
      <c r="DJ125" s="1025"/>
      <c r="DK125" s="1025"/>
      <c r="DL125" s="1025" t="s">
        <v>243</v>
      </c>
      <c r="DM125" s="1025"/>
      <c r="DN125" s="1025"/>
      <c r="DO125" s="1025"/>
      <c r="DP125" s="1025"/>
      <c r="DQ125" s="1025" t="s">
        <v>243</v>
      </c>
      <c r="DR125" s="1025"/>
      <c r="DS125" s="1025"/>
      <c r="DT125" s="1025"/>
      <c r="DU125" s="1025"/>
      <c r="DV125" s="1026" t="s">
        <v>243</v>
      </c>
      <c r="DW125" s="1026"/>
      <c r="DX125" s="1026"/>
      <c r="DY125" s="1026"/>
      <c r="DZ125" s="1027"/>
    </row>
    <row r="126" spans="1:130" s="248" customFormat="1" ht="26.25" customHeight="1" thickBot="1" x14ac:dyDescent="0.2">
      <c r="A126" s="1157"/>
      <c r="B126" s="1044"/>
      <c r="C126" s="1014" t="s">
        <v>476</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v>188181</v>
      </c>
      <c r="AB126" s="1057"/>
      <c r="AC126" s="1057"/>
      <c r="AD126" s="1057"/>
      <c r="AE126" s="1058"/>
      <c r="AF126" s="1059">
        <v>182280</v>
      </c>
      <c r="AG126" s="1057"/>
      <c r="AH126" s="1057"/>
      <c r="AI126" s="1057"/>
      <c r="AJ126" s="1058"/>
      <c r="AK126" s="1059">
        <v>141464</v>
      </c>
      <c r="AL126" s="1057"/>
      <c r="AM126" s="1057"/>
      <c r="AN126" s="1057"/>
      <c r="AO126" s="1058"/>
      <c r="AP126" s="1060">
        <v>0.6</v>
      </c>
      <c r="AQ126" s="1061"/>
      <c r="AR126" s="1061"/>
      <c r="AS126" s="1061"/>
      <c r="AT126" s="106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2"/>
      <c r="CL126" s="1109"/>
      <c r="CM126" s="1109"/>
      <c r="CN126" s="1109"/>
      <c r="CO126" s="1110"/>
      <c r="CP126" s="1047" t="s">
        <v>492</v>
      </c>
      <c r="CQ126" s="1048"/>
      <c r="CR126" s="1048"/>
      <c r="CS126" s="1048"/>
      <c r="CT126" s="1048"/>
      <c r="CU126" s="1048"/>
      <c r="CV126" s="1048"/>
      <c r="CW126" s="1048"/>
      <c r="CX126" s="1048"/>
      <c r="CY126" s="1048"/>
      <c r="CZ126" s="1048"/>
      <c r="DA126" s="1048"/>
      <c r="DB126" s="1048"/>
      <c r="DC126" s="1048"/>
      <c r="DD126" s="1048"/>
      <c r="DE126" s="1048"/>
      <c r="DF126" s="1049"/>
      <c r="DG126" s="1017" t="s">
        <v>243</v>
      </c>
      <c r="DH126" s="1018"/>
      <c r="DI126" s="1018"/>
      <c r="DJ126" s="1018"/>
      <c r="DK126" s="1018"/>
      <c r="DL126" s="1018" t="s">
        <v>243</v>
      </c>
      <c r="DM126" s="1018"/>
      <c r="DN126" s="1018"/>
      <c r="DO126" s="1018"/>
      <c r="DP126" s="1018"/>
      <c r="DQ126" s="1018" t="s">
        <v>243</v>
      </c>
      <c r="DR126" s="1018"/>
      <c r="DS126" s="1018"/>
      <c r="DT126" s="1018"/>
      <c r="DU126" s="1018"/>
      <c r="DV126" s="1019" t="s">
        <v>243</v>
      </c>
      <c r="DW126" s="1019"/>
      <c r="DX126" s="1019"/>
      <c r="DY126" s="1019"/>
      <c r="DZ126" s="1020"/>
    </row>
    <row r="127" spans="1:130" s="248" customFormat="1" ht="26.25" customHeight="1" x14ac:dyDescent="0.15">
      <c r="A127" s="1158"/>
      <c r="B127" s="1046"/>
      <c r="C127" s="1100" t="s">
        <v>493</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v>1156</v>
      </c>
      <c r="AB127" s="1057"/>
      <c r="AC127" s="1057"/>
      <c r="AD127" s="1057"/>
      <c r="AE127" s="1058"/>
      <c r="AF127" s="1059">
        <v>976</v>
      </c>
      <c r="AG127" s="1057"/>
      <c r="AH127" s="1057"/>
      <c r="AI127" s="1057"/>
      <c r="AJ127" s="1058"/>
      <c r="AK127" s="1059">
        <v>824</v>
      </c>
      <c r="AL127" s="1057"/>
      <c r="AM127" s="1057"/>
      <c r="AN127" s="1057"/>
      <c r="AO127" s="1058"/>
      <c r="AP127" s="1060">
        <v>0</v>
      </c>
      <c r="AQ127" s="1061"/>
      <c r="AR127" s="1061"/>
      <c r="AS127" s="1061"/>
      <c r="AT127" s="1062"/>
      <c r="AU127" s="284"/>
      <c r="AV127" s="284"/>
      <c r="AW127" s="284"/>
      <c r="AX127" s="1130" t="s">
        <v>494</v>
      </c>
      <c r="AY127" s="1131"/>
      <c r="AZ127" s="1131"/>
      <c r="BA127" s="1131"/>
      <c r="BB127" s="1131"/>
      <c r="BC127" s="1131"/>
      <c r="BD127" s="1131"/>
      <c r="BE127" s="1132"/>
      <c r="BF127" s="1133" t="s">
        <v>495</v>
      </c>
      <c r="BG127" s="1131"/>
      <c r="BH127" s="1131"/>
      <c r="BI127" s="1131"/>
      <c r="BJ127" s="1131"/>
      <c r="BK127" s="1131"/>
      <c r="BL127" s="1132"/>
      <c r="BM127" s="1133" t="s">
        <v>496</v>
      </c>
      <c r="BN127" s="1131"/>
      <c r="BO127" s="1131"/>
      <c r="BP127" s="1131"/>
      <c r="BQ127" s="1131"/>
      <c r="BR127" s="1131"/>
      <c r="BS127" s="1132"/>
      <c r="BT127" s="1133" t="s">
        <v>497</v>
      </c>
      <c r="BU127" s="1131"/>
      <c r="BV127" s="1131"/>
      <c r="BW127" s="1131"/>
      <c r="BX127" s="1131"/>
      <c r="BY127" s="1131"/>
      <c r="BZ127" s="1155"/>
      <c r="CA127" s="284"/>
      <c r="CB127" s="284"/>
      <c r="CC127" s="284"/>
      <c r="CD127" s="285"/>
      <c r="CE127" s="285"/>
      <c r="CF127" s="285"/>
      <c r="CG127" s="282"/>
      <c r="CH127" s="282"/>
      <c r="CI127" s="282"/>
      <c r="CJ127" s="283"/>
      <c r="CK127" s="1122"/>
      <c r="CL127" s="1109"/>
      <c r="CM127" s="1109"/>
      <c r="CN127" s="1109"/>
      <c r="CO127" s="1110"/>
      <c r="CP127" s="1047" t="s">
        <v>498</v>
      </c>
      <c r="CQ127" s="1048"/>
      <c r="CR127" s="1048"/>
      <c r="CS127" s="1048"/>
      <c r="CT127" s="1048"/>
      <c r="CU127" s="1048"/>
      <c r="CV127" s="1048"/>
      <c r="CW127" s="1048"/>
      <c r="CX127" s="1048"/>
      <c r="CY127" s="1048"/>
      <c r="CZ127" s="1048"/>
      <c r="DA127" s="1048"/>
      <c r="DB127" s="1048"/>
      <c r="DC127" s="1048"/>
      <c r="DD127" s="1048"/>
      <c r="DE127" s="1048"/>
      <c r="DF127" s="1049"/>
      <c r="DG127" s="1017" t="s">
        <v>243</v>
      </c>
      <c r="DH127" s="1018"/>
      <c r="DI127" s="1018"/>
      <c r="DJ127" s="1018"/>
      <c r="DK127" s="1018"/>
      <c r="DL127" s="1018" t="s">
        <v>243</v>
      </c>
      <c r="DM127" s="1018"/>
      <c r="DN127" s="1018"/>
      <c r="DO127" s="1018"/>
      <c r="DP127" s="1018"/>
      <c r="DQ127" s="1018" t="s">
        <v>243</v>
      </c>
      <c r="DR127" s="1018"/>
      <c r="DS127" s="1018"/>
      <c r="DT127" s="1018"/>
      <c r="DU127" s="1018"/>
      <c r="DV127" s="1019" t="s">
        <v>499</v>
      </c>
      <c r="DW127" s="1019"/>
      <c r="DX127" s="1019"/>
      <c r="DY127" s="1019"/>
      <c r="DZ127" s="1020"/>
    </row>
    <row r="128" spans="1:130" s="248" customFormat="1" ht="26.25" customHeight="1" thickBot="1" x14ac:dyDescent="0.2">
      <c r="A128" s="1141" t="s">
        <v>500</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501</v>
      </c>
      <c r="X128" s="1143"/>
      <c r="Y128" s="1143"/>
      <c r="Z128" s="1144"/>
      <c r="AA128" s="1145">
        <v>706771</v>
      </c>
      <c r="AB128" s="1146"/>
      <c r="AC128" s="1146"/>
      <c r="AD128" s="1146"/>
      <c r="AE128" s="1147"/>
      <c r="AF128" s="1148">
        <v>747592</v>
      </c>
      <c r="AG128" s="1146"/>
      <c r="AH128" s="1146"/>
      <c r="AI128" s="1146"/>
      <c r="AJ128" s="1147"/>
      <c r="AK128" s="1148">
        <v>732696</v>
      </c>
      <c r="AL128" s="1146"/>
      <c r="AM128" s="1146"/>
      <c r="AN128" s="1146"/>
      <c r="AO128" s="1147"/>
      <c r="AP128" s="1149"/>
      <c r="AQ128" s="1150"/>
      <c r="AR128" s="1150"/>
      <c r="AS128" s="1150"/>
      <c r="AT128" s="1151"/>
      <c r="AU128" s="284"/>
      <c r="AV128" s="284"/>
      <c r="AW128" s="284"/>
      <c r="AX128" s="986" t="s">
        <v>502</v>
      </c>
      <c r="AY128" s="987"/>
      <c r="AZ128" s="987"/>
      <c r="BA128" s="987"/>
      <c r="BB128" s="987"/>
      <c r="BC128" s="987"/>
      <c r="BD128" s="987"/>
      <c r="BE128" s="988"/>
      <c r="BF128" s="1152" t="s">
        <v>416</v>
      </c>
      <c r="BG128" s="1153"/>
      <c r="BH128" s="1153"/>
      <c r="BI128" s="1153"/>
      <c r="BJ128" s="1153"/>
      <c r="BK128" s="1153"/>
      <c r="BL128" s="1154"/>
      <c r="BM128" s="1152">
        <v>11.91</v>
      </c>
      <c r="BN128" s="1153"/>
      <c r="BO128" s="1153"/>
      <c r="BP128" s="1153"/>
      <c r="BQ128" s="1153"/>
      <c r="BR128" s="1153"/>
      <c r="BS128" s="1154"/>
      <c r="BT128" s="1152">
        <v>20</v>
      </c>
      <c r="BU128" s="1153"/>
      <c r="BV128" s="1153"/>
      <c r="BW128" s="1153"/>
      <c r="BX128" s="1153"/>
      <c r="BY128" s="1153"/>
      <c r="BZ128" s="1177"/>
      <c r="CA128" s="285"/>
      <c r="CB128" s="285"/>
      <c r="CC128" s="285"/>
      <c r="CD128" s="285"/>
      <c r="CE128" s="285"/>
      <c r="CF128" s="285"/>
      <c r="CG128" s="282"/>
      <c r="CH128" s="282"/>
      <c r="CI128" s="282"/>
      <c r="CJ128" s="283"/>
      <c r="CK128" s="1123"/>
      <c r="CL128" s="1124"/>
      <c r="CM128" s="1124"/>
      <c r="CN128" s="1124"/>
      <c r="CO128" s="1125"/>
      <c r="CP128" s="1134" t="s">
        <v>503</v>
      </c>
      <c r="CQ128" s="1135"/>
      <c r="CR128" s="1135"/>
      <c r="CS128" s="1135"/>
      <c r="CT128" s="1135"/>
      <c r="CU128" s="1135"/>
      <c r="CV128" s="1135"/>
      <c r="CW128" s="1135"/>
      <c r="CX128" s="1135"/>
      <c r="CY128" s="1135"/>
      <c r="CZ128" s="1135"/>
      <c r="DA128" s="1135"/>
      <c r="DB128" s="1135"/>
      <c r="DC128" s="1135"/>
      <c r="DD128" s="1135"/>
      <c r="DE128" s="1135"/>
      <c r="DF128" s="1136"/>
      <c r="DG128" s="1137">
        <v>8686</v>
      </c>
      <c r="DH128" s="1138"/>
      <c r="DI128" s="1138"/>
      <c r="DJ128" s="1138"/>
      <c r="DK128" s="1138"/>
      <c r="DL128" s="1138">
        <v>12869</v>
      </c>
      <c r="DM128" s="1138"/>
      <c r="DN128" s="1138"/>
      <c r="DO128" s="1138"/>
      <c r="DP128" s="1138"/>
      <c r="DQ128" s="1138">
        <v>17025</v>
      </c>
      <c r="DR128" s="1138"/>
      <c r="DS128" s="1138"/>
      <c r="DT128" s="1138"/>
      <c r="DU128" s="1138"/>
      <c r="DV128" s="1139">
        <v>0.1</v>
      </c>
      <c r="DW128" s="1139"/>
      <c r="DX128" s="1139"/>
      <c r="DY128" s="1139"/>
      <c r="DZ128" s="1140"/>
    </row>
    <row r="129" spans="1:131" s="248" customFormat="1" ht="26.25" customHeight="1" x14ac:dyDescent="0.15">
      <c r="A129" s="1028" t="s">
        <v>106</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504</v>
      </c>
      <c r="X129" s="1172"/>
      <c r="Y129" s="1172"/>
      <c r="Z129" s="1173"/>
      <c r="AA129" s="1056">
        <v>27210062</v>
      </c>
      <c r="AB129" s="1057"/>
      <c r="AC129" s="1057"/>
      <c r="AD129" s="1057"/>
      <c r="AE129" s="1058"/>
      <c r="AF129" s="1059">
        <v>26939577</v>
      </c>
      <c r="AG129" s="1057"/>
      <c r="AH129" s="1057"/>
      <c r="AI129" s="1057"/>
      <c r="AJ129" s="1058"/>
      <c r="AK129" s="1059">
        <v>27831739</v>
      </c>
      <c r="AL129" s="1057"/>
      <c r="AM129" s="1057"/>
      <c r="AN129" s="1057"/>
      <c r="AO129" s="1058"/>
      <c r="AP129" s="1174"/>
      <c r="AQ129" s="1175"/>
      <c r="AR129" s="1175"/>
      <c r="AS129" s="1175"/>
      <c r="AT129" s="1176"/>
      <c r="AU129" s="286"/>
      <c r="AV129" s="286"/>
      <c r="AW129" s="286"/>
      <c r="AX129" s="1165" t="s">
        <v>505</v>
      </c>
      <c r="AY129" s="1048"/>
      <c r="AZ129" s="1048"/>
      <c r="BA129" s="1048"/>
      <c r="BB129" s="1048"/>
      <c r="BC129" s="1048"/>
      <c r="BD129" s="1048"/>
      <c r="BE129" s="1049"/>
      <c r="BF129" s="1166" t="s">
        <v>416</v>
      </c>
      <c r="BG129" s="1167"/>
      <c r="BH129" s="1167"/>
      <c r="BI129" s="1167"/>
      <c r="BJ129" s="1167"/>
      <c r="BK129" s="1167"/>
      <c r="BL129" s="1168"/>
      <c r="BM129" s="1166">
        <v>16.91</v>
      </c>
      <c r="BN129" s="1167"/>
      <c r="BO129" s="1167"/>
      <c r="BP129" s="1167"/>
      <c r="BQ129" s="1167"/>
      <c r="BR129" s="1167"/>
      <c r="BS129" s="1168"/>
      <c r="BT129" s="1166">
        <v>30</v>
      </c>
      <c r="BU129" s="1169"/>
      <c r="BV129" s="1169"/>
      <c r="BW129" s="1169"/>
      <c r="BX129" s="1169"/>
      <c r="BY129" s="1169"/>
      <c r="BZ129" s="117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8" t="s">
        <v>506</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507</v>
      </c>
      <c r="X130" s="1172"/>
      <c r="Y130" s="1172"/>
      <c r="Z130" s="1173"/>
      <c r="AA130" s="1056">
        <v>5259364</v>
      </c>
      <c r="AB130" s="1057"/>
      <c r="AC130" s="1057"/>
      <c r="AD130" s="1057"/>
      <c r="AE130" s="1058"/>
      <c r="AF130" s="1059">
        <v>5247736</v>
      </c>
      <c r="AG130" s="1057"/>
      <c r="AH130" s="1057"/>
      <c r="AI130" s="1057"/>
      <c r="AJ130" s="1058"/>
      <c r="AK130" s="1059">
        <v>5335233</v>
      </c>
      <c r="AL130" s="1057"/>
      <c r="AM130" s="1057"/>
      <c r="AN130" s="1057"/>
      <c r="AO130" s="1058"/>
      <c r="AP130" s="1174"/>
      <c r="AQ130" s="1175"/>
      <c r="AR130" s="1175"/>
      <c r="AS130" s="1175"/>
      <c r="AT130" s="1176"/>
      <c r="AU130" s="286"/>
      <c r="AV130" s="286"/>
      <c r="AW130" s="286"/>
      <c r="AX130" s="1165" t="s">
        <v>508</v>
      </c>
      <c r="AY130" s="1048"/>
      <c r="AZ130" s="1048"/>
      <c r="BA130" s="1048"/>
      <c r="BB130" s="1048"/>
      <c r="BC130" s="1048"/>
      <c r="BD130" s="1048"/>
      <c r="BE130" s="1049"/>
      <c r="BF130" s="1202">
        <v>12.4</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509</v>
      </c>
      <c r="X131" s="1210"/>
      <c r="Y131" s="1210"/>
      <c r="Z131" s="1211"/>
      <c r="AA131" s="1103">
        <v>21950698</v>
      </c>
      <c r="AB131" s="1082"/>
      <c r="AC131" s="1082"/>
      <c r="AD131" s="1082"/>
      <c r="AE131" s="1083"/>
      <c r="AF131" s="1081">
        <v>21691841</v>
      </c>
      <c r="AG131" s="1082"/>
      <c r="AH131" s="1082"/>
      <c r="AI131" s="1082"/>
      <c r="AJ131" s="1083"/>
      <c r="AK131" s="1081">
        <v>22496506</v>
      </c>
      <c r="AL131" s="1082"/>
      <c r="AM131" s="1082"/>
      <c r="AN131" s="1082"/>
      <c r="AO131" s="1083"/>
      <c r="AP131" s="1212"/>
      <c r="AQ131" s="1213"/>
      <c r="AR131" s="1213"/>
      <c r="AS131" s="1213"/>
      <c r="AT131" s="1214"/>
      <c r="AU131" s="286"/>
      <c r="AV131" s="286"/>
      <c r="AW131" s="286"/>
      <c r="AX131" s="1184" t="s">
        <v>510</v>
      </c>
      <c r="AY131" s="1135"/>
      <c r="AZ131" s="1135"/>
      <c r="BA131" s="1135"/>
      <c r="BB131" s="1135"/>
      <c r="BC131" s="1135"/>
      <c r="BD131" s="1135"/>
      <c r="BE131" s="1136"/>
      <c r="BF131" s="1185">
        <v>119.8</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1" t="s">
        <v>511</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512</v>
      </c>
      <c r="W132" s="1195"/>
      <c r="X132" s="1195"/>
      <c r="Y132" s="1195"/>
      <c r="Z132" s="1196"/>
      <c r="AA132" s="1197">
        <v>12.268949709999999</v>
      </c>
      <c r="AB132" s="1198"/>
      <c r="AC132" s="1198"/>
      <c r="AD132" s="1198"/>
      <c r="AE132" s="1199"/>
      <c r="AF132" s="1200">
        <v>12.4219747</v>
      </c>
      <c r="AG132" s="1198"/>
      <c r="AH132" s="1198"/>
      <c r="AI132" s="1198"/>
      <c r="AJ132" s="1199"/>
      <c r="AK132" s="1200">
        <v>12.72163331</v>
      </c>
      <c r="AL132" s="1198"/>
      <c r="AM132" s="1198"/>
      <c r="AN132" s="1198"/>
      <c r="AO132" s="1199"/>
      <c r="AP132" s="1097"/>
      <c r="AQ132" s="1098"/>
      <c r="AR132" s="1098"/>
      <c r="AS132" s="1098"/>
      <c r="AT132" s="120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513</v>
      </c>
      <c r="W133" s="1178"/>
      <c r="X133" s="1178"/>
      <c r="Y133" s="1178"/>
      <c r="Z133" s="1179"/>
      <c r="AA133" s="1180">
        <v>12.1</v>
      </c>
      <c r="AB133" s="1181"/>
      <c r="AC133" s="1181"/>
      <c r="AD133" s="1181"/>
      <c r="AE133" s="1182"/>
      <c r="AF133" s="1180">
        <v>12.2</v>
      </c>
      <c r="AG133" s="1181"/>
      <c r="AH133" s="1181"/>
      <c r="AI133" s="1181"/>
      <c r="AJ133" s="1182"/>
      <c r="AK133" s="1180">
        <v>12.4</v>
      </c>
      <c r="AL133" s="1181"/>
      <c r="AM133" s="1181"/>
      <c r="AN133" s="1181"/>
      <c r="AO133" s="1182"/>
      <c r="AP133" s="1127"/>
      <c r="AQ133" s="1128"/>
      <c r="AR133" s="1128"/>
      <c r="AS133" s="1128"/>
      <c r="AT133" s="118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EWxYraXoO7iXw54C7IdMxowyS6IIWQm2o7V/ckYCxrKmn80T9EESVM0CKeDXOkiZClhTb99TU5JvnEEnVd+fQ==" saltValue="szP0BHsDtFbGZ2lQ2AG7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8" scale="4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K16"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T2HlpmtwNHPyLwKno9OSazxr4fgrB8Ub3UJbZ+hyzyU4KE7mDta8SjR9XoWEy0lPPsnW9ZVmakJTDwZeSmFJA==" saltValue="Y6ppjLsAULCLsagj9UXwmA==" spinCount="100000" sheet="1" objects="1" scenarios="1"/>
  <dataConsolidate/>
  <phoneticPr fontId="2"/>
  <printOptions horizontalCentered="1"/>
  <pageMargins left="0" right="0" top="0.19685039370078741" bottom="0" header="0" footer="0"/>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46"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vnx/G8WFMcQx6X1n33rq32gQlHYPet8EiNO2XFokJExLBSxs4EgkfQft+c3iEPHXXyCOrbPdqfDknsx9ONlsw==" saltValue="1wJlbauNPudx4vuYBNNIhg==" spinCount="100000" sheet="1" objects="1" scenarios="1"/>
  <dataConsolidate/>
  <phoneticPr fontId="2"/>
  <printOptions horizontalCentered="1"/>
  <pageMargins left="0" right="0" top="0.19685039370078741"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5"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6"/>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7" t="s">
        <v>522</v>
      </c>
      <c r="AL9" s="1218"/>
      <c r="AM9" s="1218"/>
      <c r="AN9" s="1219"/>
      <c r="AO9" s="314">
        <v>7315728</v>
      </c>
      <c r="AP9" s="314">
        <v>73288</v>
      </c>
      <c r="AQ9" s="315">
        <v>81198</v>
      </c>
      <c r="AR9" s="316">
        <v>-9.6999999999999993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7" t="s">
        <v>523</v>
      </c>
      <c r="AL10" s="1218"/>
      <c r="AM10" s="1218"/>
      <c r="AN10" s="1219"/>
      <c r="AO10" s="317">
        <v>1173829</v>
      </c>
      <c r="AP10" s="317">
        <v>11759</v>
      </c>
      <c r="AQ10" s="318">
        <v>5531</v>
      </c>
      <c r="AR10" s="319">
        <v>112.6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7" t="s">
        <v>524</v>
      </c>
      <c r="AL11" s="1218"/>
      <c r="AM11" s="1218"/>
      <c r="AN11" s="1219"/>
      <c r="AO11" s="317">
        <v>15637</v>
      </c>
      <c r="AP11" s="317">
        <v>157</v>
      </c>
      <c r="AQ11" s="318">
        <v>1383</v>
      </c>
      <c r="AR11" s="319">
        <v>-88.6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7" t="s">
        <v>525</v>
      </c>
      <c r="AL12" s="1218"/>
      <c r="AM12" s="1218"/>
      <c r="AN12" s="1219"/>
      <c r="AO12" s="317" t="s">
        <v>526</v>
      </c>
      <c r="AP12" s="317" t="s">
        <v>526</v>
      </c>
      <c r="AQ12" s="318">
        <v>8</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7" t="s">
        <v>527</v>
      </c>
      <c r="AL13" s="1218"/>
      <c r="AM13" s="1218"/>
      <c r="AN13" s="1219"/>
      <c r="AO13" s="317">
        <v>356594</v>
      </c>
      <c r="AP13" s="317">
        <v>3572</v>
      </c>
      <c r="AQ13" s="318">
        <v>2870</v>
      </c>
      <c r="AR13" s="319">
        <v>24.5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7" t="s">
        <v>528</v>
      </c>
      <c r="AL14" s="1218"/>
      <c r="AM14" s="1218"/>
      <c r="AN14" s="1219"/>
      <c r="AO14" s="317">
        <v>169946</v>
      </c>
      <c r="AP14" s="317">
        <v>1703</v>
      </c>
      <c r="AQ14" s="318">
        <v>1754</v>
      </c>
      <c r="AR14" s="319">
        <v>-2.9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3" t="s">
        <v>529</v>
      </c>
      <c r="AL15" s="1224"/>
      <c r="AM15" s="1224"/>
      <c r="AN15" s="1225"/>
      <c r="AO15" s="317">
        <v>-609828</v>
      </c>
      <c r="AP15" s="317">
        <v>-6109</v>
      </c>
      <c r="AQ15" s="318">
        <v>-6387</v>
      </c>
      <c r="AR15" s="319">
        <v>-4.4000000000000004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3" t="s">
        <v>185</v>
      </c>
      <c r="AL16" s="1224"/>
      <c r="AM16" s="1224"/>
      <c r="AN16" s="1225"/>
      <c r="AO16" s="317">
        <v>8421906</v>
      </c>
      <c r="AP16" s="317">
        <v>84370</v>
      </c>
      <c r="AQ16" s="318">
        <v>86357</v>
      </c>
      <c r="AR16" s="319">
        <v>-2.2999999999999998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6" t="s">
        <v>534</v>
      </c>
      <c r="AL21" s="1227"/>
      <c r="AM21" s="1227"/>
      <c r="AN21" s="1228"/>
      <c r="AO21" s="330">
        <v>7.36</v>
      </c>
      <c r="AP21" s="331">
        <v>8.1999999999999993</v>
      </c>
      <c r="AQ21" s="332">
        <v>-0.84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6" t="s">
        <v>535</v>
      </c>
      <c r="AL22" s="1227"/>
      <c r="AM22" s="1227"/>
      <c r="AN22" s="1228"/>
      <c r="AO22" s="335">
        <v>99.5</v>
      </c>
      <c r="AP22" s="336">
        <v>98</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5"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6"/>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0" t="s">
        <v>539</v>
      </c>
      <c r="AL32" s="1221"/>
      <c r="AM32" s="1221"/>
      <c r="AN32" s="1222"/>
      <c r="AO32" s="345">
        <v>6160951</v>
      </c>
      <c r="AP32" s="345">
        <v>61720</v>
      </c>
      <c r="AQ32" s="346">
        <v>54377</v>
      </c>
      <c r="AR32" s="347">
        <v>13.5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0" t="s">
        <v>540</v>
      </c>
      <c r="AL33" s="1221"/>
      <c r="AM33" s="1221"/>
      <c r="AN33" s="1222"/>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0" t="s">
        <v>541</v>
      </c>
      <c r="AL34" s="1221"/>
      <c r="AM34" s="1221"/>
      <c r="AN34" s="1222"/>
      <c r="AO34" s="345" t="s">
        <v>526</v>
      </c>
      <c r="AP34" s="345" t="s">
        <v>526</v>
      </c>
      <c r="AQ34" s="346">
        <v>3</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0" t="s">
        <v>542</v>
      </c>
      <c r="AL35" s="1221"/>
      <c r="AM35" s="1221"/>
      <c r="AN35" s="1222"/>
      <c r="AO35" s="345">
        <v>1746333</v>
      </c>
      <c r="AP35" s="345">
        <v>17495</v>
      </c>
      <c r="AQ35" s="346">
        <v>13654</v>
      </c>
      <c r="AR35" s="347">
        <v>28.1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0" t="s">
        <v>543</v>
      </c>
      <c r="AL36" s="1221"/>
      <c r="AM36" s="1221"/>
      <c r="AN36" s="1222"/>
      <c r="AO36" s="345">
        <v>871469</v>
      </c>
      <c r="AP36" s="345">
        <v>8730</v>
      </c>
      <c r="AQ36" s="346">
        <v>1462</v>
      </c>
      <c r="AR36" s="347">
        <v>497.1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0" t="s">
        <v>544</v>
      </c>
      <c r="AL37" s="1221"/>
      <c r="AM37" s="1221"/>
      <c r="AN37" s="1222"/>
      <c r="AO37" s="345">
        <v>151099</v>
      </c>
      <c r="AP37" s="345">
        <v>1514</v>
      </c>
      <c r="AQ37" s="346">
        <v>670</v>
      </c>
      <c r="AR37" s="347">
        <v>126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9" t="s">
        <v>545</v>
      </c>
      <c r="AL38" s="1230"/>
      <c r="AM38" s="1230"/>
      <c r="AN38" s="1231"/>
      <c r="AO38" s="348" t="s">
        <v>526</v>
      </c>
      <c r="AP38" s="348" t="s">
        <v>526</v>
      </c>
      <c r="AQ38" s="349">
        <v>1</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9" t="s">
        <v>546</v>
      </c>
      <c r="AL39" s="1230"/>
      <c r="AM39" s="1230"/>
      <c r="AN39" s="1231"/>
      <c r="AO39" s="345">
        <v>-732696</v>
      </c>
      <c r="AP39" s="345">
        <v>-7340</v>
      </c>
      <c r="AQ39" s="346">
        <v>-4140</v>
      </c>
      <c r="AR39" s="347">
        <v>77.3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0" t="s">
        <v>547</v>
      </c>
      <c r="AL40" s="1221"/>
      <c r="AM40" s="1221"/>
      <c r="AN40" s="1222"/>
      <c r="AO40" s="345">
        <v>-5335233</v>
      </c>
      <c r="AP40" s="345">
        <v>-53448</v>
      </c>
      <c r="AQ40" s="346">
        <v>-48517</v>
      </c>
      <c r="AR40" s="347">
        <v>10.199999999999999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2" t="s">
        <v>298</v>
      </c>
      <c r="AL41" s="1233"/>
      <c r="AM41" s="1233"/>
      <c r="AN41" s="1234"/>
      <c r="AO41" s="345">
        <v>2861923</v>
      </c>
      <c r="AP41" s="345">
        <v>28671</v>
      </c>
      <c r="AQ41" s="346">
        <v>17509</v>
      </c>
      <c r="AR41" s="347">
        <v>63.8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5" t="s">
        <v>517</v>
      </c>
      <c r="AN49" s="1237" t="s">
        <v>551</v>
      </c>
      <c r="AO49" s="1238"/>
      <c r="AP49" s="1238"/>
      <c r="AQ49" s="1238"/>
      <c r="AR49" s="123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6"/>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7334935</v>
      </c>
      <c r="AN51" s="367">
        <v>71239</v>
      </c>
      <c r="AO51" s="368">
        <v>27.9</v>
      </c>
      <c r="AP51" s="369">
        <v>65942</v>
      </c>
      <c r="AQ51" s="370">
        <v>13.6</v>
      </c>
      <c r="AR51" s="371">
        <v>14.3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5180408</v>
      </c>
      <c r="AN52" s="375">
        <v>50314</v>
      </c>
      <c r="AO52" s="376">
        <v>52</v>
      </c>
      <c r="AP52" s="377">
        <v>32778</v>
      </c>
      <c r="AQ52" s="378">
        <v>2</v>
      </c>
      <c r="AR52" s="379">
        <v>50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8070105</v>
      </c>
      <c r="AN53" s="367">
        <v>78905</v>
      </c>
      <c r="AO53" s="368">
        <v>10.8</v>
      </c>
      <c r="AP53" s="369">
        <v>68655</v>
      </c>
      <c r="AQ53" s="370">
        <v>4.0999999999999996</v>
      </c>
      <c r="AR53" s="371">
        <v>6.7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5085003</v>
      </c>
      <c r="AN54" s="375">
        <v>49718</v>
      </c>
      <c r="AO54" s="376">
        <v>-1.2</v>
      </c>
      <c r="AP54" s="377">
        <v>32316</v>
      </c>
      <c r="AQ54" s="378">
        <v>-1.4</v>
      </c>
      <c r="AR54" s="379">
        <v>0.2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7445617</v>
      </c>
      <c r="AN55" s="367">
        <v>73366</v>
      </c>
      <c r="AO55" s="368">
        <v>-7</v>
      </c>
      <c r="AP55" s="369">
        <v>66863</v>
      </c>
      <c r="AQ55" s="370">
        <v>-2.6</v>
      </c>
      <c r="AR55" s="371">
        <v>-4.4000000000000004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5210523</v>
      </c>
      <c r="AN56" s="375">
        <v>51342</v>
      </c>
      <c r="AO56" s="376">
        <v>3.3</v>
      </c>
      <c r="AP56" s="377">
        <v>32770</v>
      </c>
      <c r="AQ56" s="378">
        <v>1.4</v>
      </c>
      <c r="AR56" s="379">
        <v>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6487598</v>
      </c>
      <c r="AN57" s="367">
        <v>64445</v>
      </c>
      <c r="AO57" s="368">
        <v>-12.2</v>
      </c>
      <c r="AP57" s="369">
        <v>72051</v>
      </c>
      <c r="AQ57" s="370">
        <v>7.8</v>
      </c>
      <c r="AR57" s="371">
        <v>-20</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3558033</v>
      </c>
      <c r="AN58" s="375">
        <v>35344</v>
      </c>
      <c r="AO58" s="376">
        <v>-31.2</v>
      </c>
      <c r="AP58" s="377">
        <v>34140</v>
      </c>
      <c r="AQ58" s="378">
        <v>4.2</v>
      </c>
      <c r="AR58" s="379">
        <v>-35.4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4044160</v>
      </c>
      <c r="AN59" s="367">
        <v>40514</v>
      </c>
      <c r="AO59" s="368">
        <v>-37.1</v>
      </c>
      <c r="AP59" s="369">
        <v>70329</v>
      </c>
      <c r="AQ59" s="370">
        <v>-2.4</v>
      </c>
      <c r="AR59" s="371">
        <v>-34.700000000000003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1927156</v>
      </c>
      <c r="AN60" s="375">
        <v>19306</v>
      </c>
      <c r="AO60" s="376">
        <v>-45.4</v>
      </c>
      <c r="AP60" s="377">
        <v>39403</v>
      </c>
      <c r="AQ60" s="378">
        <v>15.4</v>
      </c>
      <c r="AR60" s="379">
        <v>-60.8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6676483</v>
      </c>
      <c r="AN61" s="382">
        <v>65694</v>
      </c>
      <c r="AO61" s="383">
        <v>-3.5</v>
      </c>
      <c r="AP61" s="384">
        <v>68768</v>
      </c>
      <c r="AQ61" s="385">
        <v>4.0999999999999996</v>
      </c>
      <c r="AR61" s="371">
        <v>-7.6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4192225</v>
      </c>
      <c r="AN62" s="375">
        <v>41205</v>
      </c>
      <c r="AO62" s="376">
        <v>-4.5</v>
      </c>
      <c r="AP62" s="377">
        <v>34281</v>
      </c>
      <c r="AQ62" s="378">
        <v>4.3</v>
      </c>
      <c r="AR62" s="379">
        <v>-8.8000000000000007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Mw8Vln8QGyjzs6BH0eShrX1CTORFoi6BJmbkbpkDqiwOnoWK+6s6LQO9dIYWsq763AkT0wSmQGSvVL6gzbqBQ==" saltValue="TOh0WSvEGOCrS/kiFFbX0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19685039370078741" bottom="0" header="0" footer="0"/>
  <pageSetup paperSize="8" scale="8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1"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GKwDUo3QHDwpeYYS0mXKs5roZYk6FEHKQFQpz6Q815CWZBBCNv0Ay2PYUontsZ/JJADexhwRq9LKpE/VCOfjRA==" saltValue="MEQQTUZCqfcvth82tREyxg==" spinCount="100000" sheet="1" objects="1" scenarios="1"/>
  <dataConsolidate/>
  <phoneticPr fontId="2"/>
  <printOptions horizontalCentered="1"/>
  <pageMargins left="0" right="0" top="0.19685039370078741" bottom="0" header="0"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I63"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hm854e8cLBr1xvrdEBu/Ng2hrsPKDT1q8hz6KDJE6ll6FOnxcMk+igHU3DeE6ckGf9FwkR17hic8EnCPr85U0Q==" saltValue="QQO/Ro1SpcB3A9qAlIUmWg==" spinCount="100000" sheet="1" objects="1" scenarios="1"/>
  <dataConsolidate/>
  <phoneticPr fontId="2"/>
  <printOptions horizontalCentered="1"/>
  <pageMargins left="0" right="0" top="0.19685039370078741" bottom="0" header="0"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40" t="s">
        <v>3</v>
      </c>
      <c r="D47" s="1240"/>
      <c r="E47" s="1241"/>
      <c r="F47" s="11">
        <v>18.23</v>
      </c>
      <c r="G47" s="12">
        <v>17.34</v>
      </c>
      <c r="H47" s="12">
        <v>18.079999999999998</v>
      </c>
      <c r="I47" s="12">
        <v>17.53</v>
      </c>
      <c r="J47" s="13">
        <v>14.46</v>
      </c>
    </row>
    <row r="48" spans="2:10" ht="57.75" customHeight="1" x14ac:dyDescent="0.15">
      <c r="B48" s="14"/>
      <c r="C48" s="1242" t="s">
        <v>4</v>
      </c>
      <c r="D48" s="1242"/>
      <c r="E48" s="1243"/>
      <c r="F48" s="15">
        <v>5.16</v>
      </c>
      <c r="G48" s="16">
        <v>5.63</v>
      </c>
      <c r="H48" s="16">
        <v>4.3899999999999997</v>
      </c>
      <c r="I48" s="16">
        <v>3.49</v>
      </c>
      <c r="J48" s="17">
        <v>3.99</v>
      </c>
    </row>
    <row r="49" spans="2:10" ht="57.75" customHeight="1" thickBot="1" x14ac:dyDescent="0.2">
      <c r="B49" s="18"/>
      <c r="C49" s="1244" t="s">
        <v>5</v>
      </c>
      <c r="D49" s="1244"/>
      <c r="E49" s="1245"/>
      <c r="F49" s="19" t="s">
        <v>572</v>
      </c>
      <c r="G49" s="20" t="s">
        <v>573</v>
      </c>
      <c r="H49" s="20" t="s">
        <v>574</v>
      </c>
      <c r="I49" s="20" t="s">
        <v>575</v>
      </c>
      <c r="J49" s="21" t="s">
        <v>576</v>
      </c>
    </row>
    <row r="50" spans="2:10" ht="13.5" customHeight="1" x14ac:dyDescent="0.15"/>
  </sheetData>
  <sheetProtection algorithmName="SHA-512" hashValue="M2zBIJDiUQ+f5VvPeDP4I/188RM++jAcABoNdNqwQ/YhFrr1y8x4DEKg4j3uEH8Zge3FRuxAZnL1A9YYGEg4jQ==" saltValue="+hLJP+fgY89f9/8y9TQB8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2022-09-21T00:47:46Z</cp:lastPrinted>
  <dcterms:created xsi:type="dcterms:W3CDTF">2022-02-02T06:24:59Z</dcterms:created>
  <dcterms:modified xsi:type="dcterms:W3CDTF">2022-09-21T08:42:59Z</dcterms:modified>
  <cp:category/>
</cp:coreProperties>
</file>