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<sst xmlns="http://schemas.openxmlformats.org/spreadsheetml/2006/main" count="1089" uniqueCount="628">
  <si>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</si>
  <si>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</si>
  <si>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</si>
  <si>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</si>
  <si>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</si>
  <si>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</si>
  <si>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</si>
  <si>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</si>
  <si>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</si>
  <si>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</si>
  <si>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</si>
  <si>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</si>
  <si>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</si>
  <si>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</si>
  <si>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</si>
  <si>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</si>
  <si>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</si>
  <si>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</si>
  <si>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</si>
  <si>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</si>
  <si>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</si>
  <si>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</si>
  <si>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</si>
  <si>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</si>
  <si>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</si>
  <si>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</si>
  <si>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</si>
  <si>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</si>
  <si>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</si>
  <si>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</si>
  <si>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</si>
  <si>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</si>
  <si>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</si>
  <si>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</si>
  <si>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</si>
  <si>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</si>
  <si>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</si>
  <si>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</si>
  <si>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</si>
  <si>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</si>
  <si>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</si>
  <si>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</si>
  <si>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</si>
  <si>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</si>
  <si>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</si>
  <si>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</si>
  <si>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</si>
  <si>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</si>
  <si>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</si>
  <si>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</si>
  <si>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</si>
  <si>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</si>
  <si>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</si>
  <si>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</si>
  <si>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</si>
  <si>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</si>
  <si>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</si>
  <si>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</si>
  <si>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</si>
  <si>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</si>
  <si>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</si>
  <si>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</si>
  <si>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</si>
  <si>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</si>
  <si>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</si>
  <si>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</si>
  <si>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</si>
  <si>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</si>
  <si>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</si>
  <si>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</si>
  <si>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</si>
  <si>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</si>
  <si>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</si>
  <si>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</si>
  <si>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</si>
  <si>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</si>
  <si>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</si>
  <si>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</si>
  <si>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</si>
  <si>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</si>
  <si>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</si>
  <si>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</si>
  <si>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</si>
  <si>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</si>
  <si>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</si>
  <si>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</si>
  <si>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</si>
  <si>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</si>
  <si>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</si>
  <si>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</si>
  <si>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</si>
  <si>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</si>
  <si>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</si>
  <si>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</si>
  <si>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</si>
  <si>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</si>
  <si>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</si>
  <si>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</si>
  <si>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</si>
  <si>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</si>
  <si>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</si>
  <si>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</si>
  <si>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</si>
  <si>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</si>
  <si>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</si>
  <si>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</si>
  <si>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</si>
  <si>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</si>
  <si>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</si>
  <si>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</si>
  <si>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</si>
  <si>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</si>
  <si>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</si>
  <si>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</si>
  <si>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</si>
  <si>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</si>
  <si>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</si>
  <si>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</si>
  <si>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</si>
  <si>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</si>
  <si>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</si>
  <si>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</si>
  <si>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</si>
  <si>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</si>
  <si>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</si>
  <si>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</si>
  <si>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</si>
  <si>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</si>
  <si>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</si>
  <si>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</si>
  <si>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</si>
  <si>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</si>
  <si>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</si>
  <si>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</si>
  <si>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</si>
  <si>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</si>
  <si>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</si>
  <si>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</si>
  <si>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</si>
  <si>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</si>
  <si>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</si>
  <si>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</si>
  <si>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</si>
  <si>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</si>
  <si>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</si>
  <si>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</si>
  <si>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</si>
  <si>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</si>
  <si>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</si>
  <si>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</si>
  <si>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</si>
  <si>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</si>
  <si>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</si>
  <si>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</si>
  <si>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</si>
  <si>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</si>
  <si>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</si>
  <si>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</si>
  <si>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</si>
  <si>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</si>
  <si>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</si>
  <si>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</si>
  <si>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</si>
  <si>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</si>
  <si>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</si>
  <si>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</si>
  <si>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</si>
  <si>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</si>
  <si>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</si>
  <si>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</si>
  <si>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</si>
  <si>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</si>
  <si>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</si>
  <si>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</si>
  <si>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</si>
  <si>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</si>
  <si>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</si>
  <si>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</si>
  <si>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</si>
  <si>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</si>
  <si>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</si>
  <si>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</si>
  <si>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</si>
  <si>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</si>
  <si>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</si>
  <si>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</si>
  <si>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</si>
  <si>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</si>
  <si>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</si>
  <si>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</si>
  <si>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</si>
  <si>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</si>
  <si>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</si>
  <si>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</si>
  <si>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</si>
  <si>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</si>
  <si>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</si>
  <si>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</si>
  <si>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</si>
  <si>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</si>
  <si>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</si>
  <si>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</si>
  <si>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</si>
  <si>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</si>
  <si>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</si>
  <si>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</si>
  <si>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</si>
  <si>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</si>
  <si>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岡山県津山市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</si>
  <si>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</si>
  <si>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</si>
  <si>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</si>
  <si>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</si>
  <si>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</si>
  <si>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</si>
  <si>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</si>
  <si>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</si>
  <si>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</si>
  <si>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</si>
  <si>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</si>
  <si>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</si>
  <si>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</si>
  <si>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</si>
  <si>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</si>
  <si>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</si>
  <si>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</si>
  <si>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</si>
  <si>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</si>
  <si>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</si>
  <si>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</si>
  <si>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</si>
  <si>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</si>
  <si>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</si>
  <si>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</si>
  <si>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</si>
  <si>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</si>
  <si>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</si>
  <si>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</si>
  <si>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</si>
  <si>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</si>
  <si>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</si>
  <si>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</si>
  <si>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</si>
  <si>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</si>
  <si>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</si>
  <si>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</si>
  <si>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</si>
  <si>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</si>
  <si>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</si>
  <si>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</si>
  <si>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</si>
  <si>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</si>
  <si>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</si>
  <si>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</si>
  <si>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</si>
  <si>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</si>
  <si>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</si>
  <si>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</si>
  <si>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</si>
  <si>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</si>
  <si>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</si>
  <si>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</si>
  <si>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</si>
  <si>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</si>
  <si>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</si>
  <si>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</si>
  <si>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</si>
  <si>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</si>
  <si>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</si>
  <si>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</si>
  <si>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</si>
  <si>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</si>
  <si>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</si>
  <si>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</si>
  <si>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</si>
  <si>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</si>
  <si>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</si>
  <si>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</si>
  <si>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</si>
  <si>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</si>
  <si>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</si>
  <si>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</si>
  <si>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</si>
  <si>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</si>
  <si>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</si>
  <si>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</si>
  <si>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</si>
  <si>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</si>
  <si>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</si>
  <si>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</si>
  <si>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</si>
  <si>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</si>
  <si>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</si>
  <si>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</si>
  <si>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</si>
  <si>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</si>
  <si>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</si>
  <si>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</si>
  <si>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</si>
  <si>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</si>
  <si>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</si>
  <si>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</si>
  <si>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</si>
  <si>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</si>
  <si>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</si>
  <si>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</si>
  <si>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</si>
  <si>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</si>
  <si>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</si>
  <si>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</si>
  <si>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</si>
  <si>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</si>
  <si>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</si>
  <si>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</si>
  <si>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</si>
  <si>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</si>
  <si>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</si>
  <si>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</si>
  <si>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</si>
  <si>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</si>
  <si>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</si>
  <si>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</si>
  <si>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</si>
  <si>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</si>
  <si>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</si>
  <si>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</si>
  <si>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</si>
  <si>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</si>
  <si>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</si>
  <si>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</si>
  <si>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</si>
  <si>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</si>
  <si>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</si>
  <si>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</si>
  <si>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</si>
  <si>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</si>
  <si>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</si>
  <si>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</si>
  <si>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</si>
  <si>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</si>
  <si>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</si>
  <si>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</si>
  <si>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</si>
  <si>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</si>
  <si>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</si>
  <si>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</si>
  <si>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</si>
  <si>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</si>
  <si>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</si>
  <si>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</si>
  <si>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</si>
  <si>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</si>
  <si>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</si>
  <si>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</si>
  <si>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</si>
  <si>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</si>
  <si>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</si>
  <si>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</si>
  <si>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岡山県津山市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</si>
  <si>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</si>
  <si>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</si>
  <si>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</si>
  <si>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</si>
  <si>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</si>
  <si>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</si>
  <si>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</si>
  <si>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</si>
  <si>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</si>
  <si>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</si>
  <si>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</si>
  <si>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</si>
  <si>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</si>
  <si>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</si>
  <si>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</si>
  <si>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</si>
  <si>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</si>
  <si>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</si>
  <si>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</si>
  <si>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</si>
  <si>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</si>
  <si>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</si>
  <si>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</si>
  <si>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t>
    <phoneticPr fontId="5"/>
  </si>
  <si>
    <t>奨学金特別会計</t>
    <phoneticPr fontId="5"/>
  </si>
  <si>
    <t>-</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</si>
  <si>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</si>
  <si>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</si>
  <si>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</si>
  <si>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</si>
  <si>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</si>
  <si>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</si>
  <si>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</si>
  <si>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</si>
  <si>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</si>
  <si>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</si>
  <si>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</si>
  <si>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</si>
  <si>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</si>
  <si>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</si>
  <si>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</si>
  <si>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</si>
  <si>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</si>
  <si>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</si>
  <si>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</si>
  <si>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</si>
  <si>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食肉処理センター特別会計</t>
    <phoneticPr fontId="5"/>
  </si>
  <si>
    <t>-</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</si>
  <si>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</si>
  <si>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</si>
  <si>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</si>
  <si>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</si>
  <si>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</si>
  <si>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</si>
  <si>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</si>
  <si>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</si>
  <si>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</si>
  <si>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</si>
  <si>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</si>
  <si>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</si>
  <si>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</si>
  <si>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</si>
  <si>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</si>
  <si>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</si>
  <si>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</si>
  <si>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</si>
  <si>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</si>
  <si>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</si>
  <si>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</si>
  <si>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</si>
  <si>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</si>
  <si>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</si>
  <si>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</si>
  <si>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</si>
  <si>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</si>
  <si>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</si>
  <si>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</si>
  <si>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</si>
  <si>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</si>
  <si>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</si>
  <si>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</si>
  <si>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</si>
  <si>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</si>
  <si>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</si>
  <si>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</si>
  <si>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</si>
  <si>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</si>
  <si>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</si>
  <si>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</si>
  <si>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</si>
  <si>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</si>
  <si>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</si>
  <si>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</si>
  <si>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</si>
  <si>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</si>
  <si>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</si>
  <si>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</si>
  <si>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</si>
  <si>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</si>
  <si>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</si>
  <si>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</si>
  <si>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</si>
  <si>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</si>
  <si>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</si>
  <si>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</si>
  <si>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</si>
  <si>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</si>
  <si>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</si>
  <si>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</si>
  <si>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</si>
  <si>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</si>
  <si>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</si>
  <si>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</si>
  <si>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</si>
  <si>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</si>
  <si>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</si>
  <si>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</si>
  <si>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</si>
  <si>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津山市水道事業会計</t>
    <phoneticPr fontId="5"/>
  </si>
  <si>
    <t>(Ｆ)</t>
    <phoneticPr fontId="5"/>
  </si>
  <si>
    <t>津山市工業用水道事業会計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</si>
  <si>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</si>
  <si>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</si>
  <si>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</si>
  <si>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</si>
  <si>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</si>
  <si>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</si>
  <si>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</si>
  <si>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</si>
  <si>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</si>
  <si>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</si>
  <si>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</si>
  <si>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</si>
  <si>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</si>
  <si>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</si>
  <si>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</si>
  <si>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</si>
  <si>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</si>
  <si>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</si>
  <si>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</si>
  <si>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</si>
  <si>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</si>
  <si>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</si>
  <si>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</si>
  <si>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</si>
  <si>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</si>
  <si>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</si>
  <si>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</si>
  <si>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</si>
  <si>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</si>
  <si>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</si>
  <si>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</si>
  <si>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</si>
  <si>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</si>
  <si>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</si>
  <si>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</si>
  <si>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</si>
  <si>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</si>
  <si>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</si>
  <si>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</si>
  <si>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</si>
  <si>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</si>
  <si>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</si>
  <si>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</si>
  <si>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</si>
  <si>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</si>
  <si>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</si>
  <si>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</si>
  <si>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</si>
  <si>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</si>
  <si>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</si>
  <si>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</si>
  <si>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</si>
  <si>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</si>
  <si>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</si>
  <si>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</si>
  <si>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</si>
  <si>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</si>
  <si>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</si>
  <si>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</si>
  <si>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</si>
  <si>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</si>
  <si>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</si>
  <si>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</si>
  <si>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</si>
  <si>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</si>
  <si>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</si>
  <si>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</si>
  <si>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</si>
  <si>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</si>
  <si>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</si>
  <si>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</si>
  <si>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</si>
  <si>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</si>
  <si>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</si>
  <si>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</si>
  <si>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</si>
  <si>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</si>
  <si>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</si>
  <si>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</si>
  <si>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</si>
  <si>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</si>
  <si>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</si>
  <si>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</si>
  <si>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</si>
  <si>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</si>
  <si>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</si>
  <si>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</si>
  <si>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</si>
  <si>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</si>
  <si>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</si>
  <si>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</si>
  <si>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</si>
  <si>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</si>
  <si>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</si>
  <si>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 0.46</t>
  </si>
  <si>
    <t>▲ 6.28</t>
  </si>
  <si>
    <t>▲ 3.62</t>
  </si>
  <si>
    <t>津山市水道事業会計</t>
  </si>
  <si>
    <t>一般会計</t>
  </si>
  <si>
    <t>国民健康保険特別会計</t>
  </si>
  <si>
    <t>介護保険特別会計</t>
  </si>
  <si>
    <t>下水道事業特別会計</t>
  </si>
  <si>
    <t>津山市工業用水道事業会計</t>
  </si>
  <si>
    <t>農業集落排水事業特別会計</t>
  </si>
  <si>
    <t>後期高齢者医療特別会計</t>
  </si>
  <si>
    <t>その他会計（赤字）</t>
  </si>
  <si>
    <t>その他会計（黒字）</t>
  </si>
  <si>
    <t>○</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</si>
  <si>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</si>
  <si>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</si>
  <si>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</si>
  <si>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</si>
  <si>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</si>
  <si>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7"/>
  </si>
  <si>
    <t>（有）アグリ久米</t>
  </si>
  <si>
    <t>（財）あばグリーン公社</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</si>
  <si>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</si>
  <si>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</si>
  <si>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</si>
  <si>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</si>
  <si>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</si>
  <si>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</si>
  <si>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</si>
  <si>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</si>
  <si>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</si>
  <si>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</si>
  <si>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</si>
  <si>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</si>
  <si>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特別会計</t>
  </si>
  <si>
    <t>岡山県市町村総合事務組合　一般会計</t>
  </si>
  <si>
    <t>岡山県市町村総合事務組合　貸付金特別会計</t>
  </si>
  <si>
    <t>岡山県市町村総合事務組合　拠出金事業特別会計</t>
    <rPh sb="13" eb="16">
      <t>キョシュツキン</t>
    </rPh>
    <rPh sb="16" eb="18">
      <t>ジギョウ</t>
    </rPh>
    <phoneticPr fontId="2"/>
  </si>
  <si>
    <t>岡山県市町村総合事務組合　交通災害共済特別会計</t>
  </si>
  <si>
    <t>岡山県後期高齢者広域連合　一般会計</t>
    <phoneticPr fontId="2"/>
  </si>
  <si>
    <t>-</t>
    <phoneticPr fontId="2"/>
  </si>
  <si>
    <t>-</t>
    <phoneticPr fontId="2"/>
  </si>
  <si>
    <t>-</t>
    <phoneticPr fontId="2"/>
  </si>
  <si>
    <t>-</t>
    <phoneticPr fontId="2"/>
  </si>
  <si>
    <t>地域づくり基金</t>
    <rPh sb="0" eb="2">
      <t>チイキ</t>
    </rPh>
    <rPh sb="5" eb="7">
      <t>キキン</t>
    </rPh>
    <phoneticPr fontId="11"/>
  </si>
  <si>
    <t>第三セクター等改革推進債償還基金</t>
    <rPh sb="0" eb="1">
      <t>ダイ</t>
    </rPh>
    <rPh sb="1" eb="2">
      <t>サン</t>
    </rPh>
    <rPh sb="6" eb="7">
      <t>トウ</t>
    </rPh>
    <rPh sb="7" eb="9">
      <t>カイカク</t>
    </rPh>
    <rPh sb="9" eb="11">
      <t>スイシン</t>
    </rPh>
    <rPh sb="11" eb="12">
      <t>サイ</t>
    </rPh>
    <rPh sb="12" eb="14">
      <t>ショウカン</t>
    </rPh>
    <rPh sb="14" eb="16">
      <t>キキン</t>
    </rPh>
    <phoneticPr fontId="11"/>
  </si>
  <si>
    <t>都市基盤整備事業基金</t>
    <rPh sb="0" eb="2">
      <t>トシ</t>
    </rPh>
    <rPh sb="2" eb="4">
      <t>キバン</t>
    </rPh>
    <rPh sb="4" eb="6">
      <t>セイビ</t>
    </rPh>
    <rPh sb="6" eb="8">
      <t>ジギョウ</t>
    </rPh>
    <rPh sb="8" eb="10">
      <t>キキン</t>
    </rPh>
    <phoneticPr fontId="11"/>
  </si>
  <si>
    <t>公共施設長寿命化等推進基金</t>
    <rPh sb="0" eb="2">
      <t>コウキョウ</t>
    </rPh>
    <rPh sb="2" eb="4">
      <t>シセツ</t>
    </rPh>
    <rPh sb="4" eb="5">
      <t>チョウ</t>
    </rPh>
    <rPh sb="5" eb="8">
      <t>ジュミョウカ</t>
    </rPh>
    <rPh sb="8" eb="9">
      <t>トウ</t>
    </rPh>
    <rPh sb="9" eb="11">
      <t>スイシン</t>
    </rPh>
    <rPh sb="11" eb="13">
      <t>キキン</t>
    </rPh>
    <phoneticPr fontId="11"/>
  </si>
  <si>
    <t>人づくり基金</t>
    <rPh sb="0" eb="1">
      <t>ヒト</t>
    </rPh>
    <rPh sb="4" eb="6">
      <t>キキン</t>
    </rPh>
    <phoneticPr fontId="11"/>
  </si>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</sst>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xmlns:c16r2="http://schemas.microsoft.com/office/drawing/2015/06/chart">
            <c:ext xmlns:c16="http://schemas.microsoft.com/office/drawing/2014/chart" uri="{C3380CC4-5D6E-409C-BE32-E72D297353CC}">
              <c16:uniqueId val="{00000000-9B08-42CB-888C-71F8317FB8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88846</c:v>
                </c:pt>
                <c:pt idx="1">
                  <c:v>102428</c:v>
                </c:pt>
                <c:pt idx="2">
                  <c:v>55714</c:v>
                </c:pt>
                <c:pt idx="3">
                  <c:v>71239</c:v>
                </c:pt>
                <c:pt idx="4">
                  <c:v>78905</c:v>
                </c:pt>
              </c:numCache>
            </c:numRef>
          </c:val>
          <c:smooth val="0"/>
          <c:extLst xmlns:c16r2="http://schemas.microsoft.com/office/drawing/2015/06/chart">
            <c:ext xmlns:c16="http://schemas.microsoft.com/office/drawing/2014/chart" uri="{C3380CC4-5D6E-409C-BE32-E72D297353CC}">
              <c16:uniqueId val="{00000001-9B08-42CB-888C-71F8317FB8CC}"/>
            </c:ext>
          </c:extLst>
        </c:ser>
        <c:dLbls>
          <c:showLegendKey val="0"/>
          <c:showVal val="0"/>
          <c:showCatName val="0"/>
          <c:showSerName val="0"/>
          <c:showPercent val="0"/>
          <c:showBubbleSize val="0"/>
        </c:dLbls>
        <c:marker val="1"/>
        <c:smooth val="0"/>
        <c:axId val="218943488"/>
        <c:axId val="218945408"/>
      </c:lineChart>
      <c:catAx>
        <c:axId val="218943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45408"/>
        <c:crosses val="autoZero"/>
        <c:auto val="1"/>
        <c:lblAlgn val="ctr"/>
        <c:lblOffset val="100"/>
        <c:tickLblSkip val="1"/>
        <c:tickMarkSkip val="1"/>
        <c:noMultiLvlLbl val="0"/>
      </c:catAx>
      <c:valAx>
        <c:axId val="218945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4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5.16</c:v>
                </c:pt>
                <c:pt idx="1">
                  <c:v>4.97</c:v>
                </c:pt>
                <c:pt idx="2">
                  <c:v>8.07</c:v>
                </c:pt>
                <c:pt idx="3">
                  <c:v>5.16</c:v>
                </c:pt>
                <c:pt idx="4">
                  <c:v>5.63</c:v>
                </c:pt>
              </c:numCache>
            </c:numRef>
          </c:val>
          <c:extLst xmlns:c16r2="http://schemas.microsoft.com/office/drawing/2015/06/chart">
            <c:ext xmlns:c16="http://schemas.microsoft.com/office/drawing/2014/chart" uri="{C3380CC4-5D6E-409C-BE32-E72D297353CC}">
              <c16:uniqueId val="{00000000-265E-4E99-A5FD-B4D20581CF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14.11</c:v>
                </c:pt>
                <c:pt idx="1">
                  <c:v>18.05</c:v>
                </c:pt>
                <c:pt idx="2">
                  <c:v>17.600000000000001</c:v>
                </c:pt>
                <c:pt idx="3">
                  <c:v>18.23</c:v>
                </c:pt>
                <c:pt idx="4">
                  <c:v>17.34</c:v>
                </c:pt>
              </c:numCache>
            </c:numRef>
          </c:val>
          <c:extLst xmlns:c16r2="http://schemas.microsoft.com/office/drawing/2015/06/chart">
            <c:ext xmlns:c16="http://schemas.microsoft.com/office/drawing/2014/chart" uri="{C3380CC4-5D6E-409C-BE32-E72D297353CC}">
              <c16:uniqueId val="{00000001-265E-4E99-A5FD-B4D20581CF18}"/>
            </c:ext>
          </c:extLst>
        </c:ser>
        <c:dLbls>
          <c:showLegendKey val="0"/>
          <c:showVal val="0"/>
          <c:showCatName val="0"/>
          <c:showSerName val="0"/>
          <c:showPercent val="0"/>
          <c:showBubbleSize val="0"/>
        </c:dLbls>
        <c:gapWidth val="250"/>
        <c:overlap val="100"/>
        <c:axId val="225899264"/>
        <c:axId val="22590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3.78</c:v>
                </c:pt>
                <c:pt idx="1">
                  <c:v>0</c:v>
                </c:pt>
                <c:pt idx="2">
                  <c:v>-0.46</c:v>
                </c:pt>
                <c:pt idx="3">
                  <c:v>-6.28</c:v>
                </c:pt>
                <c:pt idx="4">
                  <c:v>-3.62</c:v>
                </c:pt>
              </c:numCache>
            </c:numRef>
          </c:val>
          <c:smooth val="0"/>
          <c:extLst xmlns:c16r2="http://schemas.microsoft.com/office/drawing/2015/06/chart">
            <c:ext xmlns:c16="http://schemas.microsoft.com/office/drawing/2014/chart" uri="{C3380CC4-5D6E-409C-BE32-E72D297353CC}">
              <c16:uniqueId val="{00000002-265E-4E99-A5FD-B4D20581CF18}"/>
            </c:ext>
          </c:extLst>
        </c:ser>
        <c:dLbls>
          <c:showLegendKey val="0"/>
          <c:showVal val="0"/>
          <c:showCatName val="0"/>
          <c:showSerName val="0"/>
          <c:showPercent val="0"/>
          <c:showBubbleSize val="0"/>
        </c:dLbls>
        <c:marker val="1"/>
        <c:smooth val="0"/>
        <c:axId val="225899264"/>
        <c:axId val="225901184"/>
      </c:lineChart>
      <c:catAx>
        <c:axId val="22589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901184"/>
        <c:crosses val="autoZero"/>
        <c:auto val="1"/>
        <c:lblAlgn val="ctr"/>
        <c:lblOffset val="100"/>
        <c:tickLblSkip val="1"/>
        <c:tickMarkSkip val="1"/>
        <c:noMultiLvlLbl val="0"/>
      </c:catAx>
      <c:valAx>
        <c:axId val="22590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89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FC1-4943-B692-1AF804BFDC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FC1-4943-B692-1AF804BFDC8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FC1-4943-B692-1AF804BFDC8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6FC1-4943-B692-1AF804BFDC8C}"/>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0.15</c:v>
                </c:pt>
                <c:pt idx="4">
                  <c:v>#N/A</c:v>
                </c:pt>
                <c:pt idx="5">
                  <c:v>0.16</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4-6FC1-4943-B692-1AF804BFDC8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0.41</c:v>
                </c:pt>
              </c:numCache>
            </c:numRef>
          </c:val>
          <c:extLst xmlns:c16r2="http://schemas.microsoft.com/office/drawing/2015/06/chart">
            <c:ext xmlns:c16="http://schemas.microsoft.com/office/drawing/2014/chart" uri="{C3380CC4-5D6E-409C-BE32-E72D297353CC}">
              <c16:uniqueId val="{00000005-6FC1-4943-B692-1AF804BFDC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0.56000000000000005</c:v>
                </c:pt>
                <c:pt idx="4">
                  <c:v>#N/A</c:v>
                </c:pt>
                <c:pt idx="5">
                  <c:v>0.79</c:v>
                </c:pt>
                <c:pt idx="6">
                  <c:v>#N/A</c:v>
                </c:pt>
                <c:pt idx="7">
                  <c:v>0.88</c:v>
                </c:pt>
                <c:pt idx="8">
                  <c:v>#N/A</c:v>
                </c:pt>
                <c:pt idx="9">
                  <c:v>1.0900000000000001</c:v>
                </c:pt>
              </c:numCache>
            </c:numRef>
          </c:val>
          <c:extLst xmlns:c16r2="http://schemas.microsoft.com/office/drawing/2015/06/chart">
            <c:ext xmlns:c16="http://schemas.microsoft.com/office/drawing/2014/chart" uri="{C3380CC4-5D6E-409C-BE32-E72D297353CC}">
              <c16:uniqueId val="{00000006-6FC1-4943-B692-1AF804BFDC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0.49</c:v>
                </c:pt>
                <c:pt idx="4">
                  <c:v>#N/A</c:v>
                </c:pt>
                <c:pt idx="5">
                  <c:v>0.01</c:v>
                </c:pt>
                <c:pt idx="6">
                  <c:v>#N/A</c:v>
                </c:pt>
                <c:pt idx="7">
                  <c:v>1.01</c:v>
                </c:pt>
                <c:pt idx="8">
                  <c:v>#N/A</c:v>
                </c:pt>
                <c:pt idx="9">
                  <c:v>1.49</c:v>
                </c:pt>
              </c:numCache>
            </c:numRef>
          </c:val>
          <c:extLst xmlns:c16r2="http://schemas.microsoft.com/office/drawing/2015/06/chart">
            <c:ext xmlns:c16="http://schemas.microsoft.com/office/drawing/2014/chart" uri="{C3380CC4-5D6E-409C-BE32-E72D297353CC}">
              <c16:uniqueId val="{00000007-6FC1-4943-B692-1AF804BFDC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5.16</c:v>
                </c:pt>
                <c:pt idx="2">
                  <c:v>#N/A</c:v>
                </c:pt>
                <c:pt idx="3">
                  <c:v>4.96</c:v>
                </c:pt>
                <c:pt idx="4">
                  <c:v>#N/A</c:v>
                </c:pt>
                <c:pt idx="5">
                  <c:v>8.06</c:v>
                </c:pt>
                <c:pt idx="6">
                  <c:v>#N/A</c:v>
                </c:pt>
                <c:pt idx="7">
                  <c:v>5.16</c:v>
                </c:pt>
                <c:pt idx="8">
                  <c:v>#N/A</c:v>
                </c:pt>
                <c:pt idx="9">
                  <c:v>5.63</c:v>
                </c:pt>
              </c:numCache>
            </c:numRef>
          </c:val>
          <c:extLst xmlns:c16r2="http://schemas.microsoft.com/office/drawing/2015/06/chart">
            <c:ext xmlns:c16="http://schemas.microsoft.com/office/drawing/2014/chart" uri="{C3380CC4-5D6E-409C-BE32-E72D297353CC}">
              <c16:uniqueId val="{00000008-6FC1-4943-B692-1AF804BFDC8C}"/>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18.579999999999998</c:v>
                </c:pt>
                <c:pt idx="2">
                  <c:v>#N/A</c:v>
                </c:pt>
                <c:pt idx="3">
                  <c:v>15.58</c:v>
                </c:pt>
                <c:pt idx="4">
                  <c:v>#N/A</c:v>
                </c:pt>
                <c:pt idx="5">
                  <c:v>13.48</c:v>
                </c:pt>
                <c:pt idx="6">
                  <c:v>#N/A</c:v>
                </c:pt>
                <c:pt idx="7">
                  <c:v>13.18</c:v>
                </c:pt>
                <c:pt idx="8">
                  <c:v>#N/A</c:v>
                </c:pt>
                <c:pt idx="9">
                  <c:v>14.11</c:v>
                </c:pt>
              </c:numCache>
            </c:numRef>
          </c:val>
          <c:extLst xmlns:c16r2="http://schemas.microsoft.com/office/drawing/2015/06/chart">
            <c:ext xmlns:c16="http://schemas.microsoft.com/office/drawing/2014/chart" uri="{C3380CC4-5D6E-409C-BE32-E72D297353CC}">
              <c16:uniqueId val="{00000009-6FC1-4943-B692-1AF804BFDC8C}"/>
            </c:ext>
          </c:extLst>
        </c:ser>
        <c:dLbls>
          <c:showLegendKey val="0"/>
          <c:showVal val="0"/>
          <c:showCatName val="0"/>
          <c:showSerName val="0"/>
          <c:showPercent val="0"/>
          <c:showBubbleSize val="0"/>
        </c:dLbls>
        <c:gapWidth val="150"/>
        <c:overlap val="100"/>
        <c:axId val="226859264"/>
        <c:axId val="226869248"/>
      </c:barChart>
      <c:catAx>
        <c:axId val="2268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69248"/>
        <c:crosses val="autoZero"/>
        <c:auto val="1"/>
        <c:lblAlgn val="ctr"/>
        <c:lblOffset val="100"/>
        <c:tickLblSkip val="1"/>
        <c:tickMarkSkip val="1"/>
        <c:noMultiLvlLbl val="0"/>
      </c:catAx>
      <c:valAx>
        <c:axId val="22686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59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5465</c:v>
                </c:pt>
                <c:pt idx="5">
                  <c:v>5639</c:v>
                </c:pt>
                <c:pt idx="8">
                  <c:v>5772</c:v>
                </c:pt>
                <c:pt idx="11">
                  <c:v>5841</c:v>
                </c:pt>
                <c:pt idx="14">
                  <c:v>5750</c:v>
                </c:pt>
              </c:numCache>
            </c:numRef>
          </c:val>
          <c:extLst xmlns:c16r2="http://schemas.microsoft.com/office/drawing/2015/06/chart">
            <c:ext xmlns:c16="http://schemas.microsoft.com/office/drawing/2014/chart" uri="{C3380CC4-5D6E-409C-BE32-E72D297353CC}">
              <c16:uniqueId val="{00000000-5DD2-4E19-9159-C747BD318A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DD2-4E19-9159-C747BD318A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302</c:v>
                </c:pt>
                <c:pt idx="3">
                  <c:v>287</c:v>
                </c:pt>
                <c:pt idx="6">
                  <c:v>233</c:v>
                </c:pt>
                <c:pt idx="9">
                  <c:v>216</c:v>
                </c:pt>
                <c:pt idx="12">
                  <c:v>208</c:v>
                </c:pt>
              </c:numCache>
            </c:numRef>
          </c:val>
          <c:extLst xmlns:c16r2="http://schemas.microsoft.com/office/drawing/2015/06/chart">
            <c:ext xmlns:c16="http://schemas.microsoft.com/office/drawing/2014/chart" uri="{C3380CC4-5D6E-409C-BE32-E72D297353CC}">
              <c16:uniqueId val="{00000002-5DD2-4E19-9159-C747BD318A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353</c:v>
                </c:pt>
                <c:pt idx="3">
                  <c:v>299</c:v>
                </c:pt>
                <c:pt idx="6">
                  <c:v>281</c:v>
                </c:pt>
                <c:pt idx="9">
                  <c:v>346</c:v>
                </c:pt>
                <c:pt idx="12">
                  <c:v>365</c:v>
                </c:pt>
              </c:numCache>
            </c:numRef>
          </c:val>
          <c:extLst xmlns:c16r2="http://schemas.microsoft.com/office/drawing/2015/06/chart">
            <c:ext xmlns:c16="http://schemas.microsoft.com/office/drawing/2014/chart" uri="{C3380CC4-5D6E-409C-BE32-E72D297353CC}">
              <c16:uniqueId val="{00000003-5DD2-4E19-9159-C747BD318A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2197</c:v>
                </c:pt>
                <c:pt idx="3">
                  <c:v>1942</c:v>
                </c:pt>
                <c:pt idx="6">
                  <c:v>1994</c:v>
                </c:pt>
                <c:pt idx="9">
                  <c:v>1825</c:v>
                </c:pt>
                <c:pt idx="12">
                  <c:v>1780</c:v>
                </c:pt>
              </c:numCache>
            </c:numRef>
          </c:val>
          <c:extLst xmlns:c16r2="http://schemas.microsoft.com/office/drawing/2015/06/chart">
            <c:ext xmlns:c16="http://schemas.microsoft.com/office/drawing/2014/chart" uri="{C3380CC4-5D6E-409C-BE32-E72D297353CC}">
              <c16:uniqueId val="{00000004-5DD2-4E19-9159-C747BD318A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27</c:v>
                </c:pt>
                <c:pt idx="3">
                  <c:v>27</c:v>
                </c:pt>
                <c:pt idx="6">
                  <c:v>27</c:v>
                </c:pt>
                <c:pt idx="9">
                  <c:v>27</c:v>
                </c:pt>
                <c:pt idx="12">
                  <c:v>20</c:v>
                </c:pt>
              </c:numCache>
            </c:numRef>
          </c:val>
          <c:extLst xmlns:c16r2="http://schemas.microsoft.com/office/drawing/2015/06/chart">
            <c:ext xmlns:c16="http://schemas.microsoft.com/office/drawing/2014/chart" uri="{C3380CC4-5D6E-409C-BE32-E72D297353CC}">
              <c16:uniqueId val="{00000005-5DD2-4E19-9159-C747BD318A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D2-4E19-9159-C747BD318A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5841</c:v>
                </c:pt>
                <c:pt idx="3">
                  <c:v>5886</c:v>
                </c:pt>
                <c:pt idx="6">
                  <c:v>5757</c:v>
                </c:pt>
                <c:pt idx="9">
                  <c:v>6097</c:v>
                </c:pt>
                <c:pt idx="12">
                  <c:v>6064</c:v>
                </c:pt>
              </c:numCache>
            </c:numRef>
          </c:val>
          <c:extLst xmlns:c16r2="http://schemas.microsoft.com/office/drawing/2015/06/chart">
            <c:ext xmlns:c16="http://schemas.microsoft.com/office/drawing/2014/chart" uri="{C3380CC4-5D6E-409C-BE32-E72D297353CC}">
              <c16:uniqueId val="{00000007-5DD2-4E19-9159-C747BD318ADF}"/>
            </c:ext>
          </c:extLst>
        </c:ser>
        <c:dLbls>
          <c:showLegendKey val="0"/>
          <c:showVal val="0"/>
          <c:showCatName val="0"/>
          <c:showSerName val="0"/>
          <c:showPercent val="0"/>
          <c:showBubbleSize val="0"/>
        </c:dLbls>
        <c:gapWidth val="100"/>
        <c:overlap val="100"/>
        <c:axId val="226486528"/>
        <c:axId val="22008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3255</c:v>
                </c:pt>
                <c:pt idx="2">
                  <c:v>#N/A</c:v>
                </c:pt>
                <c:pt idx="3">
                  <c:v>#N/A</c:v>
                </c:pt>
                <c:pt idx="4">
                  <c:v>2802</c:v>
                </c:pt>
                <c:pt idx="5">
                  <c:v>#N/A</c:v>
                </c:pt>
                <c:pt idx="6">
                  <c:v>#N/A</c:v>
                </c:pt>
                <c:pt idx="7">
                  <c:v>2520</c:v>
                </c:pt>
                <c:pt idx="8">
                  <c:v>#N/A</c:v>
                </c:pt>
                <c:pt idx="9">
                  <c:v>#N/A</c:v>
                </c:pt>
                <c:pt idx="10">
                  <c:v>2670</c:v>
                </c:pt>
                <c:pt idx="11">
                  <c:v>#N/A</c:v>
                </c:pt>
                <c:pt idx="12">
                  <c:v>#N/A</c:v>
                </c:pt>
                <c:pt idx="13">
                  <c:v>2687</c:v>
                </c:pt>
                <c:pt idx="14">
                  <c:v>#N/A</c:v>
                </c:pt>
              </c:numCache>
            </c:numRef>
          </c:val>
          <c:smooth val="0"/>
          <c:extLst xmlns:c16r2="http://schemas.microsoft.com/office/drawing/2015/06/chart">
            <c:ext xmlns:c16="http://schemas.microsoft.com/office/drawing/2014/chart" uri="{C3380CC4-5D6E-409C-BE32-E72D297353CC}">
              <c16:uniqueId val="{00000008-5DD2-4E19-9159-C747BD318ADF}"/>
            </c:ext>
          </c:extLst>
        </c:ser>
        <c:dLbls>
          <c:showLegendKey val="0"/>
          <c:showVal val="0"/>
          <c:showCatName val="0"/>
          <c:showSerName val="0"/>
          <c:showPercent val="0"/>
          <c:showBubbleSize val="0"/>
        </c:dLbls>
        <c:marker val="1"/>
        <c:smooth val="0"/>
        <c:axId val="226486528"/>
        <c:axId val="220082176"/>
      </c:lineChart>
      <c:catAx>
        <c:axId val="2264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082176"/>
        <c:crosses val="autoZero"/>
        <c:auto val="1"/>
        <c:lblAlgn val="ctr"/>
        <c:lblOffset val="100"/>
        <c:tickLblSkip val="1"/>
        <c:tickMarkSkip val="1"/>
        <c:noMultiLvlLbl val="0"/>
      </c:catAx>
      <c:valAx>
        <c:axId val="22008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63590</c:v>
                </c:pt>
                <c:pt idx="5">
                  <c:v>65638</c:v>
                </c:pt>
                <c:pt idx="8">
                  <c:v>64629</c:v>
                </c:pt>
                <c:pt idx="11">
                  <c:v>66533</c:v>
                </c:pt>
                <c:pt idx="14">
                  <c:v>67920</c:v>
                </c:pt>
              </c:numCache>
            </c:numRef>
          </c:val>
          <c:extLst xmlns:c16r2="http://schemas.microsoft.com/office/drawing/2015/06/chart">
            <c:ext xmlns:c16="http://schemas.microsoft.com/office/drawing/2014/chart" uri="{C3380CC4-5D6E-409C-BE32-E72D297353CC}">
              <c16:uniqueId val="{00000000-4623-426A-8CA7-A61A720399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10251</c:v>
                </c:pt>
                <c:pt idx="5">
                  <c:v>10898</c:v>
                </c:pt>
                <c:pt idx="8">
                  <c:v>11335</c:v>
                </c:pt>
                <c:pt idx="11">
                  <c:v>11459</c:v>
                </c:pt>
                <c:pt idx="14">
                  <c:v>11523</c:v>
                </c:pt>
              </c:numCache>
            </c:numRef>
          </c:val>
          <c:extLst xmlns:c16r2="http://schemas.microsoft.com/office/drawing/2015/06/chart">
            <c:ext xmlns:c16="http://schemas.microsoft.com/office/drawing/2014/chart" uri="{C3380CC4-5D6E-409C-BE32-E72D297353CC}">
              <c16:uniqueId val="{00000001-4623-426A-8CA7-A61A720399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7990</c:v>
                </c:pt>
                <c:pt idx="5">
                  <c:v>8717</c:v>
                </c:pt>
                <c:pt idx="8">
                  <c:v>8726</c:v>
                </c:pt>
                <c:pt idx="11">
                  <c:v>10000</c:v>
                </c:pt>
                <c:pt idx="14">
                  <c:v>9964</c:v>
                </c:pt>
              </c:numCache>
            </c:numRef>
          </c:val>
          <c:extLst xmlns:c16r2="http://schemas.microsoft.com/office/drawing/2015/06/chart">
            <c:ext xmlns:c16="http://schemas.microsoft.com/office/drawing/2014/chart" uri="{C3380CC4-5D6E-409C-BE32-E72D297353CC}">
              <c16:uniqueId val="{00000002-4623-426A-8CA7-A61A720399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23-426A-8CA7-A61A720399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23-426A-8CA7-A61A720399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c:v>
                </c:pt>
                <c:pt idx="3">
                  <c:v>10</c:v>
                </c:pt>
                <c:pt idx="6">
                  <c:v>4</c:v>
                </c:pt>
                <c:pt idx="9">
                  <c:v>0</c:v>
                </c:pt>
                <c:pt idx="12">
                  <c:v>1</c:v>
                </c:pt>
              </c:numCache>
            </c:numRef>
          </c:val>
          <c:extLst xmlns:c16r2="http://schemas.microsoft.com/office/drawing/2015/06/chart">
            <c:ext xmlns:c16="http://schemas.microsoft.com/office/drawing/2014/chart" uri="{C3380CC4-5D6E-409C-BE32-E72D297353CC}">
              <c16:uniqueId val="{00000005-4623-426A-8CA7-A61A720399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7450</c:v>
                </c:pt>
                <c:pt idx="3">
                  <c:v>6666</c:v>
                </c:pt>
                <c:pt idx="6">
                  <c:v>6123</c:v>
                </c:pt>
                <c:pt idx="9">
                  <c:v>6353</c:v>
                </c:pt>
                <c:pt idx="12">
                  <c:v>6112</c:v>
                </c:pt>
              </c:numCache>
            </c:numRef>
          </c:val>
          <c:extLst xmlns:c16r2="http://schemas.microsoft.com/office/drawing/2015/06/chart">
            <c:ext xmlns:c16="http://schemas.microsoft.com/office/drawing/2014/chart" uri="{C3380CC4-5D6E-409C-BE32-E72D297353CC}">
              <c16:uniqueId val="{00000006-4623-426A-8CA7-A61A720399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3074</c:v>
                </c:pt>
                <c:pt idx="3">
                  <c:v>5311</c:v>
                </c:pt>
                <c:pt idx="6">
                  <c:v>8092</c:v>
                </c:pt>
                <c:pt idx="9">
                  <c:v>8248</c:v>
                </c:pt>
                <c:pt idx="12">
                  <c:v>8991</c:v>
                </c:pt>
              </c:numCache>
            </c:numRef>
          </c:val>
          <c:extLst xmlns:c16r2="http://schemas.microsoft.com/office/drawing/2015/06/chart">
            <c:ext xmlns:c16="http://schemas.microsoft.com/office/drawing/2014/chart" uri="{C3380CC4-5D6E-409C-BE32-E72D297353CC}">
              <c16:uniqueId val="{00000007-4623-426A-8CA7-A61A720399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32382</c:v>
                </c:pt>
                <c:pt idx="3">
                  <c:v>30920</c:v>
                </c:pt>
                <c:pt idx="6">
                  <c:v>30554</c:v>
                </c:pt>
                <c:pt idx="9">
                  <c:v>28339</c:v>
                </c:pt>
                <c:pt idx="12">
                  <c:v>27471</c:v>
                </c:pt>
              </c:numCache>
            </c:numRef>
          </c:val>
          <c:extLst xmlns:c16r2="http://schemas.microsoft.com/office/drawing/2015/06/chart">
            <c:ext xmlns:c16="http://schemas.microsoft.com/office/drawing/2014/chart" uri="{C3380CC4-5D6E-409C-BE32-E72D297353CC}">
              <c16:uniqueId val="{00000008-4623-426A-8CA7-A61A720399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2357</c:v>
                </c:pt>
                <c:pt idx="3">
                  <c:v>2144</c:v>
                </c:pt>
                <c:pt idx="6">
                  <c:v>1969</c:v>
                </c:pt>
                <c:pt idx="9">
                  <c:v>1808</c:v>
                </c:pt>
                <c:pt idx="12">
                  <c:v>1640</c:v>
                </c:pt>
              </c:numCache>
            </c:numRef>
          </c:val>
          <c:extLst xmlns:c16r2="http://schemas.microsoft.com/office/drawing/2015/06/chart">
            <c:ext xmlns:c16="http://schemas.microsoft.com/office/drawing/2014/chart" uri="{C3380CC4-5D6E-409C-BE32-E72D297353CC}">
              <c16:uniqueId val="{00000009-4623-426A-8CA7-A61A720399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69510</c:v>
                </c:pt>
                <c:pt idx="3">
                  <c:v>73345</c:v>
                </c:pt>
                <c:pt idx="6">
                  <c:v>73728</c:v>
                </c:pt>
                <c:pt idx="9">
                  <c:v>74072</c:v>
                </c:pt>
                <c:pt idx="12">
                  <c:v>75389</c:v>
                </c:pt>
              </c:numCache>
            </c:numRef>
          </c:val>
          <c:extLst xmlns:c16r2="http://schemas.microsoft.com/office/drawing/2015/06/chart">
            <c:ext xmlns:c16="http://schemas.microsoft.com/office/drawing/2014/chart" uri="{C3380CC4-5D6E-409C-BE32-E72D297353CC}">
              <c16:uniqueId val="{0000000A-4623-426A-8CA7-A61A72039987}"/>
            </c:ext>
          </c:extLst>
        </c:ser>
        <c:dLbls>
          <c:showLegendKey val="0"/>
          <c:showVal val="0"/>
          <c:showCatName val="0"/>
          <c:showSerName val="0"/>
          <c:showPercent val="0"/>
          <c:showBubbleSize val="0"/>
        </c:dLbls>
        <c:gapWidth val="100"/>
        <c:overlap val="100"/>
        <c:axId val="227162368"/>
        <c:axId val="22716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32954</c:v>
                </c:pt>
                <c:pt idx="2">
                  <c:v>#N/A</c:v>
                </c:pt>
                <c:pt idx="3">
                  <c:v>#N/A</c:v>
                </c:pt>
                <c:pt idx="4">
                  <c:v>33141</c:v>
                </c:pt>
                <c:pt idx="5">
                  <c:v>#N/A</c:v>
                </c:pt>
                <c:pt idx="6">
                  <c:v>#N/A</c:v>
                </c:pt>
                <c:pt idx="7">
                  <c:v>35780</c:v>
                </c:pt>
                <c:pt idx="8">
                  <c:v>#N/A</c:v>
                </c:pt>
                <c:pt idx="9">
                  <c:v>#N/A</c:v>
                </c:pt>
                <c:pt idx="10">
                  <c:v>30828</c:v>
                </c:pt>
                <c:pt idx="11">
                  <c:v>#N/A</c:v>
                </c:pt>
                <c:pt idx="12">
                  <c:v>#N/A</c:v>
                </c:pt>
                <c:pt idx="13">
                  <c:v>30196</c:v>
                </c:pt>
                <c:pt idx="14">
                  <c:v>#N/A</c:v>
                </c:pt>
              </c:numCache>
            </c:numRef>
          </c:val>
          <c:smooth val="0"/>
          <c:extLst xmlns:c16r2="http://schemas.microsoft.com/office/drawing/2015/06/chart">
            <c:ext xmlns:c16="http://schemas.microsoft.com/office/drawing/2014/chart" uri="{C3380CC4-5D6E-409C-BE32-E72D297353CC}">
              <c16:uniqueId val="{0000000B-4623-426A-8CA7-A61A72039987}"/>
            </c:ext>
          </c:extLst>
        </c:ser>
        <c:dLbls>
          <c:showLegendKey val="0"/>
          <c:showVal val="0"/>
          <c:showCatName val="0"/>
          <c:showSerName val="0"/>
          <c:showPercent val="0"/>
          <c:showBubbleSize val="0"/>
        </c:dLbls>
        <c:marker val="1"/>
        <c:smooth val="0"/>
        <c:axId val="227162368"/>
        <c:axId val="227164544"/>
      </c:lineChart>
      <c:catAx>
        <c:axId val="2271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164544"/>
        <c:crosses val="autoZero"/>
        <c:auto val="1"/>
        <c:lblAlgn val="ctr"/>
        <c:lblOffset val="100"/>
        <c:tickLblSkip val="1"/>
        <c:tickMarkSkip val="1"/>
        <c:noMultiLvlLbl val="0"/>
      </c:catAx>
      <c:valAx>
        <c:axId val="22716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6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4912</c:v>
                </c:pt>
                <c:pt idx="1">
                  <c:v>5015</c:v>
                </c:pt>
                <c:pt idx="2">
                  <c:v>4718</c:v>
                </c:pt>
              </c:numCache>
            </c:numRef>
          </c:val>
          <c:extLst xmlns:c16r2="http://schemas.microsoft.com/office/drawing/2015/06/chart">
            <c:ext xmlns:c16="http://schemas.microsoft.com/office/drawing/2014/chart" uri="{C3380CC4-5D6E-409C-BE32-E72D297353CC}">
              <c16:uniqueId val="{00000000-420E-485D-BDF4-5A794DD252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451</c:v>
                </c:pt>
                <c:pt idx="1">
                  <c:v>652</c:v>
                </c:pt>
                <c:pt idx="2">
                  <c:v>652</c:v>
                </c:pt>
              </c:numCache>
            </c:numRef>
          </c:val>
          <c:extLst xmlns:c16r2="http://schemas.microsoft.com/office/drawing/2015/06/chart">
            <c:ext xmlns:c16="http://schemas.microsoft.com/office/drawing/2014/chart" uri="{C3380CC4-5D6E-409C-BE32-E72D297353CC}">
              <c16:uniqueId val="{00000001-420E-485D-BDF4-5A794DD252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6161</c:v>
                </c:pt>
                <c:pt idx="1">
                  <c:v>6869</c:v>
                </c:pt>
                <c:pt idx="2">
                  <c:v>6157</c:v>
                </c:pt>
              </c:numCache>
            </c:numRef>
          </c:val>
          <c:extLst xmlns:c16r2="http://schemas.microsoft.com/office/drawing/2015/06/chart">
            <c:ext xmlns:c16="http://schemas.microsoft.com/office/drawing/2014/chart" uri="{C3380CC4-5D6E-409C-BE32-E72D297353CC}">
              <c16:uniqueId val="{00000002-420E-485D-BDF4-5A794DD2523E}"/>
            </c:ext>
          </c:extLst>
        </c:ser>
        <c:dLbls>
          <c:showLegendKey val="0"/>
          <c:showVal val="0"/>
          <c:showCatName val="0"/>
          <c:showSerName val="0"/>
          <c:showPercent val="0"/>
          <c:showBubbleSize val="0"/>
        </c:dLbls>
        <c:gapWidth val="120"/>
        <c:overlap val="100"/>
        <c:axId val="220065152"/>
        <c:axId val="220066944"/>
      </c:barChart>
      <c:catAx>
        <c:axId val="2200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066944"/>
        <c:crosses val="autoZero"/>
        <c:auto val="1"/>
        <c:lblAlgn val="ctr"/>
        <c:lblOffset val="100"/>
        <c:tickLblSkip val="1"/>
        <c:tickMarkSkip val="1"/>
        <c:noMultiLvlLbl val="0"/>
      </c:catAx>
      <c:valAx>
        <c:axId val="220066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06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２５年度から始まった第三セクター等改革推進債の償還に加え，平成２６年度に完了した小中学校耐震化事業に係る起債償還などから増加傾向ではあるが，事業実施に必要となる起債の発行にあたっては，交付税算入などで財政的に有利な地方債を重点的に活用している。また，公営企業債の元利償還金に対する繰入金については，主に下水道事業債で，償還が完了したものや利率見直しに加え，使用料見直しにより一般会計からの繰入金が減少となっている。</a:t>
          </a:r>
        </a:p>
        <a:p>
          <a:r>
            <a:rPr kumimoji="1" lang="ja-JP" altLang="en-US" sz="1100">
              <a:latin typeface="ＭＳ ゴシック" pitchFamily="49" charset="-128"/>
              <a:ea typeface="ＭＳ ゴシック" pitchFamily="49" charset="-128"/>
            </a:rPr>
            <a:t>　比率を算定する上で，元利償還金等から控除する算入公債費等については，平成２５年度以降，合併特例債や緊急防災・減災事業債などの発行により増加しており，これらの要因から，実質公債費比率の分子は減少傾向に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将来負担額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「一般会計等に係る地方債の現在高」は，平成２５年度の土地開発公社清算に伴う第三セクター等改革推進債の発行（</a:t>
          </a:r>
          <a:r>
            <a:rPr kumimoji="1" lang="en-US" altLang="ja-JP" sz="900">
              <a:latin typeface="ＭＳ ゴシック" pitchFamily="49" charset="-128"/>
              <a:ea typeface="ＭＳ ゴシック" pitchFamily="49" charset="-128"/>
            </a:rPr>
            <a:t>113</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や平成２６年度で完了した小中学校耐震補強事業に加え，平成２７年度以降は老朽化した小中学校の施設整備事業を年次計画に基づき実施しており，また幼稚園再構築施設整備事業やごみ処理施設解体撤去事業など，合併特例債を活用した結果，増加傾向にある。「公営企業債等繰入見込額」は，主に下水道事業債の償還に対するものであるが，償還完了や使用料の見直し等で一般会計からの繰出しは減少傾向にある。また，「組合等負担等見込額」は新ごみ処理施設建設に伴う津山圏域資源循環施設組合への建設負担金や組合債償還の本格化に加え，し尿処理施設の更新（新施設建設）に伴う津山圏域衛生処理組合の建設負担金が大きく影響し，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年度と比較して約</a:t>
          </a:r>
          <a:r>
            <a:rPr kumimoji="1" lang="en-US" altLang="ja-JP" sz="900">
              <a:latin typeface="ＭＳ ゴシック" pitchFamily="49" charset="-128"/>
              <a:ea typeface="ＭＳ ゴシック" pitchFamily="49" charset="-128"/>
            </a:rPr>
            <a:t>59</a:t>
          </a:r>
          <a:r>
            <a:rPr kumimoji="1" lang="ja-JP" altLang="en-US" sz="900">
              <a:latin typeface="ＭＳ ゴシック" pitchFamily="49" charset="-128"/>
              <a:ea typeface="ＭＳ ゴシック" pitchFamily="49" charset="-128"/>
            </a:rPr>
            <a:t>億円増加している。</a:t>
          </a:r>
          <a:endParaRPr kumimoji="1" lang="en-US" altLang="ja-JP" sz="900">
            <a:latin typeface="ＭＳ ゴシック" pitchFamily="49" charset="-128"/>
            <a:ea typeface="ＭＳ ゴシック" pitchFamily="49" charset="-128"/>
          </a:endParaRP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充当可能財源</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　</a:t>
          </a:r>
        </a:p>
        <a:p>
          <a:r>
            <a:rPr kumimoji="1" lang="ja-JP" altLang="en-US" sz="900">
              <a:latin typeface="ＭＳ ゴシック" pitchFamily="49" charset="-128"/>
              <a:ea typeface="ＭＳ ゴシック" pitchFamily="49" charset="-128"/>
            </a:rPr>
            <a:t>　充当可能基金は，平成２５年度以降，行財政改革の取組み等による財政運営の結果，基金の取り崩しが減となったことや，津山産業・流通センター分譲収入を第三セクター等改革推進債償還基金へ積立てたことなどから，充当可能基金残高は増加傾向にある。</a:t>
          </a:r>
        </a:p>
        <a:p>
          <a:r>
            <a:rPr kumimoji="1" lang="ja-JP" altLang="en-US" sz="900">
              <a:latin typeface="ＭＳ ゴシック" pitchFamily="49" charset="-128"/>
              <a:ea typeface="ＭＳ ゴシック" pitchFamily="49" charset="-128"/>
            </a:rPr>
            <a:t>　充当可能特定歳入は，前年度より増加し，また，基準財政需要額算入見込額は，合併特例債や緊急防災・減災事業債等を活用した交付税算入率の高い起債発行に努めている結果，年々増加している。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上記要因等により，将来負担比率の分子は地方債現在高が増加するも交付税算入率の高い起債等の活用等により充当可能財源が増加したことから，対前年度で減少となっている。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流通センターの新規分譲などにより生じた収入を「第三セクター等改革推進債償還基金」に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教育環境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の整備などの財源として「地域づくり基金」を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段階的な縮減による財源不足に対応したことで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・第三セクター等改革推進債の繰上償還を行うための償還基金の取崩しや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今後の収支不足への対応のための財政調整基金及び各種特定目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的基金の取崩しにより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・地域づくり基金：豊かで住みよい活力ある地域づくりの推進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将来にわたる健全な財政運営の推進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・地域づくり基金：小中学校施設整備事業や幼稚園再構築施設整備事業などの財源として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・第三セクター等改革推進債償還基金：産業・流通センター用地の分譲収入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・地域づくり基金：つやま産業支援センター企業サポート事業</a:t>
          </a:r>
          <a:r>
            <a:rPr kumimoji="1" lang="ja-JP" altLang="en-US" sz="1300">
              <a:solidFill>
                <a:schemeClr val="dk1"/>
              </a:solidFill>
              <a:effectLst/>
              <a:latin typeface="ＭＳ ゴシック" pitchFamily="49" charset="-128"/>
              <a:ea typeface="ＭＳ ゴシック"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子ども医療費助成事業などの財源として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年度までに全額を取崩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年度の利率見直しに合わせて繰上償還を実施するため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今後の産業・流通センター用地の分譲により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その都度分譲収入を積立予定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・普通交付税の合併算定替による特例期間終了による減少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・津山市財政計画に基づき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・償還のための取崩及び利息の積立がいずれも少額だったことにより増減なし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・津山市財政計画に基づき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類似団体内平均は下回るが，全国平均及び県平均との比較では上回っている状況である。</a:t>
          </a:r>
        </a:p>
        <a:p>
          <a:r>
            <a:rPr kumimoji="1" lang="ja-JP" altLang="en-US" sz="1300">
              <a:latin typeface="ＭＳ Ｐゴシック" panose="020B0600070205080204" pitchFamily="50" charset="-128"/>
              <a:ea typeface="ＭＳ Ｐゴシック" panose="020B0600070205080204" pitchFamily="50" charset="-128"/>
            </a:rPr>
            <a:t>　引き続き，企業誘致の促進や産業振興，移住・定住施策等を推進し，市税などの自主財源の増加に努め，更なる財政基盤の強化を図る。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類似団体内，全国及び県平均よりも高い比率で推移している。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主な要因は，歳出に占める社会保障関係経費の割合が大幅に増加しているなど，財政構造の多様化により，平均値も９０％を超える状況となっている。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９年度は，普通交付税が大幅に減少した一方，市税や地方消費税交付金等が増額になったことで，経常収入が微増となったことや一部事務組合負担金などの減額から，前年度より０．４％改善して９３．８％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的に上昇傾向にある中，本市では扶助費や一部事務組合などに対する負担増など，経常的な経費の増加が見込まれるが，自主財源の確保や民間活力の導入などによる行財政改革を進め，県平均を意識した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63</xdr:row>
      <xdr:rowOff>110853</xdr:rowOff>
    </xdr:to>
    <xdr:cxnSp macro="">
      <xdr:nvCxnSpPr>
        <xdr:cNvPr id="136" name="直線コネクタ 135"/>
        <xdr:cNvCxnSpPr/>
      </xdr:nvCxnSpPr>
      <xdr:spPr>
        <a:xfrm flipV="1">
          <a:off x="4114800" y="108846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157299</xdr:rowOff>
    </xdr:from>
    <xdr:to>
      <xdr:col>19</xdr:col>
      <xdr:colOff>133350</xdr:colOff>
      <xdr:row>63</xdr:row>
      <xdr:rowOff>110853</xdr:rowOff>
    </xdr:to>
    <xdr:cxnSp macro="">
      <xdr:nvCxnSpPr>
        <xdr:cNvPr id="139" name="直線コネクタ 138"/>
        <xdr:cNvCxnSpPr/>
      </xdr:nvCxnSpPr>
      <xdr:spPr>
        <a:xfrm>
          <a:off x="3225800" y="10615749"/>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157299</xdr:rowOff>
    </xdr:from>
    <xdr:to>
      <xdr:col>15</xdr:col>
      <xdr:colOff>82550</xdr:colOff>
      <xdr:row>62</xdr:row>
      <xdr:rowOff>96157</xdr:rowOff>
    </xdr:to>
    <xdr:cxnSp macro="">
      <xdr:nvCxnSpPr>
        <xdr:cNvPr id="142" name="直線コネクタ 141"/>
        <xdr:cNvCxnSpPr/>
      </xdr:nvCxnSpPr>
      <xdr:spPr>
        <a:xfrm flipV="1">
          <a:off x="2336800" y="1061574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62</xdr:row>
      <xdr:rowOff>96157</xdr:rowOff>
    </xdr:to>
    <xdr:cxnSp macro="">
      <xdr:nvCxnSpPr>
        <xdr:cNvPr id="145" name="直線コネクタ 144"/>
        <xdr:cNvCxnSpPr/>
      </xdr:nvCxnSpPr>
      <xdr:spPr>
        <a:xfrm>
          <a:off x="1447800" y="1064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5" name="楕円 154"/>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6"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60053</xdr:rowOff>
    </xdr:from>
    <xdr:to>
      <xdr:col>19</xdr:col>
      <xdr:colOff>184150</xdr:colOff>
      <xdr:row>63</xdr:row>
      <xdr:rowOff>161653</xdr:rowOff>
    </xdr:to>
    <xdr:sp macro="" textlink="">
      <xdr:nvSpPr>
        <xdr:cNvPr id="157" name="楕円 156"/>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58" name="テキスト ボックス 157"/>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106499</xdr:rowOff>
    </xdr:from>
    <xdr:to>
      <xdr:col>15</xdr:col>
      <xdr:colOff>133350</xdr:colOff>
      <xdr:row>62</xdr:row>
      <xdr:rowOff>36649</xdr:rowOff>
    </xdr:to>
    <xdr:sp macro="" textlink="">
      <xdr:nvSpPr>
        <xdr:cNvPr id="159" name="楕円 158"/>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21426</xdr:rowOff>
    </xdr:from>
    <xdr:ext cx="762000" cy="259045"/>
    <xdr:sp macro="" textlink="">
      <xdr:nvSpPr>
        <xdr:cNvPr id="160" name="テキスト ボックス 159"/>
        <xdr:cNvSpPr txBox="1"/>
      </xdr:nvSpPr>
      <xdr:spPr>
        <a:xfrm>
          <a:off x="2844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61" name="楕円 160"/>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2" name="テキスト ボックス 161"/>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3" name="楕円 162"/>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49003</xdr:rowOff>
    </xdr:from>
    <xdr:ext cx="762000" cy="259045"/>
    <xdr:sp macro="" textlink="">
      <xdr:nvSpPr>
        <xdr:cNvPr id="164" name="テキスト ボックス 163"/>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年度までは類似団体よりも高い数値となっていたが，平成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により，人件費が削減されたこと，また市直営でのごみ処理処理を一部事務組合へ移行したことなどにより，経常的な物件費が減少したことから，類似団体内，全国，県の平均をいずれも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今後においても，定員適正化計画に基づく職員数及び給与の適正化，事務事業の徹底した見直しによる歳出の圧縮を図り，コストの低減に努めていく。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122284</xdr:rowOff>
    </xdr:from>
    <xdr:to>
      <xdr:col>23</xdr:col>
      <xdr:colOff>133350</xdr:colOff>
      <xdr:row>84</xdr:row>
      <xdr:rowOff>43235</xdr:rowOff>
    </xdr:to>
    <xdr:cxnSp macro="">
      <xdr:nvCxnSpPr>
        <xdr:cNvPr id="201" name="直線コネクタ 200"/>
        <xdr:cNvCxnSpPr/>
      </xdr:nvCxnSpPr>
      <xdr:spPr>
        <a:xfrm>
          <a:off x="4114800" y="14352634"/>
          <a:ext cx="8382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122284</xdr:rowOff>
    </xdr:from>
    <xdr:to>
      <xdr:col>19</xdr:col>
      <xdr:colOff>133350</xdr:colOff>
      <xdr:row>84</xdr:row>
      <xdr:rowOff>22397</xdr:rowOff>
    </xdr:to>
    <xdr:cxnSp macro="">
      <xdr:nvCxnSpPr>
        <xdr:cNvPr id="204" name="直線コネクタ 203"/>
        <xdr:cNvCxnSpPr/>
      </xdr:nvCxnSpPr>
      <xdr:spPr>
        <a:xfrm flipV="1">
          <a:off x="3225800" y="14352634"/>
          <a:ext cx="889000" cy="7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143932</xdr:rowOff>
    </xdr:from>
    <xdr:to>
      <xdr:col>15</xdr:col>
      <xdr:colOff>82550</xdr:colOff>
      <xdr:row>84</xdr:row>
      <xdr:rowOff>22397</xdr:rowOff>
    </xdr:to>
    <xdr:cxnSp macro="">
      <xdr:nvCxnSpPr>
        <xdr:cNvPr id="207" name="直線コネクタ 206"/>
        <xdr:cNvCxnSpPr/>
      </xdr:nvCxnSpPr>
      <xdr:spPr>
        <a:xfrm>
          <a:off x="2336800" y="14374282"/>
          <a:ext cx="889000" cy="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29314</xdr:rowOff>
    </xdr:from>
    <xdr:to>
      <xdr:col>11</xdr:col>
      <xdr:colOff>31750</xdr:colOff>
      <xdr:row>83</xdr:row>
      <xdr:rowOff>143932</xdr:rowOff>
    </xdr:to>
    <xdr:cxnSp macro="">
      <xdr:nvCxnSpPr>
        <xdr:cNvPr id="210" name="直線コネクタ 209"/>
        <xdr:cNvCxnSpPr/>
      </xdr:nvCxnSpPr>
      <xdr:spPr>
        <a:xfrm>
          <a:off x="1447800" y="14259664"/>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163885</xdr:rowOff>
    </xdr:from>
    <xdr:to>
      <xdr:col>23</xdr:col>
      <xdr:colOff>184150</xdr:colOff>
      <xdr:row>84</xdr:row>
      <xdr:rowOff>94035</xdr:rowOff>
    </xdr:to>
    <xdr:sp macro="" textlink="">
      <xdr:nvSpPr>
        <xdr:cNvPr id="220" name="楕円 219"/>
        <xdr:cNvSpPr/>
      </xdr:nvSpPr>
      <xdr:spPr>
        <a:xfrm>
          <a:off x="4902200" y="14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8962</xdr:rowOff>
    </xdr:from>
    <xdr:ext cx="762000" cy="259045"/>
    <xdr:sp macro="" textlink="">
      <xdr:nvSpPr>
        <xdr:cNvPr id="221" name="人件費・物件費等の状況該当値テキスト"/>
        <xdr:cNvSpPr txBox="1"/>
      </xdr:nvSpPr>
      <xdr:spPr>
        <a:xfrm>
          <a:off x="5041900" y="1423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71484</xdr:rowOff>
    </xdr:from>
    <xdr:to>
      <xdr:col>19</xdr:col>
      <xdr:colOff>184150</xdr:colOff>
      <xdr:row>84</xdr:row>
      <xdr:rowOff>1634</xdr:rowOff>
    </xdr:to>
    <xdr:sp macro="" textlink="">
      <xdr:nvSpPr>
        <xdr:cNvPr id="222" name="楕円 221"/>
        <xdr:cNvSpPr/>
      </xdr:nvSpPr>
      <xdr:spPr>
        <a:xfrm>
          <a:off x="4064000" y="14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11811</xdr:rowOff>
    </xdr:from>
    <xdr:ext cx="736600" cy="259045"/>
    <xdr:sp macro="" textlink="">
      <xdr:nvSpPr>
        <xdr:cNvPr id="223" name="テキスト ボックス 222"/>
        <xdr:cNvSpPr txBox="1"/>
      </xdr:nvSpPr>
      <xdr:spPr>
        <a:xfrm>
          <a:off x="3733800" y="14070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143047</xdr:rowOff>
    </xdr:from>
    <xdr:to>
      <xdr:col>15</xdr:col>
      <xdr:colOff>133350</xdr:colOff>
      <xdr:row>84</xdr:row>
      <xdr:rowOff>73197</xdr:rowOff>
    </xdr:to>
    <xdr:sp macro="" textlink="">
      <xdr:nvSpPr>
        <xdr:cNvPr id="224" name="楕円 223"/>
        <xdr:cNvSpPr/>
      </xdr:nvSpPr>
      <xdr:spPr>
        <a:xfrm>
          <a:off x="31750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57974</xdr:rowOff>
    </xdr:from>
    <xdr:ext cx="762000" cy="259045"/>
    <xdr:sp macro="" textlink="">
      <xdr:nvSpPr>
        <xdr:cNvPr id="225" name="テキスト ボックス 224"/>
        <xdr:cNvSpPr txBox="1"/>
      </xdr:nvSpPr>
      <xdr:spPr>
        <a:xfrm>
          <a:off x="2844800" y="144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93132</xdr:rowOff>
    </xdr:from>
    <xdr:to>
      <xdr:col>11</xdr:col>
      <xdr:colOff>82550</xdr:colOff>
      <xdr:row>84</xdr:row>
      <xdr:rowOff>23282</xdr:rowOff>
    </xdr:to>
    <xdr:sp macro="" textlink="">
      <xdr:nvSpPr>
        <xdr:cNvPr id="226" name="楕円 225"/>
        <xdr:cNvSpPr/>
      </xdr:nvSpPr>
      <xdr:spPr>
        <a:xfrm>
          <a:off x="2286000" y="143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8059</xdr:rowOff>
    </xdr:from>
    <xdr:ext cx="762000" cy="259045"/>
    <xdr:sp macro="" textlink="">
      <xdr:nvSpPr>
        <xdr:cNvPr id="227" name="テキスト ボックス 226"/>
        <xdr:cNvSpPr txBox="1"/>
      </xdr:nvSpPr>
      <xdr:spPr>
        <a:xfrm>
          <a:off x="1955800" y="1440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149964</xdr:rowOff>
    </xdr:from>
    <xdr:to>
      <xdr:col>7</xdr:col>
      <xdr:colOff>31750</xdr:colOff>
      <xdr:row>83</xdr:row>
      <xdr:rowOff>80114</xdr:rowOff>
    </xdr:to>
    <xdr:sp macro="" textlink="">
      <xdr:nvSpPr>
        <xdr:cNvPr id="228" name="楕円 227"/>
        <xdr:cNvSpPr/>
      </xdr:nvSpPr>
      <xdr:spPr>
        <a:xfrm>
          <a:off x="1397000" y="142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64891</xdr:rowOff>
    </xdr:from>
    <xdr:ext cx="762000" cy="259045"/>
    <xdr:sp macro="" textlink="">
      <xdr:nvSpPr>
        <xdr:cNvPr id="229" name="テキスト ボックス 228"/>
        <xdr:cNvSpPr txBox="1"/>
      </xdr:nvSpPr>
      <xdr:spPr>
        <a:xfrm>
          <a:off x="1066800" y="142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平成２９年１月の定期昇給を１号給抑制したことや職員の新陳代謝により，指数は１００を下回ることとなったが，高校卒区分の経験年数階層別職員構成により類似団体平均及び全国市平均を上回っている。</a:t>
          </a:r>
        </a:p>
        <a:p>
          <a:r>
            <a:rPr kumimoji="1" lang="ja-JP" altLang="en-US" sz="1200">
              <a:latin typeface="ＭＳ Ｐゴシック" panose="020B0600070205080204" pitchFamily="50" charset="-128"/>
              <a:ea typeface="ＭＳ Ｐゴシック" panose="020B0600070205080204" pitchFamily="50" charset="-128"/>
            </a:rPr>
            <a:t>　平成３０年度（平成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日昇給）には１号給の昇給抑制は終了する予定としているが，今後とも効率的な組織運営を行うことによる管理職数の削減や国家公務員に準拠した給与体系の整備に努める。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なお，平成２９年度数値については，当該資料作成時点において，平成３０年調査結果が未公表のため，前年度数値を引用している。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63" name="直線コネクタ 262"/>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111125</xdr:rowOff>
    </xdr:to>
    <xdr:cxnSp macro="">
      <xdr:nvCxnSpPr>
        <xdr:cNvPr id="266" name="直線コネクタ 265"/>
        <xdr:cNvCxnSpPr/>
      </xdr:nvCxnSpPr>
      <xdr:spPr>
        <a:xfrm flipV="1">
          <a:off x="15290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111125</xdr:rowOff>
    </xdr:to>
    <xdr:cxnSp macro="">
      <xdr:nvCxnSpPr>
        <xdr:cNvPr id="269" name="直線コネクタ 268"/>
        <xdr:cNvCxnSpPr/>
      </xdr:nvCxnSpPr>
      <xdr:spPr>
        <a:xfrm>
          <a:off x="14401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70909</xdr:rowOff>
    </xdr:to>
    <xdr:cxnSp macro="">
      <xdr:nvCxnSpPr>
        <xdr:cNvPr id="272" name="直線コネクタ 271"/>
        <xdr:cNvCxnSpPr/>
      </xdr:nvCxnSpPr>
      <xdr:spPr>
        <a:xfrm flipV="1">
          <a:off x="13512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4" name="テキスト ボックス 27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82" name="楕円 281"/>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83"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84" name="楕円 283"/>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5" name="テキスト ボックス 284"/>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6" name="楕円 285"/>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7" name="テキスト ボックス 286"/>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8" name="楕円 28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9" name="テキスト ボックス 28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90" name="楕円 289"/>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91" name="テキスト ボックス 290"/>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津山市定員管理適正化計画に基づき職員数の適正化に取り組んでおり，平成３０年４月１日現在の職員数は</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人（育休代替任期付職員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人を除く）で，計画目標数値（</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人）を大幅に上回る定員の削減となっている。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今後の社会情勢や行政需要の急速な変化への対応や公務員制度改革をふまえ、適正に定員管理を行う。</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49149</xdr:rowOff>
    </xdr:from>
    <xdr:to>
      <xdr:col>81</xdr:col>
      <xdr:colOff>44450</xdr:colOff>
      <xdr:row>63</xdr:row>
      <xdr:rowOff>58801</xdr:rowOff>
    </xdr:to>
    <xdr:cxnSp macro="">
      <xdr:nvCxnSpPr>
        <xdr:cNvPr id="324" name="直線コネクタ 323"/>
        <xdr:cNvCxnSpPr/>
      </xdr:nvCxnSpPr>
      <xdr:spPr>
        <a:xfrm>
          <a:off x="16179800" y="1085049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25019</xdr:rowOff>
    </xdr:from>
    <xdr:to>
      <xdr:col>77</xdr:col>
      <xdr:colOff>44450</xdr:colOff>
      <xdr:row>63</xdr:row>
      <xdr:rowOff>49149</xdr:rowOff>
    </xdr:to>
    <xdr:cxnSp macro="">
      <xdr:nvCxnSpPr>
        <xdr:cNvPr id="327" name="直線コネクタ 326"/>
        <xdr:cNvCxnSpPr/>
      </xdr:nvCxnSpPr>
      <xdr:spPr>
        <a:xfrm>
          <a:off x="15290800" y="108263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25019</xdr:rowOff>
    </xdr:from>
    <xdr:to>
      <xdr:col>72</xdr:col>
      <xdr:colOff>203200</xdr:colOff>
      <xdr:row>63</xdr:row>
      <xdr:rowOff>25019</xdr:rowOff>
    </xdr:to>
    <xdr:cxnSp macro="">
      <xdr:nvCxnSpPr>
        <xdr:cNvPr id="330" name="直線コネクタ 329"/>
        <xdr:cNvCxnSpPr/>
      </xdr:nvCxnSpPr>
      <xdr:spPr>
        <a:xfrm>
          <a:off x="14401800" y="1082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25019</xdr:rowOff>
    </xdr:from>
    <xdr:to>
      <xdr:col>68</xdr:col>
      <xdr:colOff>152400</xdr:colOff>
      <xdr:row>63</xdr:row>
      <xdr:rowOff>27432</xdr:rowOff>
    </xdr:to>
    <xdr:cxnSp macro="">
      <xdr:nvCxnSpPr>
        <xdr:cNvPr id="333" name="直線コネクタ 332"/>
        <xdr:cNvCxnSpPr/>
      </xdr:nvCxnSpPr>
      <xdr:spPr>
        <a:xfrm flipV="1">
          <a:off x="13512800" y="108263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8001</xdr:rowOff>
    </xdr:from>
    <xdr:to>
      <xdr:col>81</xdr:col>
      <xdr:colOff>95250</xdr:colOff>
      <xdr:row>63</xdr:row>
      <xdr:rowOff>109601</xdr:rowOff>
    </xdr:to>
    <xdr:sp macro="" textlink="">
      <xdr:nvSpPr>
        <xdr:cNvPr id="343" name="楕円 342"/>
        <xdr:cNvSpPr/>
      </xdr:nvSpPr>
      <xdr:spPr>
        <a:xfrm>
          <a:off x="169672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151528</xdr:rowOff>
    </xdr:from>
    <xdr:ext cx="762000" cy="259045"/>
    <xdr:sp macro="" textlink="">
      <xdr:nvSpPr>
        <xdr:cNvPr id="344" name="定員管理の状況該当値テキスト"/>
        <xdr:cNvSpPr txBox="1"/>
      </xdr:nvSpPr>
      <xdr:spPr>
        <a:xfrm>
          <a:off x="17106900" y="107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169799</xdr:rowOff>
    </xdr:from>
    <xdr:to>
      <xdr:col>77</xdr:col>
      <xdr:colOff>95250</xdr:colOff>
      <xdr:row>63</xdr:row>
      <xdr:rowOff>99949</xdr:rowOff>
    </xdr:to>
    <xdr:sp macro="" textlink="">
      <xdr:nvSpPr>
        <xdr:cNvPr id="345" name="楕円 344"/>
        <xdr:cNvSpPr/>
      </xdr:nvSpPr>
      <xdr:spPr>
        <a:xfrm>
          <a:off x="16129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84726</xdr:rowOff>
    </xdr:from>
    <xdr:ext cx="736600" cy="259045"/>
    <xdr:sp macro="" textlink="">
      <xdr:nvSpPr>
        <xdr:cNvPr id="346" name="テキスト ボックス 345"/>
        <xdr:cNvSpPr txBox="1"/>
      </xdr:nvSpPr>
      <xdr:spPr>
        <a:xfrm>
          <a:off x="15798800" y="1088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145669</xdr:rowOff>
    </xdr:from>
    <xdr:to>
      <xdr:col>73</xdr:col>
      <xdr:colOff>44450</xdr:colOff>
      <xdr:row>63</xdr:row>
      <xdr:rowOff>75819</xdr:rowOff>
    </xdr:to>
    <xdr:sp macro="" textlink="">
      <xdr:nvSpPr>
        <xdr:cNvPr id="347" name="楕円 346"/>
        <xdr:cNvSpPr/>
      </xdr:nvSpPr>
      <xdr:spPr>
        <a:xfrm>
          <a:off x="15240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60596</xdr:rowOff>
    </xdr:from>
    <xdr:ext cx="762000" cy="259045"/>
    <xdr:sp macro="" textlink="">
      <xdr:nvSpPr>
        <xdr:cNvPr id="348" name="テキスト ボックス 347"/>
        <xdr:cNvSpPr txBox="1"/>
      </xdr:nvSpPr>
      <xdr:spPr>
        <a:xfrm>
          <a:off x="14909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145669</xdr:rowOff>
    </xdr:from>
    <xdr:to>
      <xdr:col>68</xdr:col>
      <xdr:colOff>203200</xdr:colOff>
      <xdr:row>63</xdr:row>
      <xdr:rowOff>75819</xdr:rowOff>
    </xdr:to>
    <xdr:sp macro="" textlink="">
      <xdr:nvSpPr>
        <xdr:cNvPr id="349" name="楕円 348"/>
        <xdr:cNvSpPr/>
      </xdr:nvSpPr>
      <xdr:spPr>
        <a:xfrm>
          <a:off x="14351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60596</xdr:rowOff>
    </xdr:from>
    <xdr:ext cx="762000" cy="259045"/>
    <xdr:sp macro="" textlink="">
      <xdr:nvSpPr>
        <xdr:cNvPr id="350" name="テキスト ボックス 349"/>
        <xdr:cNvSpPr txBox="1"/>
      </xdr:nvSpPr>
      <xdr:spPr>
        <a:xfrm>
          <a:off x="14020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148082</xdr:rowOff>
    </xdr:from>
    <xdr:to>
      <xdr:col>64</xdr:col>
      <xdr:colOff>152400</xdr:colOff>
      <xdr:row>63</xdr:row>
      <xdr:rowOff>78232</xdr:rowOff>
    </xdr:to>
    <xdr:sp macro="" textlink="">
      <xdr:nvSpPr>
        <xdr:cNvPr id="351" name="楕円 350"/>
        <xdr:cNvSpPr/>
      </xdr:nvSpPr>
      <xdr:spPr>
        <a:xfrm>
          <a:off x="13462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63009</xdr:rowOff>
    </xdr:from>
    <xdr:ext cx="762000" cy="259045"/>
    <xdr:sp macro="" textlink="">
      <xdr:nvSpPr>
        <xdr:cNvPr id="352" name="テキスト ボックス 351"/>
        <xdr:cNvSpPr txBox="1"/>
      </xdr:nvSpPr>
      <xdr:spPr>
        <a:xfrm>
          <a:off x="13131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比率が他団体より高い主な要因は，平成２５年度に発行した第三セクター等改革推進債や，平成２６年度に完了した小中学校耐震化事業へ起債を活用したことなどによるものである。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起債の発行にあたっては，交付税算入などで財政的に有利な地方債を優先的に活用してきた結果，比率については年々改善傾向である。</a:t>
          </a:r>
        </a:p>
        <a:p>
          <a:r>
            <a:rPr kumimoji="1" lang="ja-JP" altLang="en-US" sz="1200">
              <a:latin typeface="ＭＳ Ｐゴシック" panose="020B0600070205080204" pitchFamily="50" charset="-128"/>
              <a:ea typeface="ＭＳ Ｐゴシック" panose="020B0600070205080204" pitchFamily="50" charset="-128"/>
            </a:rPr>
            <a:t>　今後も，合併特例債などの財政的に有利な地方債を活用していくが，緊急度や住民ニーズを的確に把握した事業の選択により，借金である起債に大きく頼ることのない財政運営に努める。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18034</xdr:rowOff>
    </xdr:to>
    <xdr:cxnSp macro="">
      <xdr:nvCxnSpPr>
        <xdr:cNvPr id="384" name="直線コネクタ 383"/>
        <xdr:cNvCxnSpPr/>
      </xdr:nvCxnSpPr>
      <xdr:spPr>
        <a:xfrm flipV="1">
          <a:off x="16179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5"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85598</xdr:rowOff>
    </xdr:to>
    <xdr:cxnSp macro="">
      <xdr:nvCxnSpPr>
        <xdr:cNvPr id="387" name="直線コネクタ 386"/>
        <xdr:cNvCxnSpPr/>
      </xdr:nvCxnSpPr>
      <xdr:spPr>
        <a:xfrm flipV="1">
          <a:off x="15290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162814</xdr:rowOff>
    </xdr:to>
    <xdr:cxnSp macro="">
      <xdr:nvCxnSpPr>
        <xdr:cNvPr id="390" name="直線コネクタ 389"/>
        <xdr:cNvCxnSpPr/>
      </xdr:nvCxnSpPr>
      <xdr:spPr>
        <a:xfrm flipV="1">
          <a:off x="14401800" y="745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68580</xdr:rowOff>
    </xdr:to>
    <xdr:cxnSp macro="">
      <xdr:nvCxnSpPr>
        <xdr:cNvPr id="393" name="直線コネクタ 392"/>
        <xdr:cNvCxnSpPr/>
      </xdr:nvCxnSpPr>
      <xdr:spPr>
        <a:xfrm flipV="1">
          <a:off x="13512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3" name="楕円 402"/>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4"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5" name="楕円 404"/>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6" name="テキスト ボックス 405"/>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7" name="楕円 406"/>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8" name="テキスト ボックス 407"/>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9" name="楕円 408"/>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0" name="テキスト ボックス 409"/>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1" name="楕円 410"/>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2" name="テキスト ボックス 411"/>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比率が他団体より高い主な要因は，多額の負債を有していた土地開発公社の清算に伴い，平成２５年度に第三セクター等改革推進債を発行したことによるものである。同公社の清算は，長年の懸案事項を解決したものであり，長期的には将来の行財政運営の改善に資するものであるが，借入額が多額であったため，継続して比率は高い数値で推移している。　</a:t>
          </a:r>
        </a:p>
        <a:p>
          <a:r>
            <a:rPr kumimoji="1" lang="ja-JP" altLang="en-US" sz="1050">
              <a:latin typeface="ＭＳ Ｐゴシック" panose="020B0600070205080204" pitchFamily="50" charset="-128"/>
              <a:ea typeface="ＭＳ Ｐゴシック" panose="020B0600070205080204" pitchFamily="50" charset="-128"/>
            </a:rPr>
            <a:t>　今後も後世への負担軽減のため，起債発行額の抑制などによる財政の健全化に努めていく。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今年度は比率の算定の上で分母となる標準財政規模が普通交付税の縮減拡大により減額となったが，分子である将来負担額への充当可能財源（基準財政需要額算入見込額）が増額となったことから，対前年度比で１．３％改善した。</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58471</xdr:rowOff>
    </xdr:to>
    <xdr:cxnSp macro="">
      <xdr:nvCxnSpPr>
        <xdr:cNvPr id="439" name="直線コネクタ 438"/>
        <xdr:cNvCxnSpPr/>
      </xdr:nvCxnSpPr>
      <xdr:spPr>
        <a:xfrm flipV="1">
          <a:off x="17018000" y="2451100"/>
          <a:ext cx="0" cy="1379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30548</xdr:rowOff>
    </xdr:from>
    <xdr:ext cx="762000" cy="259045"/>
    <xdr:sp macro="" textlink="">
      <xdr:nvSpPr>
        <xdr:cNvPr id="440" name="将来負担の状況最小値テキスト"/>
        <xdr:cNvSpPr txBox="1"/>
      </xdr:nvSpPr>
      <xdr:spPr>
        <a:xfrm>
          <a:off x="17106900" y="38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58471</xdr:rowOff>
    </xdr:from>
    <xdr:to>
      <xdr:col>81</xdr:col>
      <xdr:colOff>133350</xdr:colOff>
      <xdr:row>22</xdr:row>
      <xdr:rowOff>58471</xdr:rowOff>
    </xdr:to>
    <xdr:cxnSp macro="">
      <xdr:nvCxnSpPr>
        <xdr:cNvPr id="441" name="直線コネクタ 440"/>
        <xdr:cNvCxnSpPr/>
      </xdr:nvCxnSpPr>
      <xdr:spPr>
        <a:xfrm>
          <a:off x="16929100" y="383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165252</xdr:rowOff>
    </xdr:from>
    <xdr:to>
      <xdr:col>81</xdr:col>
      <xdr:colOff>44450</xdr:colOff>
      <xdr:row>22</xdr:row>
      <xdr:rowOff>6350</xdr:rowOff>
    </xdr:to>
    <xdr:cxnSp macro="">
      <xdr:nvCxnSpPr>
        <xdr:cNvPr id="444" name="直線コネクタ 443"/>
        <xdr:cNvCxnSpPr/>
      </xdr:nvCxnSpPr>
      <xdr:spPr>
        <a:xfrm flipV="1">
          <a:off x="16179800" y="3765702"/>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167809</xdr:rowOff>
    </xdr:from>
    <xdr:ext cx="762000" cy="259045"/>
    <xdr:sp macro="" textlink="">
      <xdr:nvSpPr>
        <xdr:cNvPr id="445" name="将来負担の状況平均値テキスト"/>
        <xdr:cNvSpPr txBox="1"/>
      </xdr:nvSpPr>
      <xdr:spPr>
        <a:xfrm>
          <a:off x="17106900" y="2739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151282</xdr:rowOff>
    </xdr:from>
    <xdr:to>
      <xdr:col>81</xdr:col>
      <xdr:colOff>95250</xdr:colOff>
      <xdr:row>17</xdr:row>
      <xdr:rowOff>81432</xdr:rowOff>
    </xdr:to>
    <xdr:sp macro="" textlink="">
      <xdr:nvSpPr>
        <xdr:cNvPr id="446" name="フローチャート: 判断 445"/>
        <xdr:cNvSpPr/>
      </xdr:nvSpPr>
      <xdr:spPr>
        <a:xfrm>
          <a:off x="169672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6350</xdr:rowOff>
    </xdr:from>
    <xdr:to>
      <xdr:col>77</xdr:col>
      <xdr:colOff>44450</xdr:colOff>
      <xdr:row>23</xdr:row>
      <xdr:rowOff>19253</xdr:rowOff>
    </xdr:to>
    <xdr:cxnSp macro="">
      <xdr:nvCxnSpPr>
        <xdr:cNvPr id="447" name="直線コネクタ 446"/>
        <xdr:cNvCxnSpPr/>
      </xdr:nvCxnSpPr>
      <xdr:spPr>
        <a:xfrm flipV="1">
          <a:off x="15290800" y="3778250"/>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169621</xdr:rowOff>
    </xdr:from>
    <xdr:to>
      <xdr:col>77</xdr:col>
      <xdr:colOff>95250</xdr:colOff>
      <xdr:row>17</xdr:row>
      <xdr:rowOff>99771</xdr:rowOff>
    </xdr:to>
    <xdr:sp macro="" textlink="">
      <xdr:nvSpPr>
        <xdr:cNvPr id="448" name="フローチャート: 判断 447"/>
        <xdr:cNvSpPr/>
      </xdr:nvSpPr>
      <xdr:spPr>
        <a:xfrm>
          <a:off x="16129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109948</xdr:rowOff>
    </xdr:from>
    <xdr:ext cx="736600" cy="259045"/>
    <xdr:sp macro="" textlink="">
      <xdr:nvSpPr>
        <xdr:cNvPr id="449" name="テキスト ボックス 448"/>
        <xdr:cNvSpPr txBox="1"/>
      </xdr:nvSpPr>
      <xdr:spPr>
        <a:xfrm>
          <a:off x="15798800" y="268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79705</xdr:rowOff>
    </xdr:from>
    <xdr:to>
      <xdr:col>72</xdr:col>
      <xdr:colOff>203200</xdr:colOff>
      <xdr:row>23</xdr:row>
      <xdr:rowOff>19253</xdr:rowOff>
    </xdr:to>
    <xdr:cxnSp macro="">
      <xdr:nvCxnSpPr>
        <xdr:cNvPr id="450" name="直線コネクタ 449"/>
        <xdr:cNvCxnSpPr/>
      </xdr:nvCxnSpPr>
      <xdr:spPr>
        <a:xfrm>
          <a:off x="14401800" y="385160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165405</xdr:rowOff>
    </xdr:from>
    <xdr:to>
      <xdr:col>73</xdr:col>
      <xdr:colOff>44450</xdr:colOff>
      <xdr:row>16</xdr:row>
      <xdr:rowOff>95555</xdr:rowOff>
    </xdr:to>
    <xdr:sp macro="" textlink="">
      <xdr:nvSpPr>
        <xdr:cNvPr id="451" name="フローチャート: 判断 450"/>
        <xdr:cNvSpPr/>
      </xdr:nvSpPr>
      <xdr:spPr>
        <a:xfrm>
          <a:off x="15240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105732</xdr:rowOff>
    </xdr:from>
    <xdr:ext cx="762000" cy="259045"/>
    <xdr:sp macro="" textlink="">
      <xdr:nvSpPr>
        <xdr:cNvPr id="452" name="テキスト ボックス 451"/>
        <xdr:cNvSpPr txBox="1"/>
      </xdr:nvSpPr>
      <xdr:spPr>
        <a:xfrm>
          <a:off x="14909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48819</xdr:rowOff>
    </xdr:from>
    <xdr:to>
      <xdr:col>68</xdr:col>
      <xdr:colOff>152400</xdr:colOff>
      <xdr:row>22</xdr:row>
      <xdr:rowOff>79705</xdr:rowOff>
    </xdr:to>
    <xdr:cxnSp macro="">
      <xdr:nvCxnSpPr>
        <xdr:cNvPr id="453" name="直線コネクタ 452"/>
        <xdr:cNvCxnSpPr/>
      </xdr:nvCxnSpPr>
      <xdr:spPr>
        <a:xfrm>
          <a:off x="13512800" y="382071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4" name="フローチャート: 判断 453"/>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5" name="テキスト ボックス 454"/>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6" name="フローチャート: 判断 455"/>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7" name="テキスト ボックス 456"/>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114452</xdr:rowOff>
    </xdr:from>
    <xdr:to>
      <xdr:col>81</xdr:col>
      <xdr:colOff>95250</xdr:colOff>
      <xdr:row>22</xdr:row>
      <xdr:rowOff>44602</xdr:rowOff>
    </xdr:to>
    <xdr:sp macro="" textlink="">
      <xdr:nvSpPr>
        <xdr:cNvPr id="463" name="楕円 462"/>
        <xdr:cNvSpPr/>
      </xdr:nvSpPr>
      <xdr:spPr>
        <a:xfrm>
          <a:off x="16967200" y="3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10329</xdr:rowOff>
    </xdr:from>
    <xdr:ext cx="762000" cy="259045"/>
    <xdr:sp macro="" textlink="">
      <xdr:nvSpPr>
        <xdr:cNvPr id="464" name="将来負担の状況該当値テキスト"/>
        <xdr:cNvSpPr txBox="1"/>
      </xdr:nvSpPr>
      <xdr:spPr>
        <a:xfrm>
          <a:off x="17106900" y="36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127000</xdr:rowOff>
    </xdr:from>
    <xdr:to>
      <xdr:col>77</xdr:col>
      <xdr:colOff>95250</xdr:colOff>
      <xdr:row>22</xdr:row>
      <xdr:rowOff>57150</xdr:rowOff>
    </xdr:to>
    <xdr:sp macro="" textlink="">
      <xdr:nvSpPr>
        <xdr:cNvPr id="465" name="楕円 464"/>
        <xdr:cNvSpPr/>
      </xdr:nvSpPr>
      <xdr:spPr>
        <a:xfrm>
          <a:off x="16129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41927</xdr:rowOff>
    </xdr:from>
    <xdr:ext cx="736600" cy="259045"/>
    <xdr:sp macro="" textlink="">
      <xdr:nvSpPr>
        <xdr:cNvPr id="466" name="テキスト ボックス 465"/>
        <xdr:cNvSpPr txBox="1"/>
      </xdr:nvSpPr>
      <xdr:spPr>
        <a:xfrm>
          <a:off x="15798800" y="381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139903</xdr:rowOff>
    </xdr:from>
    <xdr:to>
      <xdr:col>73</xdr:col>
      <xdr:colOff>44450</xdr:colOff>
      <xdr:row>23</xdr:row>
      <xdr:rowOff>70053</xdr:rowOff>
    </xdr:to>
    <xdr:sp macro="" textlink="">
      <xdr:nvSpPr>
        <xdr:cNvPr id="467" name="楕円 466"/>
        <xdr:cNvSpPr/>
      </xdr:nvSpPr>
      <xdr:spPr>
        <a:xfrm>
          <a:off x="152400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54830</xdr:rowOff>
    </xdr:from>
    <xdr:ext cx="762000" cy="259045"/>
    <xdr:sp macro="" textlink="">
      <xdr:nvSpPr>
        <xdr:cNvPr id="468" name="テキスト ボックス 467"/>
        <xdr:cNvSpPr txBox="1"/>
      </xdr:nvSpPr>
      <xdr:spPr>
        <a:xfrm>
          <a:off x="14909800" y="39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28905</xdr:rowOff>
    </xdr:from>
    <xdr:to>
      <xdr:col>68</xdr:col>
      <xdr:colOff>203200</xdr:colOff>
      <xdr:row>22</xdr:row>
      <xdr:rowOff>130505</xdr:rowOff>
    </xdr:to>
    <xdr:sp macro="" textlink="">
      <xdr:nvSpPr>
        <xdr:cNvPr id="469" name="楕円 468"/>
        <xdr:cNvSpPr/>
      </xdr:nvSpPr>
      <xdr:spPr>
        <a:xfrm>
          <a:off x="14351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115282</xdr:rowOff>
    </xdr:from>
    <xdr:ext cx="762000" cy="259045"/>
    <xdr:sp macro="" textlink="">
      <xdr:nvSpPr>
        <xdr:cNvPr id="470" name="テキスト ボックス 469"/>
        <xdr:cNvSpPr txBox="1"/>
      </xdr:nvSpPr>
      <xdr:spPr>
        <a:xfrm>
          <a:off x="14020800" y="388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169469</xdr:rowOff>
    </xdr:from>
    <xdr:to>
      <xdr:col>64</xdr:col>
      <xdr:colOff>152400</xdr:colOff>
      <xdr:row>22</xdr:row>
      <xdr:rowOff>99619</xdr:rowOff>
    </xdr:to>
    <xdr:sp macro="" textlink="">
      <xdr:nvSpPr>
        <xdr:cNvPr id="471" name="楕円 470"/>
        <xdr:cNvSpPr/>
      </xdr:nvSpPr>
      <xdr:spPr>
        <a:xfrm>
          <a:off x="13462000" y="3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84396</xdr:rowOff>
    </xdr:from>
    <xdr:ext cx="762000" cy="259045"/>
    <xdr:sp macro="" textlink="">
      <xdr:nvSpPr>
        <xdr:cNvPr id="472" name="テキスト ボックス 471"/>
        <xdr:cNvSpPr txBox="1"/>
      </xdr:nvSpPr>
      <xdr:spPr>
        <a:xfrm>
          <a:off x="13131800" y="3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類似団体，全国，県いずれも平均以下となっていたが，平成２９年度は定年退職者数の増による退職手当の支給が影響し対前年度比１．２％の増となり，類似団体平均を上回った。全国や県の平均を下回っているのは，消防業務などを一部事務組合で行っていることが要因の一つとい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37</xdr:row>
      <xdr:rowOff>4536</xdr:rowOff>
    </xdr:to>
    <xdr:cxnSp macro="">
      <xdr:nvCxnSpPr>
        <xdr:cNvPr id="68" name="直線コネクタ 67"/>
        <xdr:cNvCxnSpPr/>
      </xdr:nvCxnSpPr>
      <xdr:spPr>
        <a:xfrm>
          <a:off x="3987800" y="6152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36</xdr:row>
      <xdr:rowOff>61686</xdr:rowOff>
    </xdr:to>
    <xdr:cxnSp macro="">
      <xdr:nvCxnSpPr>
        <xdr:cNvPr id="71" name="直線コネクタ 70"/>
        <xdr:cNvCxnSpPr/>
      </xdr:nvCxnSpPr>
      <xdr:spPr>
        <a:xfrm flipV="1">
          <a:off x="3098800" y="6152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61686</xdr:rowOff>
    </xdr:from>
    <xdr:to>
      <xdr:col>15</xdr:col>
      <xdr:colOff>98425</xdr:colOff>
      <xdr:row>36</xdr:row>
      <xdr:rowOff>94343</xdr:rowOff>
    </xdr:to>
    <xdr:cxnSp macro="">
      <xdr:nvCxnSpPr>
        <xdr:cNvPr id="74" name="直線コネクタ 73"/>
        <xdr:cNvCxnSpPr/>
      </xdr:nvCxnSpPr>
      <xdr:spPr>
        <a:xfrm flipV="1">
          <a:off x="2209800" y="6233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94343</xdr:rowOff>
    </xdr:to>
    <xdr:cxnSp macro="">
      <xdr:nvCxnSpPr>
        <xdr:cNvPr id="77" name="直線コネクタ 76"/>
        <xdr:cNvCxnSpPr/>
      </xdr:nvCxnSpPr>
      <xdr:spPr>
        <a:xfrm>
          <a:off x="1320800" y="6250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10886</xdr:rowOff>
    </xdr:from>
    <xdr:to>
      <xdr:col>15</xdr:col>
      <xdr:colOff>149225</xdr:colOff>
      <xdr:row>36</xdr:row>
      <xdr:rowOff>112486</xdr:rowOff>
    </xdr:to>
    <xdr:sp macro="" textlink="">
      <xdr:nvSpPr>
        <xdr:cNvPr id="91" name="楕円 90"/>
        <xdr:cNvSpPr/>
      </xdr:nvSpPr>
      <xdr:spPr>
        <a:xfrm>
          <a:off x="3048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92" name="テキスト ボックス 91"/>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94" name="テキスト ボックス 93"/>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類似団体，全国，県いずれの平均よりも低い状況で推移しているが，消防業務などを一部事務組合で行っていることが要因の１つである。</a:t>
          </a:r>
        </a:p>
        <a:p>
          <a:r>
            <a:rPr kumimoji="1" lang="ja-JP" altLang="en-US" sz="1300">
              <a:latin typeface="ＭＳ Ｐゴシック" panose="020B0600070205080204" pitchFamily="50" charset="-128"/>
              <a:ea typeface="ＭＳ Ｐゴシック" panose="020B0600070205080204" pitchFamily="50" charset="-128"/>
            </a:rPr>
            <a:t>　平成２９年度は，放課後児童クラブ運営委託や預かり保育委託などの経費で，物件費としては増となったが，保有する特定目的基金の活用などで，対前年度比０．５％の減少となった。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86179</xdr:rowOff>
    </xdr:from>
    <xdr:to>
      <xdr:col>82</xdr:col>
      <xdr:colOff>107950</xdr:colOff>
      <xdr:row>13</xdr:row>
      <xdr:rowOff>167821</xdr:rowOff>
    </xdr:to>
    <xdr:cxnSp macro="">
      <xdr:nvCxnSpPr>
        <xdr:cNvPr id="131" name="直線コネクタ 130"/>
        <xdr:cNvCxnSpPr/>
      </xdr:nvCxnSpPr>
      <xdr:spPr>
        <a:xfrm flipV="1">
          <a:off x="15671800" y="23150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13</xdr:row>
      <xdr:rowOff>167821</xdr:rowOff>
    </xdr:to>
    <xdr:cxnSp macro="">
      <xdr:nvCxnSpPr>
        <xdr:cNvPr id="134" name="直線コネクタ 133"/>
        <xdr:cNvCxnSpPr/>
      </xdr:nvCxnSpPr>
      <xdr:spPr>
        <a:xfrm>
          <a:off x="14782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29029</xdr:rowOff>
    </xdr:to>
    <xdr:cxnSp macro="">
      <xdr:nvCxnSpPr>
        <xdr:cNvPr id="137" name="直線コネクタ 136"/>
        <xdr:cNvCxnSpPr/>
      </xdr:nvCxnSpPr>
      <xdr:spPr>
        <a:xfrm flipV="1">
          <a:off x="13893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14</xdr:row>
      <xdr:rowOff>29029</xdr:rowOff>
    </xdr:to>
    <xdr:cxnSp macro="">
      <xdr:nvCxnSpPr>
        <xdr:cNvPr id="140" name="直線コネクタ 139"/>
        <xdr:cNvCxnSpPr/>
      </xdr:nvCxnSpPr>
      <xdr:spPr>
        <a:xfrm>
          <a:off x="13004800" y="23150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35379</xdr:rowOff>
    </xdr:from>
    <xdr:to>
      <xdr:col>82</xdr:col>
      <xdr:colOff>158750</xdr:colOff>
      <xdr:row>13</xdr:row>
      <xdr:rowOff>136979</xdr:rowOff>
    </xdr:to>
    <xdr:sp macro="" textlink="">
      <xdr:nvSpPr>
        <xdr:cNvPr id="150" name="楕円 149"/>
        <xdr:cNvSpPr/>
      </xdr:nvSpPr>
      <xdr:spPr>
        <a:xfrm>
          <a:off x="164592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115406</xdr:rowOff>
    </xdr:from>
    <xdr:ext cx="762000" cy="259045"/>
    <xdr:sp macro="" textlink="">
      <xdr:nvSpPr>
        <xdr:cNvPr id="151" name="物件費該当値テキスト"/>
        <xdr:cNvSpPr txBox="1"/>
      </xdr:nvSpPr>
      <xdr:spPr>
        <a:xfrm>
          <a:off x="16598900" y="21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2" name="楕円 151"/>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3" name="テキスト ボックス 152"/>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4" name="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6" name="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35379</xdr:rowOff>
    </xdr:from>
    <xdr:to>
      <xdr:col>65</xdr:col>
      <xdr:colOff>53975</xdr:colOff>
      <xdr:row>13</xdr:row>
      <xdr:rowOff>136979</xdr:rowOff>
    </xdr:to>
    <xdr:sp macro="" textlink="">
      <xdr:nvSpPr>
        <xdr:cNvPr id="158" name="楕円 157"/>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147156</xdr:rowOff>
    </xdr:from>
    <xdr:ext cx="762000" cy="259045"/>
    <xdr:sp macro="" textlink="">
      <xdr:nvSpPr>
        <xdr:cNvPr id="159" name="テキスト ボックス 158"/>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類似団体，全国，県の平均をいずれも下回って推移している。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平成２９年度は，障害者自立支援給付費や保育の実施経費などで増額となったが，国庫支出金等の充当財源の増により，０．６％減少した。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29028</xdr:rowOff>
    </xdr:to>
    <xdr:cxnSp macro="">
      <xdr:nvCxnSpPr>
        <xdr:cNvPr id="194" name="直線コネクタ 193"/>
        <xdr:cNvCxnSpPr/>
      </xdr:nvCxnSpPr>
      <xdr:spPr>
        <a:xfrm flipV="1">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54</xdr:row>
      <xdr:rowOff>29028</xdr:rowOff>
    </xdr:to>
    <xdr:cxnSp macro="">
      <xdr:nvCxnSpPr>
        <xdr:cNvPr id="197" name="直線コネクタ 196"/>
        <xdr:cNvCxnSpPr/>
      </xdr:nvCxnSpPr>
      <xdr:spPr>
        <a:xfrm>
          <a:off x="3098800" y="9145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53</xdr:row>
      <xdr:rowOff>58965</xdr:rowOff>
    </xdr:to>
    <xdr:cxnSp macro="">
      <xdr:nvCxnSpPr>
        <xdr:cNvPr id="200" name="直線コネクタ 199"/>
        <xdr:cNvCxnSpPr/>
      </xdr:nvCxnSpPr>
      <xdr:spPr>
        <a:xfrm>
          <a:off x="2209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26307</xdr:rowOff>
    </xdr:to>
    <xdr:cxnSp macro="">
      <xdr:nvCxnSpPr>
        <xdr:cNvPr id="203" name="直線コネクタ 202"/>
        <xdr:cNvCxnSpPr/>
      </xdr:nvCxnSpPr>
      <xdr:spPr>
        <a:xfrm>
          <a:off x="1320800" y="9113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3" name="楕円 21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4"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5" name="楕円 214"/>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6" name="テキスト ボックス 215"/>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7" name="楕円 216"/>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8" name="テキスト ボックス 217"/>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9" name="楕円 218"/>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20" name="テキスト ボックス 219"/>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21" name="楕円 220"/>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22" name="テキスト ボックス 221"/>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いずれの平均よりも高い数値で推移しており，特に平成２９年度において，最も高い水準となった。</a:t>
          </a:r>
        </a:p>
        <a:p>
          <a:r>
            <a:rPr kumimoji="1" lang="ja-JP" altLang="en-US" sz="1200">
              <a:latin typeface="ＭＳ Ｐゴシック" panose="020B0600070205080204" pitchFamily="50" charset="-128"/>
              <a:ea typeface="ＭＳ Ｐゴシック" panose="020B0600070205080204" pitchFamily="50" charset="-128"/>
            </a:rPr>
            <a:t>　主な内容は，特別会計に対する繰出金であり，下水道事業等の公営企業会計では，経費を節減するとともに，料金見直しも含めた経営の健全化に努めていく。</a:t>
          </a:r>
        </a:p>
        <a:p>
          <a:r>
            <a:rPr kumimoji="1" lang="ja-JP" altLang="en-US" sz="1200">
              <a:latin typeface="ＭＳ Ｐゴシック" panose="020B0600070205080204" pitchFamily="50" charset="-128"/>
              <a:ea typeface="ＭＳ Ｐゴシック" panose="020B0600070205080204" pitchFamily="50" charset="-128"/>
            </a:rPr>
            <a:t>　また，国民健康保険事業においては検診の受診率向上対策を強化し，普通会計の負担額軽減の効果が出るよう努めていく。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62</xdr:row>
      <xdr:rowOff>78015</xdr:rowOff>
    </xdr:from>
    <xdr:to>
      <xdr:col>82</xdr:col>
      <xdr:colOff>107950</xdr:colOff>
      <xdr:row>62</xdr:row>
      <xdr:rowOff>78015</xdr:rowOff>
    </xdr:to>
    <xdr:cxnSp macro="">
      <xdr:nvCxnSpPr>
        <xdr:cNvPr id="257" name="直線コネクタ 256"/>
        <xdr:cNvCxnSpPr/>
      </xdr:nvCxnSpPr>
      <xdr:spPr>
        <a:xfrm>
          <a:off x="15671800" y="1070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45357</xdr:rowOff>
    </xdr:from>
    <xdr:to>
      <xdr:col>78</xdr:col>
      <xdr:colOff>69850</xdr:colOff>
      <xdr:row>62</xdr:row>
      <xdr:rowOff>78015</xdr:rowOff>
    </xdr:to>
    <xdr:cxnSp macro="">
      <xdr:nvCxnSpPr>
        <xdr:cNvPr id="260" name="直線コネクタ 259"/>
        <xdr:cNvCxnSpPr/>
      </xdr:nvCxnSpPr>
      <xdr:spPr>
        <a:xfrm>
          <a:off x="14782800" y="10675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45357</xdr:rowOff>
    </xdr:from>
    <xdr:to>
      <xdr:col>73</xdr:col>
      <xdr:colOff>180975</xdr:colOff>
      <xdr:row>62</xdr:row>
      <xdr:rowOff>45357</xdr:rowOff>
    </xdr:to>
    <xdr:cxnSp macro="">
      <xdr:nvCxnSpPr>
        <xdr:cNvPr id="263" name="直線コネクタ 262"/>
        <xdr:cNvCxnSpPr/>
      </xdr:nvCxnSpPr>
      <xdr:spPr>
        <a:xfrm>
          <a:off x="13893800" y="1067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45357</xdr:rowOff>
    </xdr:to>
    <xdr:cxnSp macro="">
      <xdr:nvCxnSpPr>
        <xdr:cNvPr id="266" name="直線コネクタ 265"/>
        <xdr:cNvCxnSpPr/>
      </xdr:nvCxnSpPr>
      <xdr:spPr>
        <a:xfrm>
          <a:off x="13004800" y="10626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27215</xdr:rowOff>
    </xdr:from>
    <xdr:to>
      <xdr:col>82</xdr:col>
      <xdr:colOff>158750</xdr:colOff>
      <xdr:row>62</xdr:row>
      <xdr:rowOff>128815</xdr:rowOff>
    </xdr:to>
    <xdr:sp macro="" textlink="">
      <xdr:nvSpPr>
        <xdr:cNvPr id="276" name="楕円 275"/>
        <xdr:cNvSpPr/>
      </xdr:nvSpPr>
      <xdr:spPr>
        <a:xfrm>
          <a:off x="164592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107242</xdr:rowOff>
    </xdr:from>
    <xdr:ext cx="762000" cy="259045"/>
    <xdr:sp macro="" textlink="">
      <xdr:nvSpPr>
        <xdr:cNvPr id="277" name="その他該当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27215</xdr:rowOff>
    </xdr:from>
    <xdr:to>
      <xdr:col>78</xdr:col>
      <xdr:colOff>120650</xdr:colOff>
      <xdr:row>62</xdr:row>
      <xdr:rowOff>128815</xdr:rowOff>
    </xdr:to>
    <xdr:sp macro="" textlink="">
      <xdr:nvSpPr>
        <xdr:cNvPr id="278" name="楕円 277"/>
        <xdr:cNvSpPr/>
      </xdr:nvSpPr>
      <xdr:spPr>
        <a:xfrm>
          <a:off x="15621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113592</xdr:rowOff>
    </xdr:from>
    <xdr:ext cx="736600" cy="259045"/>
    <xdr:sp macro="" textlink="">
      <xdr:nvSpPr>
        <xdr:cNvPr id="279" name="テキスト ボックス 278"/>
        <xdr:cNvSpPr txBox="1"/>
      </xdr:nvSpPr>
      <xdr:spPr>
        <a:xfrm>
          <a:off x="15290800" y="1074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166007</xdr:rowOff>
    </xdr:from>
    <xdr:to>
      <xdr:col>74</xdr:col>
      <xdr:colOff>31750</xdr:colOff>
      <xdr:row>62</xdr:row>
      <xdr:rowOff>96157</xdr:rowOff>
    </xdr:to>
    <xdr:sp macro="" textlink="">
      <xdr:nvSpPr>
        <xdr:cNvPr id="280" name="楕円 279"/>
        <xdr:cNvSpPr/>
      </xdr:nvSpPr>
      <xdr:spPr>
        <a:xfrm>
          <a:off x="14732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80934</xdr:rowOff>
    </xdr:from>
    <xdr:ext cx="762000" cy="259045"/>
    <xdr:sp macro="" textlink="">
      <xdr:nvSpPr>
        <xdr:cNvPr id="281" name="テキスト ボックス 280"/>
        <xdr:cNvSpPr txBox="1"/>
      </xdr:nvSpPr>
      <xdr:spPr>
        <a:xfrm>
          <a:off x="14401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166007</xdr:rowOff>
    </xdr:from>
    <xdr:to>
      <xdr:col>69</xdr:col>
      <xdr:colOff>142875</xdr:colOff>
      <xdr:row>62</xdr:row>
      <xdr:rowOff>96157</xdr:rowOff>
    </xdr:to>
    <xdr:sp macro="" textlink="">
      <xdr:nvSpPr>
        <xdr:cNvPr id="282" name="楕円 281"/>
        <xdr:cNvSpPr/>
      </xdr:nvSpPr>
      <xdr:spPr>
        <a:xfrm>
          <a:off x="13843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80934</xdr:rowOff>
    </xdr:from>
    <xdr:ext cx="762000" cy="259045"/>
    <xdr:sp macro="" textlink="">
      <xdr:nvSpPr>
        <xdr:cNvPr id="283" name="テキスト ボックス 282"/>
        <xdr:cNvSpPr txBox="1"/>
      </xdr:nvSpPr>
      <xdr:spPr>
        <a:xfrm>
          <a:off x="13512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117022</xdr:rowOff>
    </xdr:from>
    <xdr:to>
      <xdr:col>65</xdr:col>
      <xdr:colOff>53975</xdr:colOff>
      <xdr:row>62</xdr:row>
      <xdr:rowOff>47172</xdr:rowOff>
    </xdr:to>
    <xdr:sp macro="" textlink="">
      <xdr:nvSpPr>
        <xdr:cNvPr id="284" name="楕円 283"/>
        <xdr:cNvSpPr/>
      </xdr:nvSpPr>
      <xdr:spPr>
        <a:xfrm>
          <a:off x="12954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31949</xdr:rowOff>
    </xdr:from>
    <xdr:ext cx="762000" cy="259045"/>
    <xdr:sp macro="" textlink="">
      <xdr:nvSpPr>
        <xdr:cNvPr id="285" name="テキスト ボックス 284"/>
        <xdr:cNvSpPr txBox="1"/>
      </xdr:nvSpPr>
      <xdr:spPr>
        <a:xfrm>
          <a:off x="12623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類似団体，全国平均とほぼ同水準であるが，県平均より高い数値となっているのは，主な要因として一部事務組合への負担金が影響している。</a:t>
          </a:r>
        </a:p>
        <a:p>
          <a:r>
            <a:rPr kumimoji="1" lang="ja-JP" altLang="en-US" sz="1200">
              <a:latin typeface="ＭＳ Ｐゴシック" panose="020B0600070205080204" pitchFamily="50" charset="-128"/>
              <a:ea typeface="ＭＳ Ｐゴシック" panose="020B0600070205080204" pitchFamily="50" charset="-128"/>
            </a:rPr>
            <a:t>　平成２９年度は，津山圏域資源循環施設組合のクリーンセンター建設に伴う起債償還が本格化（据置期間が終了し，元金償還が開始）した一方で，当該組合のその他の維持管理費に係る構成市町負担金の減額により，０．５％の減少となった。</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85090</xdr:rowOff>
    </xdr:to>
    <xdr:cxnSp macro="">
      <xdr:nvCxnSpPr>
        <xdr:cNvPr id="317" name="直線コネクタ 316"/>
        <xdr:cNvCxnSpPr/>
      </xdr:nvCxnSpPr>
      <xdr:spPr>
        <a:xfrm flipV="1">
          <a:off x="15671800" y="639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85090</xdr:rowOff>
    </xdr:to>
    <xdr:cxnSp macro="">
      <xdr:nvCxnSpPr>
        <xdr:cNvPr id="320" name="直線コネクタ 319"/>
        <xdr:cNvCxnSpPr/>
      </xdr:nvCxnSpPr>
      <xdr:spPr>
        <a:xfrm>
          <a:off x="14782800" y="631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16510</xdr:rowOff>
    </xdr:to>
    <xdr:cxnSp macro="">
      <xdr:nvCxnSpPr>
        <xdr:cNvPr id="323" name="直線コネクタ 322"/>
        <xdr:cNvCxnSpPr/>
      </xdr:nvCxnSpPr>
      <xdr:spPr>
        <a:xfrm flipV="1">
          <a:off x="13893800" y="631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31750</xdr:rowOff>
    </xdr:to>
    <xdr:cxnSp macro="">
      <xdr:nvCxnSpPr>
        <xdr:cNvPr id="326" name="直線コネクタ 325"/>
        <xdr:cNvCxnSpPr/>
      </xdr:nvCxnSpPr>
      <xdr:spPr>
        <a:xfrm flipV="1">
          <a:off x="13004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6" name="楕円 33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3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34290</xdr:rowOff>
    </xdr:from>
    <xdr:to>
      <xdr:col>78</xdr:col>
      <xdr:colOff>120650</xdr:colOff>
      <xdr:row>37</xdr:row>
      <xdr:rowOff>135890</xdr:rowOff>
    </xdr:to>
    <xdr:sp macro="" textlink="">
      <xdr:nvSpPr>
        <xdr:cNvPr id="338" name="楕円 337"/>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120667</xdr:rowOff>
    </xdr:from>
    <xdr:ext cx="736600" cy="259045"/>
    <xdr:sp macro="" textlink="">
      <xdr:nvSpPr>
        <xdr:cNvPr id="339" name="テキスト ボックス 338"/>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40" name="楕円 339"/>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41" name="テキスト ボックス 340"/>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42" name="楕円 341"/>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43" name="テキスト ボックス 342"/>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4" name="楕円 343"/>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5" name="テキスト ボックス 344"/>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小中学校施設耐震補強等整備事業による公債費の増や平成２５年度に発行した第三セクター等改革推進債の影響により，高い水準が継続している。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三セクター等改革推進債については，平成３０年９月に利率見直しや基金を活用した繰上償還を予定しているが，将来的な公債費削減を図るため，普通建設事業の見直しや進度調整を行うことで新規発行額を抑制するとともに，発行にあたっては合併特例債等の有利な起債を活用し，後年度負担の軽減を図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99786</xdr:rowOff>
    </xdr:to>
    <xdr:cxnSp macro="">
      <xdr:nvCxnSpPr>
        <xdr:cNvPr id="380" name="直線コネクタ 379"/>
        <xdr:cNvCxnSpPr/>
      </xdr:nvCxnSpPr>
      <xdr:spPr>
        <a:xfrm>
          <a:off x="3987800" y="13815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1"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80</xdr:row>
      <xdr:rowOff>99786</xdr:rowOff>
    </xdr:to>
    <xdr:cxnSp macro="">
      <xdr:nvCxnSpPr>
        <xdr:cNvPr id="383" name="直線コネクタ 382"/>
        <xdr:cNvCxnSpPr/>
      </xdr:nvCxnSpPr>
      <xdr:spPr>
        <a:xfrm>
          <a:off x="3098800" y="13619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5" name="テキスト ボックス 384"/>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80</xdr:row>
      <xdr:rowOff>1814</xdr:rowOff>
    </xdr:to>
    <xdr:cxnSp macro="">
      <xdr:nvCxnSpPr>
        <xdr:cNvPr id="386" name="直線コネクタ 385"/>
        <xdr:cNvCxnSpPr/>
      </xdr:nvCxnSpPr>
      <xdr:spPr>
        <a:xfrm flipV="1">
          <a:off x="2209800" y="1361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80</xdr:row>
      <xdr:rowOff>1814</xdr:rowOff>
    </xdr:to>
    <xdr:cxnSp macro="">
      <xdr:nvCxnSpPr>
        <xdr:cNvPr id="389" name="直線コネクタ 388"/>
        <xdr:cNvCxnSpPr/>
      </xdr:nvCxnSpPr>
      <xdr:spPr>
        <a:xfrm>
          <a:off x="1320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399" name="楕円 398"/>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21063</xdr:rowOff>
    </xdr:from>
    <xdr:ext cx="762000" cy="259045"/>
    <xdr:sp macro="" textlink="">
      <xdr:nvSpPr>
        <xdr:cNvPr id="400" name="公債費該当値テキスト"/>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1" name="楕円 400"/>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2" name="テキスト ボックス 401"/>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24493</xdr:rowOff>
    </xdr:from>
    <xdr:to>
      <xdr:col>15</xdr:col>
      <xdr:colOff>149225</xdr:colOff>
      <xdr:row>79</xdr:row>
      <xdr:rowOff>126093</xdr:rowOff>
    </xdr:to>
    <xdr:sp macro="" textlink="">
      <xdr:nvSpPr>
        <xdr:cNvPr id="403" name="楕円 402"/>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110870</xdr:rowOff>
    </xdr:from>
    <xdr:ext cx="762000" cy="259045"/>
    <xdr:sp macro="" textlink="">
      <xdr:nvSpPr>
        <xdr:cNvPr id="404" name="テキスト ボックス 403"/>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405" name="楕円 404"/>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406" name="テキスト ボックス 405"/>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89807</xdr:rowOff>
    </xdr:from>
    <xdr:to>
      <xdr:col>6</xdr:col>
      <xdr:colOff>171450</xdr:colOff>
      <xdr:row>80</xdr:row>
      <xdr:rowOff>19957</xdr:rowOff>
    </xdr:to>
    <xdr:sp macro="" textlink="">
      <xdr:nvSpPr>
        <xdr:cNvPr id="407" name="楕円 406"/>
        <xdr:cNvSpPr/>
      </xdr:nvSpPr>
      <xdr:spPr>
        <a:xfrm>
          <a:off x="1270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4734</xdr:rowOff>
    </xdr:from>
    <xdr:ext cx="762000" cy="259045"/>
    <xdr:sp macro="" textlink="">
      <xdr:nvSpPr>
        <xdr:cNvPr id="408" name="テキスト ボックス 407"/>
        <xdr:cNvSpPr txBox="1"/>
      </xdr:nvSpPr>
      <xdr:spPr>
        <a:xfrm>
          <a:off x="939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平成２８年度は県平均を上回っていたが，平成２９年度は，類似団体，全国，県平均のいずれも下回った。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今後も引き続き，行財政改革の取り組みを着実に実行し，経常的経費の抑制に努めていく。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168910</xdr:rowOff>
    </xdr:from>
    <xdr:to>
      <xdr:col>82</xdr:col>
      <xdr:colOff>107950</xdr:colOff>
      <xdr:row>74</xdr:row>
      <xdr:rowOff>27940</xdr:rowOff>
    </xdr:to>
    <xdr:cxnSp macro="">
      <xdr:nvCxnSpPr>
        <xdr:cNvPr id="441" name="直線コネクタ 440"/>
        <xdr:cNvCxnSpPr/>
      </xdr:nvCxnSpPr>
      <xdr:spPr>
        <a:xfrm flipV="1">
          <a:off x="15671800" y="12684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42"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xdr:rowOff>
    </xdr:from>
    <xdr:to>
      <xdr:col>78</xdr:col>
      <xdr:colOff>69850</xdr:colOff>
      <xdr:row>74</xdr:row>
      <xdr:rowOff>27940</xdr:rowOff>
    </xdr:to>
    <xdr:cxnSp macro="">
      <xdr:nvCxnSpPr>
        <xdr:cNvPr id="444" name="直線コネクタ 443"/>
        <xdr:cNvCxnSpPr/>
      </xdr:nvCxnSpPr>
      <xdr:spPr>
        <a:xfrm>
          <a:off x="14782800" y="125247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6" name="テキスト ボックス 445"/>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62230</xdr:rowOff>
    </xdr:to>
    <xdr:cxnSp macro="">
      <xdr:nvCxnSpPr>
        <xdr:cNvPr id="447" name="直線コネクタ 446"/>
        <xdr:cNvCxnSpPr/>
      </xdr:nvCxnSpPr>
      <xdr:spPr>
        <a:xfrm flipV="1">
          <a:off x="13893800" y="12524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62230</xdr:rowOff>
    </xdr:to>
    <xdr:cxnSp macro="">
      <xdr:nvCxnSpPr>
        <xdr:cNvPr id="450" name="直線コネクタ 449"/>
        <xdr:cNvCxnSpPr/>
      </xdr:nvCxnSpPr>
      <xdr:spPr>
        <a:xfrm>
          <a:off x="13004800" y="12509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60" name="楕円 459"/>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134637</xdr:rowOff>
    </xdr:from>
    <xdr:ext cx="762000" cy="259045"/>
    <xdr:sp macro="" textlink="">
      <xdr:nvSpPr>
        <xdr:cNvPr id="461" name="公債費以外該当値テキスト"/>
        <xdr:cNvSpPr txBox="1"/>
      </xdr:nvSpPr>
      <xdr:spPr>
        <a:xfrm>
          <a:off x="16598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62" name="楕円 461"/>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63" name="テキスト ボックス 462"/>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129540</xdr:rowOff>
    </xdr:from>
    <xdr:to>
      <xdr:col>74</xdr:col>
      <xdr:colOff>31750</xdr:colOff>
      <xdr:row>73</xdr:row>
      <xdr:rowOff>59690</xdr:rowOff>
    </xdr:to>
    <xdr:sp macro="" textlink="">
      <xdr:nvSpPr>
        <xdr:cNvPr id="464" name="楕円 463"/>
        <xdr:cNvSpPr/>
      </xdr:nvSpPr>
      <xdr:spPr>
        <a:xfrm>
          <a:off x="14732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69867</xdr:rowOff>
    </xdr:from>
    <xdr:ext cx="762000" cy="259045"/>
    <xdr:sp macro="" textlink="">
      <xdr:nvSpPr>
        <xdr:cNvPr id="465" name="テキスト ボックス 464"/>
        <xdr:cNvSpPr txBox="1"/>
      </xdr:nvSpPr>
      <xdr:spPr>
        <a:xfrm>
          <a:off x="14401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11430</xdr:rowOff>
    </xdr:from>
    <xdr:to>
      <xdr:col>69</xdr:col>
      <xdr:colOff>142875</xdr:colOff>
      <xdr:row>73</xdr:row>
      <xdr:rowOff>113030</xdr:rowOff>
    </xdr:to>
    <xdr:sp macro="" textlink="">
      <xdr:nvSpPr>
        <xdr:cNvPr id="466" name="楕円 465"/>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123207</xdr:rowOff>
    </xdr:from>
    <xdr:ext cx="762000" cy="259045"/>
    <xdr:sp macro="" textlink="">
      <xdr:nvSpPr>
        <xdr:cNvPr id="467" name="テキスト ボックス 466"/>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68" name="楕円 467"/>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69" name="テキスト ボックス 468"/>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137428</xdr:rowOff>
    </xdr:from>
    <xdr:to>
      <xdr:col>29</xdr:col>
      <xdr:colOff>127000</xdr:colOff>
      <xdr:row>14</xdr:row>
      <xdr:rowOff>153626</xdr:rowOff>
    </xdr:to>
    <xdr:cxnSp macro="">
      <xdr:nvCxnSpPr>
        <xdr:cNvPr id="52" name="直線コネクタ 51"/>
        <xdr:cNvCxnSpPr/>
      </xdr:nvCxnSpPr>
      <xdr:spPr bwMode="auto">
        <a:xfrm flipV="1">
          <a:off x="5003800" y="2585353"/>
          <a:ext cx="6477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131648</xdr:rowOff>
    </xdr:from>
    <xdr:to>
      <xdr:col>26</xdr:col>
      <xdr:colOff>50800</xdr:colOff>
      <xdr:row>14</xdr:row>
      <xdr:rowOff>153626</xdr:rowOff>
    </xdr:to>
    <xdr:cxnSp macro="">
      <xdr:nvCxnSpPr>
        <xdr:cNvPr id="55" name="直線コネクタ 54"/>
        <xdr:cNvCxnSpPr/>
      </xdr:nvCxnSpPr>
      <xdr:spPr bwMode="auto">
        <a:xfrm>
          <a:off x="4305300" y="2579573"/>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131648</xdr:rowOff>
    </xdr:from>
    <xdr:to>
      <xdr:col>22</xdr:col>
      <xdr:colOff>114300</xdr:colOff>
      <xdr:row>14</xdr:row>
      <xdr:rowOff>165187</xdr:rowOff>
    </xdr:to>
    <xdr:cxnSp macro="">
      <xdr:nvCxnSpPr>
        <xdr:cNvPr id="58" name="直線コネクタ 57"/>
        <xdr:cNvCxnSpPr/>
      </xdr:nvCxnSpPr>
      <xdr:spPr bwMode="auto">
        <a:xfrm flipV="1">
          <a:off x="3606800" y="2579573"/>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165187</xdr:rowOff>
    </xdr:from>
    <xdr:to>
      <xdr:col>18</xdr:col>
      <xdr:colOff>177800</xdr:colOff>
      <xdr:row>15</xdr:row>
      <xdr:rowOff>37334</xdr:rowOff>
    </xdr:to>
    <xdr:cxnSp macro="">
      <xdr:nvCxnSpPr>
        <xdr:cNvPr id="61" name="直線コネクタ 60"/>
        <xdr:cNvCxnSpPr/>
      </xdr:nvCxnSpPr>
      <xdr:spPr bwMode="auto">
        <a:xfrm flipV="1">
          <a:off x="2908300" y="2613112"/>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86628</xdr:rowOff>
    </xdr:from>
    <xdr:to>
      <xdr:col>29</xdr:col>
      <xdr:colOff>177800</xdr:colOff>
      <xdr:row>15</xdr:row>
      <xdr:rowOff>16778</xdr:rowOff>
    </xdr:to>
    <xdr:sp macro="" textlink="">
      <xdr:nvSpPr>
        <xdr:cNvPr id="71" name="楕円 70"/>
        <xdr:cNvSpPr/>
      </xdr:nvSpPr>
      <xdr:spPr bwMode="auto">
        <a:xfrm>
          <a:off x="5600700" y="253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103155</xdr:rowOff>
    </xdr:from>
    <xdr:ext cx="762000" cy="259045"/>
    <xdr:sp macro="" textlink="">
      <xdr:nvSpPr>
        <xdr:cNvPr id="72" name="人口1人当たり決算額の推移該当値テキスト130"/>
        <xdr:cNvSpPr txBox="1"/>
      </xdr:nvSpPr>
      <xdr:spPr>
        <a:xfrm>
          <a:off x="5740400" y="237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102826</xdr:rowOff>
    </xdr:from>
    <xdr:to>
      <xdr:col>26</xdr:col>
      <xdr:colOff>101600</xdr:colOff>
      <xdr:row>15</xdr:row>
      <xdr:rowOff>32976</xdr:rowOff>
    </xdr:to>
    <xdr:sp macro="" textlink="">
      <xdr:nvSpPr>
        <xdr:cNvPr id="73" name="楕円 72"/>
        <xdr:cNvSpPr/>
      </xdr:nvSpPr>
      <xdr:spPr bwMode="auto">
        <a:xfrm>
          <a:off x="49530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43153</xdr:rowOff>
    </xdr:from>
    <xdr:ext cx="736600" cy="259045"/>
    <xdr:sp macro="" textlink="">
      <xdr:nvSpPr>
        <xdr:cNvPr id="74" name="テキスト ボックス 73"/>
        <xdr:cNvSpPr txBox="1"/>
      </xdr:nvSpPr>
      <xdr:spPr>
        <a:xfrm>
          <a:off x="4622800" y="231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80848</xdr:rowOff>
    </xdr:from>
    <xdr:to>
      <xdr:col>22</xdr:col>
      <xdr:colOff>165100</xdr:colOff>
      <xdr:row>15</xdr:row>
      <xdr:rowOff>10998</xdr:rowOff>
    </xdr:to>
    <xdr:sp macro="" textlink="">
      <xdr:nvSpPr>
        <xdr:cNvPr id="75" name="楕円 74"/>
        <xdr:cNvSpPr/>
      </xdr:nvSpPr>
      <xdr:spPr bwMode="auto">
        <a:xfrm>
          <a:off x="42545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21175</xdr:rowOff>
    </xdr:from>
    <xdr:ext cx="762000" cy="259045"/>
    <xdr:sp macro="" textlink="">
      <xdr:nvSpPr>
        <xdr:cNvPr id="76" name="テキスト ボックス 75"/>
        <xdr:cNvSpPr txBox="1"/>
      </xdr:nvSpPr>
      <xdr:spPr>
        <a:xfrm>
          <a:off x="39243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114387</xdr:rowOff>
    </xdr:from>
    <xdr:to>
      <xdr:col>19</xdr:col>
      <xdr:colOff>38100</xdr:colOff>
      <xdr:row>15</xdr:row>
      <xdr:rowOff>44537</xdr:rowOff>
    </xdr:to>
    <xdr:sp macro="" textlink="">
      <xdr:nvSpPr>
        <xdr:cNvPr id="77" name="楕円 76"/>
        <xdr:cNvSpPr/>
      </xdr:nvSpPr>
      <xdr:spPr bwMode="auto">
        <a:xfrm>
          <a:off x="3556000" y="256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54714</xdr:rowOff>
    </xdr:from>
    <xdr:ext cx="762000" cy="259045"/>
    <xdr:sp macro="" textlink="">
      <xdr:nvSpPr>
        <xdr:cNvPr id="78" name="テキスト ボックス 77"/>
        <xdr:cNvSpPr txBox="1"/>
      </xdr:nvSpPr>
      <xdr:spPr>
        <a:xfrm>
          <a:off x="3225800" y="23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157984</xdr:rowOff>
    </xdr:from>
    <xdr:to>
      <xdr:col>15</xdr:col>
      <xdr:colOff>101600</xdr:colOff>
      <xdr:row>15</xdr:row>
      <xdr:rowOff>88134</xdr:rowOff>
    </xdr:to>
    <xdr:sp macro="" textlink="">
      <xdr:nvSpPr>
        <xdr:cNvPr id="79" name="楕円 78"/>
        <xdr:cNvSpPr/>
      </xdr:nvSpPr>
      <xdr:spPr bwMode="auto">
        <a:xfrm>
          <a:off x="2857500" y="260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98311</xdr:rowOff>
    </xdr:from>
    <xdr:ext cx="762000" cy="259045"/>
    <xdr:sp macro="" textlink="">
      <xdr:nvSpPr>
        <xdr:cNvPr id="80" name="テキスト ボックス 79"/>
        <xdr:cNvSpPr txBox="1"/>
      </xdr:nvSpPr>
      <xdr:spPr>
        <a:xfrm>
          <a:off x="2527300" y="23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287896</xdr:rowOff>
    </xdr:from>
    <xdr:to>
      <xdr:col>29</xdr:col>
      <xdr:colOff>127000</xdr:colOff>
      <xdr:row>34</xdr:row>
      <xdr:rowOff>300774</xdr:rowOff>
    </xdr:to>
    <xdr:cxnSp macro="">
      <xdr:nvCxnSpPr>
        <xdr:cNvPr id="114" name="直線コネクタ 113"/>
        <xdr:cNvCxnSpPr/>
      </xdr:nvCxnSpPr>
      <xdr:spPr bwMode="auto">
        <a:xfrm flipV="1">
          <a:off x="5003800" y="6555346"/>
          <a:ext cx="6477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235958</xdr:rowOff>
    </xdr:from>
    <xdr:ext cx="762000" cy="259045"/>
    <xdr:sp macro="" textlink="">
      <xdr:nvSpPr>
        <xdr:cNvPr id="115" name="人口1人当たり決算額の推移平均値テキスト445"/>
        <xdr:cNvSpPr txBox="1"/>
      </xdr:nvSpPr>
      <xdr:spPr>
        <a:xfrm>
          <a:off x="5740400" y="6846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300774</xdr:rowOff>
    </xdr:from>
    <xdr:to>
      <xdr:col>26</xdr:col>
      <xdr:colOff>50800</xdr:colOff>
      <xdr:row>35</xdr:row>
      <xdr:rowOff>22606</xdr:rowOff>
    </xdr:to>
    <xdr:cxnSp macro="">
      <xdr:nvCxnSpPr>
        <xdr:cNvPr id="117" name="直線コネクタ 116"/>
        <xdr:cNvCxnSpPr/>
      </xdr:nvCxnSpPr>
      <xdr:spPr bwMode="auto">
        <a:xfrm flipV="1">
          <a:off x="4305300" y="6568224"/>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269456</xdr:rowOff>
    </xdr:from>
    <xdr:to>
      <xdr:col>22</xdr:col>
      <xdr:colOff>114300</xdr:colOff>
      <xdr:row>35</xdr:row>
      <xdr:rowOff>22606</xdr:rowOff>
    </xdr:to>
    <xdr:cxnSp macro="">
      <xdr:nvCxnSpPr>
        <xdr:cNvPr id="120" name="直線コネクタ 119"/>
        <xdr:cNvCxnSpPr/>
      </xdr:nvCxnSpPr>
      <xdr:spPr bwMode="auto">
        <a:xfrm>
          <a:off x="3606800" y="6536906"/>
          <a:ext cx="698500" cy="9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114274</xdr:rowOff>
    </xdr:from>
    <xdr:to>
      <xdr:col>18</xdr:col>
      <xdr:colOff>177800</xdr:colOff>
      <xdr:row>34</xdr:row>
      <xdr:rowOff>269456</xdr:rowOff>
    </xdr:to>
    <xdr:cxnSp macro="">
      <xdr:nvCxnSpPr>
        <xdr:cNvPr id="123" name="直線コネクタ 122"/>
        <xdr:cNvCxnSpPr/>
      </xdr:nvCxnSpPr>
      <xdr:spPr bwMode="auto">
        <a:xfrm>
          <a:off x="2908300" y="638172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237096</xdr:rowOff>
    </xdr:from>
    <xdr:to>
      <xdr:col>29</xdr:col>
      <xdr:colOff>177800</xdr:colOff>
      <xdr:row>34</xdr:row>
      <xdr:rowOff>338696</xdr:rowOff>
    </xdr:to>
    <xdr:sp macro="" textlink="">
      <xdr:nvSpPr>
        <xdr:cNvPr id="133" name="楕円 132"/>
        <xdr:cNvSpPr/>
      </xdr:nvSpPr>
      <xdr:spPr bwMode="auto">
        <a:xfrm>
          <a:off x="5600700" y="650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82173</xdr:rowOff>
    </xdr:from>
    <xdr:ext cx="762000" cy="259045"/>
    <xdr:sp macro="" textlink="">
      <xdr:nvSpPr>
        <xdr:cNvPr id="134" name="人口1人当たり決算額の推移該当値テキスト445"/>
        <xdr:cNvSpPr txBox="1"/>
      </xdr:nvSpPr>
      <xdr:spPr>
        <a:xfrm>
          <a:off x="5740400" y="634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249974</xdr:rowOff>
    </xdr:from>
    <xdr:to>
      <xdr:col>26</xdr:col>
      <xdr:colOff>101600</xdr:colOff>
      <xdr:row>35</xdr:row>
      <xdr:rowOff>8674</xdr:rowOff>
    </xdr:to>
    <xdr:sp macro="" textlink="">
      <xdr:nvSpPr>
        <xdr:cNvPr id="135" name="楕円 134"/>
        <xdr:cNvSpPr/>
      </xdr:nvSpPr>
      <xdr:spPr bwMode="auto">
        <a:xfrm>
          <a:off x="4953000" y="651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18851</xdr:rowOff>
    </xdr:from>
    <xdr:ext cx="736600" cy="259045"/>
    <xdr:sp macro="" textlink="">
      <xdr:nvSpPr>
        <xdr:cNvPr id="136" name="テキスト ボックス 135"/>
        <xdr:cNvSpPr txBox="1"/>
      </xdr:nvSpPr>
      <xdr:spPr>
        <a:xfrm>
          <a:off x="4622800" y="628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314706</xdr:rowOff>
    </xdr:from>
    <xdr:to>
      <xdr:col>22</xdr:col>
      <xdr:colOff>165100</xdr:colOff>
      <xdr:row>35</xdr:row>
      <xdr:rowOff>73406</xdr:rowOff>
    </xdr:to>
    <xdr:sp macro="" textlink="">
      <xdr:nvSpPr>
        <xdr:cNvPr id="137" name="楕円 136"/>
        <xdr:cNvSpPr/>
      </xdr:nvSpPr>
      <xdr:spPr bwMode="auto">
        <a:xfrm>
          <a:off x="4254500" y="658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83583</xdr:rowOff>
    </xdr:from>
    <xdr:ext cx="762000" cy="259045"/>
    <xdr:sp macro="" textlink="">
      <xdr:nvSpPr>
        <xdr:cNvPr id="138" name="テキスト ボックス 137"/>
        <xdr:cNvSpPr txBox="1"/>
      </xdr:nvSpPr>
      <xdr:spPr>
        <a:xfrm>
          <a:off x="39243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218656</xdr:rowOff>
    </xdr:from>
    <xdr:to>
      <xdr:col>19</xdr:col>
      <xdr:colOff>38100</xdr:colOff>
      <xdr:row>34</xdr:row>
      <xdr:rowOff>320256</xdr:rowOff>
    </xdr:to>
    <xdr:sp macro="" textlink="">
      <xdr:nvSpPr>
        <xdr:cNvPr id="139" name="楕円 138"/>
        <xdr:cNvSpPr/>
      </xdr:nvSpPr>
      <xdr:spPr bwMode="auto">
        <a:xfrm>
          <a:off x="3556000" y="648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330433</xdr:rowOff>
    </xdr:from>
    <xdr:ext cx="762000" cy="259045"/>
    <xdr:sp macro="" textlink="">
      <xdr:nvSpPr>
        <xdr:cNvPr id="140" name="テキスト ボックス 139"/>
        <xdr:cNvSpPr txBox="1"/>
      </xdr:nvSpPr>
      <xdr:spPr>
        <a:xfrm>
          <a:off x="3225800" y="6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63474</xdr:rowOff>
    </xdr:from>
    <xdr:to>
      <xdr:col>15</xdr:col>
      <xdr:colOff>101600</xdr:colOff>
      <xdr:row>34</xdr:row>
      <xdr:rowOff>165074</xdr:rowOff>
    </xdr:to>
    <xdr:sp macro="" textlink="">
      <xdr:nvSpPr>
        <xdr:cNvPr id="141" name="楕円 140"/>
        <xdr:cNvSpPr/>
      </xdr:nvSpPr>
      <xdr:spPr bwMode="auto">
        <a:xfrm>
          <a:off x="2857500" y="633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175251</xdr:rowOff>
    </xdr:from>
    <xdr:ext cx="762000" cy="259045"/>
    <xdr:sp macro="" textlink="">
      <xdr:nvSpPr>
        <xdr:cNvPr id="142" name="テキスト ボックス 141"/>
        <xdr:cNvSpPr txBox="1"/>
      </xdr:nvSpPr>
      <xdr:spPr>
        <a:xfrm>
          <a:off x="2527300" y="609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xdr:rowOff>
    </xdr:from>
    <xdr:to>
      <xdr:col>24</xdr:col>
      <xdr:colOff>63500</xdr:colOff>
      <xdr:row>34</xdr:row>
      <xdr:rowOff>146133</xdr:rowOff>
    </xdr:to>
    <xdr:cxnSp macro="">
      <xdr:nvCxnSpPr>
        <xdr:cNvPr id="63" name="直線コネクタ 62"/>
        <xdr:cNvCxnSpPr/>
      </xdr:nvCxnSpPr>
      <xdr:spPr>
        <a:xfrm flipV="1">
          <a:off x="3797300" y="5834779"/>
          <a:ext cx="8382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20893</xdr:rowOff>
    </xdr:from>
    <xdr:to>
      <xdr:col>19</xdr:col>
      <xdr:colOff>177800</xdr:colOff>
      <xdr:row>34</xdr:row>
      <xdr:rowOff>146133</xdr:rowOff>
    </xdr:to>
    <xdr:cxnSp macro="">
      <xdr:nvCxnSpPr>
        <xdr:cNvPr id="66" name="直線コネクタ 65"/>
        <xdr:cNvCxnSpPr/>
      </xdr:nvCxnSpPr>
      <xdr:spPr>
        <a:xfrm>
          <a:off x="2908300" y="5850193"/>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20893</xdr:rowOff>
    </xdr:from>
    <xdr:to>
      <xdr:col>15</xdr:col>
      <xdr:colOff>50800</xdr:colOff>
      <xdr:row>34</xdr:row>
      <xdr:rowOff>27065</xdr:rowOff>
    </xdr:to>
    <xdr:cxnSp macro="">
      <xdr:nvCxnSpPr>
        <xdr:cNvPr id="69" name="直線コネクタ 68"/>
        <xdr:cNvCxnSpPr/>
      </xdr:nvCxnSpPr>
      <xdr:spPr>
        <a:xfrm flipV="1">
          <a:off x="2019300" y="585019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155572</xdr:rowOff>
    </xdr:from>
    <xdr:to>
      <xdr:col>10</xdr:col>
      <xdr:colOff>114300</xdr:colOff>
      <xdr:row>34</xdr:row>
      <xdr:rowOff>27065</xdr:rowOff>
    </xdr:to>
    <xdr:cxnSp macro="">
      <xdr:nvCxnSpPr>
        <xdr:cNvPr id="72" name="直線コネクタ 71"/>
        <xdr:cNvCxnSpPr/>
      </xdr:nvCxnSpPr>
      <xdr:spPr>
        <a:xfrm>
          <a:off x="1130300" y="5813422"/>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126129</xdr:rowOff>
    </xdr:from>
    <xdr:to>
      <xdr:col>24</xdr:col>
      <xdr:colOff>114300</xdr:colOff>
      <xdr:row>34</xdr:row>
      <xdr:rowOff>56279</xdr:rowOff>
    </xdr:to>
    <xdr:sp macro="" textlink="">
      <xdr:nvSpPr>
        <xdr:cNvPr id="82" name="楕円 81"/>
        <xdr:cNvSpPr/>
      </xdr:nvSpPr>
      <xdr:spPr>
        <a:xfrm>
          <a:off x="45847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149006</xdr:rowOff>
    </xdr:from>
    <xdr:ext cx="534377" cy="259045"/>
    <xdr:sp macro="" textlink="">
      <xdr:nvSpPr>
        <xdr:cNvPr id="83" name="人件費該当値テキスト"/>
        <xdr:cNvSpPr txBox="1"/>
      </xdr:nvSpPr>
      <xdr:spPr>
        <a:xfrm>
          <a:off x="4686300" y="5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95333</xdr:rowOff>
    </xdr:from>
    <xdr:to>
      <xdr:col>20</xdr:col>
      <xdr:colOff>38100</xdr:colOff>
      <xdr:row>35</xdr:row>
      <xdr:rowOff>25483</xdr:rowOff>
    </xdr:to>
    <xdr:sp macro="" textlink="">
      <xdr:nvSpPr>
        <xdr:cNvPr id="84" name="楕円 83"/>
        <xdr:cNvSpPr/>
      </xdr:nvSpPr>
      <xdr:spPr>
        <a:xfrm>
          <a:off x="3746500" y="59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42010</xdr:rowOff>
    </xdr:from>
    <xdr:ext cx="534377" cy="259045"/>
    <xdr:sp macro="" textlink="">
      <xdr:nvSpPr>
        <xdr:cNvPr id="85" name="テキスト ボックス 84"/>
        <xdr:cNvSpPr txBox="1"/>
      </xdr:nvSpPr>
      <xdr:spPr>
        <a:xfrm>
          <a:off x="3530111" y="56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141543</xdr:rowOff>
    </xdr:from>
    <xdr:to>
      <xdr:col>15</xdr:col>
      <xdr:colOff>101600</xdr:colOff>
      <xdr:row>34</xdr:row>
      <xdr:rowOff>71693</xdr:rowOff>
    </xdr:to>
    <xdr:sp macro="" textlink="">
      <xdr:nvSpPr>
        <xdr:cNvPr id="86" name="楕円 85"/>
        <xdr:cNvSpPr/>
      </xdr:nvSpPr>
      <xdr:spPr>
        <a:xfrm>
          <a:off x="2857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88220</xdr:rowOff>
    </xdr:from>
    <xdr:ext cx="534377" cy="259045"/>
    <xdr:sp macro="" textlink="">
      <xdr:nvSpPr>
        <xdr:cNvPr id="87" name="テキスト ボックス 86"/>
        <xdr:cNvSpPr txBox="1"/>
      </xdr:nvSpPr>
      <xdr:spPr>
        <a:xfrm>
          <a:off x="2641111" y="55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147715</xdr:rowOff>
    </xdr:from>
    <xdr:to>
      <xdr:col>10</xdr:col>
      <xdr:colOff>165100</xdr:colOff>
      <xdr:row>34</xdr:row>
      <xdr:rowOff>77865</xdr:rowOff>
    </xdr:to>
    <xdr:sp macro="" textlink="">
      <xdr:nvSpPr>
        <xdr:cNvPr id="88" name="楕円 87"/>
        <xdr:cNvSpPr/>
      </xdr:nvSpPr>
      <xdr:spPr>
        <a:xfrm>
          <a:off x="1968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94392</xdr:rowOff>
    </xdr:from>
    <xdr:ext cx="534377" cy="259045"/>
    <xdr:sp macro="" textlink="">
      <xdr:nvSpPr>
        <xdr:cNvPr id="89" name="テキスト ボックス 88"/>
        <xdr:cNvSpPr txBox="1"/>
      </xdr:nvSpPr>
      <xdr:spPr>
        <a:xfrm>
          <a:off x="1752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104772</xdr:rowOff>
    </xdr:from>
    <xdr:to>
      <xdr:col>6</xdr:col>
      <xdr:colOff>38100</xdr:colOff>
      <xdr:row>34</xdr:row>
      <xdr:rowOff>34922</xdr:rowOff>
    </xdr:to>
    <xdr:sp macro="" textlink="">
      <xdr:nvSpPr>
        <xdr:cNvPr id="90" name="楕円 89"/>
        <xdr:cNvSpPr/>
      </xdr:nvSpPr>
      <xdr:spPr>
        <a:xfrm>
          <a:off x="1079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51449</xdr:rowOff>
    </xdr:from>
    <xdr:ext cx="534377" cy="259045"/>
    <xdr:sp macro="" textlink="">
      <xdr:nvSpPr>
        <xdr:cNvPr id="91" name="テキスト ボックス 90"/>
        <xdr:cNvSpPr txBox="1"/>
      </xdr:nvSpPr>
      <xdr:spPr>
        <a:xfrm>
          <a:off x="863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16811</xdr:rowOff>
    </xdr:from>
    <xdr:to>
      <xdr:col>24</xdr:col>
      <xdr:colOff>63500</xdr:colOff>
      <xdr:row>58</xdr:row>
      <xdr:rowOff>8908</xdr:rowOff>
    </xdr:to>
    <xdr:cxnSp macro="">
      <xdr:nvCxnSpPr>
        <xdr:cNvPr id="123" name="直線コネクタ 122"/>
        <xdr:cNvCxnSpPr/>
      </xdr:nvCxnSpPr>
      <xdr:spPr>
        <a:xfrm flipV="1">
          <a:off x="3797300" y="9789461"/>
          <a:ext cx="8382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46496</xdr:rowOff>
    </xdr:from>
    <xdr:to>
      <xdr:col>19</xdr:col>
      <xdr:colOff>177800</xdr:colOff>
      <xdr:row>58</xdr:row>
      <xdr:rowOff>8908</xdr:rowOff>
    </xdr:to>
    <xdr:cxnSp macro="">
      <xdr:nvCxnSpPr>
        <xdr:cNvPr id="126" name="直線コネクタ 125"/>
        <xdr:cNvCxnSpPr/>
      </xdr:nvCxnSpPr>
      <xdr:spPr>
        <a:xfrm>
          <a:off x="2908300" y="9819146"/>
          <a:ext cx="889000" cy="1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46496</xdr:rowOff>
    </xdr:from>
    <xdr:to>
      <xdr:col>15</xdr:col>
      <xdr:colOff>50800</xdr:colOff>
      <xdr:row>57</xdr:row>
      <xdr:rowOff>132156</xdr:rowOff>
    </xdr:to>
    <xdr:cxnSp macro="">
      <xdr:nvCxnSpPr>
        <xdr:cNvPr id="129" name="直線コネクタ 128"/>
        <xdr:cNvCxnSpPr/>
      </xdr:nvCxnSpPr>
      <xdr:spPr>
        <a:xfrm flipV="1">
          <a:off x="2019300" y="981914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132156</xdr:rowOff>
    </xdr:from>
    <xdr:to>
      <xdr:col>10</xdr:col>
      <xdr:colOff>114300</xdr:colOff>
      <xdr:row>58</xdr:row>
      <xdr:rowOff>135291</xdr:rowOff>
    </xdr:to>
    <xdr:cxnSp macro="">
      <xdr:nvCxnSpPr>
        <xdr:cNvPr id="132" name="直線コネクタ 131"/>
        <xdr:cNvCxnSpPr/>
      </xdr:nvCxnSpPr>
      <xdr:spPr>
        <a:xfrm flipV="1">
          <a:off x="1130300" y="9904806"/>
          <a:ext cx="889000" cy="1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137461</xdr:rowOff>
    </xdr:from>
    <xdr:to>
      <xdr:col>24</xdr:col>
      <xdr:colOff>114300</xdr:colOff>
      <xdr:row>57</xdr:row>
      <xdr:rowOff>67611</xdr:rowOff>
    </xdr:to>
    <xdr:sp macro="" textlink="">
      <xdr:nvSpPr>
        <xdr:cNvPr id="142" name="楕円 141"/>
        <xdr:cNvSpPr/>
      </xdr:nvSpPr>
      <xdr:spPr>
        <a:xfrm>
          <a:off x="45847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115888</xdr:rowOff>
    </xdr:from>
    <xdr:ext cx="534377" cy="259045"/>
    <xdr:sp macro="" textlink="">
      <xdr:nvSpPr>
        <xdr:cNvPr id="143" name="物件費該当値テキスト"/>
        <xdr:cNvSpPr txBox="1"/>
      </xdr:nvSpPr>
      <xdr:spPr>
        <a:xfrm>
          <a:off x="4686300"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129558</xdr:rowOff>
    </xdr:from>
    <xdr:to>
      <xdr:col>20</xdr:col>
      <xdr:colOff>38100</xdr:colOff>
      <xdr:row>58</xdr:row>
      <xdr:rowOff>59708</xdr:rowOff>
    </xdr:to>
    <xdr:sp macro="" textlink="">
      <xdr:nvSpPr>
        <xdr:cNvPr id="144" name="楕円 143"/>
        <xdr:cNvSpPr/>
      </xdr:nvSpPr>
      <xdr:spPr>
        <a:xfrm>
          <a:off x="3746500" y="99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50835</xdr:rowOff>
    </xdr:from>
    <xdr:ext cx="534377" cy="259045"/>
    <xdr:sp macro="" textlink="">
      <xdr:nvSpPr>
        <xdr:cNvPr id="145" name="テキスト ボックス 144"/>
        <xdr:cNvSpPr txBox="1"/>
      </xdr:nvSpPr>
      <xdr:spPr>
        <a:xfrm>
          <a:off x="3530111" y="99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167146</xdr:rowOff>
    </xdr:from>
    <xdr:to>
      <xdr:col>15</xdr:col>
      <xdr:colOff>101600</xdr:colOff>
      <xdr:row>57</xdr:row>
      <xdr:rowOff>97296</xdr:rowOff>
    </xdr:to>
    <xdr:sp macro="" textlink="">
      <xdr:nvSpPr>
        <xdr:cNvPr id="146" name="楕円 145"/>
        <xdr:cNvSpPr/>
      </xdr:nvSpPr>
      <xdr:spPr>
        <a:xfrm>
          <a:off x="2857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88423</xdr:rowOff>
    </xdr:from>
    <xdr:ext cx="534377" cy="259045"/>
    <xdr:sp macro="" textlink="">
      <xdr:nvSpPr>
        <xdr:cNvPr id="147" name="テキスト ボックス 146"/>
        <xdr:cNvSpPr txBox="1"/>
      </xdr:nvSpPr>
      <xdr:spPr>
        <a:xfrm>
          <a:off x="2641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81356</xdr:rowOff>
    </xdr:from>
    <xdr:to>
      <xdr:col>10</xdr:col>
      <xdr:colOff>165100</xdr:colOff>
      <xdr:row>58</xdr:row>
      <xdr:rowOff>11506</xdr:rowOff>
    </xdr:to>
    <xdr:sp macro="" textlink="">
      <xdr:nvSpPr>
        <xdr:cNvPr id="148" name="楕円 147"/>
        <xdr:cNvSpPr/>
      </xdr:nvSpPr>
      <xdr:spPr>
        <a:xfrm>
          <a:off x="1968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2633</xdr:rowOff>
    </xdr:from>
    <xdr:ext cx="534377" cy="259045"/>
    <xdr:sp macro="" textlink="">
      <xdr:nvSpPr>
        <xdr:cNvPr id="149" name="テキスト ボックス 148"/>
        <xdr:cNvSpPr txBox="1"/>
      </xdr:nvSpPr>
      <xdr:spPr>
        <a:xfrm>
          <a:off x="1752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84491</xdr:rowOff>
    </xdr:from>
    <xdr:to>
      <xdr:col>6</xdr:col>
      <xdr:colOff>38100</xdr:colOff>
      <xdr:row>59</xdr:row>
      <xdr:rowOff>14641</xdr:rowOff>
    </xdr:to>
    <xdr:sp macro="" textlink="">
      <xdr:nvSpPr>
        <xdr:cNvPr id="150" name="楕円 149"/>
        <xdr:cNvSpPr/>
      </xdr:nvSpPr>
      <xdr:spPr>
        <a:xfrm>
          <a:off x="1079500" y="10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5768</xdr:rowOff>
    </xdr:from>
    <xdr:ext cx="534377" cy="259045"/>
    <xdr:sp macro="" textlink="">
      <xdr:nvSpPr>
        <xdr:cNvPr id="151" name="テキスト ボックス 150"/>
        <xdr:cNvSpPr txBox="1"/>
      </xdr:nvSpPr>
      <xdr:spPr>
        <a:xfrm>
          <a:off x="863111" y="10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150307</xdr:rowOff>
    </xdr:from>
    <xdr:to>
      <xdr:col>24</xdr:col>
      <xdr:colOff>63500</xdr:colOff>
      <xdr:row>77</xdr:row>
      <xdr:rowOff>164114</xdr:rowOff>
    </xdr:to>
    <xdr:cxnSp macro="">
      <xdr:nvCxnSpPr>
        <xdr:cNvPr id="178" name="直線コネクタ 177"/>
        <xdr:cNvCxnSpPr/>
      </xdr:nvCxnSpPr>
      <xdr:spPr>
        <a:xfrm>
          <a:off x="3797300" y="13351957"/>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150307</xdr:rowOff>
    </xdr:from>
    <xdr:to>
      <xdr:col>19</xdr:col>
      <xdr:colOff>177800</xdr:colOff>
      <xdr:row>78</xdr:row>
      <xdr:rowOff>19548</xdr:rowOff>
    </xdr:to>
    <xdr:cxnSp macro="">
      <xdr:nvCxnSpPr>
        <xdr:cNvPr id="181" name="直線コネクタ 180"/>
        <xdr:cNvCxnSpPr/>
      </xdr:nvCxnSpPr>
      <xdr:spPr>
        <a:xfrm flipV="1">
          <a:off x="2908300" y="1335195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14839</xdr:rowOff>
    </xdr:from>
    <xdr:to>
      <xdr:col>15</xdr:col>
      <xdr:colOff>50800</xdr:colOff>
      <xdr:row>78</xdr:row>
      <xdr:rowOff>19548</xdr:rowOff>
    </xdr:to>
    <xdr:cxnSp macro="">
      <xdr:nvCxnSpPr>
        <xdr:cNvPr id="184" name="直線コネクタ 183"/>
        <xdr:cNvCxnSpPr/>
      </xdr:nvCxnSpPr>
      <xdr:spPr>
        <a:xfrm>
          <a:off x="2019300" y="1338793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167452</xdr:rowOff>
    </xdr:from>
    <xdr:to>
      <xdr:col>10</xdr:col>
      <xdr:colOff>114300</xdr:colOff>
      <xdr:row>78</xdr:row>
      <xdr:rowOff>14839</xdr:rowOff>
    </xdr:to>
    <xdr:cxnSp macro="">
      <xdr:nvCxnSpPr>
        <xdr:cNvPr id="187" name="直線コネクタ 186"/>
        <xdr:cNvCxnSpPr/>
      </xdr:nvCxnSpPr>
      <xdr:spPr>
        <a:xfrm>
          <a:off x="1130300" y="1336910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113314</xdr:rowOff>
    </xdr:from>
    <xdr:to>
      <xdr:col>24</xdr:col>
      <xdr:colOff>114300</xdr:colOff>
      <xdr:row>78</xdr:row>
      <xdr:rowOff>43464</xdr:rowOff>
    </xdr:to>
    <xdr:sp macro="" textlink="">
      <xdr:nvSpPr>
        <xdr:cNvPr id="197" name="楕円 196"/>
        <xdr:cNvSpPr/>
      </xdr:nvSpPr>
      <xdr:spPr>
        <a:xfrm>
          <a:off x="4584700" y="133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28241</xdr:rowOff>
    </xdr:from>
    <xdr:ext cx="469744" cy="259045"/>
    <xdr:sp macro="" textlink="">
      <xdr:nvSpPr>
        <xdr:cNvPr id="198" name="維持補修費該当値テキスト"/>
        <xdr:cNvSpPr txBox="1"/>
      </xdr:nvSpPr>
      <xdr:spPr>
        <a:xfrm>
          <a:off x="4686300" y="132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99507</xdr:rowOff>
    </xdr:from>
    <xdr:to>
      <xdr:col>20</xdr:col>
      <xdr:colOff>38100</xdr:colOff>
      <xdr:row>78</xdr:row>
      <xdr:rowOff>29657</xdr:rowOff>
    </xdr:to>
    <xdr:sp macro="" textlink="">
      <xdr:nvSpPr>
        <xdr:cNvPr id="199" name="楕円 198"/>
        <xdr:cNvSpPr/>
      </xdr:nvSpPr>
      <xdr:spPr>
        <a:xfrm>
          <a:off x="3746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20784</xdr:rowOff>
    </xdr:from>
    <xdr:ext cx="469744" cy="259045"/>
    <xdr:sp macro="" textlink="">
      <xdr:nvSpPr>
        <xdr:cNvPr id="200" name="テキスト ボックス 199"/>
        <xdr:cNvSpPr txBox="1"/>
      </xdr:nvSpPr>
      <xdr:spPr>
        <a:xfrm>
          <a:off x="3562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140198</xdr:rowOff>
    </xdr:from>
    <xdr:to>
      <xdr:col>15</xdr:col>
      <xdr:colOff>101600</xdr:colOff>
      <xdr:row>78</xdr:row>
      <xdr:rowOff>70348</xdr:rowOff>
    </xdr:to>
    <xdr:sp macro="" textlink="">
      <xdr:nvSpPr>
        <xdr:cNvPr id="201" name="楕円 200"/>
        <xdr:cNvSpPr/>
      </xdr:nvSpPr>
      <xdr:spPr>
        <a:xfrm>
          <a:off x="2857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61475</xdr:rowOff>
    </xdr:from>
    <xdr:ext cx="469744" cy="259045"/>
    <xdr:sp macro="" textlink="">
      <xdr:nvSpPr>
        <xdr:cNvPr id="202" name="テキスト ボックス 201"/>
        <xdr:cNvSpPr txBox="1"/>
      </xdr:nvSpPr>
      <xdr:spPr>
        <a:xfrm>
          <a:off x="2673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135489</xdr:rowOff>
    </xdr:from>
    <xdr:to>
      <xdr:col>10</xdr:col>
      <xdr:colOff>165100</xdr:colOff>
      <xdr:row>78</xdr:row>
      <xdr:rowOff>65639</xdr:rowOff>
    </xdr:to>
    <xdr:sp macro="" textlink="">
      <xdr:nvSpPr>
        <xdr:cNvPr id="203" name="楕円 202"/>
        <xdr:cNvSpPr/>
      </xdr:nvSpPr>
      <xdr:spPr>
        <a:xfrm>
          <a:off x="1968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56766</xdr:rowOff>
    </xdr:from>
    <xdr:ext cx="469744" cy="259045"/>
    <xdr:sp macro="" textlink="">
      <xdr:nvSpPr>
        <xdr:cNvPr id="204" name="テキスト ボックス 203"/>
        <xdr:cNvSpPr txBox="1"/>
      </xdr:nvSpPr>
      <xdr:spPr>
        <a:xfrm>
          <a:off x="1784428"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116652</xdr:rowOff>
    </xdr:from>
    <xdr:to>
      <xdr:col>6</xdr:col>
      <xdr:colOff>38100</xdr:colOff>
      <xdr:row>78</xdr:row>
      <xdr:rowOff>46802</xdr:rowOff>
    </xdr:to>
    <xdr:sp macro="" textlink="">
      <xdr:nvSpPr>
        <xdr:cNvPr id="205" name="楕円 204"/>
        <xdr:cNvSpPr/>
      </xdr:nvSpPr>
      <xdr:spPr>
        <a:xfrm>
          <a:off x="1079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37929</xdr:rowOff>
    </xdr:from>
    <xdr:ext cx="469744" cy="259045"/>
    <xdr:sp macro="" textlink="">
      <xdr:nvSpPr>
        <xdr:cNvPr id="206" name="テキスト ボックス 205"/>
        <xdr:cNvSpPr txBox="1"/>
      </xdr:nvSpPr>
      <xdr:spPr>
        <a:xfrm>
          <a:off x="895428"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131280</xdr:rowOff>
    </xdr:from>
    <xdr:to>
      <xdr:col>24</xdr:col>
      <xdr:colOff>63500</xdr:colOff>
      <xdr:row>95</xdr:row>
      <xdr:rowOff>152972</xdr:rowOff>
    </xdr:to>
    <xdr:cxnSp macro="">
      <xdr:nvCxnSpPr>
        <xdr:cNvPr id="236" name="直線コネクタ 235"/>
        <xdr:cNvCxnSpPr/>
      </xdr:nvCxnSpPr>
      <xdr:spPr>
        <a:xfrm flipV="1">
          <a:off x="3797300" y="16419030"/>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152972</xdr:rowOff>
    </xdr:from>
    <xdr:to>
      <xdr:col>19</xdr:col>
      <xdr:colOff>177800</xdr:colOff>
      <xdr:row>96</xdr:row>
      <xdr:rowOff>74461</xdr:rowOff>
    </xdr:to>
    <xdr:cxnSp macro="">
      <xdr:nvCxnSpPr>
        <xdr:cNvPr id="239" name="直線コネクタ 238"/>
        <xdr:cNvCxnSpPr/>
      </xdr:nvCxnSpPr>
      <xdr:spPr>
        <a:xfrm flipV="1">
          <a:off x="2908300" y="16440722"/>
          <a:ext cx="8890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74461</xdr:rowOff>
    </xdr:from>
    <xdr:to>
      <xdr:col>15</xdr:col>
      <xdr:colOff>50800</xdr:colOff>
      <xdr:row>96</xdr:row>
      <xdr:rowOff>108559</xdr:rowOff>
    </xdr:to>
    <xdr:cxnSp macro="">
      <xdr:nvCxnSpPr>
        <xdr:cNvPr id="242" name="直線コネクタ 241"/>
        <xdr:cNvCxnSpPr/>
      </xdr:nvCxnSpPr>
      <xdr:spPr>
        <a:xfrm flipV="1">
          <a:off x="2019300" y="16533661"/>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108559</xdr:rowOff>
    </xdr:from>
    <xdr:to>
      <xdr:col>10</xdr:col>
      <xdr:colOff>114300</xdr:colOff>
      <xdr:row>96</xdr:row>
      <xdr:rowOff>167069</xdr:rowOff>
    </xdr:to>
    <xdr:cxnSp macro="">
      <xdr:nvCxnSpPr>
        <xdr:cNvPr id="245" name="直線コネクタ 244"/>
        <xdr:cNvCxnSpPr/>
      </xdr:nvCxnSpPr>
      <xdr:spPr>
        <a:xfrm flipV="1">
          <a:off x="1130300" y="16567759"/>
          <a:ext cx="889000" cy="5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80480</xdr:rowOff>
    </xdr:from>
    <xdr:to>
      <xdr:col>24</xdr:col>
      <xdr:colOff>114300</xdr:colOff>
      <xdr:row>96</xdr:row>
      <xdr:rowOff>10630</xdr:rowOff>
    </xdr:to>
    <xdr:sp macro="" textlink="">
      <xdr:nvSpPr>
        <xdr:cNvPr id="255" name="楕円 254"/>
        <xdr:cNvSpPr/>
      </xdr:nvSpPr>
      <xdr:spPr>
        <a:xfrm>
          <a:off x="4584700" y="163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58907</xdr:rowOff>
    </xdr:from>
    <xdr:ext cx="599010" cy="259045"/>
    <xdr:sp macro="" textlink="">
      <xdr:nvSpPr>
        <xdr:cNvPr id="256" name="扶助費該当値テキスト"/>
        <xdr:cNvSpPr txBox="1"/>
      </xdr:nvSpPr>
      <xdr:spPr>
        <a:xfrm>
          <a:off x="4686300" y="163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102172</xdr:rowOff>
    </xdr:from>
    <xdr:to>
      <xdr:col>20</xdr:col>
      <xdr:colOff>38100</xdr:colOff>
      <xdr:row>96</xdr:row>
      <xdr:rowOff>32322</xdr:rowOff>
    </xdr:to>
    <xdr:sp macro="" textlink="">
      <xdr:nvSpPr>
        <xdr:cNvPr id="257" name="楕円 256"/>
        <xdr:cNvSpPr/>
      </xdr:nvSpPr>
      <xdr:spPr>
        <a:xfrm>
          <a:off x="3746500" y="16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23449</xdr:rowOff>
    </xdr:from>
    <xdr:ext cx="599010" cy="259045"/>
    <xdr:sp macro="" textlink="">
      <xdr:nvSpPr>
        <xdr:cNvPr id="258" name="テキスト ボックス 257"/>
        <xdr:cNvSpPr txBox="1"/>
      </xdr:nvSpPr>
      <xdr:spPr>
        <a:xfrm>
          <a:off x="3497795" y="164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23661</xdr:rowOff>
    </xdr:from>
    <xdr:to>
      <xdr:col>15</xdr:col>
      <xdr:colOff>101600</xdr:colOff>
      <xdr:row>96</xdr:row>
      <xdr:rowOff>125261</xdr:rowOff>
    </xdr:to>
    <xdr:sp macro="" textlink="">
      <xdr:nvSpPr>
        <xdr:cNvPr id="259" name="楕円 258"/>
        <xdr:cNvSpPr/>
      </xdr:nvSpPr>
      <xdr:spPr>
        <a:xfrm>
          <a:off x="2857500" y="164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116388</xdr:rowOff>
    </xdr:from>
    <xdr:ext cx="534377" cy="259045"/>
    <xdr:sp macro="" textlink="">
      <xdr:nvSpPr>
        <xdr:cNvPr id="260" name="テキスト ボックス 259"/>
        <xdr:cNvSpPr txBox="1"/>
      </xdr:nvSpPr>
      <xdr:spPr>
        <a:xfrm>
          <a:off x="2641111" y="165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57759</xdr:rowOff>
    </xdr:from>
    <xdr:to>
      <xdr:col>10</xdr:col>
      <xdr:colOff>165100</xdr:colOff>
      <xdr:row>96</xdr:row>
      <xdr:rowOff>159359</xdr:rowOff>
    </xdr:to>
    <xdr:sp macro="" textlink="">
      <xdr:nvSpPr>
        <xdr:cNvPr id="261" name="楕円 260"/>
        <xdr:cNvSpPr/>
      </xdr:nvSpPr>
      <xdr:spPr>
        <a:xfrm>
          <a:off x="1968500" y="16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4436</xdr:rowOff>
    </xdr:from>
    <xdr:ext cx="534377" cy="259045"/>
    <xdr:sp macro="" textlink="">
      <xdr:nvSpPr>
        <xdr:cNvPr id="262" name="テキスト ボックス 261"/>
        <xdr:cNvSpPr txBox="1"/>
      </xdr:nvSpPr>
      <xdr:spPr>
        <a:xfrm>
          <a:off x="1752111" y="162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116269</xdr:rowOff>
    </xdr:from>
    <xdr:to>
      <xdr:col>6</xdr:col>
      <xdr:colOff>38100</xdr:colOff>
      <xdr:row>97</xdr:row>
      <xdr:rowOff>46419</xdr:rowOff>
    </xdr:to>
    <xdr:sp macro="" textlink="">
      <xdr:nvSpPr>
        <xdr:cNvPr id="263" name="楕円 262"/>
        <xdr:cNvSpPr/>
      </xdr:nvSpPr>
      <xdr:spPr>
        <a:xfrm>
          <a:off x="1079500" y="165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62946</xdr:rowOff>
    </xdr:from>
    <xdr:ext cx="534377" cy="259045"/>
    <xdr:sp macro="" textlink="">
      <xdr:nvSpPr>
        <xdr:cNvPr id="264" name="テキスト ボックス 263"/>
        <xdr:cNvSpPr txBox="1"/>
      </xdr:nvSpPr>
      <xdr:spPr>
        <a:xfrm>
          <a:off x="863111" y="163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11020</xdr:rowOff>
    </xdr:from>
    <xdr:to>
      <xdr:col>54</xdr:col>
      <xdr:colOff>189865</xdr:colOff>
      <xdr:row>38</xdr:row>
      <xdr:rowOff>99945</xdr:rowOff>
    </xdr:to>
    <xdr:cxnSp macro="">
      <xdr:nvCxnSpPr>
        <xdr:cNvPr id="290" name="直線コネクタ 289"/>
        <xdr:cNvCxnSpPr/>
      </xdr:nvCxnSpPr>
      <xdr:spPr>
        <a:xfrm flipV="1">
          <a:off x="10475595" y="5668870"/>
          <a:ext cx="1270" cy="9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103772</xdr:rowOff>
    </xdr:from>
    <xdr:ext cx="534377" cy="259045"/>
    <xdr:sp macro="" textlink="">
      <xdr:nvSpPr>
        <xdr:cNvPr id="291" name="補助費等最小値テキスト"/>
        <xdr:cNvSpPr txBox="1"/>
      </xdr:nvSpPr>
      <xdr:spPr>
        <a:xfrm>
          <a:off x="10528300" y="66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99945</xdr:rowOff>
    </xdr:from>
    <xdr:to>
      <xdr:col>55</xdr:col>
      <xdr:colOff>88900</xdr:colOff>
      <xdr:row>38</xdr:row>
      <xdr:rowOff>99945</xdr:rowOff>
    </xdr:to>
    <xdr:cxnSp macro="">
      <xdr:nvCxnSpPr>
        <xdr:cNvPr id="292" name="直線コネクタ 291"/>
        <xdr:cNvCxnSpPr/>
      </xdr:nvCxnSpPr>
      <xdr:spPr>
        <a:xfrm>
          <a:off x="10388600" y="661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129147</xdr:rowOff>
    </xdr:from>
    <xdr:ext cx="599010" cy="259045"/>
    <xdr:sp macro="" textlink="">
      <xdr:nvSpPr>
        <xdr:cNvPr id="293" name="補助費等最大値テキスト"/>
        <xdr:cNvSpPr txBox="1"/>
      </xdr:nvSpPr>
      <xdr:spPr>
        <a:xfrm>
          <a:off x="10528300" y="544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11020</xdr:rowOff>
    </xdr:from>
    <xdr:to>
      <xdr:col>55</xdr:col>
      <xdr:colOff>88900</xdr:colOff>
      <xdr:row>33</xdr:row>
      <xdr:rowOff>11020</xdr:rowOff>
    </xdr:to>
    <xdr:cxnSp macro="">
      <xdr:nvCxnSpPr>
        <xdr:cNvPr id="294" name="直線コネクタ 293"/>
        <xdr:cNvCxnSpPr/>
      </xdr:nvCxnSpPr>
      <xdr:spPr>
        <a:xfrm>
          <a:off x="10388600" y="566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96919</xdr:rowOff>
    </xdr:from>
    <xdr:to>
      <xdr:col>55</xdr:col>
      <xdr:colOff>0</xdr:colOff>
      <xdr:row>36</xdr:row>
      <xdr:rowOff>113313</xdr:rowOff>
    </xdr:to>
    <xdr:cxnSp macro="">
      <xdr:nvCxnSpPr>
        <xdr:cNvPr id="295" name="直線コネクタ 294"/>
        <xdr:cNvCxnSpPr/>
      </xdr:nvCxnSpPr>
      <xdr:spPr>
        <a:xfrm flipV="1">
          <a:off x="9639300" y="6269119"/>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67875</xdr:rowOff>
    </xdr:from>
    <xdr:ext cx="534377" cy="259045"/>
    <xdr:sp macro="" textlink="">
      <xdr:nvSpPr>
        <xdr:cNvPr id="296" name="補助費等平均値テキスト"/>
        <xdr:cNvSpPr txBox="1"/>
      </xdr:nvSpPr>
      <xdr:spPr>
        <a:xfrm>
          <a:off x="10528300" y="606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44998</xdr:rowOff>
    </xdr:from>
    <xdr:to>
      <xdr:col>55</xdr:col>
      <xdr:colOff>50800</xdr:colOff>
      <xdr:row>36</xdr:row>
      <xdr:rowOff>146598</xdr:rowOff>
    </xdr:to>
    <xdr:sp macro="" textlink="">
      <xdr:nvSpPr>
        <xdr:cNvPr id="297" name="フローチャート: 判断 296"/>
        <xdr:cNvSpPr/>
      </xdr:nvSpPr>
      <xdr:spPr>
        <a:xfrm>
          <a:off x="10426700" y="621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113313</xdr:rowOff>
    </xdr:from>
    <xdr:to>
      <xdr:col>50</xdr:col>
      <xdr:colOff>114300</xdr:colOff>
      <xdr:row>36</xdr:row>
      <xdr:rowOff>126321</xdr:rowOff>
    </xdr:to>
    <xdr:cxnSp macro="">
      <xdr:nvCxnSpPr>
        <xdr:cNvPr id="298" name="直線コネクタ 297"/>
        <xdr:cNvCxnSpPr/>
      </xdr:nvCxnSpPr>
      <xdr:spPr>
        <a:xfrm flipV="1">
          <a:off x="8750300" y="6285513"/>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82576</xdr:rowOff>
    </xdr:from>
    <xdr:to>
      <xdr:col>50</xdr:col>
      <xdr:colOff>165100</xdr:colOff>
      <xdr:row>37</xdr:row>
      <xdr:rowOff>12726</xdr:rowOff>
    </xdr:to>
    <xdr:sp macro="" textlink="">
      <xdr:nvSpPr>
        <xdr:cNvPr id="299" name="フローチャート: 判断 298"/>
        <xdr:cNvSpPr/>
      </xdr:nvSpPr>
      <xdr:spPr>
        <a:xfrm>
          <a:off x="9588500" y="62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3853</xdr:rowOff>
    </xdr:from>
    <xdr:ext cx="534377" cy="259045"/>
    <xdr:sp macro="" textlink="">
      <xdr:nvSpPr>
        <xdr:cNvPr id="300" name="テキスト ボックス 299"/>
        <xdr:cNvSpPr txBox="1"/>
      </xdr:nvSpPr>
      <xdr:spPr>
        <a:xfrm>
          <a:off x="9372111"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126321</xdr:rowOff>
    </xdr:from>
    <xdr:to>
      <xdr:col>45</xdr:col>
      <xdr:colOff>177800</xdr:colOff>
      <xdr:row>36</xdr:row>
      <xdr:rowOff>152981</xdr:rowOff>
    </xdr:to>
    <xdr:cxnSp macro="">
      <xdr:nvCxnSpPr>
        <xdr:cNvPr id="301" name="直線コネクタ 300"/>
        <xdr:cNvCxnSpPr/>
      </xdr:nvCxnSpPr>
      <xdr:spPr>
        <a:xfrm flipV="1">
          <a:off x="7861300" y="6298521"/>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113850</xdr:rowOff>
    </xdr:from>
    <xdr:to>
      <xdr:col>46</xdr:col>
      <xdr:colOff>38100</xdr:colOff>
      <xdr:row>37</xdr:row>
      <xdr:rowOff>44000</xdr:rowOff>
    </xdr:to>
    <xdr:sp macro="" textlink="">
      <xdr:nvSpPr>
        <xdr:cNvPr id="302" name="フローチャート: 判断 301"/>
        <xdr:cNvSpPr/>
      </xdr:nvSpPr>
      <xdr:spPr>
        <a:xfrm>
          <a:off x="8699500" y="62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35127</xdr:rowOff>
    </xdr:from>
    <xdr:ext cx="534377" cy="259045"/>
    <xdr:sp macro="" textlink="">
      <xdr:nvSpPr>
        <xdr:cNvPr id="303" name="テキスト ボックス 302"/>
        <xdr:cNvSpPr txBox="1"/>
      </xdr:nvSpPr>
      <xdr:spPr>
        <a:xfrm>
          <a:off x="8483111" y="6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42490</xdr:rowOff>
    </xdr:from>
    <xdr:to>
      <xdr:col>41</xdr:col>
      <xdr:colOff>50800</xdr:colOff>
      <xdr:row>36</xdr:row>
      <xdr:rowOff>152981</xdr:rowOff>
    </xdr:to>
    <xdr:cxnSp macro="">
      <xdr:nvCxnSpPr>
        <xdr:cNvPr id="304" name="直線コネクタ 303"/>
        <xdr:cNvCxnSpPr/>
      </xdr:nvCxnSpPr>
      <xdr:spPr>
        <a:xfrm>
          <a:off x="6972300" y="5185990"/>
          <a:ext cx="889000" cy="11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41656</xdr:rowOff>
    </xdr:from>
    <xdr:to>
      <xdr:col>41</xdr:col>
      <xdr:colOff>101600</xdr:colOff>
      <xdr:row>37</xdr:row>
      <xdr:rowOff>143256</xdr:rowOff>
    </xdr:to>
    <xdr:sp macro="" textlink="">
      <xdr:nvSpPr>
        <xdr:cNvPr id="305" name="フローチャート: 判断 304"/>
        <xdr:cNvSpPr/>
      </xdr:nvSpPr>
      <xdr:spPr>
        <a:xfrm>
          <a:off x="7810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134383</xdr:rowOff>
    </xdr:from>
    <xdr:ext cx="534377" cy="259045"/>
    <xdr:sp macro="" textlink="">
      <xdr:nvSpPr>
        <xdr:cNvPr id="306" name="テキスト ボックス 305"/>
        <xdr:cNvSpPr txBox="1"/>
      </xdr:nvSpPr>
      <xdr:spPr>
        <a:xfrm>
          <a:off x="7594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40502</xdr:rowOff>
    </xdr:from>
    <xdr:to>
      <xdr:col>36</xdr:col>
      <xdr:colOff>165100</xdr:colOff>
      <xdr:row>37</xdr:row>
      <xdr:rowOff>142102</xdr:rowOff>
    </xdr:to>
    <xdr:sp macro="" textlink="">
      <xdr:nvSpPr>
        <xdr:cNvPr id="307" name="フローチャート: 判断 306"/>
        <xdr:cNvSpPr/>
      </xdr:nvSpPr>
      <xdr:spPr>
        <a:xfrm>
          <a:off x="6921500" y="638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133229</xdr:rowOff>
    </xdr:from>
    <xdr:ext cx="534377" cy="259045"/>
    <xdr:sp macro="" textlink="">
      <xdr:nvSpPr>
        <xdr:cNvPr id="308" name="テキスト ボックス 307"/>
        <xdr:cNvSpPr txBox="1"/>
      </xdr:nvSpPr>
      <xdr:spPr>
        <a:xfrm>
          <a:off x="6705111" y="64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46119</xdr:rowOff>
    </xdr:from>
    <xdr:to>
      <xdr:col>55</xdr:col>
      <xdr:colOff>50800</xdr:colOff>
      <xdr:row>36</xdr:row>
      <xdr:rowOff>147719</xdr:rowOff>
    </xdr:to>
    <xdr:sp macro="" textlink="">
      <xdr:nvSpPr>
        <xdr:cNvPr id="314" name="楕円 313"/>
        <xdr:cNvSpPr/>
      </xdr:nvSpPr>
      <xdr:spPr>
        <a:xfrm>
          <a:off x="104267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24546</xdr:rowOff>
    </xdr:from>
    <xdr:ext cx="534377" cy="259045"/>
    <xdr:sp macro="" textlink="">
      <xdr:nvSpPr>
        <xdr:cNvPr id="315" name="補助費等該当値テキスト"/>
        <xdr:cNvSpPr txBox="1"/>
      </xdr:nvSpPr>
      <xdr:spPr>
        <a:xfrm>
          <a:off x="10528300" y="61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62513</xdr:rowOff>
    </xdr:from>
    <xdr:to>
      <xdr:col>50</xdr:col>
      <xdr:colOff>165100</xdr:colOff>
      <xdr:row>36</xdr:row>
      <xdr:rowOff>164113</xdr:rowOff>
    </xdr:to>
    <xdr:sp macro="" textlink="">
      <xdr:nvSpPr>
        <xdr:cNvPr id="316" name="楕円 315"/>
        <xdr:cNvSpPr/>
      </xdr:nvSpPr>
      <xdr:spPr>
        <a:xfrm>
          <a:off x="9588500" y="62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9190</xdr:rowOff>
    </xdr:from>
    <xdr:ext cx="534377" cy="259045"/>
    <xdr:sp macro="" textlink="">
      <xdr:nvSpPr>
        <xdr:cNvPr id="317" name="テキスト ボックス 316"/>
        <xdr:cNvSpPr txBox="1"/>
      </xdr:nvSpPr>
      <xdr:spPr>
        <a:xfrm>
          <a:off x="9372111" y="60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75521</xdr:rowOff>
    </xdr:from>
    <xdr:to>
      <xdr:col>46</xdr:col>
      <xdr:colOff>38100</xdr:colOff>
      <xdr:row>37</xdr:row>
      <xdr:rowOff>5671</xdr:rowOff>
    </xdr:to>
    <xdr:sp macro="" textlink="">
      <xdr:nvSpPr>
        <xdr:cNvPr id="318" name="楕円 317"/>
        <xdr:cNvSpPr/>
      </xdr:nvSpPr>
      <xdr:spPr>
        <a:xfrm>
          <a:off x="8699500" y="62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22198</xdr:rowOff>
    </xdr:from>
    <xdr:ext cx="534377" cy="259045"/>
    <xdr:sp macro="" textlink="">
      <xdr:nvSpPr>
        <xdr:cNvPr id="319" name="テキスト ボックス 318"/>
        <xdr:cNvSpPr txBox="1"/>
      </xdr:nvSpPr>
      <xdr:spPr>
        <a:xfrm>
          <a:off x="8483111" y="60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102181</xdr:rowOff>
    </xdr:from>
    <xdr:to>
      <xdr:col>41</xdr:col>
      <xdr:colOff>101600</xdr:colOff>
      <xdr:row>37</xdr:row>
      <xdr:rowOff>32331</xdr:rowOff>
    </xdr:to>
    <xdr:sp macro="" textlink="">
      <xdr:nvSpPr>
        <xdr:cNvPr id="320" name="楕円 319"/>
        <xdr:cNvSpPr/>
      </xdr:nvSpPr>
      <xdr:spPr>
        <a:xfrm>
          <a:off x="78105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48858</xdr:rowOff>
    </xdr:from>
    <xdr:ext cx="534377" cy="259045"/>
    <xdr:sp macro="" textlink="">
      <xdr:nvSpPr>
        <xdr:cNvPr id="321" name="テキスト ボックス 320"/>
        <xdr:cNvSpPr txBox="1"/>
      </xdr:nvSpPr>
      <xdr:spPr>
        <a:xfrm>
          <a:off x="7594111"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163140</xdr:rowOff>
    </xdr:from>
    <xdr:to>
      <xdr:col>36</xdr:col>
      <xdr:colOff>165100</xdr:colOff>
      <xdr:row>30</xdr:row>
      <xdr:rowOff>93290</xdr:rowOff>
    </xdr:to>
    <xdr:sp macro="" textlink="">
      <xdr:nvSpPr>
        <xdr:cNvPr id="322" name="楕円 321"/>
        <xdr:cNvSpPr/>
      </xdr:nvSpPr>
      <xdr:spPr>
        <a:xfrm>
          <a:off x="6921500" y="51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109817</xdr:rowOff>
    </xdr:from>
    <xdr:ext cx="599010" cy="259045"/>
    <xdr:sp macro="" textlink="">
      <xdr:nvSpPr>
        <xdr:cNvPr id="323" name="テキスト ボックス 322"/>
        <xdr:cNvSpPr txBox="1"/>
      </xdr:nvSpPr>
      <xdr:spPr>
        <a:xfrm>
          <a:off x="6672795" y="49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7" name="直線コネクタ 346"/>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8"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9" name="直線コネクタ 348"/>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50"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1" name="直線コネクタ 350"/>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71056</xdr:rowOff>
    </xdr:from>
    <xdr:to>
      <xdr:col>55</xdr:col>
      <xdr:colOff>0</xdr:colOff>
      <xdr:row>53</xdr:row>
      <xdr:rowOff>168415</xdr:rowOff>
    </xdr:to>
    <xdr:cxnSp macro="">
      <xdr:nvCxnSpPr>
        <xdr:cNvPr id="352" name="直線コネクタ 351"/>
        <xdr:cNvCxnSpPr/>
      </xdr:nvCxnSpPr>
      <xdr:spPr>
        <a:xfrm flipV="1">
          <a:off x="9639300" y="9157906"/>
          <a:ext cx="838200" cy="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3"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4" name="フローチャート: 判断 353"/>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168415</xdr:rowOff>
    </xdr:from>
    <xdr:to>
      <xdr:col>50</xdr:col>
      <xdr:colOff>114300</xdr:colOff>
      <xdr:row>55</xdr:row>
      <xdr:rowOff>22682</xdr:rowOff>
    </xdr:to>
    <xdr:cxnSp macro="">
      <xdr:nvCxnSpPr>
        <xdr:cNvPr id="355" name="直線コネクタ 354"/>
        <xdr:cNvCxnSpPr/>
      </xdr:nvCxnSpPr>
      <xdr:spPr>
        <a:xfrm flipV="1">
          <a:off x="8750300" y="9255265"/>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6" name="フローチャート: 判断 355"/>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7" name="テキスト ボックス 356"/>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115215</xdr:rowOff>
    </xdr:from>
    <xdr:to>
      <xdr:col>45</xdr:col>
      <xdr:colOff>177800</xdr:colOff>
      <xdr:row>55</xdr:row>
      <xdr:rowOff>22682</xdr:rowOff>
    </xdr:to>
    <xdr:cxnSp macro="">
      <xdr:nvCxnSpPr>
        <xdr:cNvPr id="358" name="直線コネクタ 357"/>
        <xdr:cNvCxnSpPr/>
      </xdr:nvCxnSpPr>
      <xdr:spPr>
        <a:xfrm>
          <a:off x="7861300" y="8859165"/>
          <a:ext cx="889000" cy="5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9" name="フローチャート: 判断 358"/>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60" name="テキスト ボックス 359"/>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115215</xdr:rowOff>
    </xdr:from>
    <xdr:to>
      <xdr:col>41</xdr:col>
      <xdr:colOff>50800</xdr:colOff>
      <xdr:row>52</xdr:row>
      <xdr:rowOff>116256</xdr:rowOff>
    </xdr:to>
    <xdr:cxnSp macro="">
      <xdr:nvCxnSpPr>
        <xdr:cNvPr id="361" name="直線コネクタ 360"/>
        <xdr:cNvCxnSpPr/>
      </xdr:nvCxnSpPr>
      <xdr:spPr>
        <a:xfrm flipV="1">
          <a:off x="6972300" y="8859165"/>
          <a:ext cx="889000" cy="1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2" name="フローチャート: 判断 361"/>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3" name="テキスト ボックス 362"/>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4" name="フローチャート: 判断 363"/>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5" name="テキスト ボックス 364"/>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20256</xdr:rowOff>
    </xdr:from>
    <xdr:to>
      <xdr:col>55</xdr:col>
      <xdr:colOff>50800</xdr:colOff>
      <xdr:row>53</xdr:row>
      <xdr:rowOff>121856</xdr:rowOff>
    </xdr:to>
    <xdr:sp macro="" textlink="">
      <xdr:nvSpPr>
        <xdr:cNvPr id="371" name="楕円 370"/>
        <xdr:cNvSpPr/>
      </xdr:nvSpPr>
      <xdr:spPr>
        <a:xfrm>
          <a:off x="10426700" y="91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43133</xdr:rowOff>
    </xdr:from>
    <xdr:ext cx="534377" cy="259045"/>
    <xdr:sp macro="" textlink="">
      <xdr:nvSpPr>
        <xdr:cNvPr id="372" name="普通建設事業費該当値テキスト"/>
        <xdr:cNvSpPr txBox="1"/>
      </xdr:nvSpPr>
      <xdr:spPr>
        <a:xfrm>
          <a:off x="10528300" y="8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117615</xdr:rowOff>
    </xdr:from>
    <xdr:to>
      <xdr:col>50</xdr:col>
      <xdr:colOff>165100</xdr:colOff>
      <xdr:row>54</xdr:row>
      <xdr:rowOff>47765</xdr:rowOff>
    </xdr:to>
    <xdr:sp macro="" textlink="">
      <xdr:nvSpPr>
        <xdr:cNvPr id="373" name="楕円 372"/>
        <xdr:cNvSpPr/>
      </xdr:nvSpPr>
      <xdr:spPr>
        <a:xfrm>
          <a:off x="9588500" y="9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64292</xdr:rowOff>
    </xdr:from>
    <xdr:ext cx="534377" cy="259045"/>
    <xdr:sp macro="" textlink="">
      <xdr:nvSpPr>
        <xdr:cNvPr id="374" name="テキスト ボックス 373"/>
        <xdr:cNvSpPr txBox="1"/>
      </xdr:nvSpPr>
      <xdr:spPr>
        <a:xfrm>
          <a:off x="9372111" y="89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143332</xdr:rowOff>
    </xdr:from>
    <xdr:to>
      <xdr:col>46</xdr:col>
      <xdr:colOff>38100</xdr:colOff>
      <xdr:row>55</xdr:row>
      <xdr:rowOff>73482</xdr:rowOff>
    </xdr:to>
    <xdr:sp macro="" textlink="">
      <xdr:nvSpPr>
        <xdr:cNvPr id="375" name="楕円 374"/>
        <xdr:cNvSpPr/>
      </xdr:nvSpPr>
      <xdr:spPr>
        <a:xfrm>
          <a:off x="8699500" y="94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64609</xdr:rowOff>
    </xdr:from>
    <xdr:ext cx="534377" cy="259045"/>
    <xdr:sp macro="" textlink="">
      <xdr:nvSpPr>
        <xdr:cNvPr id="376" name="テキスト ボックス 375"/>
        <xdr:cNvSpPr txBox="1"/>
      </xdr:nvSpPr>
      <xdr:spPr>
        <a:xfrm>
          <a:off x="8483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64415</xdr:rowOff>
    </xdr:from>
    <xdr:to>
      <xdr:col>41</xdr:col>
      <xdr:colOff>101600</xdr:colOff>
      <xdr:row>51</xdr:row>
      <xdr:rowOff>166015</xdr:rowOff>
    </xdr:to>
    <xdr:sp macro="" textlink="">
      <xdr:nvSpPr>
        <xdr:cNvPr id="377" name="楕円 376"/>
        <xdr:cNvSpPr/>
      </xdr:nvSpPr>
      <xdr:spPr>
        <a:xfrm>
          <a:off x="7810500" y="88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11092</xdr:rowOff>
    </xdr:from>
    <xdr:ext cx="599010" cy="259045"/>
    <xdr:sp macro="" textlink="">
      <xdr:nvSpPr>
        <xdr:cNvPr id="378" name="テキスト ボックス 377"/>
        <xdr:cNvSpPr txBox="1"/>
      </xdr:nvSpPr>
      <xdr:spPr>
        <a:xfrm>
          <a:off x="7561795" y="858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65456</xdr:rowOff>
    </xdr:from>
    <xdr:to>
      <xdr:col>36</xdr:col>
      <xdr:colOff>165100</xdr:colOff>
      <xdr:row>52</xdr:row>
      <xdr:rowOff>167056</xdr:rowOff>
    </xdr:to>
    <xdr:sp macro="" textlink="">
      <xdr:nvSpPr>
        <xdr:cNvPr id="379" name="楕円 378"/>
        <xdr:cNvSpPr/>
      </xdr:nvSpPr>
      <xdr:spPr>
        <a:xfrm>
          <a:off x="6921500" y="89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12133</xdr:rowOff>
    </xdr:from>
    <xdr:ext cx="534377" cy="259045"/>
    <xdr:sp macro="" textlink="">
      <xdr:nvSpPr>
        <xdr:cNvPr id="380" name="テキスト ボックス 379"/>
        <xdr:cNvSpPr txBox="1"/>
      </xdr:nvSpPr>
      <xdr:spPr>
        <a:xfrm>
          <a:off x="6705111" y="87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2" name="直線コネクタ 401"/>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5"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6" name="直線コネクタ 405"/>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147427</xdr:rowOff>
    </xdr:from>
    <xdr:to>
      <xdr:col>55</xdr:col>
      <xdr:colOff>0</xdr:colOff>
      <xdr:row>78</xdr:row>
      <xdr:rowOff>20303</xdr:rowOff>
    </xdr:to>
    <xdr:cxnSp macro="">
      <xdr:nvCxnSpPr>
        <xdr:cNvPr id="407" name="直線コネクタ 406"/>
        <xdr:cNvCxnSpPr/>
      </xdr:nvCxnSpPr>
      <xdr:spPr>
        <a:xfrm flipV="1">
          <a:off x="9639300" y="13349077"/>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8"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9" name="フローチャート: 判断 408"/>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73337</xdr:rowOff>
    </xdr:from>
    <xdr:to>
      <xdr:col>50</xdr:col>
      <xdr:colOff>114300</xdr:colOff>
      <xdr:row>78</xdr:row>
      <xdr:rowOff>20303</xdr:rowOff>
    </xdr:to>
    <xdr:cxnSp macro="">
      <xdr:nvCxnSpPr>
        <xdr:cNvPr id="410" name="直線コネクタ 409"/>
        <xdr:cNvCxnSpPr/>
      </xdr:nvCxnSpPr>
      <xdr:spPr>
        <a:xfrm>
          <a:off x="8750300" y="12932087"/>
          <a:ext cx="889000" cy="4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1" name="フローチャート: 判断 410"/>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2" name="テキスト ボックス 411"/>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53632</xdr:rowOff>
    </xdr:from>
    <xdr:to>
      <xdr:col>45</xdr:col>
      <xdr:colOff>177800</xdr:colOff>
      <xdr:row>75</xdr:row>
      <xdr:rowOff>73337</xdr:rowOff>
    </xdr:to>
    <xdr:cxnSp macro="">
      <xdr:nvCxnSpPr>
        <xdr:cNvPr id="413" name="直線コネクタ 412"/>
        <xdr:cNvCxnSpPr/>
      </xdr:nvCxnSpPr>
      <xdr:spPr>
        <a:xfrm>
          <a:off x="7861300" y="12740932"/>
          <a:ext cx="889000" cy="19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4" name="フローチャート: 判断 413"/>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5" name="テキスト ボックス 414"/>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6" name="フローチャート: 判断 415"/>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7" name="テキスト ボックス 416"/>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96627</xdr:rowOff>
    </xdr:from>
    <xdr:to>
      <xdr:col>55</xdr:col>
      <xdr:colOff>50800</xdr:colOff>
      <xdr:row>78</xdr:row>
      <xdr:rowOff>26777</xdr:rowOff>
    </xdr:to>
    <xdr:sp macro="" textlink="">
      <xdr:nvSpPr>
        <xdr:cNvPr id="423" name="楕円 422"/>
        <xdr:cNvSpPr/>
      </xdr:nvSpPr>
      <xdr:spPr>
        <a:xfrm>
          <a:off x="10426700" y="132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75054</xdr:rowOff>
    </xdr:from>
    <xdr:ext cx="469744" cy="259045"/>
    <xdr:sp macro="" textlink="">
      <xdr:nvSpPr>
        <xdr:cNvPr id="424" name="普通建設事業費 （ うち新規整備　）該当値テキスト"/>
        <xdr:cNvSpPr txBox="1"/>
      </xdr:nvSpPr>
      <xdr:spPr>
        <a:xfrm>
          <a:off x="10528300" y="132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140953</xdr:rowOff>
    </xdr:from>
    <xdr:to>
      <xdr:col>50</xdr:col>
      <xdr:colOff>165100</xdr:colOff>
      <xdr:row>78</xdr:row>
      <xdr:rowOff>71103</xdr:rowOff>
    </xdr:to>
    <xdr:sp macro="" textlink="">
      <xdr:nvSpPr>
        <xdr:cNvPr id="425" name="楕円 424"/>
        <xdr:cNvSpPr/>
      </xdr:nvSpPr>
      <xdr:spPr>
        <a:xfrm>
          <a:off x="9588500" y="133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62230</xdr:rowOff>
    </xdr:from>
    <xdr:ext cx="469744" cy="259045"/>
    <xdr:sp macro="" textlink="">
      <xdr:nvSpPr>
        <xdr:cNvPr id="426" name="テキスト ボックス 425"/>
        <xdr:cNvSpPr txBox="1"/>
      </xdr:nvSpPr>
      <xdr:spPr>
        <a:xfrm>
          <a:off x="9404428" y="1343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22537</xdr:rowOff>
    </xdr:from>
    <xdr:to>
      <xdr:col>46</xdr:col>
      <xdr:colOff>38100</xdr:colOff>
      <xdr:row>75</xdr:row>
      <xdr:rowOff>124137</xdr:rowOff>
    </xdr:to>
    <xdr:sp macro="" textlink="">
      <xdr:nvSpPr>
        <xdr:cNvPr id="427" name="楕円 426"/>
        <xdr:cNvSpPr/>
      </xdr:nvSpPr>
      <xdr:spPr>
        <a:xfrm>
          <a:off x="8699500" y="128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140664</xdr:rowOff>
    </xdr:from>
    <xdr:ext cx="534377" cy="259045"/>
    <xdr:sp macro="" textlink="">
      <xdr:nvSpPr>
        <xdr:cNvPr id="428" name="テキスト ボックス 427"/>
        <xdr:cNvSpPr txBox="1"/>
      </xdr:nvSpPr>
      <xdr:spPr>
        <a:xfrm>
          <a:off x="8483111" y="126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2832</xdr:rowOff>
    </xdr:from>
    <xdr:to>
      <xdr:col>41</xdr:col>
      <xdr:colOff>101600</xdr:colOff>
      <xdr:row>74</xdr:row>
      <xdr:rowOff>104432</xdr:rowOff>
    </xdr:to>
    <xdr:sp macro="" textlink="">
      <xdr:nvSpPr>
        <xdr:cNvPr id="429" name="楕円 428"/>
        <xdr:cNvSpPr/>
      </xdr:nvSpPr>
      <xdr:spPr>
        <a:xfrm>
          <a:off x="7810500" y="126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120959</xdr:rowOff>
    </xdr:from>
    <xdr:ext cx="534377" cy="259045"/>
    <xdr:sp macro="" textlink="">
      <xdr:nvSpPr>
        <xdr:cNvPr id="430" name="テキスト ボックス 429"/>
        <xdr:cNvSpPr txBox="1"/>
      </xdr:nvSpPr>
      <xdr:spPr>
        <a:xfrm>
          <a:off x="7594111" y="124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6" name="直線コネクタ 455"/>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7"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8" name="直線コネクタ 457"/>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9"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60" name="直線コネクタ 459"/>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46268</xdr:rowOff>
    </xdr:from>
    <xdr:to>
      <xdr:col>55</xdr:col>
      <xdr:colOff>0</xdr:colOff>
      <xdr:row>95</xdr:row>
      <xdr:rowOff>5104</xdr:rowOff>
    </xdr:to>
    <xdr:cxnSp macro="">
      <xdr:nvCxnSpPr>
        <xdr:cNvPr id="461" name="直線コネクタ 460"/>
        <xdr:cNvCxnSpPr/>
      </xdr:nvCxnSpPr>
      <xdr:spPr>
        <a:xfrm flipV="1">
          <a:off x="9639300" y="16162568"/>
          <a:ext cx="8382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2"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3" name="フローチャート: 判断 462"/>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5104</xdr:rowOff>
    </xdr:from>
    <xdr:to>
      <xdr:col>50</xdr:col>
      <xdr:colOff>114300</xdr:colOff>
      <xdr:row>98</xdr:row>
      <xdr:rowOff>9496</xdr:rowOff>
    </xdr:to>
    <xdr:cxnSp macro="">
      <xdr:nvCxnSpPr>
        <xdr:cNvPr id="464" name="直線コネクタ 463"/>
        <xdr:cNvCxnSpPr/>
      </xdr:nvCxnSpPr>
      <xdr:spPr>
        <a:xfrm flipV="1">
          <a:off x="8750300" y="16292854"/>
          <a:ext cx="889000" cy="5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5" name="フローチャート: 判断 464"/>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6" name="テキスト ボックス 465"/>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22558</xdr:rowOff>
    </xdr:from>
    <xdr:to>
      <xdr:col>45</xdr:col>
      <xdr:colOff>177800</xdr:colOff>
      <xdr:row>98</xdr:row>
      <xdr:rowOff>9496</xdr:rowOff>
    </xdr:to>
    <xdr:cxnSp macro="">
      <xdr:nvCxnSpPr>
        <xdr:cNvPr id="467" name="直線コネクタ 466"/>
        <xdr:cNvCxnSpPr/>
      </xdr:nvCxnSpPr>
      <xdr:spPr>
        <a:xfrm>
          <a:off x="7861300" y="16138858"/>
          <a:ext cx="889000" cy="6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8" name="フローチャート: 判断 467"/>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9" name="テキスト ボックス 468"/>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0" name="フローチャート: 判断 469"/>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1" name="テキスト ボックス 470"/>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166918</xdr:rowOff>
    </xdr:from>
    <xdr:to>
      <xdr:col>55</xdr:col>
      <xdr:colOff>50800</xdr:colOff>
      <xdr:row>94</xdr:row>
      <xdr:rowOff>97068</xdr:rowOff>
    </xdr:to>
    <xdr:sp macro="" textlink="">
      <xdr:nvSpPr>
        <xdr:cNvPr id="477" name="楕円 476"/>
        <xdr:cNvSpPr/>
      </xdr:nvSpPr>
      <xdr:spPr>
        <a:xfrm>
          <a:off x="104267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18345</xdr:rowOff>
    </xdr:from>
    <xdr:ext cx="534377" cy="259045"/>
    <xdr:sp macro="" textlink="">
      <xdr:nvSpPr>
        <xdr:cNvPr id="478" name="普通建設事業費 （ うち更新整備　）該当値テキスト"/>
        <xdr:cNvSpPr txBox="1"/>
      </xdr:nvSpPr>
      <xdr:spPr>
        <a:xfrm>
          <a:off x="10528300" y="159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125754</xdr:rowOff>
    </xdr:from>
    <xdr:to>
      <xdr:col>50</xdr:col>
      <xdr:colOff>165100</xdr:colOff>
      <xdr:row>95</xdr:row>
      <xdr:rowOff>55904</xdr:rowOff>
    </xdr:to>
    <xdr:sp macro="" textlink="">
      <xdr:nvSpPr>
        <xdr:cNvPr id="479" name="楕円 478"/>
        <xdr:cNvSpPr/>
      </xdr:nvSpPr>
      <xdr:spPr>
        <a:xfrm>
          <a:off x="9588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72431</xdr:rowOff>
    </xdr:from>
    <xdr:ext cx="534377" cy="259045"/>
    <xdr:sp macro="" textlink="">
      <xdr:nvSpPr>
        <xdr:cNvPr id="480" name="テキスト ボックス 479"/>
        <xdr:cNvSpPr txBox="1"/>
      </xdr:nvSpPr>
      <xdr:spPr>
        <a:xfrm>
          <a:off x="9372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130146</xdr:rowOff>
    </xdr:from>
    <xdr:to>
      <xdr:col>46</xdr:col>
      <xdr:colOff>38100</xdr:colOff>
      <xdr:row>98</xdr:row>
      <xdr:rowOff>60296</xdr:rowOff>
    </xdr:to>
    <xdr:sp macro="" textlink="">
      <xdr:nvSpPr>
        <xdr:cNvPr id="481" name="楕円 480"/>
        <xdr:cNvSpPr/>
      </xdr:nvSpPr>
      <xdr:spPr>
        <a:xfrm>
          <a:off x="86995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51423</xdr:rowOff>
    </xdr:from>
    <xdr:ext cx="534377" cy="259045"/>
    <xdr:sp macro="" textlink="">
      <xdr:nvSpPr>
        <xdr:cNvPr id="482" name="テキスト ボックス 481"/>
        <xdr:cNvSpPr txBox="1"/>
      </xdr:nvSpPr>
      <xdr:spPr>
        <a:xfrm>
          <a:off x="8483111" y="168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143208</xdr:rowOff>
    </xdr:from>
    <xdr:to>
      <xdr:col>41</xdr:col>
      <xdr:colOff>101600</xdr:colOff>
      <xdr:row>94</xdr:row>
      <xdr:rowOff>73358</xdr:rowOff>
    </xdr:to>
    <xdr:sp macro="" textlink="">
      <xdr:nvSpPr>
        <xdr:cNvPr id="483" name="楕円 482"/>
        <xdr:cNvSpPr/>
      </xdr:nvSpPr>
      <xdr:spPr>
        <a:xfrm>
          <a:off x="7810500" y="160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89885</xdr:rowOff>
    </xdr:from>
    <xdr:ext cx="534377" cy="259045"/>
    <xdr:sp macro="" textlink="">
      <xdr:nvSpPr>
        <xdr:cNvPr id="484" name="テキスト ボックス 483"/>
        <xdr:cNvSpPr txBox="1"/>
      </xdr:nvSpPr>
      <xdr:spPr>
        <a:xfrm>
          <a:off x="7594111" y="158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8" name="テキスト ボックス 49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6" name="直線コネクタ 505"/>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9"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10" name="直線コネクタ 509"/>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73954</xdr:rowOff>
    </xdr:from>
    <xdr:to>
      <xdr:col>85</xdr:col>
      <xdr:colOff>127000</xdr:colOff>
      <xdr:row>38</xdr:row>
      <xdr:rowOff>120589</xdr:rowOff>
    </xdr:to>
    <xdr:cxnSp macro="">
      <xdr:nvCxnSpPr>
        <xdr:cNvPr id="511" name="直線コネクタ 510"/>
        <xdr:cNvCxnSpPr/>
      </xdr:nvCxnSpPr>
      <xdr:spPr>
        <a:xfrm flipV="1">
          <a:off x="15481300" y="6589054"/>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2"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3" name="フローチャート: 判断 512"/>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120589</xdr:rowOff>
    </xdr:to>
    <xdr:cxnSp macro="">
      <xdr:nvCxnSpPr>
        <xdr:cNvPr id="514" name="直線コネクタ 513"/>
        <xdr:cNvCxnSpPr/>
      </xdr:nvCxnSpPr>
      <xdr:spPr>
        <a:xfrm>
          <a:off x="14592300" y="6630020"/>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5" name="フローチャート: 判断 514"/>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6" name="テキスト ボックス 515"/>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77887</xdr:rowOff>
    </xdr:from>
    <xdr:to>
      <xdr:col>76</xdr:col>
      <xdr:colOff>114300</xdr:colOff>
      <xdr:row>38</xdr:row>
      <xdr:rowOff>114920</xdr:rowOff>
    </xdr:to>
    <xdr:cxnSp macro="">
      <xdr:nvCxnSpPr>
        <xdr:cNvPr id="517" name="直線コネクタ 516"/>
        <xdr:cNvCxnSpPr/>
      </xdr:nvCxnSpPr>
      <xdr:spPr>
        <a:xfrm>
          <a:off x="13703300" y="659298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8" name="フローチャート: 判断 517"/>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9" name="テキスト ボックス 518"/>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46340</xdr:rowOff>
    </xdr:from>
    <xdr:to>
      <xdr:col>71</xdr:col>
      <xdr:colOff>177800</xdr:colOff>
      <xdr:row>38</xdr:row>
      <xdr:rowOff>77887</xdr:rowOff>
    </xdr:to>
    <xdr:cxnSp macro="">
      <xdr:nvCxnSpPr>
        <xdr:cNvPr id="520" name="直線コネクタ 519"/>
        <xdr:cNvCxnSpPr/>
      </xdr:nvCxnSpPr>
      <xdr:spPr>
        <a:xfrm>
          <a:off x="12814300" y="6561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1" name="フローチャート: 判断 520"/>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2" name="テキスト ボックス 521"/>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3" name="フローチャート: 判断 522"/>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4" name="テキスト ボックス 523"/>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23154</xdr:rowOff>
    </xdr:from>
    <xdr:to>
      <xdr:col>85</xdr:col>
      <xdr:colOff>177800</xdr:colOff>
      <xdr:row>38</xdr:row>
      <xdr:rowOff>124754</xdr:rowOff>
    </xdr:to>
    <xdr:sp macro="" textlink="">
      <xdr:nvSpPr>
        <xdr:cNvPr id="530" name="楕円 529"/>
        <xdr:cNvSpPr/>
      </xdr:nvSpPr>
      <xdr:spPr>
        <a:xfrm>
          <a:off x="162687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109532</xdr:rowOff>
    </xdr:from>
    <xdr:ext cx="378565" cy="259045"/>
    <xdr:sp macro="" textlink="">
      <xdr:nvSpPr>
        <xdr:cNvPr id="531" name="災害復旧事業費該当値テキスト"/>
        <xdr:cNvSpPr txBox="1"/>
      </xdr:nvSpPr>
      <xdr:spPr>
        <a:xfrm>
          <a:off x="16370300" y="645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69789</xdr:rowOff>
    </xdr:from>
    <xdr:to>
      <xdr:col>81</xdr:col>
      <xdr:colOff>101600</xdr:colOff>
      <xdr:row>38</xdr:row>
      <xdr:rowOff>171389</xdr:rowOff>
    </xdr:to>
    <xdr:sp macro="" textlink="">
      <xdr:nvSpPr>
        <xdr:cNvPr id="532" name="楕円 531"/>
        <xdr:cNvSpPr/>
      </xdr:nvSpPr>
      <xdr:spPr>
        <a:xfrm>
          <a:off x="15430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162516</xdr:rowOff>
    </xdr:from>
    <xdr:ext cx="378565" cy="259045"/>
    <xdr:sp macro="" textlink="">
      <xdr:nvSpPr>
        <xdr:cNvPr id="533" name="テキスト ボックス 532"/>
        <xdr:cNvSpPr txBox="1"/>
      </xdr:nvSpPr>
      <xdr:spPr>
        <a:xfrm>
          <a:off x="15292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64120</xdr:rowOff>
    </xdr:from>
    <xdr:to>
      <xdr:col>76</xdr:col>
      <xdr:colOff>165100</xdr:colOff>
      <xdr:row>38</xdr:row>
      <xdr:rowOff>165720</xdr:rowOff>
    </xdr:to>
    <xdr:sp macro="" textlink="">
      <xdr:nvSpPr>
        <xdr:cNvPr id="534" name="楕円 533"/>
        <xdr:cNvSpPr/>
      </xdr:nvSpPr>
      <xdr:spPr>
        <a:xfrm>
          <a:off x="14541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156847</xdr:rowOff>
    </xdr:from>
    <xdr:ext cx="378565" cy="259045"/>
    <xdr:sp macro="" textlink="">
      <xdr:nvSpPr>
        <xdr:cNvPr id="535" name="テキスト ボックス 534"/>
        <xdr:cNvSpPr txBox="1"/>
      </xdr:nvSpPr>
      <xdr:spPr>
        <a:xfrm>
          <a:off x="14403017" y="667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27087</xdr:rowOff>
    </xdr:from>
    <xdr:to>
      <xdr:col>72</xdr:col>
      <xdr:colOff>38100</xdr:colOff>
      <xdr:row>38</xdr:row>
      <xdr:rowOff>128687</xdr:rowOff>
    </xdr:to>
    <xdr:sp macro="" textlink="">
      <xdr:nvSpPr>
        <xdr:cNvPr id="536" name="楕円 535"/>
        <xdr:cNvSpPr/>
      </xdr:nvSpPr>
      <xdr:spPr>
        <a:xfrm>
          <a:off x="13652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119814</xdr:rowOff>
    </xdr:from>
    <xdr:ext cx="378565" cy="259045"/>
    <xdr:sp macro="" textlink="">
      <xdr:nvSpPr>
        <xdr:cNvPr id="537" name="テキスト ボックス 536"/>
        <xdr:cNvSpPr txBox="1"/>
      </xdr:nvSpPr>
      <xdr:spPr>
        <a:xfrm>
          <a:off x="13514017" y="663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166990</xdr:rowOff>
    </xdr:from>
    <xdr:to>
      <xdr:col>67</xdr:col>
      <xdr:colOff>101600</xdr:colOff>
      <xdr:row>38</xdr:row>
      <xdr:rowOff>97140</xdr:rowOff>
    </xdr:to>
    <xdr:sp macro="" textlink="">
      <xdr:nvSpPr>
        <xdr:cNvPr id="538" name="楕円 537"/>
        <xdr:cNvSpPr/>
      </xdr:nvSpPr>
      <xdr:spPr>
        <a:xfrm>
          <a:off x="12763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113667</xdr:rowOff>
    </xdr:from>
    <xdr:ext cx="469744" cy="259045"/>
    <xdr:sp macro="" textlink="">
      <xdr:nvSpPr>
        <xdr:cNvPr id="539" name="テキスト ボックス 538"/>
        <xdr:cNvSpPr txBox="1"/>
      </xdr:nvSpPr>
      <xdr:spPr>
        <a:xfrm>
          <a:off x="12579428" y="62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1" name="直線コネクタ 610"/>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2"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3" name="直線コネクタ 612"/>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4"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5" name="直線コネクタ 614"/>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98758</xdr:rowOff>
    </xdr:from>
    <xdr:to>
      <xdr:col>85</xdr:col>
      <xdr:colOff>127000</xdr:colOff>
      <xdr:row>73</xdr:row>
      <xdr:rowOff>100495</xdr:rowOff>
    </xdr:to>
    <xdr:cxnSp macro="">
      <xdr:nvCxnSpPr>
        <xdr:cNvPr id="616" name="直線コネクタ 615"/>
        <xdr:cNvCxnSpPr/>
      </xdr:nvCxnSpPr>
      <xdr:spPr>
        <a:xfrm flipV="1">
          <a:off x="15481300" y="1261460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7"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8" name="フローチャート: 判断 617"/>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100495</xdr:rowOff>
    </xdr:from>
    <xdr:to>
      <xdr:col>81</xdr:col>
      <xdr:colOff>50800</xdr:colOff>
      <xdr:row>74</xdr:row>
      <xdr:rowOff>16690</xdr:rowOff>
    </xdr:to>
    <xdr:cxnSp macro="">
      <xdr:nvCxnSpPr>
        <xdr:cNvPr id="619" name="直線コネクタ 618"/>
        <xdr:cNvCxnSpPr/>
      </xdr:nvCxnSpPr>
      <xdr:spPr>
        <a:xfrm flipV="1">
          <a:off x="14592300" y="12616345"/>
          <a:ext cx="8890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20" name="フローチャート: 判断 619"/>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1" name="テキスト ボックス 620"/>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168755</xdr:rowOff>
    </xdr:from>
    <xdr:to>
      <xdr:col>76</xdr:col>
      <xdr:colOff>114300</xdr:colOff>
      <xdr:row>74</xdr:row>
      <xdr:rowOff>16690</xdr:rowOff>
    </xdr:to>
    <xdr:cxnSp macro="">
      <xdr:nvCxnSpPr>
        <xdr:cNvPr id="622" name="直線コネクタ 621"/>
        <xdr:cNvCxnSpPr/>
      </xdr:nvCxnSpPr>
      <xdr:spPr>
        <a:xfrm>
          <a:off x="13703300" y="1268460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3" name="フローチャート: 判断 622"/>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4" name="テキスト ボックス 623"/>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168755</xdr:rowOff>
    </xdr:from>
    <xdr:to>
      <xdr:col>71</xdr:col>
      <xdr:colOff>177800</xdr:colOff>
      <xdr:row>74</xdr:row>
      <xdr:rowOff>17262</xdr:rowOff>
    </xdr:to>
    <xdr:cxnSp macro="">
      <xdr:nvCxnSpPr>
        <xdr:cNvPr id="625" name="直線コネクタ 624"/>
        <xdr:cNvCxnSpPr/>
      </xdr:nvCxnSpPr>
      <xdr:spPr>
        <a:xfrm flipV="1">
          <a:off x="12814300" y="12684605"/>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6" name="フローチャート: 判断 625"/>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7" name="テキスト ボックス 626"/>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8" name="フローチャート: 判断 627"/>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9" name="テキスト ボックス 628"/>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47958</xdr:rowOff>
    </xdr:from>
    <xdr:to>
      <xdr:col>85</xdr:col>
      <xdr:colOff>177800</xdr:colOff>
      <xdr:row>73</xdr:row>
      <xdr:rowOff>149558</xdr:rowOff>
    </xdr:to>
    <xdr:sp macro="" textlink="">
      <xdr:nvSpPr>
        <xdr:cNvPr id="635" name="楕円 634"/>
        <xdr:cNvSpPr/>
      </xdr:nvSpPr>
      <xdr:spPr>
        <a:xfrm>
          <a:off x="16268700" y="125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70835</xdr:rowOff>
    </xdr:from>
    <xdr:ext cx="534377" cy="259045"/>
    <xdr:sp macro="" textlink="">
      <xdr:nvSpPr>
        <xdr:cNvPr id="636" name="公債費該当値テキスト"/>
        <xdr:cNvSpPr txBox="1"/>
      </xdr:nvSpPr>
      <xdr:spPr>
        <a:xfrm>
          <a:off x="16370300" y="124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49695</xdr:rowOff>
    </xdr:from>
    <xdr:to>
      <xdr:col>81</xdr:col>
      <xdr:colOff>101600</xdr:colOff>
      <xdr:row>73</xdr:row>
      <xdr:rowOff>151295</xdr:rowOff>
    </xdr:to>
    <xdr:sp macro="" textlink="">
      <xdr:nvSpPr>
        <xdr:cNvPr id="637" name="楕円 636"/>
        <xdr:cNvSpPr/>
      </xdr:nvSpPr>
      <xdr:spPr>
        <a:xfrm>
          <a:off x="15430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167822</xdr:rowOff>
    </xdr:from>
    <xdr:ext cx="534377" cy="259045"/>
    <xdr:sp macro="" textlink="">
      <xdr:nvSpPr>
        <xdr:cNvPr id="638" name="テキスト ボックス 637"/>
        <xdr:cNvSpPr txBox="1"/>
      </xdr:nvSpPr>
      <xdr:spPr>
        <a:xfrm>
          <a:off x="15214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137340</xdr:rowOff>
    </xdr:from>
    <xdr:to>
      <xdr:col>76</xdr:col>
      <xdr:colOff>165100</xdr:colOff>
      <xdr:row>74</xdr:row>
      <xdr:rowOff>67490</xdr:rowOff>
    </xdr:to>
    <xdr:sp macro="" textlink="">
      <xdr:nvSpPr>
        <xdr:cNvPr id="639" name="楕円 638"/>
        <xdr:cNvSpPr/>
      </xdr:nvSpPr>
      <xdr:spPr>
        <a:xfrm>
          <a:off x="14541500" y="126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84017</xdr:rowOff>
    </xdr:from>
    <xdr:ext cx="534377" cy="259045"/>
    <xdr:sp macro="" textlink="">
      <xdr:nvSpPr>
        <xdr:cNvPr id="640" name="テキスト ボックス 639"/>
        <xdr:cNvSpPr txBox="1"/>
      </xdr:nvSpPr>
      <xdr:spPr>
        <a:xfrm>
          <a:off x="14325111" y="124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117955</xdr:rowOff>
    </xdr:from>
    <xdr:to>
      <xdr:col>72</xdr:col>
      <xdr:colOff>38100</xdr:colOff>
      <xdr:row>74</xdr:row>
      <xdr:rowOff>48105</xdr:rowOff>
    </xdr:to>
    <xdr:sp macro="" textlink="">
      <xdr:nvSpPr>
        <xdr:cNvPr id="641" name="楕円 640"/>
        <xdr:cNvSpPr/>
      </xdr:nvSpPr>
      <xdr:spPr>
        <a:xfrm>
          <a:off x="13652500" y="126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64632</xdr:rowOff>
    </xdr:from>
    <xdr:ext cx="534377" cy="259045"/>
    <xdr:sp macro="" textlink="">
      <xdr:nvSpPr>
        <xdr:cNvPr id="642" name="テキスト ボックス 641"/>
        <xdr:cNvSpPr txBox="1"/>
      </xdr:nvSpPr>
      <xdr:spPr>
        <a:xfrm>
          <a:off x="13436111" y="124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137912</xdr:rowOff>
    </xdr:from>
    <xdr:to>
      <xdr:col>67</xdr:col>
      <xdr:colOff>101600</xdr:colOff>
      <xdr:row>74</xdr:row>
      <xdr:rowOff>68062</xdr:rowOff>
    </xdr:to>
    <xdr:sp macro="" textlink="">
      <xdr:nvSpPr>
        <xdr:cNvPr id="643" name="楕円 642"/>
        <xdr:cNvSpPr/>
      </xdr:nvSpPr>
      <xdr:spPr>
        <a:xfrm>
          <a:off x="12763500" y="126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84589</xdr:rowOff>
    </xdr:from>
    <xdr:ext cx="534377" cy="259045"/>
    <xdr:sp macro="" textlink="">
      <xdr:nvSpPr>
        <xdr:cNvPr id="644" name="テキスト ボックス 643"/>
        <xdr:cNvSpPr txBox="1"/>
      </xdr:nvSpPr>
      <xdr:spPr>
        <a:xfrm>
          <a:off x="12547111" y="124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8" name="直線コネクタ 667"/>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9"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70" name="直線コネクタ 669"/>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1"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2" name="直線コネクタ 671"/>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165418</xdr:rowOff>
    </xdr:from>
    <xdr:to>
      <xdr:col>85</xdr:col>
      <xdr:colOff>127000</xdr:colOff>
      <xdr:row>97</xdr:row>
      <xdr:rowOff>126327</xdr:rowOff>
    </xdr:to>
    <xdr:cxnSp macro="">
      <xdr:nvCxnSpPr>
        <xdr:cNvPr id="673" name="直線コネクタ 672"/>
        <xdr:cNvCxnSpPr/>
      </xdr:nvCxnSpPr>
      <xdr:spPr>
        <a:xfrm>
          <a:off x="15481300" y="16453168"/>
          <a:ext cx="8382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4"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5" name="フローチャート: 判断 674"/>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165418</xdr:rowOff>
    </xdr:from>
    <xdr:to>
      <xdr:col>81</xdr:col>
      <xdr:colOff>50800</xdr:colOff>
      <xdr:row>97</xdr:row>
      <xdr:rowOff>107620</xdr:rowOff>
    </xdr:to>
    <xdr:cxnSp macro="">
      <xdr:nvCxnSpPr>
        <xdr:cNvPr id="676" name="直線コネクタ 675"/>
        <xdr:cNvCxnSpPr/>
      </xdr:nvCxnSpPr>
      <xdr:spPr>
        <a:xfrm flipV="1">
          <a:off x="14592300" y="16453168"/>
          <a:ext cx="889000" cy="2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7" name="フローチャート: 判断 676"/>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8" name="テキスト ボックス 677"/>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22885</xdr:rowOff>
    </xdr:from>
    <xdr:to>
      <xdr:col>76</xdr:col>
      <xdr:colOff>114300</xdr:colOff>
      <xdr:row>97</xdr:row>
      <xdr:rowOff>107620</xdr:rowOff>
    </xdr:to>
    <xdr:cxnSp macro="">
      <xdr:nvCxnSpPr>
        <xdr:cNvPr id="679" name="直線コネクタ 678"/>
        <xdr:cNvCxnSpPr/>
      </xdr:nvCxnSpPr>
      <xdr:spPr>
        <a:xfrm>
          <a:off x="13703300" y="16482085"/>
          <a:ext cx="889000" cy="2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80" name="フローチャート: 判断 679"/>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1" name="テキスト ボックス 680"/>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168542</xdr:rowOff>
    </xdr:from>
    <xdr:to>
      <xdr:col>71</xdr:col>
      <xdr:colOff>177800</xdr:colOff>
      <xdr:row>96</xdr:row>
      <xdr:rowOff>22885</xdr:rowOff>
    </xdr:to>
    <xdr:cxnSp macro="">
      <xdr:nvCxnSpPr>
        <xdr:cNvPr id="682" name="直線コネクタ 681"/>
        <xdr:cNvCxnSpPr/>
      </xdr:nvCxnSpPr>
      <xdr:spPr>
        <a:xfrm>
          <a:off x="12814300" y="16284842"/>
          <a:ext cx="889000" cy="1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3" name="フローチャート: 判断 682"/>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4" name="テキスト ボックス 683"/>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5" name="フローチャート: 判断 684"/>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6" name="テキスト ボックス 685"/>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75527</xdr:rowOff>
    </xdr:from>
    <xdr:to>
      <xdr:col>85</xdr:col>
      <xdr:colOff>177800</xdr:colOff>
      <xdr:row>98</xdr:row>
      <xdr:rowOff>5677</xdr:rowOff>
    </xdr:to>
    <xdr:sp macro="" textlink="">
      <xdr:nvSpPr>
        <xdr:cNvPr id="692" name="楕円 691"/>
        <xdr:cNvSpPr/>
      </xdr:nvSpPr>
      <xdr:spPr>
        <a:xfrm>
          <a:off x="162687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53954</xdr:rowOff>
    </xdr:from>
    <xdr:ext cx="469744" cy="259045"/>
    <xdr:sp macro="" textlink="">
      <xdr:nvSpPr>
        <xdr:cNvPr id="693" name="積立金該当値テキスト"/>
        <xdr:cNvSpPr txBox="1"/>
      </xdr:nvSpPr>
      <xdr:spPr>
        <a:xfrm>
          <a:off x="16370300" y="166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114618</xdr:rowOff>
    </xdr:from>
    <xdr:to>
      <xdr:col>81</xdr:col>
      <xdr:colOff>101600</xdr:colOff>
      <xdr:row>96</xdr:row>
      <xdr:rowOff>44768</xdr:rowOff>
    </xdr:to>
    <xdr:sp macro="" textlink="">
      <xdr:nvSpPr>
        <xdr:cNvPr id="694" name="楕円 693"/>
        <xdr:cNvSpPr/>
      </xdr:nvSpPr>
      <xdr:spPr>
        <a:xfrm>
          <a:off x="15430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35895</xdr:rowOff>
    </xdr:from>
    <xdr:ext cx="534377" cy="259045"/>
    <xdr:sp macro="" textlink="">
      <xdr:nvSpPr>
        <xdr:cNvPr id="695" name="テキスト ボックス 694"/>
        <xdr:cNvSpPr txBox="1"/>
      </xdr:nvSpPr>
      <xdr:spPr>
        <a:xfrm>
          <a:off x="15214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56820</xdr:rowOff>
    </xdr:from>
    <xdr:to>
      <xdr:col>76</xdr:col>
      <xdr:colOff>165100</xdr:colOff>
      <xdr:row>97</xdr:row>
      <xdr:rowOff>158420</xdr:rowOff>
    </xdr:to>
    <xdr:sp macro="" textlink="">
      <xdr:nvSpPr>
        <xdr:cNvPr id="696" name="楕円 695"/>
        <xdr:cNvSpPr/>
      </xdr:nvSpPr>
      <xdr:spPr>
        <a:xfrm>
          <a:off x="14541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149547</xdr:rowOff>
    </xdr:from>
    <xdr:ext cx="469744" cy="259045"/>
    <xdr:sp macro="" textlink="">
      <xdr:nvSpPr>
        <xdr:cNvPr id="697" name="テキスト ボックス 696"/>
        <xdr:cNvSpPr txBox="1"/>
      </xdr:nvSpPr>
      <xdr:spPr>
        <a:xfrm>
          <a:off x="14357428" y="167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143535</xdr:rowOff>
    </xdr:from>
    <xdr:to>
      <xdr:col>72</xdr:col>
      <xdr:colOff>38100</xdr:colOff>
      <xdr:row>96</xdr:row>
      <xdr:rowOff>73685</xdr:rowOff>
    </xdr:to>
    <xdr:sp macro="" textlink="">
      <xdr:nvSpPr>
        <xdr:cNvPr id="698" name="楕円 697"/>
        <xdr:cNvSpPr/>
      </xdr:nvSpPr>
      <xdr:spPr>
        <a:xfrm>
          <a:off x="13652500" y="164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90212</xdr:rowOff>
    </xdr:from>
    <xdr:ext cx="534377" cy="259045"/>
    <xdr:sp macro="" textlink="">
      <xdr:nvSpPr>
        <xdr:cNvPr id="699" name="テキスト ボックス 698"/>
        <xdr:cNvSpPr txBox="1"/>
      </xdr:nvSpPr>
      <xdr:spPr>
        <a:xfrm>
          <a:off x="13436111" y="162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117742</xdr:rowOff>
    </xdr:from>
    <xdr:to>
      <xdr:col>67</xdr:col>
      <xdr:colOff>101600</xdr:colOff>
      <xdr:row>95</xdr:row>
      <xdr:rowOff>47892</xdr:rowOff>
    </xdr:to>
    <xdr:sp macro="" textlink="">
      <xdr:nvSpPr>
        <xdr:cNvPr id="700" name="楕円 699"/>
        <xdr:cNvSpPr/>
      </xdr:nvSpPr>
      <xdr:spPr>
        <a:xfrm>
          <a:off x="12763500" y="162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64419</xdr:rowOff>
    </xdr:from>
    <xdr:ext cx="534377" cy="259045"/>
    <xdr:sp macro="" textlink="">
      <xdr:nvSpPr>
        <xdr:cNvPr id="701" name="テキスト ボックス 700"/>
        <xdr:cNvSpPr txBox="1"/>
      </xdr:nvSpPr>
      <xdr:spPr>
        <a:xfrm>
          <a:off x="12547111" y="160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5" name="直線コネクタ 724"/>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8"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9" name="直線コネクタ 728"/>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23749</xdr:rowOff>
    </xdr:from>
    <xdr:to>
      <xdr:col>116</xdr:col>
      <xdr:colOff>63500</xdr:colOff>
      <xdr:row>39</xdr:row>
      <xdr:rowOff>24765</xdr:rowOff>
    </xdr:to>
    <xdr:cxnSp macro="">
      <xdr:nvCxnSpPr>
        <xdr:cNvPr id="730" name="直線コネクタ 729"/>
        <xdr:cNvCxnSpPr/>
      </xdr:nvCxnSpPr>
      <xdr:spPr>
        <a:xfrm>
          <a:off x="21323300" y="6710299"/>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1"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2" name="フローチャート: 判断 731"/>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132080</xdr:rowOff>
    </xdr:from>
    <xdr:to>
      <xdr:col>111</xdr:col>
      <xdr:colOff>177800</xdr:colOff>
      <xdr:row>39</xdr:row>
      <xdr:rowOff>23749</xdr:rowOff>
    </xdr:to>
    <xdr:cxnSp macro="">
      <xdr:nvCxnSpPr>
        <xdr:cNvPr id="733" name="直線コネクタ 732"/>
        <xdr:cNvCxnSpPr/>
      </xdr:nvCxnSpPr>
      <xdr:spPr>
        <a:xfrm>
          <a:off x="20434300" y="6647180"/>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4" name="フローチャート: 判断 733"/>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5" name="テキスト ボックス 734"/>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132080</xdr:rowOff>
    </xdr:from>
    <xdr:to>
      <xdr:col>107</xdr:col>
      <xdr:colOff>50800</xdr:colOff>
      <xdr:row>38</xdr:row>
      <xdr:rowOff>136398</xdr:rowOff>
    </xdr:to>
    <xdr:cxnSp macro="">
      <xdr:nvCxnSpPr>
        <xdr:cNvPr id="736" name="直線コネクタ 735"/>
        <xdr:cNvCxnSpPr/>
      </xdr:nvCxnSpPr>
      <xdr:spPr>
        <a:xfrm flipV="1">
          <a:off x="19545300" y="664718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7" name="フローチャート: 判断 736"/>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8" name="テキスト ボックス 737"/>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93472</xdr:rowOff>
    </xdr:from>
    <xdr:to>
      <xdr:col>102</xdr:col>
      <xdr:colOff>114300</xdr:colOff>
      <xdr:row>38</xdr:row>
      <xdr:rowOff>136398</xdr:rowOff>
    </xdr:to>
    <xdr:cxnSp macro="">
      <xdr:nvCxnSpPr>
        <xdr:cNvPr id="739" name="直線コネクタ 738"/>
        <xdr:cNvCxnSpPr/>
      </xdr:nvCxnSpPr>
      <xdr:spPr>
        <a:xfrm>
          <a:off x="18656300" y="6608572"/>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0" name="フローチャート: 判断 739"/>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1" name="テキスト ボックス 740"/>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2" name="フローチャート: 判断 741"/>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3" name="テキスト ボックス 742"/>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749" name="楕円 748"/>
        <xdr:cNvSpPr/>
      </xdr:nvSpPr>
      <xdr:spPr>
        <a:xfrm>
          <a:off x="22110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60342</xdr:rowOff>
    </xdr:from>
    <xdr:ext cx="378565" cy="259045"/>
    <xdr:sp macro="" textlink="">
      <xdr:nvSpPr>
        <xdr:cNvPr id="750" name="投資及び出資金該当値テキスト"/>
        <xdr:cNvSpPr txBox="1"/>
      </xdr:nvSpPr>
      <xdr:spPr>
        <a:xfrm>
          <a:off x="22212300" y="65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144399</xdr:rowOff>
    </xdr:from>
    <xdr:to>
      <xdr:col>112</xdr:col>
      <xdr:colOff>38100</xdr:colOff>
      <xdr:row>39</xdr:row>
      <xdr:rowOff>74549</xdr:rowOff>
    </xdr:to>
    <xdr:sp macro="" textlink="">
      <xdr:nvSpPr>
        <xdr:cNvPr id="751" name="楕円 750"/>
        <xdr:cNvSpPr/>
      </xdr:nvSpPr>
      <xdr:spPr>
        <a:xfrm>
          <a:off x="21272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65676</xdr:rowOff>
    </xdr:from>
    <xdr:ext cx="378565" cy="259045"/>
    <xdr:sp macro="" textlink="">
      <xdr:nvSpPr>
        <xdr:cNvPr id="752" name="テキスト ボックス 751"/>
        <xdr:cNvSpPr txBox="1"/>
      </xdr:nvSpPr>
      <xdr:spPr>
        <a:xfrm>
          <a:off x="21134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81280</xdr:rowOff>
    </xdr:from>
    <xdr:to>
      <xdr:col>107</xdr:col>
      <xdr:colOff>101600</xdr:colOff>
      <xdr:row>39</xdr:row>
      <xdr:rowOff>11430</xdr:rowOff>
    </xdr:to>
    <xdr:sp macro="" textlink="">
      <xdr:nvSpPr>
        <xdr:cNvPr id="753" name="楕円 752"/>
        <xdr:cNvSpPr/>
      </xdr:nvSpPr>
      <xdr:spPr>
        <a:xfrm>
          <a:off x="20383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2557</xdr:rowOff>
    </xdr:from>
    <xdr:ext cx="378565" cy="259045"/>
    <xdr:sp macro="" textlink="">
      <xdr:nvSpPr>
        <xdr:cNvPr id="754" name="テキスト ボックス 753"/>
        <xdr:cNvSpPr txBox="1"/>
      </xdr:nvSpPr>
      <xdr:spPr>
        <a:xfrm>
          <a:off x="20245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85598</xdr:rowOff>
    </xdr:from>
    <xdr:to>
      <xdr:col>102</xdr:col>
      <xdr:colOff>165100</xdr:colOff>
      <xdr:row>39</xdr:row>
      <xdr:rowOff>15748</xdr:rowOff>
    </xdr:to>
    <xdr:sp macro="" textlink="">
      <xdr:nvSpPr>
        <xdr:cNvPr id="755" name="楕円 754"/>
        <xdr:cNvSpPr/>
      </xdr:nvSpPr>
      <xdr:spPr>
        <a:xfrm>
          <a:off x="19494500" y="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6875</xdr:rowOff>
    </xdr:from>
    <xdr:ext cx="378565" cy="259045"/>
    <xdr:sp macro="" textlink="">
      <xdr:nvSpPr>
        <xdr:cNvPr id="756" name="テキスト ボックス 755"/>
        <xdr:cNvSpPr txBox="1"/>
      </xdr:nvSpPr>
      <xdr:spPr>
        <a:xfrm>
          <a:off x="19356017" y="66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42672</xdr:rowOff>
    </xdr:from>
    <xdr:to>
      <xdr:col>98</xdr:col>
      <xdr:colOff>38100</xdr:colOff>
      <xdr:row>38</xdr:row>
      <xdr:rowOff>144272</xdr:rowOff>
    </xdr:to>
    <xdr:sp macro="" textlink="">
      <xdr:nvSpPr>
        <xdr:cNvPr id="757" name="楕円 756"/>
        <xdr:cNvSpPr/>
      </xdr:nvSpPr>
      <xdr:spPr>
        <a:xfrm>
          <a:off x="186055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135399</xdr:rowOff>
    </xdr:from>
    <xdr:ext cx="378565" cy="259045"/>
    <xdr:sp macro="" textlink="">
      <xdr:nvSpPr>
        <xdr:cNvPr id="758" name="テキスト ボックス 757"/>
        <xdr:cNvSpPr txBox="1"/>
      </xdr:nvSpPr>
      <xdr:spPr>
        <a:xfrm>
          <a:off x="18467017" y="6650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2" name="直線コネクタ 781"/>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3"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4" name="直線コネクタ 783"/>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5"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6" name="直線コネクタ 785"/>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166904</xdr:rowOff>
    </xdr:from>
    <xdr:to>
      <xdr:col>116</xdr:col>
      <xdr:colOff>63500</xdr:colOff>
      <xdr:row>58</xdr:row>
      <xdr:rowOff>168846</xdr:rowOff>
    </xdr:to>
    <xdr:cxnSp macro="">
      <xdr:nvCxnSpPr>
        <xdr:cNvPr id="787" name="直線コネクタ 786"/>
        <xdr:cNvCxnSpPr/>
      </xdr:nvCxnSpPr>
      <xdr:spPr>
        <a:xfrm flipV="1">
          <a:off x="21323300" y="10111004"/>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8"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9" name="フローチャート: 判断 788"/>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157797</xdr:rowOff>
    </xdr:from>
    <xdr:to>
      <xdr:col>111</xdr:col>
      <xdr:colOff>177800</xdr:colOff>
      <xdr:row>58</xdr:row>
      <xdr:rowOff>168846</xdr:rowOff>
    </xdr:to>
    <xdr:cxnSp macro="">
      <xdr:nvCxnSpPr>
        <xdr:cNvPr id="790" name="直線コネクタ 789"/>
        <xdr:cNvCxnSpPr/>
      </xdr:nvCxnSpPr>
      <xdr:spPr>
        <a:xfrm>
          <a:off x="20434300" y="9930447"/>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1" name="フローチャート: 判断 790"/>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2" name="テキスト ボックス 791"/>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150902</xdr:rowOff>
    </xdr:from>
    <xdr:to>
      <xdr:col>107</xdr:col>
      <xdr:colOff>50800</xdr:colOff>
      <xdr:row>57</xdr:row>
      <xdr:rowOff>157797</xdr:rowOff>
    </xdr:to>
    <xdr:cxnSp macro="">
      <xdr:nvCxnSpPr>
        <xdr:cNvPr id="793" name="直線コネクタ 792"/>
        <xdr:cNvCxnSpPr/>
      </xdr:nvCxnSpPr>
      <xdr:spPr>
        <a:xfrm>
          <a:off x="19545300" y="992355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4" name="フローチャート: 判断 793"/>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5" name="テキスト ボックス 794"/>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150902</xdr:rowOff>
    </xdr:from>
    <xdr:to>
      <xdr:col>102</xdr:col>
      <xdr:colOff>114300</xdr:colOff>
      <xdr:row>59</xdr:row>
      <xdr:rowOff>9246</xdr:rowOff>
    </xdr:to>
    <xdr:cxnSp macro="">
      <xdr:nvCxnSpPr>
        <xdr:cNvPr id="796" name="直線コネクタ 795"/>
        <xdr:cNvCxnSpPr/>
      </xdr:nvCxnSpPr>
      <xdr:spPr>
        <a:xfrm flipV="1">
          <a:off x="18656300" y="9923552"/>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7" name="フローチャート: 判断 796"/>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8" name="テキスト ボックス 797"/>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9" name="フローチャート: 判断 798"/>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800" name="テキスト ボックス 799"/>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116104</xdr:rowOff>
    </xdr:from>
    <xdr:to>
      <xdr:col>116</xdr:col>
      <xdr:colOff>114300</xdr:colOff>
      <xdr:row>59</xdr:row>
      <xdr:rowOff>46254</xdr:rowOff>
    </xdr:to>
    <xdr:sp macro="" textlink="">
      <xdr:nvSpPr>
        <xdr:cNvPr id="806" name="楕円 805"/>
        <xdr:cNvSpPr/>
      </xdr:nvSpPr>
      <xdr:spPr>
        <a:xfrm>
          <a:off x="221107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31031</xdr:rowOff>
    </xdr:from>
    <xdr:ext cx="469744" cy="259045"/>
    <xdr:sp macro="" textlink="">
      <xdr:nvSpPr>
        <xdr:cNvPr id="807" name="貸付金該当値テキスト"/>
        <xdr:cNvSpPr txBox="1"/>
      </xdr:nvSpPr>
      <xdr:spPr>
        <a:xfrm>
          <a:off x="22212300" y="997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118046</xdr:rowOff>
    </xdr:from>
    <xdr:to>
      <xdr:col>112</xdr:col>
      <xdr:colOff>38100</xdr:colOff>
      <xdr:row>59</xdr:row>
      <xdr:rowOff>48196</xdr:rowOff>
    </xdr:to>
    <xdr:sp macro="" textlink="">
      <xdr:nvSpPr>
        <xdr:cNvPr id="808" name="楕円 807"/>
        <xdr:cNvSpPr/>
      </xdr:nvSpPr>
      <xdr:spPr>
        <a:xfrm>
          <a:off x="21272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39323</xdr:rowOff>
    </xdr:from>
    <xdr:ext cx="469744" cy="259045"/>
    <xdr:sp macro="" textlink="">
      <xdr:nvSpPr>
        <xdr:cNvPr id="809" name="テキスト ボックス 808"/>
        <xdr:cNvSpPr txBox="1"/>
      </xdr:nvSpPr>
      <xdr:spPr>
        <a:xfrm>
          <a:off x="21088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106997</xdr:rowOff>
    </xdr:from>
    <xdr:to>
      <xdr:col>107</xdr:col>
      <xdr:colOff>101600</xdr:colOff>
      <xdr:row>58</xdr:row>
      <xdr:rowOff>37147</xdr:rowOff>
    </xdr:to>
    <xdr:sp macro="" textlink="">
      <xdr:nvSpPr>
        <xdr:cNvPr id="810" name="楕円 809"/>
        <xdr:cNvSpPr/>
      </xdr:nvSpPr>
      <xdr:spPr>
        <a:xfrm>
          <a:off x="20383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28274</xdr:rowOff>
    </xdr:from>
    <xdr:ext cx="469744" cy="259045"/>
    <xdr:sp macro="" textlink="">
      <xdr:nvSpPr>
        <xdr:cNvPr id="811" name="テキスト ボックス 810"/>
        <xdr:cNvSpPr txBox="1"/>
      </xdr:nvSpPr>
      <xdr:spPr>
        <a:xfrm>
          <a:off x="20199428" y="997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100102</xdr:rowOff>
    </xdr:from>
    <xdr:to>
      <xdr:col>102</xdr:col>
      <xdr:colOff>165100</xdr:colOff>
      <xdr:row>58</xdr:row>
      <xdr:rowOff>30252</xdr:rowOff>
    </xdr:to>
    <xdr:sp macro="" textlink="">
      <xdr:nvSpPr>
        <xdr:cNvPr id="812" name="楕円 811"/>
        <xdr:cNvSpPr/>
      </xdr:nvSpPr>
      <xdr:spPr>
        <a:xfrm>
          <a:off x="19494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46779</xdr:rowOff>
    </xdr:from>
    <xdr:ext cx="469744" cy="259045"/>
    <xdr:sp macro="" textlink="">
      <xdr:nvSpPr>
        <xdr:cNvPr id="813" name="テキスト ボックス 812"/>
        <xdr:cNvSpPr txBox="1"/>
      </xdr:nvSpPr>
      <xdr:spPr>
        <a:xfrm>
          <a:off x="19310428" y="96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129896</xdr:rowOff>
    </xdr:from>
    <xdr:to>
      <xdr:col>98</xdr:col>
      <xdr:colOff>38100</xdr:colOff>
      <xdr:row>59</xdr:row>
      <xdr:rowOff>60046</xdr:rowOff>
    </xdr:to>
    <xdr:sp macro="" textlink="">
      <xdr:nvSpPr>
        <xdr:cNvPr id="814" name="楕円 813"/>
        <xdr:cNvSpPr/>
      </xdr:nvSpPr>
      <xdr:spPr>
        <a:xfrm>
          <a:off x="18605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51173</xdr:rowOff>
    </xdr:from>
    <xdr:ext cx="378565" cy="259045"/>
    <xdr:sp macro="" textlink="">
      <xdr:nvSpPr>
        <xdr:cNvPr id="815" name="テキスト ボックス 814"/>
        <xdr:cNvSpPr txBox="1"/>
      </xdr:nvSpPr>
      <xdr:spPr>
        <a:xfrm>
          <a:off x="18467017" y="1016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2" name="直線コネクタ 841"/>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3"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4" name="直線コネクタ 843"/>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5"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6" name="直線コネクタ 845"/>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13219</xdr:rowOff>
    </xdr:from>
    <xdr:to>
      <xdr:col>116</xdr:col>
      <xdr:colOff>63500</xdr:colOff>
      <xdr:row>72</xdr:row>
      <xdr:rowOff>30168</xdr:rowOff>
    </xdr:to>
    <xdr:cxnSp macro="">
      <xdr:nvCxnSpPr>
        <xdr:cNvPr id="847" name="直線コネクタ 846"/>
        <xdr:cNvCxnSpPr/>
      </xdr:nvCxnSpPr>
      <xdr:spPr>
        <a:xfrm flipV="1">
          <a:off x="21323300" y="12357619"/>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8"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9" name="フローチャート: 判断 848"/>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14982</xdr:rowOff>
    </xdr:from>
    <xdr:to>
      <xdr:col>111</xdr:col>
      <xdr:colOff>177800</xdr:colOff>
      <xdr:row>72</xdr:row>
      <xdr:rowOff>30168</xdr:rowOff>
    </xdr:to>
    <xdr:cxnSp macro="">
      <xdr:nvCxnSpPr>
        <xdr:cNvPr id="850" name="直線コネクタ 849"/>
        <xdr:cNvCxnSpPr/>
      </xdr:nvCxnSpPr>
      <xdr:spPr>
        <a:xfrm>
          <a:off x="20434300" y="12359382"/>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1" name="フローチャート: 判断 850"/>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2" name="テキスト ボックス 851"/>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14982</xdr:rowOff>
    </xdr:from>
    <xdr:to>
      <xdr:col>107</xdr:col>
      <xdr:colOff>50800</xdr:colOff>
      <xdr:row>72</xdr:row>
      <xdr:rowOff>126311</xdr:rowOff>
    </xdr:to>
    <xdr:cxnSp macro="">
      <xdr:nvCxnSpPr>
        <xdr:cNvPr id="853" name="直線コネクタ 852"/>
        <xdr:cNvCxnSpPr/>
      </xdr:nvCxnSpPr>
      <xdr:spPr>
        <a:xfrm flipV="1">
          <a:off x="19545300" y="12359382"/>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4" name="フローチャート: 判断 853"/>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5" name="テキスト ボックス 854"/>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126311</xdr:rowOff>
    </xdr:from>
    <xdr:to>
      <xdr:col>102</xdr:col>
      <xdr:colOff>114300</xdr:colOff>
      <xdr:row>73</xdr:row>
      <xdr:rowOff>17105</xdr:rowOff>
    </xdr:to>
    <xdr:cxnSp macro="">
      <xdr:nvCxnSpPr>
        <xdr:cNvPr id="856" name="直線コネクタ 855"/>
        <xdr:cNvCxnSpPr/>
      </xdr:nvCxnSpPr>
      <xdr:spPr>
        <a:xfrm flipV="1">
          <a:off x="18656300" y="1247071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7" name="フローチャート: 判断 856"/>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8" name="テキスト ボックス 857"/>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9" name="フローチャート: 判断 858"/>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0" name="テキスト ボックス 859"/>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133869</xdr:rowOff>
    </xdr:from>
    <xdr:to>
      <xdr:col>116</xdr:col>
      <xdr:colOff>114300</xdr:colOff>
      <xdr:row>72</xdr:row>
      <xdr:rowOff>64019</xdr:rowOff>
    </xdr:to>
    <xdr:sp macro="" textlink="">
      <xdr:nvSpPr>
        <xdr:cNvPr id="866" name="楕円 865"/>
        <xdr:cNvSpPr/>
      </xdr:nvSpPr>
      <xdr:spPr>
        <a:xfrm>
          <a:off x="22110700" y="12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156746</xdr:rowOff>
    </xdr:from>
    <xdr:ext cx="534377" cy="259045"/>
    <xdr:sp macro="" textlink="">
      <xdr:nvSpPr>
        <xdr:cNvPr id="867" name="繰出金該当値テキスト"/>
        <xdr:cNvSpPr txBox="1"/>
      </xdr:nvSpPr>
      <xdr:spPr>
        <a:xfrm>
          <a:off x="22212300" y="121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150818</xdr:rowOff>
    </xdr:from>
    <xdr:to>
      <xdr:col>112</xdr:col>
      <xdr:colOff>38100</xdr:colOff>
      <xdr:row>72</xdr:row>
      <xdr:rowOff>80968</xdr:rowOff>
    </xdr:to>
    <xdr:sp macro="" textlink="">
      <xdr:nvSpPr>
        <xdr:cNvPr id="868" name="楕円 867"/>
        <xdr:cNvSpPr/>
      </xdr:nvSpPr>
      <xdr:spPr>
        <a:xfrm>
          <a:off x="21272500" y="12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97495</xdr:rowOff>
    </xdr:from>
    <xdr:ext cx="534377" cy="259045"/>
    <xdr:sp macro="" textlink="">
      <xdr:nvSpPr>
        <xdr:cNvPr id="869" name="テキスト ボックス 868"/>
        <xdr:cNvSpPr txBox="1"/>
      </xdr:nvSpPr>
      <xdr:spPr>
        <a:xfrm>
          <a:off x="21056111" y="12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135632</xdr:rowOff>
    </xdr:from>
    <xdr:to>
      <xdr:col>107</xdr:col>
      <xdr:colOff>101600</xdr:colOff>
      <xdr:row>72</xdr:row>
      <xdr:rowOff>65782</xdr:rowOff>
    </xdr:to>
    <xdr:sp macro="" textlink="">
      <xdr:nvSpPr>
        <xdr:cNvPr id="870" name="楕円 869"/>
        <xdr:cNvSpPr/>
      </xdr:nvSpPr>
      <xdr:spPr>
        <a:xfrm>
          <a:off x="20383500" y="123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82309</xdr:rowOff>
    </xdr:from>
    <xdr:ext cx="534377" cy="259045"/>
    <xdr:sp macro="" textlink="">
      <xdr:nvSpPr>
        <xdr:cNvPr id="871" name="テキスト ボックス 870"/>
        <xdr:cNvSpPr txBox="1"/>
      </xdr:nvSpPr>
      <xdr:spPr>
        <a:xfrm>
          <a:off x="20167111" y="12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75511</xdr:rowOff>
    </xdr:from>
    <xdr:to>
      <xdr:col>102</xdr:col>
      <xdr:colOff>165100</xdr:colOff>
      <xdr:row>73</xdr:row>
      <xdr:rowOff>5661</xdr:rowOff>
    </xdr:to>
    <xdr:sp macro="" textlink="">
      <xdr:nvSpPr>
        <xdr:cNvPr id="872" name="楕円 871"/>
        <xdr:cNvSpPr/>
      </xdr:nvSpPr>
      <xdr:spPr>
        <a:xfrm>
          <a:off x="19494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22188</xdr:rowOff>
    </xdr:from>
    <xdr:ext cx="534377" cy="259045"/>
    <xdr:sp macro="" textlink="">
      <xdr:nvSpPr>
        <xdr:cNvPr id="873" name="テキスト ボックス 872"/>
        <xdr:cNvSpPr txBox="1"/>
      </xdr:nvSpPr>
      <xdr:spPr>
        <a:xfrm>
          <a:off x="19278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137755</xdr:rowOff>
    </xdr:from>
    <xdr:to>
      <xdr:col>98</xdr:col>
      <xdr:colOff>38100</xdr:colOff>
      <xdr:row>73</xdr:row>
      <xdr:rowOff>67905</xdr:rowOff>
    </xdr:to>
    <xdr:sp macro="" textlink="">
      <xdr:nvSpPr>
        <xdr:cNvPr id="874" name="楕円 873"/>
        <xdr:cNvSpPr/>
      </xdr:nvSpPr>
      <xdr:spPr>
        <a:xfrm>
          <a:off x="18605500" y="12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84432</xdr:rowOff>
    </xdr:from>
    <xdr:ext cx="534377" cy="259045"/>
    <xdr:sp macro="" textlink="">
      <xdr:nvSpPr>
        <xdr:cNvPr id="875" name="テキスト ボックス 874"/>
        <xdr:cNvSpPr txBox="1"/>
      </xdr:nvSpPr>
      <xdr:spPr>
        <a:xfrm>
          <a:off x="18389111" y="122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類似団体，全国，県内いずれの平均よりも高い数値で推移しており，下水道事業や食肉処理センター特別会計など法非適の公営企業に対するもの，また，国民健康保険や後期高齢者医療，介護保険特別会計に対するものとなっている。下水道事業特別会計では，接続率を向上させるとともに，料金見直しも含めた経営戦略を早期に策定し，企業会計の健全化に努める。また，国民健康保険事業においては，検診における受診率向上対策を強化し，医療費の抑制を図るなどして，普通会計からの負担額軽減の効果が出るよう努めていく。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類似団体，全国，県内いずれの平均よりも高い状態にある。今後は，土地開発公社清算に伴い発行した第三セクター等改革推進債の償還により，劇的な改善は困難な状況ではあるが，起債発行額の抑制などによる財政の健全化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全国，類似団体，県内いずれの平均よりも高い数値となったが，主な要因は小中学校の老朽化対策や幼稚園再構築施設整備事業などによるものである。今後の施設更新にあたっては，公共施設総合管理計画に基づいて事業の取捨選択を行うとともに，統廃合や複合化により維持管理費全体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その他，補助費等で平成２５年度の数値が突出しているのは，土地開発公社清算事業として金融機関に対する代位弁済を行ったことによるものである。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61976</xdr:rowOff>
    </xdr:from>
    <xdr:to>
      <xdr:col>24</xdr:col>
      <xdr:colOff>63500</xdr:colOff>
      <xdr:row>32</xdr:row>
      <xdr:rowOff>80264</xdr:rowOff>
    </xdr:to>
    <xdr:cxnSp macro="">
      <xdr:nvCxnSpPr>
        <xdr:cNvPr id="57" name="直線コネクタ 56"/>
        <xdr:cNvCxnSpPr/>
      </xdr:nvCxnSpPr>
      <xdr:spPr>
        <a:xfrm flipV="1">
          <a:off x="3797300" y="5548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107696</xdr:rowOff>
    </xdr:from>
    <xdr:to>
      <xdr:col>19</xdr:col>
      <xdr:colOff>177800</xdr:colOff>
      <xdr:row>32</xdr:row>
      <xdr:rowOff>80264</xdr:rowOff>
    </xdr:to>
    <xdr:cxnSp macro="">
      <xdr:nvCxnSpPr>
        <xdr:cNvPr id="60" name="直線コネクタ 59"/>
        <xdr:cNvCxnSpPr/>
      </xdr:nvCxnSpPr>
      <xdr:spPr>
        <a:xfrm>
          <a:off x="2908300" y="542264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107696</xdr:rowOff>
    </xdr:from>
    <xdr:to>
      <xdr:col>15</xdr:col>
      <xdr:colOff>50800</xdr:colOff>
      <xdr:row>32</xdr:row>
      <xdr:rowOff>5397</xdr:rowOff>
    </xdr:to>
    <xdr:cxnSp macro="">
      <xdr:nvCxnSpPr>
        <xdr:cNvPr id="63" name="直線コネクタ 62"/>
        <xdr:cNvCxnSpPr/>
      </xdr:nvCxnSpPr>
      <xdr:spPr>
        <a:xfrm flipV="1">
          <a:off x="2019300" y="5422646"/>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5397</xdr:rowOff>
    </xdr:from>
    <xdr:to>
      <xdr:col>10</xdr:col>
      <xdr:colOff>114300</xdr:colOff>
      <xdr:row>32</xdr:row>
      <xdr:rowOff>133985</xdr:rowOff>
    </xdr:to>
    <xdr:cxnSp macro="">
      <xdr:nvCxnSpPr>
        <xdr:cNvPr id="66" name="直線コネクタ 65"/>
        <xdr:cNvCxnSpPr/>
      </xdr:nvCxnSpPr>
      <xdr:spPr>
        <a:xfrm flipV="1">
          <a:off x="1130300" y="5491797"/>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xdr:rowOff>
    </xdr:from>
    <xdr:to>
      <xdr:col>24</xdr:col>
      <xdr:colOff>114300</xdr:colOff>
      <xdr:row>32</xdr:row>
      <xdr:rowOff>112776</xdr:rowOff>
    </xdr:to>
    <xdr:sp macro="" textlink="">
      <xdr:nvSpPr>
        <xdr:cNvPr id="76" name="楕円 75"/>
        <xdr:cNvSpPr/>
      </xdr:nvSpPr>
      <xdr:spPr>
        <a:xfrm>
          <a:off x="45847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34053</xdr:rowOff>
    </xdr:from>
    <xdr:ext cx="469744" cy="259045"/>
    <xdr:sp macro="" textlink="">
      <xdr:nvSpPr>
        <xdr:cNvPr id="77" name="議会費該当値テキスト"/>
        <xdr:cNvSpPr txBox="1"/>
      </xdr:nvSpPr>
      <xdr:spPr>
        <a:xfrm>
          <a:off x="4686300" y="53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29464</xdr:rowOff>
    </xdr:from>
    <xdr:to>
      <xdr:col>20</xdr:col>
      <xdr:colOff>38100</xdr:colOff>
      <xdr:row>32</xdr:row>
      <xdr:rowOff>131064</xdr:rowOff>
    </xdr:to>
    <xdr:sp macro="" textlink="">
      <xdr:nvSpPr>
        <xdr:cNvPr id="78" name="楕円 77"/>
        <xdr:cNvSpPr/>
      </xdr:nvSpPr>
      <xdr:spPr>
        <a:xfrm>
          <a:off x="3746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147591</xdr:rowOff>
    </xdr:from>
    <xdr:ext cx="469744" cy="259045"/>
    <xdr:sp macro="" textlink="">
      <xdr:nvSpPr>
        <xdr:cNvPr id="79" name="テキスト ボックス 78"/>
        <xdr:cNvSpPr txBox="1"/>
      </xdr:nvSpPr>
      <xdr:spPr>
        <a:xfrm>
          <a:off x="3562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56896</xdr:rowOff>
    </xdr:from>
    <xdr:to>
      <xdr:col>15</xdr:col>
      <xdr:colOff>101600</xdr:colOff>
      <xdr:row>31</xdr:row>
      <xdr:rowOff>158496</xdr:rowOff>
    </xdr:to>
    <xdr:sp macro="" textlink="">
      <xdr:nvSpPr>
        <xdr:cNvPr id="80" name="楕円 79"/>
        <xdr:cNvSpPr/>
      </xdr:nvSpPr>
      <xdr:spPr>
        <a:xfrm>
          <a:off x="2857500" y="53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3573</xdr:rowOff>
    </xdr:from>
    <xdr:ext cx="469744" cy="259045"/>
    <xdr:sp macro="" textlink="">
      <xdr:nvSpPr>
        <xdr:cNvPr id="81" name="テキスト ボックス 80"/>
        <xdr:cNvSpPr txBox="1"/>
      </xdr:nvSpPr>
      <xdr:spPr>
        <a:xfrm>
          <a:off x="2673428" y="51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126047</xdr:rowOff>
    </xdr:from>
    <xdr:to>
      <xdr:col>10</xdr:col>
      <xdr:colOff>165100</xdr:colOff>
      <xdr:row>32</xdr:row>
      <xdr:rowOff>56197</xdr:rowOff>
    </xdr:to>
    <xdr:sp macro="" textlink="">
      <xdr:nvSpPr>
        <xdr:cNvPr id="82" name="楕円 81"/>
        <xdr:cNvSpPr/>
      </xdr:nvSpPr>
      <xdr:spPr>
        <a:xfrm>
          <a:off x="1968500" y="5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72724</xdr:rowOff>
    </xdr:from>
    <xdr:ext cx="469744" cy="259045"/>
    <xdr:sp macro="" textlink="">
      <xdr:nvSpPr>
        <xdr:cNvPr id="83" name="テキスト ボックス 82"/>
        <xdr:cNvSpPr txBox="1"/>
      </xdr:nvSpPr>
      <xdr:spPr>
        <a:xfrm>
          <a:off x="1784428" y="52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83185</xdr:rowOff>
    </xdr:from>
    <xdr:to>
      <xdr:col>6</xdr:col>
      <xdr:colOff>38100</xdr:colOff>
      <xdr:row>33</xdr:row>
      <xdr:rowOff>13335</xdr:rowOff>
    </xdr:to>
    <xdr:sp macro="" textlink="">
      <xdr:nvSpPr>
        <xdr:cNvPr id="84" name="楕円 83"/>
        <xdr:cNvSpPr/>
      </xdr:nvSpPr>
      <xdr:spPr>
        <a:xfrm>
          <a:off x="10795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29862</xdr:rowOff>
    </xdr:from>
    <xdr:ext cx="469744" cy="259045"/>
    <xdr:sp macro="" textlink="">
      <xdr:nvSpPr>
        <xdr:cNvPr id="85" name="テキスト ボックス 84"/>
        <xdr:cNvSpPr txBox="1"/>
      </xdr:nvSpPr>
      <xdr:spPr>
        <a:xfrm>
          <a:off x="895428"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19514</xdr:rowOff>
    </xdr:from>
    <xdr:to>
      <xdr:col>24</xdr:col>
      <xdr:colOff>63500</xdr:colOff>
      <xdr:row>56</xdr:row>
      <xdr:rowOff>109410</xdr:rowOff>
    </xdr:to>
    <xdr:cxnSp macro="">
      <xdr:nvCxnSpPr>
        <xdr:cNvPr id="115" name="直線コネクタ 114"/>
        <xdr:cNvCxnSpPr/>
      </xdr:nvCxnSpPr>
      <xdr:spPr>
        <a:xfrm flipV="1">
          <a:off x="3797300" y="9620714"/>
          <a:ext cx="838200" cy="8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109410</xdr:rowOff>
    </xdr:from>
    <xdr:to>
      <xdr:col>19</xdr:col>
      <xdr:colOff>177800</xdr:colOff>
      <xdr:row>56</xdr:row>
      <xdr:rowOff>158541</xdr:rowOff>
    </xdr:to>
    <xdr:cxnSp macro="">
      <xdr:nvCxnSpPr>
        <xdr:cNvPr id="118" name="直線コネクタ 117"/>
        <xdr:cNvCxnSpPr/>
      </xdr:nvCxnSpPr>
      <xdr:spPr>
        <a:xfrm flipV="1">
          <a:off x="2908300" y="9710610"/>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102971</xdr:rowOff>
    </xdr:from>
    <xdr:to>
      <xdr:col>15</xdr:col>
      <xdr:colOff>50800</xdr:colOff>
      <xdr:row>56</xdr:row>
      <xdr:rowOff>158541</xdr:rowOff>
    </xdr:to>
    <xdr:cxnSp macro="">
      <xdr:nvCxnSpPr>
        <xdr:cNvPr id="121" name="直線コネクタ 120"/>
        <xdr:cNvCxnSpPr/>
      </xdr:nvCxnSpPr>
      <xdr:spPr>
        <a:xfrm>
          <a:off x="2019300" y="9704171"/>
          <a:ext cx="889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106191</xdr:rowOff>
    </xdr:from>
    <xdr:to>
      <xdr:col>10</xdr:col>
      <xdr:colOff>114300</xdr:colOff>
      <xdr:row>56</xdr:row>
      <xdr:rowOff>102971</xdr:rowOff>
    </xdr:to>
    <xdr:cxnSp macro="">
      <xdr:nvCxnSpPr>
        <xdr:cNvPr id="124" name="直線コネクタ 123"/>
        <xdr:cNvCxnSpPr/>
      </xdr:nvCxnSpPr>
      <xdr:spPr>
        <a:xfrm>
          <a:off x="1130300" y="9535941"/>
          <a:ext cx="889000" cy="1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140164</xdr:rowOff>
    </xdr:from>
    <xdr:to>
      <xdr:col>24</xdr:col>
      <xdr:colOff>114300</xdr:colOff>
      <xdr:row>56</xdr:row>
      <xdr:rowOff>70314</xdr:rowOff>
    </xdr:to>
    <xdr:sp macro="" textlink="">
      <xdr:nvSpPr>
        <xdr:cNvPr id="134" name="楕円 133"/>
        <xdr:cNvSpPr/>
      </xdr:nvSpPr>
      <xdr:spPr>
        <a:xfrm>
          <a:off x="4584700" y="95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118591</xdr:rowOff>
    </xdr:from>
    <xdr:ext cx="534377" cy="259045"/>
    <xdr:sp macro="" textlink="">
      <xdr:nvSpPr>
        <xdr:cNvPr id="135" name="総務費該当値テキスト"/>
        <xdr:cNvSpPr txBox="1"/>
      </xdr:nvSpPr>
      <xdr:spPr>
        <a:xfrm>
          <a:off x="4686300" y="95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58610</xdr:rowOff>
    </xdr:from>
    <xdr:to>
      <xdr:col>20</xdr:col>
      <xdr:colOff>38100</xdr:colOff>
      <xdr:row>56</xdr:row>
      <xdr:rowOff>160210</xdr:rowOff>
    </xdr:to>
    <xdr:sp macro="" textlink="">
      <xdr:nvSpPr>
        <xdr:cNvPr id="136" name="楕円 135"/>
        <xdr:cNvSpPr/>
      </xdr:nvSpPr>
      <xdr:spPr>
        <a:xfrm>
          <a:off x="3746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151337</xdr:rowOff>
    </xdr:from>
    <xdr:ext cx="534377" cy="259045"/>
    <xdr:sp macro="" textlink="">
      <xdr:nvSpPr>
        <xdr:cNvPr id="137" name="テキスト ボックス 136"/>
        <xdr:cNvSpPr txBox="1"/>
      </xdr:nvSpPr>
      <xdr:spPr>
        <a:xfrm>
          <a:off x="3530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107741</xdr:rowOff>
    </xdr:from>
    <xdr:to>
      <xdr:col>15</xdr:col>
      <xdr:colOff>101600</xdr:colOff>
      <xdr:row>57</xdr:row>
      <xdr:rowOff>37891</xdr:rowOff>
    </xdr:to>
    <xdr:sp macro="" textlink="">
      <xdr:nvSpPr>
        <xdr:cNvPr id="138" name="楕円 137"/>
        <xdr:cNvSpPr/>
      </xdr:nvSpPr>
      <xdr:spPr>
        <a:xfrm>
          <a:off x="2857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29018</xdr:rowOff>
    </xdr:from>
    <xdr:ext cx="534377" cy="259045"/>
    <xdr:sp macro="" textlink="">
      <xdr:nvSpPr>
        <xdr:cNvPr id="139" name="テキスト ボックス 138"/>
        <xdr:cNvSpPr txBox="1"/>
      </xdr:nvSpPr>
      <xdr:spPr>
        <a:xfrm>
          <a:off x="2641111" y="9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52171</xdr:rowOff>
    </xdr:from>
    <xdr:to>
      <xdr:col>10</xdr:col>
      <xdr:colOff>165100</xdr:colOff>
      <xdr:row>56</xdr:row>
      <xdr:rowOff>153771</xdr:rowOff>
    </xdr:to>
    <xdr:sp macro="" textlink="">
      <xdr:nvSpPr>
        <xdr:cNvPr id="140" name="楕円 139"/>
        <xdr:cNvSpPr/>
      </xdr:nvSpPr>
      <xdr:spPr>
        <a:xfrm>
          <a:off x="1968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144898</xdr:rowOff>
    </xdr:from>
    <xdr:ext cx="534377" cy="259045"/>
    <xdr:sp macro="" textlink="">
      <xdr:nvSpPr>
        <xdr:cNvPr id="141" name="テキスト ボックス 140"/>
        <xdr:cNvSpPr txBox="1"/>
      </xdr:nvSpPr>
      <xdr:spPr>
        <a:xfrm>
          <a:off x="1752111" y="97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55391</xdr:rowOff>
    </xdr:from>
    <xdr:to>
      <xdr:col>6</xdr:col>
      <xdr:colOff>38100</xdr:colOff>
      <xdr:row>55</xdr:row>
      <xdr:rowOff>156991</xdr:rowOff>
    </xdr:to>
    <xdr:sp macro="" textlink="">
      <xdr:nvSpPr>
        <xdr:cNvPr id="142" name="楕円 141"/>
        <xdr:cNvSpPr/>
      </xdr:nvSpPr>
      <xdr:spPr>
        <a:xfrm>
          <a:off x="1079500" y="9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2068</xdr:rowOff>
    </xdr:from>
    <xdr:ext cx="534377" cy="259045"/>
    <xdr:sp macro="" textlink="">
      <xdr:nvSpPr>
        <xdr:cNvPr id="143" name="テキスト ボックス 142"/>
        <xdr:cNvSpPr txBox="1"/>
      </xdr:nvSpPr>
      <xdr:spPr>
        <a:xfrm>
          <a:off x="863111" y="92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120290</xdr:rowOff>
    </xdr:from>
    <xdr:to>
      <xdr:col>24</xdr:col>
      <xdr:colOff>63500</xdr:colOff>
      <xdr:row>76</xdr:row>
      <xdr:rowOff>124188</xdr:rowOff>
    </xdr:to>
    <xdr:cxnSp macro="">
      <xdr:nvCxnSpPr>
        <xdr:cNvPr id="175" name="直線コネクタ 174"/>
        <xdr:cNvCxnSpPr/>
      </xdr:nvCxnSpPr>
      <xdr:spPr>
        <a:xfrm>
          <a:off x="3797300" y="13150490"/>
          <a:ext cx="8382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120290</xdr:rowOff>
    </xdr:from>
    <xdr:to>
      <xdr:col>19</xdr:col>
      <xdr:colOff>177800</xdr:colOff>
      <xdr:row>77</xdr:row>
      <xdr:rowOff>19751</xdr:rowOff>
    </xdr:to>
    <xdr:cxnSp macro="">
      <xdr:nvCxnSpPr>
        <xdr:cNvPr id="178" name="直線コネクタ 177"/>
        <xdr:cNvCxnSpPr/>
      </xdr:nvCxnSpPr>
      <xdr:spPr>
        <a:xfrm flipV="1">
          <a:off x="2908300" y="1315049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19751</xdr:rowOff>
    </xdr:from>
    <xdr:to>
      <xdr:col>15</xdr:col>
      <xdr:colOff>50800</xdr:colOff>
      <xdr:row>77</xdr:row>
      <xdr:rowOff>47672</xdr:rowOff>
    </xdr:to>
    <xdr:cxnSp macro="">
      <xdr:nvCxnSpPr>
        <xdr:cNvPr id="181" name="直線コネクタ 180"/>
        <xdr:cNvCxnSpPr/>
      </xdr:nvCxnSpPr>
      <xdr:spPr>
        <a:xfrm flipV="1">
          <a:off x="2019300" y="13221401"/>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47672</xdr:rowOff>
    </xdr:from>
    <xdr:to>
      <xdr:col>10</xdr:col>
      <xdr:colOff>114300</xdr:colOff>
      <xdr:row>77</xdr:row>
      <xdr:rowOff>149682</xdr:rowOff>
    </xdr:to>
    <xdr:cxnSp macro="">
      <xdr:nvCxnSpPr>
        <xdr:cNvPr id="184" name="直線コネクタ 183"/>
        <xdr:cNvCxnSpPr/>
      </xdr:nvCxnSpPr>
      <xdr:spPr>
        <a:xfrm flipV="1">
          <a:off x="1130300" y="13249322"/>
          <a:ext cx="889000" cy="1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73388</xdr:rowOff>
    </xdr:from>
    <xdr:to>
      <xdr:col>24</xdr:col>
      <xdr:colOff>114300</xdr:colOff>
      <xdr:row>77</xdr:row>
      <xdr:rowOff>3538</xdr:rowOff>
    </xdr:to>
    <xdr:sp macro="" textlink="">
      <xdr:nvSpPr>
        <xdr:cNvPr id="194" name="楕円 193"/>
        <xdr:cNvSpPr/>
      </xdr:nvSpPr>
      <xdr:spPr>
        <a:xfrm>
          <a:off x="45847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51815</xdr:rowOff>
    </xdr:from>
    <xdr:ext cx="599010" cy="259045"/>
    <xdr:sp macro="" textlink="">
      <xdr:nvSpPr>
        <xdr:cNvPr id="195" name="民生費該当値テキスト"/>
        <xdr:cNvSpPr txBox="1"/>
      </xdr:nvSpPr>
      <xdr:spPr>
        <a:xfrm>
          <a:off x="4686300" y="130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69490</xdr:rowOff>
    </xdr:from>
    <xdr:to>
      <xdr:col>20</xdr:col>
      <xdr:colOff>38100</xdr:colOff>
      <xdr:row>76</xdr:row>
      <xdr:rowOff>171090</xdr:rowOff>
    </xdr:to>
    <xdr:sp macro="" textlink="">
      <xdr:nvSpPr>
        <xdr:cNvPr id="196" name="楕円 195"/>
        <xdr:cNvSpPr/>
      </xdr:nvSpPr>
      <xdr:spPr>
        <a:xfrm>
          <a:off x="3746500" y="130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162217</xdr:rowOff>
    </xdr:from>
    <xdr:ext cx="599010" cy="259045"/>
    <xdr:sp macro="" textlink="">
      <xdr:nvSpPr>
        <xdr:cNvPr id="197" name="テキスト ボックス 196"/>
        <xdr:cNvSpPr txBox="1"/>
      </xdr:nvSpPr>
      <xdr:spPr>
        <a:xfrm>
          <a:off x="3497795" y="131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140401</xdr:rowOff>
    </xdr:from>
    <xdr:to>
      <xdr:col>15</xdr:col>
      <xdr:colOff>101600</xdr:colOff>
      <xdr:row>77</xdr:row>
      <xdr:rowOff>70551</xdr:rowOff>
    </xdr:to>
    <xdr:sp macro="" textlink="">
      <xdr:nvSpPr>
        <xdr:cNvPr id="198" name="楕円 197"/>
        <xdr:cNvSpPr/>
      </xdr:nvSpPr>
      <xdr:spPr>
        <a:xfrm>
          <a:off x="28575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61678</xdr:rowOff>
    </xdr:from>
    <xdr:ext cx="599010" cy="259045"/>
    <xdr:sp macro="" textlink="">
      <xdr:nvSpPr>
        <xdr:cNvPr id="199" name="テキスト ボックス 198"/>
        <xdr:cNvSpPr txBox="1"/>
      </xdr:nvSpPr>
      <xdr:spPr>
        <a:xfrm>
          <a:off x="2608795" y="1326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168322</xdr:rowOff>
    </xdr:from>
    <xdr:to>
      <xdr:col>10</xdr:col>
      <xdr:colOff>165100</xdr:colOff>
      <xdr:row>77</xdr:row>
      <xdr:rowOff>98472</xdr:rowOff>
    </xdr:to>
    <xdr:sp macro="" textlink="">
      <xdr:nvSpPr>
        <xdr:cNvPr id="200" name="楕円 199"/>
        <xdr:cNvSpPr/>
      </xdr:nvSpPr>
      <xdr:spPr>
        <a:xfrm>
          <a:off x="1968500" y="131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114999</xdr:rowOff>
    </xdr:from>
    <xdr:ext cx="599010" cy="259045"/>
    <xdr:sp macro="" textlink="">
      <xdr:nvSpPr>
        <xdr:cNvPr id="201" name="テキスト ボックス 200"/>
        <xdr:cNvSpPr txBox="1"/>
      </xdr:nvSpPr>
      <xdr:spPr>
        <a:xfrm>
          <a:off x="1719795" y="129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98882</xdr:rowOff>
    </xdr:from>
    <xdr:to>
      <xdr:col>6</xdr:col>
      <xdr:colOff>38100</xdr:colOff>
      <xdr:row>78</xdr:row>
      <xdr:rowOff>29032</xdr:rowOff>
    </xdr:to>
    <xdr:sp macro="" textlink="">
      <xdr:nvSpPr>
        <xdr:cNvPr id="202" name="楕円 201"/>
        <xdr:cNvSpPr/>
      </xdr:nvSpPr>
      <xdr:spPr>
        <a:xfrm>
          <a:off x="1079500" y="133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45559</xdr:rowOff>
    </xdr:from>
    <xdr:ext cx="599010" cy="259045"/>
    <xdr:sp macro="" textlink="">
      <xdr:nvSpPr>
        <xdr:cNvPr id="203" name="テキスト ボックス 202"/>
        <xdr:cNvSpPr txBox="1"/>
      </xdr:nvSpPr>
      <xdr:spPr>
        <a:xfrm>
          <a:off x="830795"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73566</xdr:rowOff>
    </xdr:from>
    <xdr:to>
      <xdr:col>24</xdr:col>
      <xdr:colOff>63500</xdr:colOff>
      <xdr:row>96</xdr:row>
      <xdr:rowOff>127150</xdr:rowOff>
    </xdr:to>
    <xdr:cxnSp macro="">
      <xdr:nvCxnSpPr>
        <xdr:cNvPr id="231" name="直線コネクタ 230"/>
        <xdr:cNvCxnSpPr/>
      </xdr:nvCxnSpPr>
      <xdr:spPr>
        <a:xfrm flipV="1">
          <a:off x="3797300" y="16532766"/>
          <a:ext cx="8382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88264</xdr:rowOff>
    </xdr:from>
    <xdr:to>
      <xdr:col>19</xdr:col>
      <xdr:colOff>177800</xdr:colOff>
      <xdr:row>96</xdr:row>
      <xdr:rowOff>127150</xdr:rowOff>
    </xdr:to>
    <xdr:cxnSp macro="">
      <xdr:nvCxnSpPr>
        <xdr:cNvPr id="234" name="直線コネクタ 233"/>
        <xdr:cNvCxnSpPr/>
      </xdr:nvCxnSpPr>
      <xdr:spPr>
        <a:xfrm>
          <a:off x="2908300" y="16376014"/>
          <a:ext cx="889000" cy="2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46980</xdr:rowOff>
    </xdr:from>
    <xdr:to>
      <xdr:col>15</xdr:col>
      <xdr:colOff>50800</xdr:colOff>
      <xdr:row>95</xdr:row>
      <xdr:rowOff>88264</xdr:rowOff>
    </xdr:to>
    <xdr:cxnSp macro="">
      <xdr:nvCxnSpPr>
        <xdr:cNvPr id="237" name="直線コネクタ 236"/>
        <xdr:cNvCxnSpPr/>
      </xdr:nvCxnSpPr>
      <xdr:spPr>
        <a:xfrm>
          <a:off x="2019300" y="16334730"/>
          <a:ext cx="8890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46980</xdr:rowOff>
    </xdr:from>
    <xdr:to>
      <xdr:col>10</xdr:col>
      <xdr:colOff>114300</xdr:colOff>
      <xdr:row>96</xdr:row>
      <xdr:rowOff>77315</xdr:rowOff>
    </xdr:to>
    <xdr:cxnSp macro="">
      <xdr:nvCxnSpPr>
        <xdr:cNvPr id="240" name="直線コネクタ 239"/>
        <xdr:cNvCxnSpPr/>
      </xdr:nvCxnSpPr>
      <xdr:spPr>
        <a:xfrm flipV="1">
          <a:off x="1130300" y="16334730"/>
          <a:ext cx="889000" cy="2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2" name="テキスト ボックス 241"/>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4" name="テキスト ボックス 243"/>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22766</xdr:rowOff>
    </xdr:from>
    <xdr:to>
      <xdr:col>24</xdr:col>
      <xdr:colOff>114300</xdr:colOff>
      <xdr:row>96</xdr:row>
      <xdr:rowOff>124366</xdr:rowOff>
    </xdr:to>
    <xdr:sp macro="" textlink="">
      <xdr:nvSpPr>
        <xdr:cNvPr id="250" name="楕円 249"/>
        <xdr:cNvSpPr/>
      </xdr:nvSpPr>
      <xdr:spPr>
        <a:xfrm>
          <a:off x="4584700" y="1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45643</xdr:rowOff>
    </xdr:from>
    <xdr:ext cx="534377" cy="259045"/>
    <xdr:sp macro="" textlink="">
      <xdr:nvSpPr>
        <xdr:cNvPr id="251" name="衛生費該当値テキスト"/>
        <xdr:cNvSpPr txBox="1"/>
      </xdr:nvSpPr>
      <xdr:spPr>
        <a:xfrm>
          <a:off x="4686300" y="163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76350</xdr:rowOff>
    </xdr:from>
    <xdr:to>
      <xdr:col>20</xdr:col>
      <xdr:colOff>38100</xdr:colOff>
      <xdr:row>97</xdr:row>
      <xdr:rowOff>6500</xdr:rowOff>
    </xdr:to>
    <xdr:sp macro="" textlink="">
      <xdr:nvSpPr>
        <xdr:cNvPr id="252" name="楕円 251"/>
        <xdr:cNvSpPr/>
      </xdr:nvSpPr>
      <xdr:spPr>
        <a:xfrm>
          <a:off x="3746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23027</xdr:rowOff>
    </xdr:from>
    <xdr:ext cx="534377" cy="259045"/>
    <xdr:sp macro="" textlink="">
      <xdr:nvSpPr>
        <xdr:cNvPr id="253" name="テキスト ボックス 252"/>
        <xdr:cNvSpPr txBox="1"/>
      </xdr:nvSpPr>
      <xdr:spPr>
        <a:xfrm>
          <a:off x="3530111" y="163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37464</xdr:rowOff>
    </xdr:from>
    <xdr:to>
      <xdr:col>15</xdr:col>
      <xdr:colOff>101600</xdr:colOff>
      <xdr:row>95</xdr:row>
      <xdr:rowOff>139064</xdr:rowOff>
    </xdr:to>
    <xdr:sp macro="" textlink="">
      <xdr:nvSpPr>
        <xdr:cNvPr id="254" name="楕円 253"/>
        <xdr:cNvSpPr/>
      </xdr:nvSpPr>
      <xdr:spPr>
        <a:xfrm>
          <a:off x="2857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155591</xdr:rowOff>
    </xdr:from>
    <xdr:ext cx="534377" cy="259045"/>
    <xdr:sp macro="" textlink="">
      <xdr:nvSpPr>
        <xdr:cNvPr id="255" name="テキスト ボックス 254"/>
        <xdr:cNvSpPr txBox="1"/>
      </xdr:nvSpPr>
      <xdr:spPr>
        <a:xfrm>
          <a:off x="2641111" y="161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167630</xdr:rowOff>
    </xdr:from>
    <xdr:to>
      <xdr:col>10</xdr:col>
      <xdr:colOff>165100</xdr:colOff>
      <xdr:row>95</xdr:row>
      <xdr:rowOff>97780</xdr:rowOff>
    </xdr:to>
    <xdr:sp macro="" textlink="">
      <xdr:nvSpPr>
        <xdr:cNvPr id="256" name="楕円 255"/>
        <xdr:cNvSpPr/>
      </xdr:nvSpPr>
      <xdr:spPr>
        <a:xfrm>
          <a:off x="1968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114307</xdr:rowOff>
    </xdr:from>
    <xdr:ext cx="534377" cy="259045"/>
    <xdr:sp macro="" textlink="">
      <xdr:nvSpPr>
        <xdr:cNvPr id="257" name="テキスト ボックス 256"/>
        <xdr:cNvSpPr txBox="1"/>
      </xdr:nvSpPr>
      <xdr:spPr>
        <a:xfrm>
          <a:off x="1752111" y="160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26515</xdr:rowOff>
    </xdr:from>
    <xdr:to>
      <xdr:col>6</xdr:col>
      <xdr:colOff>38100</xdr:colOff>
      <xdr:row>96</xdr:row>
      <xdr:rowOff>128115</xdr:rowOff>
    </xdr:to>
    <xdr:sp macro="" textlink="">
      <xdr:nvSpPr>
        <xdr:cNvPr id="258" name="楕円 257"/>
        <xdr:cNvSpPr/>
      </xdr:nvSpPr>
      <xdr:spPr>
        <a:xfrm>
          <a:off x="1079500" y="164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144642</xdr:rowOff>
    </xdr:from>
    <xdr:ext cx="534377" cy="259045"/>
    <xdr:sp macro="" textlink="">
      <xdr:nvSpPr>
        <xdr:cNvPr id="259" name="テキスト ボックス 258"/>
        <xdr:cNvSpPr txBox="1"/>
      </xdr:nvSpPr>
      <xdr:spPr>
        <a:xfrm>
          <a:off x="863111" y="162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168275</xdr:rowOff>
    </xdr:from>
    <xdr:to>
      <xdr:col>55</xdr:col>
      <xdr:colOff>0</xdr:colOff>
      <xdr:row>37</xdr:row>
      <xdr:rowOff>9017</xdr:rowOff>
    </xdr:to>
    <xdr:cxnSp macro="">
      <xdr:nvCxnSpPr>
        <xdr:cNvPr id="288" name="直線コネクタ 287"/>
        <xdr:cNvCxnSpPr/>
      </xdr:nvCxnSpPr>
      <xdr:spPr>
        <a:xfrm>
          <a:off x="9639300" y="634047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168275</xdr:rowOff>
    </xdr:from>
    <xdr:to>
      <xdr:col>50</xdr:col>
      <xdr:colOff>114300</xdr:colOff>
      <xdr:row>37</xdr:row>
      <xdr:rowOff>101727</xdr:rowOff>
    </xdr:to>
    <xdr:cxnSp macro="">
      <xdr:nvCxnSpPr>
        <xdr:cNvPr id="291" name="直線コネクタ 290"/>
        <xdr:cNvCxnSpPr/>
      </xdr:nvCxnSpPr>
      <xdr:spPr>
        <a:xfrm flipV="1">
          <a:off x="8750300" y="6340475"/>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101727</xdr:rowOff>
    </xdr:from>
    <xdr:to>
      <xdr:col>45</xdr:col>
      <xdr:colOff>177800</xdr:colOff>
      <xdr:row>37</xdr:row>
      <xdr:rowOff>122174</xdr:rowOff>
    </xdr:to>
    <xdr:cxnSp macro="">
      <xdr:nvCxnSpPr>
        <xdr:cNvPr id="294" name="直線コネクタ 293"/>
        <xdr:cNvCxnSpPr/>
      </xdr:nvCxnSpPr>
      <xdr:spPr>
        <a:xfrm flipV="1">
          <a:off x="7861300" y="6445377"/>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84328</xdr:rowOff>
    </xdr:from>
    <xdr:to>
      <xdr:col>41</xdr:col>
      <xdr:colOff>50800</xdr:colOff>
      <xdr:row>37</xdr:row>
      <xdr:rowOff>122174</xdr:rowOff>
    </xdr:to>
    <xdr:cxnSp macro="">
      <xdr:nvCxnSpPr>
        <xdr:cNvPr id="297" name="直線コネクタ 296"/>
        <xdr:cNvCxnSpPr/>
      </xdr:nvCxnSpPr>
      <xdr:spPr>
        <a:xfrm>
          <a:off x="6972300" y="6427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129667</xdr:rowOff>
    </xdr:from>
    <xdr:to>
      <xdr:col>55</xdr:col>
      <xdr:colOff>50800</xdr:colOff>
      <xdr:row>37</xdr:row>
      <xdr:rowOff>59817</xdr:rowOff>
    </xdr:to>
    <xdr:sp macro="" textlink="">
      <xdr:nvSpPr>
        <xdr:cNvPr id="307" name="楕円 306"/>
        <xdr:cNvSpPr/>
      </xdr:nvSpPr>
      <xdr:spPr>
        <a:xfrm>
          <a:off x="104267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152544</xdr:rowOff>
    </xdr:from>
    <xdr:ext cx="469744" cy="259045"/>
    <xdr:sp macro="" textlink="">
      <xdr:nvSpPr>
        <xdr:cNvPr id="308" name="労働費該当値テキスト"/>
        <xdr:cNvSpPr txBox="1"/>
      </xdr:nvSpPr>
      <xdr:spPr>
        <a:xfrm>
          <a:off x="10528300"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117475</xdr:rowOff>
    </xdr:from>
    <xdr:to>
      <xdr:col>50</xdr:col>
      <xdr:colOff>165100</xdr:colOff>
      <xdr:row>37</xdr:row>
      <xdr:rowOff>47625</xdr:rowOff>
    </xdr:to>
    <xdr:sp macro="" textlink="">
      <xdr:nvSpPr>
        <xdr:cNvPr id="309" name="楕円 308"/>
        <xdr:cNvSpPr/>
      </xdr:nvSpPr>
      <xdr:spPr>
        <a:xfrm>
          <a:off x="958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64152</xdr:rowOff>
    </xdr:from>
    <xdr:ext cx="469744" cy="259045"/>
    <xdr:sp macro="" textlink="">
      <xdr:nvSpPr>
        <xdr:cNvPr id="310" name="テキスト ボックス 309"/>
        <xdr:cNvSpPr txBox="1"/>
      </xdr:nvSpPr>
      <xdr:spPr>
        <a:xfrm>
          <a:off x="9404428"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50927</xdr:rowOff>
    </xdr:from>
    <xdr:to>
      <xdr:col>46</xdr:col>
      <xdr:colOff>38100</xdr:colOff>
      <xdr:row>37</xdr:row>
      <xdr:rowOff>152527</xdr:rowOff>
    </xdr:to>
    <xdr:sp macro="" textlink="">
      <xdr:nvSpPr>
        <xdr:cNvPr id="311" name="楕円 310"/>
        <xdr:cNvSpPr/>
      </xdr:nvSpPr>
      <xdr:spPr>
        <a:xfrm>
          <a:off x="8699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169054</xdr:rowOff>
    </xdr:from>
    <xdr:ext cx="469744" cy="259045"/>
    <xdr:sp macro="" textlink="">
      <xdr:nvSpPr>
        <xdr:cNvPr id="312" name="テキスト ボックス 311"/>
        <xdr:cNvSpPr txBox="1"/>
      </xdr:nvSpPr>
      <xdr:spPr>
        <a:xfrm>
          <a:off x="8515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71374</xdr:rowOff>
    </xdr:from>
    <xdr:to>
      <xdr:col>41</xdr:col>
      <xdr:colOff>101600</xdr:colOff>
      <xdr:row>38</xdr:row>
      <xdr:rowOff>1524</xdr:rowOff>
    </xdr:to>
    <xdr:sp macro="" textlink="">
      <xdr:nvSpPr>
        <xdr:cNvPr id="313" name="楕円 312"/>
        <xdr:cNvSpPr/>
      </xdr:nvSpPr>
      <xdr:spPr>
        <a:xfrm>
          <a:off x="7810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18051</xdr:rowOff>
    </xdr:from>
    <xdr:ext cx="469744" cy="259045"/>
    <xdr:sp macro="" textlink="">
      <xdr:nvSpPr>
        <xdr:cNvPr id="314" name="テキスト ボックス 313"/>
        <xdr:cNvSpPr txBox="1"/>
      </xdr:nvSpPr>
      <xdr:spPr>
        <a:xfrm>
          <a:off x="7626428"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33528</xdr:rowOff>
    </xdr:from>
    <xdr:to>
      <xdr:col>36</xdr:col>
      <xdr:colOff>165100</xdr:colOff>
      <xdr:row>37</xdr:row>
      <xdr:rowOff>135128</xdr:rowOff>
    </xdr:to>
    <xdr:sp macro="" textlink="">
      <xdr:nvSpPr>
        <xdr:cNvPr id="315" name="楕円 314"/>
        <xdr:cNvSpPr/>
      </xdr:nvSpPr>
      <xdr:spPr>
        <a:xfrm>
          <a:off x="6921500" y="63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151655</xdr:rowOff>
    </xdr:from>
    <xdr:ext cx="469744" cy="259045"/>
    <xdr:sp macro="" textlink="">
      <xdr:nvSpPr>
        <xdr:cNvPr id="316" name="テキスト ボックス 315"/>
        <xdr:cNvSpPr txBox="1"/>
      </xdr:nvSpPr>
      <xdr:spPr>
        <a:xfrm>
          <a:off x="6737428"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54694</xdr:rowOff>
    </xdr:from>
    <xdr:to>
      <xdr:col>55</xdr:col>
      <xdr:colOff>0</xdr:colOff>
      <xdr:row>56</xdr:row>
      <xdr:rowOff>80166</xdr:rowOff>
    </xdr:to>
    <xdr:cxnSp macro="">
      <xdr:nvCxnSpPr>
        <xdr:cNvPr id="347" name="直線コネクタ 346"/>
        <xdr:cNvCxnSpPr/>
      </xdr:nvCxnSpPr>
      <xdr:spPr>
        <a:xfrm flipV="1">
          <a:off x="9639300" y="9655894"/>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80166</xdr:rowOff>
    </xdr:from>
    <xdr:to>
      <xdr:col>50</xdr:col>
      <xdr:colOff>114300</xdr:colOff>
      <xdr:row>56</xdr:row>
      <xdr:rowOff>84803</xdr:rowOff>
    </xdr:to>
    <xdr:cxnSp macro="">
      <xdr:nvCxnSpPr>
        <xdr:cNvPr id="350" name="直線コネクタ 349"/>
        <xdr:cNvCxnSpPr/>
      </xdr:nvCxnSpPr>
      <xdr:spPr>
        <a:xfrm flipV="1">
          <a:off x="8750300" y="968136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140745</xdr:rowOff>
    </xdr:from>
    <xdr:to>
      <xdr:col>45</xdr:col>
      <xdr:colOff>177800</xdr:colOff>
      <xdr:row>56</xdr:row>
      <xdr:rowOff>84803</xdr:rowOff>
    </xdr:to>
    <xdr:cxnSp macro="">
      <xdr:nvCxnSpPr>
        <xdr:cNvPr id="353" name="直線コネクタ 352"/>
        <xdr:cNvCxnSpPr/>
      </xdr:nvCxnSpPr>
      <xdr:spPr>
        <a:xfrm>
          <a:off x="7861300" y="9570495"/>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140745</xdr:rowOff>
    </xdr:from>
    <xdr:to>
      <xdr:col>41</xdr:col>
      <xdr:colOff>50800</xdr:colOff>
      <xdr:row>56</xdr:row>
      <xdr:rowOff>81473</xdr:rowOff>
    </xdr:to>
    <xdr:cxnSp macro="">
      <xdr:nvCxnSpPr>
        <xdr:cNvPr id="356" name="直線コネクタ 355"/>
        <xdr:cNvCxnSpPr/>
      </xdr:nvCxnSpPr>
      <xdr:spPr>
        <a:xfrm flipV="1">
          <a:off x="6972300" y="9570495"/>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3894</xdr:rowOff>
    </xdr:from>
    <xdr:to>
      <xdr:col>55</xdr:col>
      <xdr:colOff>50800</xdr:colOff>
      <xdr:row>56</xdr:row>
      <xdr:rowOff>105494</xdr:rowOff>
    </xdr:to>
    <xdr:sp macro="" textlink="">
      <xdr:nvSpPr>
        <xdr:cNvPr id="366" name="楕円 365"/>
        <xdr:cNvSpPr/>
      </xdr:nvSpPr>
      <xdr:spPr>
        <a:xfrm>
          <a:off x="10426700" y="9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153771</xdr:rowOff>
    </xdr:from>
    <xdr:ext cx="534377" cy="259045"/>
    <xdr:sp macro="" textlink="">
      <xdr:nvSpPr>
        <xdr:cNvPr id="367" name="農林水産業費該当値テキスト"/>
        <xdr:cNvSpPr txBox="1"/>
      </xdr:nvSpPr>
      <xdr:spPr>
        <a:xfrm>
          <a:off x="10528300" y="95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29366</xdr:rowOff>
    </xdr:from>
    <xdr:to>
      <xdr:col>50</xdr:col>
      <xdr:colOff>165100</xdr:colOff>
      <xdr:row>56</xdr:row>
      <xdr:rowOff>130966</xdr:rowOff>
    </xdr:to>
    <xdr:sp macro="" textlink="">
      <xdr:nvSpPr>
        <xdr:cNvPr id="368" name="楕円 367"/>
        <xdr:cNvSpPr/>
      </xdr:nvSpPr>
      <xdr:spPr>
        <a:xfrm>
          <a:off x="9588500" y="96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122093</xdr:rowOff>
    </xdr:from>
    <xdr:ext cx="534377" cy="259045"/>
    <xdr:sp macro="" textlink="">
      <xdr:nvSpPr>
        <xdr:cNvPr id="369" name="テキスト ボックス 368"/>
        <xdr:cNvSpPr txBox="1"/>
      </xdr:nvSpPr>
      <xdr:spPr>
        <a:xfrm>
          <a:off x="9372111" y="9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34003</xdr:rowOff>
    </xdr:from>
    <xdr:to>
      <xdr:col>46</xdr:col>
      <xdr:colOff>38100</xdr:colOff>
      <xdr:row>56</xdr:row>
      <xdr:rowOff>135603</xdr:rowOff>
    </xdr:to>
    <xdr:sp macro="" textlink="">
      <xdr:nvSpPr>
        <xdr:cNvPr id="370" name="楕円 369"/>
        <xdr:cNvSpPr/>
      </xdr:nvSpPr>
      <xdr:spPr>
        <a:xfrm>
          <a:off x="8699500" y="96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152130</xdr:rowOff>
    </xdr:from>
    <xdr:ext cx="534377" cy="259045"/>
    <xdr:sp macro="" textlink="">
      <xdr:nvSpPr>
        <xdr:cNvPr id="371" name="テキスト ボックス 370"/>
        <xdr:cNvSpPr txBox="1"/>
      </xdr:nvSpPr>
      <xdr:spPr>
        <a:xfrm>
          <a:off x="8483111" y="9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89945</xdr:rowOff>
    </xdr:from>
    <xdr:to>
      <xdr:col>41</xdr:col>
      <xdr:colOff>101600</xdr:colOff>
      <xdr:row>56</xdr:row>
      <xdr:rowOff>20095</xdr:rowOff>
    </xdr:to>
    <xdr:sp macro="" textlink="">
      <xdr:nvSpPr>
        <xdr:cNvPr id="372" name="楕円 371"/>
        <xdr:cNvSpPr/>
      </xdr:nvSpPr>
      <xdr:spPr>
        <a:xfrm>
          <a:off x="7810500" y="95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36622</xdr:rowOff>
    </xdr:from>
    <xdr:ext cx="534377" cy="259045"/>
    <xdr:sp macro="" textlink="">
      <xdr:nvSpPr>
        <xdr:cNvPr id="373" name="テキスト ボックス 372"/>
        <xdr:cNvSpPr txBox="1"/>
      </xdr:nvSpPr>
      <xdr:spPr>
        <a:xfrm>
          <a:off x="7594111" y="92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30673</xdr:rowOff>
    </xdr:from>
    <xdr:to>
      <xdr:col>36</xdr:col>
      <xdr:colOff>165100</xdr:colOff>
      <xdr:row>56</xdr:row>
      <xdr:rowOff>132273</xdr:rowOff>
    </xdr:to>
    <xdr:sp macro="" textlink="">
      <xdr:nvSpPr>
        <xdr:cNvPr id="374" name="楕円 373"/>
        <xdr:cNvSpPr/>
      </xdr:nvSpPr>
      <xdr:spPr>
        <a:xfrm>
          <a:off x="6921500" y="9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148800</xdr:rowOff>
    </xdr:from>
    <xdr:ext cx="534377" cy="259045"/>
    <xdr:sp macro="" textlink="">
      <xdr:nvSpPr>
        <xdr:cNvPr id="375" name="テキスト ボックス 374"/>
        <xdr:cNvSpPr txBox="1"/>
      </xdr:nvSpPr>
      <xdr:spPr>
        <a:xfrm>
          <a:off x="6705111" y="94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95504</xdr:rowOff>
    </xdr:from>
    <xdr:to>
      <xdr:col>55</xdr:col>
      <xdr:colOff>0</xdr:colOff>
      <xdr:row>75</xdr:row>
      <xdr:rowOff>128156</xdr:rowOff>
    </xdr:to>
    <xdr:cxnSp macro="">
      <xdr:nvCxnSpPr>
        <xdr:cNvPr id="404" name="直線コネクタ 403"/>
        <xdr:cNvCxnSpPr/>
      </xdr:nvCxnSpPr>
      <xdr:spPr>
        <a:xfrm>
          <a:off x="9639300" y="12954254"/>
          <a:ext cx="8382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95504</xdr:rowOff>
    </xdr:from>
    <xdr:to>
      <xdr:col>50</xdr:col>
      <xdr:colOff>114300</xdr:colOff>
      <xdr:row>76</xdr:row>
      <xdr:rowOff>33934</xdr:rowOff>
    </xdr:to>
    <xdr:cxnSp macro="">
      <xdr:nvCxnSpPr>
        <xdr:cNvPr id="407" name="直線コネクタ 406"/>
        <xdr:cNvCxnSpPr/>
      </xdr:nvCxnSpPr>
      <xdr:spPr>
        <a:xfrm flipV="1">
          <a:off x="8750300" y="12954254"/>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33934</xdr:rowOff>
    </xdr:from>
    <xdr:to>
      <xdr:col>45</xdr:col>
      <xdr:colOff>177800</xdr:colOff>
      <xdr:row>77</xdr:row>
      <xdr:rowOff>110401</xdr:rowOff>
    </xdr:to>
    <xdr:cxnSp macro="">
      <xdr:nvCxnSpPr>
        <xdr:cNvPr id="410" name="直線コネクタ 409"/>
        <xdr:cNvCxnSpPr/>
      </xdr:nvCxnSpPr>
      <xdr:spPr>
        <a:xfrm flipV="1">
          <a:off x="7861300" y="13064134"/>
          <a:ext cx="889000" cy="2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103048</xdr:rowOff>
    </xdr:from>
    <xdr:to>
      <xdr:col>41</xdr:col>
      <xdr:colOff>50800</xdr:colOff>
      <xdr:row>77</xdr:row>
      <xdr:rowOff>110401</xdr:rowOff>
    </xdr:to>
    <xdr:cxnSp macro="">
      <xdr:nvCxnSpPr>
        <xdr:cNvPr id="413" name="直線コネクタ 412"/>
        <xdr:cNvCxnSpPr/>
      </xdr:nvCxnSpPr>
      <xdr:spPr>
        <a:xfrm>
          <a:off x="6972300" y="13304698"/>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77356</xdr:rowOff>
    </xdr:from>
    <xdr:to>
      <xdr:col>55</xdr:col>
      <xdr:colOff>50800</xdr:colOff>
      <xdr:row>76</xdr:row>
      <xdr:rowOff>7507</xdr:rowOff>
    </xdr:to>
    <xdr:sp macro="" textlink="">
      <xdr:nvSpPr>
        <xdr:cNvPr id="423" name="楕円 422"/>
        <xdr:cNvSpPr/>
      </xdr:nvSpPr>
      <xdr:spPr>
        <a:xfrm>
          <a:off x="10426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100233</xdr:rowOff>
    </xdr:from>
    <xdr:ext cx="534377" cy="259045"/>
    <xdr:sp macro="" textlink="">
      <xdr:nvSpPr>
        <xdr:cNvPr id="424" name="商工費該当値テキスト"/>
        <xdr:cNvSpPr txBox="1"/>
      </xdr:nvSpPr>
      <xdr:spPr>
        <a:xfrm>
          <a:off x="10528300" y="12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44704</xdr:rowOff>
    </xdr:from>
    <xdr:to>
      <xdr:col>50</xdr:col>
      <xdr:colOff>165100</xdr:colOff>
      <xdr:row>75</xdr:row>
      <xdr:rowOff>146304</xdr:rowOff>
    </xdr:to>
    <xdr:sp macro="" textlink="">
      <xdr:nvSpPr>
        <xdr:cNvPr id="425" name="楕円 424"/>
        <xdr:cNvSpPr/>
      </xdr:nvSpPr>
      <xdr:spPr>
        <a:xfrm>
          <a:off x="9588500" y="129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162831</xdr:rowOff>
    </xdr:from>
    <xdr:ext cx="534377" cy="259045"/>
    <xdr:sp macro="" textlink="">
      <xdr:nvSpPr>
        <xdr:cNvPr id="426" name="テキスト ボックス 425"/>
        <xdr:cNvSpPr txBox="1"/>
      </xdr:nvSpPr>
      <xdr:spPr>
        <a:xfrm>
          <a:off x="9372111" y="126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154584</xdr:rowOff>
    </xdr:from>
    <xdr:to>
      <xdr:col>46</xdr:col>
      <xdr:colOff>38100</xdr:colOff>
      <xdr:row>76</xdr:row>
      <xdr:rowOff>84734</xdr:rowOff>
    </xdr:to>
    <xdr:sp macro="" textlink="">
      <xdr:nvSpPr>
        <xdr:cNvPr id="427" name="楕円 426"/>
        <xdr:cNvSpPr/>
      </xdr:nvSpPr>
      <xdr:spPr>
        <a:xfrm>
          <a:off x="8699500" y="130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101261</xdr:rowOff>
    </xdr:from>
    <xdr:ext cx="534377" cy="259045"/>
    <xdr:sp macro="" textlink="">
      <xdr:nvSpPr>
        <xdr:cNvPr id="428" name="テキスト ボックス 427"/>
        <xdr:cNvSpPr txBox="1"/>
      </xdr:nvSpPr>
      <xdr:spPr>
        <a:xfrm>
          <a:off x="8483111" y="127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59601</xdr:rowOff>
    </xdr:from>
    <xdr:to>
      <xdr:col>41</xdr:col>
      <xdr:colOff>101600</xdr:colOff>
      <xdr:row>77</xdr:row>
      <xdr:rowOff>161201</xdr:rowOff>
    </xdr:to>
    <xdr:sp macro="" textlink="">
      <xdr:nvSpPr>
        <xdr:cNvPr id="429" name="楕円 428"/>
        <xdr:cNvSpPr/>
      </xdr:nvSpPr>
      <xdr:spPr>
        <a:xfrm>
          <a:off x="7810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152328</xdr:rowOff>
    </xdr:from>
    <xdr:ext cx="469744" cy="259045"/>
    <xdr:sp macro="" textlink="">
      <xdr:nvSpPr>
        <xdr:cNvPr id="430" name="テキスト ボックス 429"/>
        <xdr:cNvSpPr txBox="1"/>
      </xdr:nvSpPr>
      <xdr:spPr>
        <a:xfrm>
          <a:off x="7626428" y="133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52248</xdr:rowOff>
    </xdr:from>
    <xdr:to>
      <xdr:col>36</xdr:col>
      <xdr:colOff>165100</xdr:colOff>
      <xdr:row>77</xdr:row>
      <xdr:rowOff>153848</xdr:rowOff>
    </xdr:to>
    <xdr:sp macro="" textlink="">
      <xdr:nvSpPr>
        <xdr:cNvPr id="431" name="楕円 430"/>
        <xdr:cNvSpPr/>
      </xdr:nvSpPr>
      <xdr:spPr>
        <a:xfrm>
          <a:off x="6921500" y="132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144975</xdr:rowOff>
    </xdr:from>
    <xdr:ext cx="469744" cy="259045"/>
    <xdr:sp macro="" textlink="">
      <xdr:nvSpPr>
        <xdr:cNvPr id="432" name="テキスト ボックス 431"/>
        <xdr:cNvSpPr txBox="1"/>
      </xdr:nvSpPr>
      <xdr:spPr>
        <a:xfrm>
          <a:off x="6737428" y="133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163311</xdr:rowOff>
    </xdr:from>
    <xdr:to>
      <xdr:col>54</xdr:col>
      <xdr:colOff>189865</xdr:colOff>
      <xdr:row>98</xdr:row>
      <xdr:rowOff>86142</xdr:rowOff>
    </xdr:to>
    <xdr:cxnSp macro="">
      <xdr:nvCxnSpPr>
        <xdr:cNvPr id="458" name="直線コネクタ 457"/>
        <xdr:cNvCxnSpPr/>
      </xdr:nvCxnSpPr>
      <xdr:spPr>
        <a:xfrm flipV="1">
          <a:off x="10475595" y="15936711"/>
          <a:ext cx="1270" cy="951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89969</xdr:rowOff>
    </xdr:from>
    <xdr:ext cx="534377" cy="259045"/>
    <xdr:sp macro="" textlink="">
      <xdr:nvSpPr>
        <xdr:cNvPr id="459" name="土木費最小値テキスト"/>
        <xdr:cNvSpPr txBox="1"/>
      </xdr:nvSpPr>
      <xdr:spPr>
        <a:xfrm>
          <a:off x="10528300" y="168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86142</xdr:rowOff>
    </xdr:from>
    <xdr:to>
      <xdr:col>55</xdr:col>
      <xdr:colOff>88900</xdr:colOff>
      <xdr:row>98</xdr:row>
      <xdr:rowOff>86142</xdr:rowOff>
    </xdr:to>
    <xdr:cxnSp macro="">
      <xdr:nvCxnSpPr>
        <xdr:cNvPr id="460" name="直線コネクタ 459"/>
        <xdr:cNvCxnSpPr/>
      </xdr:nvCxnSpPr>
      <xdr:spPr>
        <a:xfrm>
          <a:off x="10388600" y="16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109988</xdr:rowOff>
    </xdr:from>
    <xdr:ext cx="599010" cy="259045"/>
    <xdr:sp macro="" textlink="">
      <xdr:nvSpPr>
        <xdr:cNvPr id="461" name="土木費最大値テキスト"/>
        <xdr:cNvSpPr txBox="1"/>
      </xdr:nvSpPr>
      <xdr:spPr>
        <a:xfrm>
          <a:off x="10528300" y="1571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163311</xdr:rowOff>
    </xdr:from>
    <xdr:to>
      <xdr:col>55</xdr:col>
      <xdr:colOff>88900</xdr:colOff>
      <xdr:row>92</xdr:row>
      <xdr:rowOff>163311</xdr:rowOff>
    </xdr:to>
    <xdr:cxnSp macro="">
      <xdr:nvCxnSpPr>
        <xdr:cNvPr id="462" name="直線コネクタ 461"/>
        <xdr:cNvCxnSpPr/>
      </xdr:nvCxnSpPr>
      <xdr:spPr>
        <a:xfrm>
          <a:off x="10388600" y="1593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47270</xdr:rowOff>
    </xdr:from>
    <xdr:to>
      <xdr:col>55</xdr:col>
      <xdr:colOff>0</xdr:colOff>
      <xdr:row>96</xdr:row>
      <xdr:rowOff>82767</xdr:rowOff>
    </xdr:to>
    <xdr:cxnSp macro="">
      <xdr:nvCxnSpPr>
        <xdr:cNvPr id="463" name="直線コネクタ 462"/>
        <xdr:cNvCxnSpPr/>
      </xdr:nvCxnSpPr>
      <xdr:spPr>
        <a:xfrm>
          <a:off x="9639300" y="16506470"/>
          <a:ext cx="8382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12865</xdr:rowOff>
    </xdr:from>
    <xdr:ext cx="534377" cy="259045"/>
    <xdr:sp macro="" textlink="">
      <xdr:nvSpPr>
        <xdr:cNvPr id="464" name="土木費平均値テキスト"/>
        <xdr:cNvSpPr txBox="1"/>
      </xdr:nvSpPr>
      <xdr:spPr>
        <a:xfrm>
          <a:off x="10528300" y="16472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34438</xdr:rowOff>
    </xdr:from>
    <xdr:to>
      <xdr:col>55</xdr:col>
      <xdr:colOff>50800</xdr:colOff>
      <xdr:row>96</xdr:row>
      <xdr:rowOff>136038</xdr:rowOff>
    </xdr:to>
    <xdr:sp macro="" textlink="">
      <xdr:nvSpPr>
        <xdr:cNvPr id="465" name="フローチャート: 判断 464"/>
        <xdr:cNvSpPr/>
      </xdr:nvSpPr>
      <xdr:spPr>
        <a:xfrm>
          <a:off x="10426700" y="164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47270</xdr:rowOff>
    </xdr:from>
    <xdr:to>
      <xdr:col>50</xdr:col>
      <xdr:colOff>114300</xdr:colOff>
      <xdr:row>96</xdr:row>
      <xdr:rowOff>49839</xdr:rowOff>
    </xdr:to>
    <xdr:cxnSp macro="">
      <xdr:nvCxnSpPr>
        <xdr:cNvPr id="466" name="直線コネクタ 465"/>
        <xdr:cNvCxnSpPr/>
      </xdr:nvCxnSpPr>
      <xdr:spPr>
        <a:xfrm flipV="1">
          <a:off x="8750300" y="16506470"/>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56907</xdr:rowOff>
    </xdr:from>
    <xdr:to>
      <xdr:col>50</xdr:col>
      <xdr:colOff>165100</xdr:colOff>
      <xdr:row>96</xdr:row>
      <xdr:rowOff>158507</xdr:rowOff>
    </xdr:to>
    <xdr:sp macro="" textlink="">
      <xdr:nvSpPr>
        <xdr:cNvPr id="467" name="フローチャート: 判断 466"/>
        <xdr:cNvSpPr/>
      </xdr:nvSpPr>
      <xdr:spPr>
        <a:xfrm>
          <a:off x="9588500" y="1651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149634</xdr:rowOff>
    </xdr:from>
    <xdr:ext cx="534377" cy="259045"/>
    <xdr:sp macro="" textlink="">
      <xdr:nvSpPr>
        <xdr:cNvPr id="468" name="テキスト ボックス 467"/>
        <xdr:cNvSpPr txBox="1"/>
      </xdr:nvSpPr>
      <xdr:spPr>
        <a:xfrm>
          <a:off x="9372111" y="166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42774</xdr:rowOff>
    </xdr:from>
    <xdr:to>
      <xdr:col>45</xdr:col>
      <xdr:colOff>177800</xdr:colOff>
      <xdr:row>96</xdr:row>
      <xdr:rowOff>49839</xdr:rowOff>
    </xdr:to>
    <xdr:cxnSp macro="">
      <xdr:nvCxnSpPr>
        <xdr:cNvPr id="469" name="直線コネクタ 468"/>
        <xdr:cNvCxnSpPr/>
      </xdr:nvCxnSpPr>
      <xdr:spPr>
        <a:xfrm>
          <a:off x="7861300" y="16501974"/>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109550</xdr:rowOff>
    </xdr:from>
    <xdr:to>
      <xdr:col>46</xdr:col>
      <xdr:colOff>38100</xdr:colOff>
      <xdr:row>97</xdr:row>
      <xdr:rowOff>39700</xdr:rowOff>
    </xdr:to>
    <xdr:sp macro="" textlink="">
      <xdr:nvSpPr>
        <xdr:cNvPr id="470" name="フローチャート: 判断 469"/>
        <xdr:cNvSpPr/>
      </xdr:nvSpPr>
      <xdr:spPr>
        <a:xfrm>
          <a:off x="8699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30827</xdr:rowOff>
    </xdr:from>
    <xdr:ext cx="534377" cy="259045"/>
    <xdr:sp macro="" textlink="">
      <xdr:nvSpPr>
        <xdr:cNvPr id="471" name="テキスト ボックス 470"/>
        <xdr:cNvSpPr txBox="1"/>
      </xdr:nvSpPr>
      <xdr:spPr>
        <a:xfrm>
          <a:off x="8483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87993</xdr:rowOff>
    </xdr:from>
    <xdr:to>
      <xdr:col>41</xdr:col>
      <xdr:colOff>50800</xdr:colOff>
      <xdr:row>96</xdr:row>
      <xdr:rowOff>42774</xdr:rowOff>
    </xdr:to>
    <xdr:cxnSp macro="">
      <xdr:nvCxnSpPr>
        <xdr:cNvPr id="472" name="直線コネクタ 471"/>
        <xdr:cNvCxnSpPr/>
      </xdr:nvCxnSpPr>
      <xdr:spPr>
        <a:xfrm>
          <a:off x="6972300" y="15347043"/>
          <a:ext cx="889000" cy="115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118476</xdr:rowOff>
    </xdr:from>
    <xdr:to>
      <xdr:col>41</xdr:col>
      <xdr:colOff>101600</xdr:colOff>
      <xdr:row>97</xdr:row>
      <xdr:rowOff>48626</xdr:rowOff>
    </xdr:to>
    <xdr:sp macro="" textlink="">
      <xdr:nvSpPr>
        <xdr:cNvPr id="473" name="フローチャート: 判断 472"/>
        <xdr:cNvSpPr/>
      </xdr:nvSpPr>
      <xdr:spPr>
        <a:xfrm>
          <a:off x="7810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39753</xdr:rowOff>
    </xdr:from>
    <xdr:ext cx="534377" cy="259045"/>
    <xdr:sp macro="" textlink="">
      <xdr:nvSpPr>
        <xdr:cNvPr id="474" name="テキスト ボックス 473"/>
        <xdr:cNvSpPr txBox="1"/>
      </xdr:nvSpPr>
      <xdr:spPr>
        <a:xfrm>
          <a:off x="7594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94876</xdr:rowOff>
    </xdr:from>
    <xdr:to>
      <xdr:col>36</xdr:col>
      <xdr:colOff>165100</xdr:colOff>
      <xdr:row>97</xdr:row>
      <xdr:rowOff>25026</xdr:rowOff>
    </xdr:to>
    <xdr:sp macro="" textlink="">
      <xdr:nvSpPr>
        <xdr:cNvPr id="475" name="フローチャート: 判断 474"/>
        <xdr:cNvSpPr/>
      </xdr:nvSpPr>
      <xdr:spPr>
        <a:xfrm>
          <a:off x="6921500" y="1655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16153</xdr:rowOff>
    </xdr:from>
    <xdr:ext cx="534377" cy="259045"/>
    <xdr:sp macro="" textlink="">
      <xdr:nvSpPr>
        <xdr:cNvPr id="476" name="テキスト ボックス 475"/>
        <xdr:cNvSpPr txBox="1"/>
      </xdr:nvSpPr>
      <xdr:spPr>
        <a:xfrm>
          <a:off x="6705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31967</xdr:rowOff>
    </xdr:from>
    <xdr:to>
      <xdr:col>55</xdr:col>
      <xdr:colOff>50800</xdr:colOff>
      <xdr:row>96</xdr:row>
      <xdr:rowOff>133567</xdr:rowOff>
    </xdr:to>
    <xdr:sp macro="" textlink="">
      <xdr:nvSpPr>
        <xdr:cNvPr id="482" name="楕円 481"/>
        <xdr:cNvSpPr/>
      </xdr:nvSpPr>
      <xdr:spPr>
        <a:xfrm>
          <a:off x="10426700" y="164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54844</xdr:rowOff>
    </xdr:from>
    <xdr:ext cx="534377" cy="259045"/>
    <xdr:sp macro="" textlink="">
      <xdr:nvSpPr>
        <xdr:cNvPr id="483" name="土木費該当値テキスト"/>
        <xdr:cNvSpPr txBox="1"/>
      </xdr:nvSpPr>
      <xdr:spPr>
        <a:xfrm>
          <a:off x="10528300" y="163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167920</xdr:rowOff>
    </xdr:from>
    <xdr:to>
      <xdr:col>50</xdr:col>
      <xdr:colOff>165100</xdr:colOff>
      <xdr:row>96</xdr:row>
      <xdr:rowOff>98070</xdr:rowOff>
    </xdr:to>
    <xdr:sp macro="" textlink="">
      <xdr:nvSpPr>
        <xdr:cNvPr id="484" name="楕円 483"/>
        <xdr:cNvSpPr/>
      </xdr:nvSpPr>
      <xdr:spPr>
        <a:xfrm>
          <a:off x="9588500" y="164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114597</xdr:rowOff>
    </xdr:from>
    <xdr:ext cx="534377" cy="259045"/>
    <xdr:sp macro="" textlink="">
      <xdr:nvSpPr>
        <xdr:cNvPr id="485" name="テキスト ボックス 484"/>
        <xdr:cNvSpPr txBox="1"/>
      </xdr:nvSpPr>
      <xdr:spPr>
        <a:xfrm>
          <a:off x="9372111" y="162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170489</xdr:rowOff>
    </xdr:from>
    <xdr:to>
      <xdr:col>46</xdr:col>
      <xdr:colOff>38100</xdr:colOff>
      <xdr:row>96</xdr:row>
      <xdr:rowOff>100639</xdr:rowOff>
    </xdr:to>
    <xdr:sp macro="" textlink="">
      <xdr:nvSpPr>
        <xdr:cNvPr id="486" name="楕円 485"/>
        <xdr:cNvSpPr/>
      </xdr:nvSpPr>
      <xdr:spPr>
        <a:xfrm>
          <a:off x="8699500" y="164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117166</xdr:rowOff>
    </xdr:from>
    <xdr:ext cx="534377" cy="259045"/>
    <xdr:sp macro="" textlink="">
      <xdr:nvSpPr>
        <xdr:cNvPr id="487" name="テキスト ボックス 486"/>
        <xdr:cNvSpPr txBox="1"/>
      </xdr:nvSpPr>
      <xdr:spPr>
        <a:xfrm>
          <a:off x="8483111" y="162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163424</xdr:rowOff>
    </xdr:from>
    <xdr:to>
      <xdr:col>41</xdr:col>
      <xdr:colOff>101600</xdr:colOff>
      <xdr:row>96</xdr:row>
      <xdr:rowOff>93574</xdr:rowOff>
    </xdr:to>
    <xdr:sp macro="" textlink="">
      <xdr:nvSpPr>
        <xdr:cNvPr id="488" name="楕円 487"/>
        <xdr:cNvSpPr/>
      </xdr:nvSpPr>
      <xdr:spPr>
        <a:xfrm>
          <a:off x="7810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110101</xdr:rowOff>
    </xdr:from>
    <xdr:ext cx="534377" cy="259045"/>
    <xdr:sp macro="" textlink="">
      <xdr:nvSpPr>
        <xdr:cNvPr id="489" name="テキスト ボックス 488"/>
        <xdr:cNvSpPr txBox="1"/>
      </xdr:nvSpPr>
      <xdr:spPr>
        <a:xfrm>
          <a:off x="7594111" y="16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37193</xdr:rowOff>
    </xdr:from>
    <xdr:to>
      <xdr:col>36</xdr:col>
      <xdr:colOff>165100</xdr:colOff>
      <xdr:row>89</xdr:row>
      <xdr:rowOff>138793</xdr:rowOff>
    </xdr:to>
    <xdr:sp macro="" textlink="">
      <xdr:nvSpPr>
        <xdr:cNvPr id="490" name="楕円 489"/>
        <xdr:cNvSpPr/>
      </xdr:nvSpPr>
      <xdr:spPr>
        <a:xfrm>
          <a:off x="6921500" y="15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87</xdr:row>
      <xdr:rowOff>155320</xdr:rowOff>
    </xdr:from>
    <xdr:ext cx="599010" cy="259045"/>
    <xdr:sp macro="" textlink="">
      <xdr:nvSpPr>
        <xdr:cNvPr id="491" name="テキスト ボックス 490"/>
        <xdr:cNvSpPr txBox="1"/>
      </xdr:nvSpPr>
      <xdr:spPr>
        <a:xfrm>
          <a:off x="6672795" y="150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6" name="直線コネクタ 515"/>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7"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8" name="直線コネクタ 517"/>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9"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20" name="直線コネクタ 519"/>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112420</xdr:rowOff>
    </xdr:from>
    <xdr:to>
      <xdr:col>85</xdr:col>
      <xdr:colOff>127000</xdr:colOff>
      <xdr:row>33</xdr:row>
      <xdr:rowOff>141757</xdr:rowOff>
    </xdr:to>
    <xdr:cxnSp macro="">
      <xdr:nvCxnSpPr>
        <xdr:cNvPr id="521" name="直線コネクタ 520"/>
        <xdr:cNvCxnSpPr/>
      </xdr:nvCxnSpPr>
      <xdr:spPr>
        <a:xfrm>
          <a:off x="15481300" y="5598820"/>
          <a:ext cx="838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2" name="消防費平均値テキスト"/>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3" name="フローチャート: 判断 522"/>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100228</xdr:rowOff>
    </xdr:from>
    <xdr:to>
      <xdr:col>81</xdr:col>
      <xdr:colOff>50800</xdr:colOff>
      <xdr:row>32</xdr:row>
      <xdr:rowOff>112420</xdr:rowOff>
    </xdr:to>
    <xdr:cxnSp macro="">
      <xdr:nvCxnSpPr>
        <xdr:cNvPr id="524" name="直線コネクタ 523"/>
        <xdr:cNvCxnSpPr/>
      </xdr:nvCxnSpPr>
      <xdr:spPr>
        <a:xfrm>
          <a:off x="14592300" y="558662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5" name="フローチャート: 判断 524"/>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135831</xdr:rowOff>
    </xdr:from>
    <xdr:ext cx="534377" cy="259045"/>
    <xdr:sp macro="" textlink="">
      <xdr:nvSpPr>
        <xdr:cNvPr id="526" name="テキスト ボックス 525"/>
        <xdr:cNvSpPr txBox="1"/>
      </xdr:nvSpPr>
      <xdr:spPr>
        <a:xfrm>
          <a:off x="15214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100228</xdr:rowOff>
    </xdr:from>
    <xdr:to>
      <xdr:col>76</xdr:col>
      <xdr:colOff>114300</xdr:colOff>
      <xdr:row>34</xdr:row>
      <xdr:rowOff>23114</xdr:rowOff>
    </xdr:to>
    <xdr:cxnSp macro="">
      <xdr:nvCxnSpPr>
        <xdr:cNvPr id="527" name="直線コネクタ 526"/>
        <xdr:cNvCxnSpPr/>
      </xdr:nvCxnSpPr>
      <xdr:spPr>
        <a:xfrm flipV="1">
          <a:off x="13703300" y="5586628"/>
          <a:ext cx="889000" cy="2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8" name="フローチャート: 判断 527"/>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9" name="テキスト ボックス 528"/>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59995</xdr:rowOff>
    </xdr:from>
    <xdr:to>
      <xdr:col>71</xdr:col>
      <xdr:colOff>177800</xdr:colOff>
      <xdr:row>34</xdr:row>
      <xdr:rowOff>23114</xdr:rowOff>
    </xdr:to>
    <xdr:cxnSp macro="">
      <xdr:nvCxnSpPr>
        <xdr:cNvPr id="530" name="直線コネクタ 529"/>
        <xdr:cNvCxnSpPr/>
      </xdr:nvCxnSpPr>
      <xdr:spPr>
        <a:xfrm>
          <a:off x="12814300" y="5717845"/>
          <a:ext cx="889000" cy="1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1" name="フローチャート: 判断 530"/>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2" name="テキスト ボックス 531"/>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3" name="フローチャート: 判断 532"/>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4" name="テキスト ボックス 533"/>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90957</xdr:rowOff>
    </xdr:from>
    <xdr:to>
      <xdr:col>85</xdr:col>
      <xdr:colOff>177800</xdr:colOff>
      <xdr:row>34</xdr:row>
      <xdr:rowOff>21107</xdr:rowOff>
    </xdr:to>
    <xdr:sp macro="" textlink="">
      <xdr:nvSpPr>
        <xdr:cNvPr id="540" name="楕円 539"/>
        <xdr:cNvSpPr/>
      </xdr:nvSpPr>
      <xdr:spPr>
        <a:xfrm>
          <a:off x="162687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113834</xdr:rowOff>
    </xdr:from>
    <xdr:ext cx="534377" cy="259045"/>
    <xdr:sp macro="" textlink="">
      <xdr:nvSpPr>
        <xdr:cNvPr id="541" name="消防費該当値テキスト"/>
        <xdr:cNvSpPr txBox="1"/>
      </xdr:nvSpPr>
      <xdr:spPr>
        <a:xfrm>
          <a:off x="16370300" y="56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61620</xdr:rowOff>
    </xdr:from>
    <xdr:to>
      <xdr:col>81</xdr:col>
      <xdr:colOff>101600</xdr:colOff>
      <xdr:row>32</xdr:row>
      <xdr:rowOff>163220</xdr:rowOff>
    </xdr:to>
    <xdr:sp macro="" textlink="">
      <xdr:nvSpPr>
        <xdr:cNvPr id="542" name="楕円 541"/>
        <xdr:cNvSpPr/>
      </xdr:nvSpPr>
      <xdr:spPr>
        <a:xfrm>
          <a:off x="15430500" y="5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8297</xdr:rowOff>
    </xdr:from>
    <xdr:ext cx="534377" cy="259045"/>
    <xdr:sp macro="" textlink="">
      <xdr:nvSpPr>
        <xdr:cNvPr id="543" name="テキスト ボックス 542"/>
        <xdr:cNvSpPr txBox="1"/>
      </xdr:nvSpPr>
      <xdr:spPr>
        <a:xfrm>
          <a:off x="15214111" y="53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49428</xdr:rowOff>
    </xdr:from>
    <xdr:to>
      <xdr:col>76</xdr:col>
      <xdr:colOff>165100</xdr:colOff>
      <xdr:row>32</xdr:row>
      <xdr:rowOff>151028</xdr:rowOff>
    </xdr:to>
    <xdr:sp macro="" textlink="">
      <xdr:nvSpPr>
        <xdr:cNvPr id="544" name="楕円 543"/>
        <xdr:cNvSpPr/>
      </xdr:nvSpPr>
      <xdr:spPr>
        <a:xfrm>
          <a:off x="14541500" y="5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167555</xdr:rowOff>
    </xdr:from>
    <xdr:ext cx="534377" cy="259045"/>
    <xdr:sp macro="" textlink="">
      <xdr:nvSpPr>
        <xdr:cNvPr id="545" name="テキスト ボックス 544"/>
        <xdr:cNvSpPr txBox="1"/>
      </xdr:nvSpPr>
      <xdr:spPr>
        <a:xfrm>
          <a:off x="14325111" y="53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143764</xdr:rowOff>
    </xdr:from>
    <xdr:to>
      <xdr:col>72</xdr:col>
      <xdr:colOff>38100</xdr:colOff>
      <xdr:row>34</xdr:row>
      <xdr:rowOff>73914</xdr:rowOff>
    </xdr:to>
    <xdr:sp macro="" textlink="">
      <xdr:nvSpPr>
        <xdr:cNvPr id="546" name="楕円 545"/>
        <xdr:cNvSpPr/>
      </xdr:nvSpPr>
      <xdr:spPr>
        <a:xfrm>
          <a:off x="13652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90441</xdr:rowOff>
    </xdr:from>
    <xdr:ext cx="534377" cy="259045"/>
    <xdr:sp macro="" textlink="">
      <xdr:nvSpPr>
        <xdr:cNvPr id="547" name="テキスト ボックス 546"/>
        <xdr:cNvSpPr txBox="1"/>
      </xdr:nvSpPr>
      <xdr:spPr>
        <a:xfrm>
          <a:off x="13436111" y="55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9195</xdr:rowOff>
    </xdr:from>
    <xdr:to>
      <xdr:col>67</xdr:col>
      <xdr:colOff>101600</xdr:colOff>
      <xdr:row>33</xdr:row>
      <xdr:rowOff>110795</xdr:rowOff>
    </xdr:to>
    <xdr:sp macro="" textlink="">
      <xdr:nvSpPr>
        <xdr:cNvPr id="548" name="楕円 547"/>
        <xdr:cNvSpPr/>
      </xdr:nvSpPr>
      <xdr:spPr>
        <a:xfrm>
          <a:off x="12763500" y="56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127322</xdr:rowOff>
    </xdr:from>
    <xdr:ext cx="534377" cy="259045"/>
    <xdr:sp macro="" textlink="">
      <xdr:nvSpPr>
        <xdr:cNvPr id="549" name="テキスト ボックス 548"/>
        <xdr:cNvSpPr txBox="1"/>
      </xdr:nvSpPr>
      <xdr:spPr>
        <a:xfrm>
          <a:off x="12547111" y="54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170523</xdr:rowOff>
    </xdr:from>
    <xdr:to>
      <xdr:col>85</xdr:col>
      <xdr:colOff>126364</xdr:colOff>
      <xdr:row>58</xdr:row>
      <xdr:rowOff>28639</xdr:rowOff>
    </xdr:to>
    <xdr:cxnSp macro="">
      <xdr:nvCxnSpPr>
        <xdr:cNvPr id="574" name="直線コネクタ 573"/>
        <xdr:cNvCxnSpPr/>
      </xdr:nvCxnSpPr>
      <xdr:spPr>
        <a:xfrm flipV="1">
          <a:off x="16317595" y="9085923"/>
          <a:ext cx="1269"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32466</xdr:rowOff>
    </xdr:from>
    <xdr:ext cx="534377" cy="259045"/>
    <xdr:sp macro="" textlink="">
      <xdr:nvSpPr>
        <xdr:cNvPr id="575" name="教育費最小値テキスト"/>
        <xdr:cNvSpPr txBox="1"/>
      </xdr:nvSpPr>
      <xdr:spPr>
        <a:xfrm>
          <a:off x="16370300" y="99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28639</xdr:rowOff>
    </xdr:from>
    <xdr:to>
      <xdr:col>86</xdr:col>
      <xdr:colOff>25400</xdr:colOff>
      <xdr:row>58</xdr:row>
      <xdr:rowOff>28639</xdr:rowOff>
    </xdr:to>
    <xdr:cxnSp macro="">
      <xdr:nvCxnSpPr>
        <xdr:cNvPr id="576" name="直線コネクタ 575"/>
        <xdr:cNvCxnSpPr/>
      </xdr:nvCxnSpPr>
      <xdr:spPr>
        <a:xfrm>
          <a:off x="16230600" y="997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117200</xdr:rowOff>
    </xdr:from>
    <xdr:ext cx="534377" cy="259045"/>
    <xdr:sp macro="" textlink="">
      <xdr:nvSpPr>
        <xdr:cNvPr id="577" name="教育費最大値テキスト"/>
        <xdr:cNvSpPr txBox="1"/>
      </xdr:nvSpPr>
      <xdr:spPr>
        <a:xfrm>
          <a:off x="16370300" y="88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170523</xdr:rowOff>
    </xdr:from>
    <xdr:to>
      <xdr:col>86</xdr:col>
      <xdr:colOff>25400</xdr:colOff>
      <xdr:row>52</xdr:row>
      <xdr:rowOff>170523</xdr:rowOff>
    </xdr:to>
    <xdr:cxnSp macro="">
      <xdr:nvCxnSpPr>
        <xdr:cNvPr id="578" name="直線コネクタ 577"/>
        <xdr:cNvCxnSpPr/>
      </xdr:nvCxnSpPr>
      <xdr:spPr>
        <a:xfrm>
          <a:off x="16230600" y="9085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124479</xdr:rowOff>
    </xdr:from>
    <xdr:to>
      <xdr:col>85</xdr:col>
      <xdr:colOff>127000</xdr:colOff>
      <xdr:row>55</xdr:row>
      <xdr:rowOff>6597</xdr:rowOff>
    </xdr:to>
    <xdr:cxnSp macro="">
      <xdr:nvCxnSpPr>
        <xdr:cNvPr id="579" name="直線コネクタ 578"/>
        <xdr:cNvCxnSpPr/>
      </xdr:nvCxnSpPr>
      <xdr:spPr>
        <a:xfrm flipV="1">
          <a:off x="15481300" y="9211329"/>
          <a:ext cx="838200" cy="2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76947</xdr:rowOff>
    </xdr:from>
    <xdr:ext cx="534377" cy="259045"/>
    <xdr:sp macro="" textlink="">
      <xdr:nvSpPr>
        <xdr:cNvPr id="580" name="教育費平均値テキスト"/>
        <xdr:cNvSpPr txBox="1"/>
      </xdr:nvSpPr>
      <xdr:spPr>
        <a:xfrm>
          <a:off x="16370300" y="9506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98520</xdr:rowOff>
    </xdr:from>
    <xdr:to>
      <xdr:col>85</xdr:col>
      <xdr:colOff>177800</xdr:colOff>
      <xdr:row>56</xdr:row>
      <xdr:rowOff>28670</xdr:rowOff>
    </xdr:to>
    <xdr:sp macro="" textlink="">
      <xdr:nvSpPr>
        <xdr:cNvPr id="581" name="フローチャート: 判断 580"/>
        <xdr:cNvSpPr/>
      </xdr:nvSpPr>
      <xdr:spPr>
        <a:xfrm>
          <a:off x="162687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6597</xdr:rowOff>
    </xdr:from>
    <xdr:to>
      <xdr:col>81</xdr:col>
      <xdr:colOff>50800</xdr:colOff>
      <xdr:row>56</xdr:row>
      <xdr:rowOff>124098</xdr:rowOff>
    </xdr:to>
    <xdr:cxnSp macro="">
      <xdr:nvCxnSpPr>
        <xdr:cNvPr id="582" name="直線コネクタ 581"/>
        <xdr:cNvCxnSpPr/>
      </xdr:nvCxnSpPr>
      <xdr:spPr>
        <a:xfrm flipV="1">
          <a:off x="14592300" y="9436347"/>
          <a:ext cx="8890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66993</xdr:rowOff>
    </xdr:from>
    <xdr:to>
      <xdr:col>81</xdr:col>
      <xdr:colOff>101600</xdr:colOff>
      <xdr:row>55</xdr:row>
      <xdr:rowOff>168593</xdr:rowOff>
    </xdr:to>
    <xdr:sp macro="" textlink="">
      <xdr:nvSpPr>
        <xdr:cNvPr id="583" name="フローチャート: 判断 582"/>
        <xdr:cNvSpPr/>
      </xdr:nvSpPr>
      <xdr:spPr>
        <a:xfrm>
          <a:off x="15430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159720</xdr:rowOff>
    </xdr:from>
    <xdr:ext cx="534377" cy="259045"/>
    <xdr:sp macro="" textlink="">
      <xdr:nvSpPr>
        <xdr:cNvPr id="584" name="テキスト ボックス 583"/>
        <xdr:cNvSpPr txBox="1"/>
      </xdr:nvSpPr>
      <xdr:spPr>
        <a:xfrm>
          <a:off x="15214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99981</xdr:rowOff>
    </xdr:from>
    <xdr:to>
      <xdr:col>76</xdr:col>
      <xdr:colOff>114300</xdr:colOff>
      <xdr:row>56</xdr:row>
      <xdr:rowOff>124098</xdr:rowOff>
    </xdr:to>
    <xdr:cxnSp macro="">
      <xdr:nvCxnSpPr>
        <xdr:cNvPr id="585" name="直線コネクタ 584"/>
        <xdr:cNvCxnSpPr/>
      </xdr:nvCxnSpPr>
      <xdr:spPr>
        <a:xfrm>
          <a:off x="13703300" y="884393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86" name="フローチャート: 判断 585"/>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68895</xdr:rowOff>
    </xdr:from>
    <xdr:ext cx="534377" cy="259045"/>
    <xdr:sp macro="" textlink="">
      <xdr:nvSpPr>
        <xdr:cNvPr id="587" name="テキスト ボックス 586"/>
        <xdr:cNvSpPr txBox="1"/>
      </xdr:nvSpPr>
      <xdr:spPr>
        <a:xfrm>
          <a:off x="14325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99981</xdr:rowOff>
    </xdr:from>
    <xdr:to>
      <xdr:col>71</xdr:col>
      <xdr:colOff>177800</xdr:colOff>
      <xdr:row>53</xdr:row>
      <xdr:rowOff>26791</xdr:rowOff>
    </xdr:to>
    <xdr:cxnSp macro="">
      <xdr:nvCxnSpPr>
        <xdr:cNvPr id="588" name="直線コネクタ 587"/>
        <xdr:cNvCxnSpPr/>
      </xdr:nvCxnSpPr>
      <xdr:spPr>
        <a:xfrm flipV="1">
          <a:off x="12814300" y="8843931"/>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9" name="フローチャート: 判断 588"/>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90" name="テキスト ボックス 589"/>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91" name="フローチャート: 判断 590"/>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92" name="テキスト ボックス 591"/>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73679</xdr:rowOff>
    </xdr:from>
    <xdr:to>
      <xdr:col>85</xdr:col>
      <xdr:colOff>177800</xdr:colOff>
      <xdr:row>54</xdr:row>
      <xdr:rowOff>3829</xdr:rowOff>
    </xdr:to>
    <xdr:sp macro="" textlink="">
      <xdr:nvSpPr>
        <xdr:cNvPr id="598" name="楕円 597"/>
        <xdr:cNvSpPr/>
      </xdr:nvSpPr>
      <xdr:spPr>
        <a:xfrm>
          <a:off x="16268700" y="91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160056</xdr:rowOff>
    </xdr:from>
    <xdr:ext cx="534377" cy="259045"/>
    <xdr:sp macro="" textlink="">
      <xdr:nvSpPr>
        <xdr:cNvPr id="599" name="教育費該当値テキスト"/>
        <xdr:cNvSpPr txBox="1"/>
      </xdr:nvSpPr>
      <xdr:spPr>
        <a:xfrm>
          <a:off x="16370300" y="90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127247</xdr:rowOff>
    </xdr:from>
    <xdr:to>
      <xdr:col>81</xdr:col>
      <xdr:colOff>101600</xdr:colOff>
      <xdr:row>55</xdr:row>
      <xdr:rowOff>57397</xdr:rowOff>
    </xdr:to>
    <xdr:sp macro="" textlink="">
      <xdr:nvSpPr>
        <xdr:cNvPr id="600" name="楕円 599"/>
        <xdr:cNvSpPr/>
      </xdr:nvSpPr>
      <xdr:spPr>
        <a:xfrm>
          <a:off x="154305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73924</xdr:rowOff>
    </xdr:from>
    <xdr:ext cx="534377" cy="259045"/>
    <xdr:sp macro="" textlink="">
      <xdr:nvSpPr>
        <xdr:cNvPr id="601" name="テキスト ボックス 600"/>
        <xdr:cNvSpPr txBox="1"/>
      </xdr:nvSpPr>
      <xdr:spPr>
        <a:xfrm>
          <a:off x="15214111" y="9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73298</xdr:rowOff>
    </xdr:from>
    <xdr:to>
      <xdr:col>76</xdr:col>
      <xdr:colOff>165100</xdr:colOff>
      <xdr:row>57</xdr:row>
      <xdr:rowOff>3448</xdr:rowOff>
    </xdr:to>
    <xdr:sp macro="" textlink="">
      <xdr:nvSpPr>
        <xdr:cNvPr id="602" name="楕円 601"/>
        <xdr:cNvSpPr/>
      </xdr:nvSpPr>
      <xdr:spPr>
        <a:xfrm>
          <a:off x="14541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166025</xdr:rowOff>
    </xdr:from>
    <xdr:ext cx="534377" cy="259045"/>
    <xdr:sp macro="" textlink="">
      <xdr:nvSpPr>
        <xdr:cNvPr id="603" name="テキスト ボックス 602"/>
        <xdr:cNvSpPr txBox="1"/>
      </xdr:nvSpPr>
      <xdr:spPr>
        <a:xfrm>
          <a:off x="14325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49181</xdr:rowOff>
    </xdr:from>
    <xdr:to>
      <xdr:col>72</xdr:col>
      <xdr:colOff>38100</xdr:colOff>
      <xdr:row>51</xdr:row>
      <xdr:rowOff>150781</xdr:rowOff>
    </xdr:to>
    <xdr:sp macro="" textlink="">
      <xdr:nvSpPr>
        <xdr:cNvPr id="604" name="楕円 603"/>
        <xdr:cNvSpPr/>
      </xdr:nvSpPr>
      <xdr:spPr>
        <a:xfrm>
          <a:off x="13652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167308</xdr:rowOff>
    </xdr:from>
    <xdr:ext cx="534377" cy="259045"/>
    <xdr:sp macro="" textlink="">
      <xdr:nvSpPr>
        <xdr:cNvPr id="605" name="テキスト ボックス 604"/>
        <xdr:cNvSpPr txBox="1"/>
      </xdr:nvSpPr>
      <xdr:spPr>
        <a:xfrm>
          <a:off x="13436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147441</xdr:rowOff>
    </xdr:from>
    <xdr:to>
      <xdr:col>67</xdr:col>
      <xdr:colOff>101600</xdr:colOff>
      <xdr:row>53</xdr:row>
      <xdr:rowOff>77591</xdr:rowOff>
    </xdr:to>
    <xdr:sp macro="" textlink="">
      <xdr:nvSpPr>
        <xdr:cNvPr id="606" name="楕円 605"/>
        <xdr:cNvSpPr/>
      </xdr:nvSpPr>
      <xdr:spPr>
        <a:xfrm>
          <a:off x="12763500" y="90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94118</xdr:rowOff>
    </xdr:from>
    <xdr:ext cx="534377" cy="259045"/>
    <xdr:sp macro="" textlink="">
      <xdr:nvSpPr>
        <xdr:cNvPr id="607" name="テキスト ボックス 606"/>
        <xdr:cNvSpPr txBox="1"/>
      </xdr:nvSpPr>
      <xdr:spPr>
        <a:xfrm>
          <a:off x="12547111" y="88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1" name="テキスト ボックス 620"/>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29" name="直線コネクタ 628"/>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2"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3" name="直線コネクタ 632"/>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73955</xdr:rowOff>
    </xdr:from>
    <xdr:to>
      <xdr:col>85</xdr:col>
      <xdr:colOff>127000</xdr:colOff>
      <xdr:row>78</xdr:row>
      <xdr:rowOff>120590</xdr:rowOff>
    </xdr:to>
    <xdr:cxnSp macro="">
      <xdr:nvCxnSpPr>
        <xdr:cNvPr id="634" name="直線コネクタ 633"/>
        <xdr:cNvCxnSpPr/>
      </xdr:nvCxnSpPr>
      <xdr:spPr>
        <a:xfrm flipV="1">
          <a:off x="15481300" y="13447055"/>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5"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6" name="フローチャート: 判断 635"/>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114920</xdr:rowOff>
    </xdr:from>
    <xdr:to>
      <xdr:col>81</xdr:col>
      <xdr:colOff>50800</xdr:colOff>
      <xdr:row>78</xdr:row>
      <xdr:rowOff>120590</xdr:rowOff>
    </xdr:to>
    <xdr:cxnSp macro="">
      <xdr:nvCxnSpPr>
        <xdr:cNvPr id="637" name="直線コネクタ 636"/>
        <xdr:cNvCxnSpPr/>
      </xdr:nvCxnSpPr>
      <xdr:spPr>
        <a:xfrm>
          <a:off x="14592300" y="13488020"/>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8" name="フローチャート: 判断 637"/>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39" name="テキスト ボックス 638"/>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77887</xdr:rowOff>
    </xdr:from>
    <xdr:to>
      <xdr:col>76</xdr:col>
      <xdr:colOff>114300</xdr:colOff>
      <xdr:row>78</xdr:row>
      <xdr:rowOff>114920</xdr:rowOff>
    </xdr:to>
    <xdr:cxnSp macro="">
      <xdr:nvCxnSpPr>
        <xdr:cNvPr id="640" name="直線コネクタ 639"/>
        <xdr:cNvCxnSpPr/>
      </xdr:nvCxnSpPr>
      <xdr:spPr>
        <a:xfrm>
          <a:off x="13703300" y="1345098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1" name="フローチャート: 判断 640"/>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2" name="テキスト ボックス 641"/>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46340</xdr:rowOff>
    </xdr:from>
    <xdr:to>
      <xdr:col>71</xdr:col>
      <xdr:colOff>177800</xdr:colOff>
      <xdr:row>78</xdr:row>
      <xdr:rowOff>77887</xdr:rowOff>
    </xdr:to>
    <xdr:cxnSp macro="">
      <xdr:nvCxnSpPr>
        <xdr:cNvPr id="643" name="直線コネクタ 642"/>
        <xdr:cNvCxnSpPr/>
      </xdr:nvCxnSpPr>
      <xdr:spPr>
        <a:xfrm>
          <a:off x="12814300" y="13419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4" name="フローチャート: 判断 643"/>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5" name="テキスト ボックス 644"/>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6" name="フローチャート: 判断 645"/>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7" name="テキスト ボックス 646"/>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23155</xdr:rowOff>
    </xdr:from>
    <xdr:to>
      <xdr:col>85</xdr:col>
      <xdr:colOff>177800</xdr:colOff>
      <xdr:row>78</xdr:row>
      <xdr:rowOff>124755</xdr:rowOff>
    </xdr:to>
    <xdr:sp macro="" textlink="">
      <xdr:nvSpPr>
        <xdr:cNvPr id="653" name="楕円 652"/>
        <xdr:cNvSpPr/>
      </xdr:nvSpPr>
      <xdr:spPr>
        <a:xfrm>
          <a:off x="162687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109532</xdr:rowOff>
    </xdr:from>
    <xdr:ext cx="378565" cy="259045"/>
    <xdr:sp macro="" textlink="">
      <xdr:nvSpPr>
        <xdr:cNvPr id="654" name="災害復旧費該当値テキスト"/>
        <xdr:cNvSpPr txBox="1"/>
      </xdr:nvSpPr>
      <xdr:spPr>
        <a:xfrm>
          <a:off x="16370300" y="1331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69790</xdr:rowOff>
    </xdr:from>
    <xdr:to>
      <xdr:col>81</xdr:col>
      <xdr:colOff>101600</xdr:colOff>
      <xdr:row>78</xdr:row>
      <xdr:rowOff>171390</xdr:rowOff>
    </xdr:to>
    <xdr:sp macro="" textlink="">
      <xdr:nvSpPr>
        <xdr:cNvPr id="655" name="楕円 654"/>
        <xdr:cNvSpPr/>
      </xdr:nvSpPr>
      <xdr:spPr>
        <a:xfrm>
          <a:off x="15430500" y="134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162517</xdr:rowOff>
    </xdr:from>
    <xdr:ext cx="378565" cy="259045"/>
    <xdr:sp macro="" textlink="">
      <xdr:nvSpPr>
        <xdr:cNvPr id="656" name="テキスト ボックス 655"/>
        <xdr:cNvSpPr txBox="1"/>
      </xdr:nvSpPr>
      <xdr:spPr>
        <a:xfrm>
          <a:off x="15292017" y="1353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64120</xdr:rowOff>
    </xdr:from>
    <xdr:to>
      <xdr:col>76</xdr:col>
      <xdr:colOff>165100</xdr:colOff>
      <xdr:row>78</xdr:row>
      <xdr:rowOff>165720</xdr:rowOff>
    </xdr:to>
    <xdr:sp macro="" textlink="">
      <xdr:nvSpPr>
        <xdr:cNvPr id="657" name="楕円 656"/>
        <xdr:cNvSpPr/>
      </xdr:nvSpPr>
      <xdr:spPr>
        <a:xfrm>
          <a:off x="14541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156847</xdr:rowOff>
    </xdr:from>
    <xdr:ext cx="378565" cy="259045"/>
    <xdr:sp macro="" textlink="">
      <xdr:nvSpPr>
        <xdr:cNvPr id="658" name="テキスト ボックス 657"/>
        <xdr:cNvSpPr txBox="1"/>
      </xdr:nvSpPr>
      <xdr:spPr>
        <a:xfrm>
          <a:off x="14403017" y="1352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27087</xdr:rowOff>
    </xdr:from>
    <xdr:to>
      <xdr:col>72</xdr:col>
      <xdr:colOff>38100</xdr:colOff>
      <xdr:row>78</xdr:row>
      <xdr:rowOff>128687</xdr:rowOff>
    </xdr:to>
    <xdr:sp macro="" textlink="">
      <xdr:nvSpPr>
        <xdr:cNvPr id="659" name="楕円 658"/>
        <xdr:cNvSpPr/>
      </xdr:nvSpPr>
      <xdr:spPr>
        <a:xfrm>
          <a:off x="13652500" y="13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119814</xdr:rowOff>
    </xdr:from>
    <xdr:ext cx="378565" cy="259045"/>
    <xdr:sp macro="" textlink="">
      <xdr:nvSpPr>
        <xdr:cNvPr id="660" name="テキスト ボックス 659"/>
        <xdr:cNvSpPr txBox="1"/>
      </xdr:nvSpPr>
      <xdr:spPr>
        <a:xfrm>
          <a:off x="13514017" y="1349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166990</xdr:rowOff>
    </xdr:from>
    <xdr:to>
      <xdr:col>67</xdr:col>
      <xdr:colOff>101600</xdr:colOff>
      <xdr:row>78</xdr:row>
      <xdr:rowOff>97140</xdr:rowOff>
    </xdr:to>
    <xdr:sp macro="" textlink="">
      <xdr:nvSpPr>
        <xdr:cNvPr id="661" name="楕円 660"/>
        <xdr:cNvSpPr/>
      </xdr:nvSpPr>
      <xdr:spPr>
        <a:xfrm>
          <a:off x="12763500" y="133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113667</xdr:rowOff>
    </xdr:from>
    <xdr:ext cx="469744" cy="259045"/>
    <xdr:sp macro="" textlink="">
      <xdr:nvSpPr>
        <xdr:cNvPr id="662" name="テキスト ボックス 661"/>
        <xdr:cNvSpPr txBox="1"/>
      </xdr:nvSpPr>
      <xdr:spPr>
        <a:xfrm>
          <a:off x="12579428" y="1314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5" name="直線コネクタ 684"/>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6"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7" name="直線コネクタ 686"/>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8"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89" name="直線コネクタ 688"/>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98712</xdr:rowOff>
    </xdr:from>
    <xdr:to>
      <xdr:col>85</xdr:col>
      <xdr:colOff>127000</xdr:colOff>
      <xdr:row>93</xdr:row>
      <xdr:rowOff>100450</xdr:rowOff>
    </xdr:to>
    <xdr:cxnSp macro="">
      <xdr:nvCxnSpPr>
        <xdr:cNvPr id="690" name="直線コネクタ 689"/>
        <xdr:cNvCxnSpPr/>
      </xdr:nvCxnSpPr>
      <xdr:spPr>
        <a:xfrm flipV="1">
          <a:off x="15481300" y="16043562"/>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91"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2" name="フローチャート: 判断 691"/>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100450</xdr:rowOff>
    </xdr:from>
    <xdr:to>
      <xdr:col>81</xdr:col>
      <xdr:colOff>50800</xdr:colOff>
      <xdr:row>94</xdr:row>
      <xdr:rowOff>16393</xdr:rowOff>
    </xdr:to>
    <xdr:cxnSp macro="">
      <xdr:nvCxnSpPr>
        <xdr:cNvPr id="693" name="直線コネクタ 692"/>
        <xdr:cNvCxnSpPr/>
      </xdr:nvCxnSpPr>
      <xdr:spPr>
        <a:xfrm flipV="1">
          <a:off x="14592300" y="16045300"/>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4" name="フローチャート: 判断 693"/>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5" name="テキスト ボックス 694"/>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168411</xdr:rowOff>
    </xdr:from>
    <xdr:to>
      <xdr:col>76</xdr:col>
      <xdr:colOff>114300</xdr:colOff>
      <xdr:row>94</xdr:row>
      <xdr:rowOff>16393</xdr:rowOff>
    </xdr:to>
    <xdr:cxnSp macro="">
      <xdr:nvCxnSpPr>
        <xdr:cNvPr id="696" name="直線コネクタ 695"/>
        <xdr:cNvCxnSpPr/>
      </xdr:nvCxnSpPr>
      <xdr:spPr>
        <a:xfrm>
          <a:off x="13703300" y="16113261"/>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7" name="フローチャート: 判断 696"/>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8" name="テキスト ボックス 697"/>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168411</xdr:rowOff>
    </xdr:from>
    <xdr:to>
      <xdr:col>71</xdr:col>
      <xdr:colOff>177800</xdr:colOff>
      <xdr:row>94</xdr:row>
      <xdr:rowOff>16918</xdr:rowOff>
    </xdr:to>
    <xdr:cxnSp macro="">
      <xdr:nvCxnSpPr>
        <xdr:cNvPr id="699" name="直線コネクタ 698"/>
        <xdr:cNvCxnSpPr/>
      </xdr:nvCxnSpPr>
      <xdr:spPr>
        <a:xfrm flipV="1">
          <a:off x="12814300" y="16113261"/>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0" name="フローチャート: 判断 699"/>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1" name="テキスト ボックス 700"/>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2" name="フローチャート: 判断 701"/>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3" name="テキスト ボックス 702"/>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47912</xdr:rowOff>
    </xdr:from>
    <xdr:to>
      <xdr:col>85</xdr:col>
      <xdr:colOff>177800</xdr:colOff>
      <xdr:row>93</xdr:row>
      <xdr:rowOff>149512</xdr:rowOff>
    </xdr:to>
    <xdr:sp macro="" textlink="">
      <xdr:nvSpPr>
        <xdr:cNvPr id="709" name="楕円 708"/>
        <xdr:cNvSpPr/>
      </xdr:nvSpPr>
      <xdr:spPr>
        <a:xfrm>
          <a:off x="16268700" y="1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70789</xdr:rowOff>
    </xdr:from>
    <xdr:ext cx="534377" cy="259045"/>
    <xdr:sp macro="" textlink="">
      <xdr:nvSpPr>
        <xdr:cNvPr id="710" name="公債費該当値テキスト"/>
        <xdr:cNvSpPr txBox="1"/>
      </xdr:nvSpPr>
      <xdr:spPr>
        <a:xfrm>
          <a:off x="16370300" y="158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49650</xdr:rowOff>
    </xdr:from>
    <xdr:to>
      <xdr:col>81</xdr:col>
      <xdr:colOff>101600</xdr:colOff>
      <xdr:row>93</xdr:row>
      <xdr:rowOff>151250</xdr:rowOff>
    </xdr:to>
    <xdr:sp macro="" textlink="">
      <xdr:nvSpPr>
        <xdr:cNvPr id="711" name="楕円 710"/>
        <xdr:cNvSpPr/>
      </xdr:nvSpPr>
      <xdr:spPr>
        <a:xfrm>
          <a:off x="15430500" y="15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167777</xdr:rowOff>
    </xdr:from>
    <xdr:ext cx="534377" cy="259045"/>
    <xdr:sp macro="" textlink="">
      <xdr:nvSpPr>
        <xdr:cNvPr id="712" name="テキスト ボックス 711"/>
        <xdr:cNvSpPr txBox="1"/>
      </xdr:nvSpPr>
      <xdr:spPr>
        <a:xfrm>
          <a:off x="15214111" y="157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137043</xdr:rowOff>
    </xdr:from>
    <xdr:to>
      <xdr:col>76</xdr:col>
      <xdr:colOff>165100</xdr:colOff>
      <xdr:row>94</xdr:row>
      <xdr:rowOff>67193</xdr:rowOff>
    </xdr:to>
    <xdr:sp macro="" textlink="">
      <xdr:nvSpPr>
        <xdr:cNvPr id="713" name="楕円 712"/>
        <xdr:cNvSpPr/>
      </xdr:nvSpPr>
      <xdr:spPr>
        <a:xfrm>
          <a:off x="14541500" y="160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83720</xdr:rowOff>
    </xdr:from>
    <xdr:ext cx="534377" cy="259045"/>
    <xdr:sp macro="" textlink="">
      <xdr:nvSpPr>
        <xdr:cNvPr id="714" name="テキスト ボックス 713"/>
        <xdr:cNvSpPr txBox="1"/>
      </xdr:nvSpPr>
      <xdr:spPr>
        <a:xfrm>
          <a:off x="14325111" y="158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117611</xdr:rowOff>
    </xdr:from>
    <xdr:to>
      <xdr:col>72</xdr:col>
      <xdr:colOff>38100</xdr:colOff>
      <xdr:row>94</xdr:row>
      <xdr:rowOff>47761</xdr:rowOff>
    </xdr:to>
    <xdr:sp macro="" textlink="">
      <xdr:nvSpPr>
        <xdr:cNvPr id="715" name="楕円 714"/>
        <xdr:cNvSpPr/>
      </xdr:nvSpPr>
      <xdr:spPr>
        <a:xfrm>
          <a:off x="13652500" y="160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64288</xdr:rowOff>
    </xdr:from>
    <xdr:ext cx="534377" cy="259045"/>
    <xdr:sp macro="" textlink="">
      <xdr:nvSpPr>
        <xdr:cNvPr id="716" name="テキスト ボックス 715"/>
        <xdr:cNvSpPr txBox="1"/>
      </xdr:nvSpPr>
      <xdr:spPr>
        <a:xfrm>
          <a:off x="13436111" y="158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137568</xdr:rowOff>
    </xdr:from>
    <xdr:to>
      <xdr:col>67</xdr:col>
      <xdr:colOff>101600</xdr:colOff>
      <xdr:row>94</xdr:row>
      <xdr:rowOff>67718</xdr:rowOff>
    </xdr:to>
    <xdr:sp macro="" textlink="">
      <xdr:nvSpPr>
        <xdr:cNvPr id="717" name="楕円 716"/>
        <xdr:cNvSpPr/>
      </xdr:nvSpPr>
      <xdr:spPr>
        <a:xfrm>
          <a:off x="12763500" y="160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84245</xdr:rowOff>
    </xdr:from>
    <xdr:ext cx="534377" cy="259045"/>
    <xdr:sp macro="" textlink="">
      <xdr:nvSpPr>
        <xdr:cNvPr id="718" name="テキスト ボックス 717"/>
        <xdr:cNvSpPr txBox="1"/>
      </xdr:nvSpPr>
      <xdr:spPr>
        <a:xfrm>
          <a:off x="12547111" y="158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4" name="直線コネクタ 743"/>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7"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8" name="直線コネクタ 747"/>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0"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1" name="フローチャート: 判断 750"/>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3" name="フローチャート: 判断 752"/>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4" name="テキスト ボックス 753"/>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6" name="フローチャート: 判断 755"/>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7" name="テキスト ボックス 756"/>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9" name="フローチャート: 判断 758"/>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0" name="テキスト ボックス 759"/>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1" name="フローチャート: 判断 760"/>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2" name="テキスト ボックス 761"/>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千円で，類似団体，全国，県平均のいずれも下回っているが，対前年度比で</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％の増となった。主な要因は，退職者数の増による人件費の増や庁舎耐震化事業及び津山文化センター施設整備事業など普通建設事業費の増加等によるものである。民生費は，住民一人あたり</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千円で，全国平均とほぼ同額となっている。年々増加傾向にあるが，障害者自立支援給付や保育所運営費などの扶助費や介護保険特別会計及び後期高齢者医療特別会計への繰出金が増加するなど，社会保障関係経費が増加していることが要因となっている。衛生費は住民一人あた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千円で，簡易水道事業が上水道事業（企業会計）に統合されたことから減額となった一方で，ごみ焼却施設解体撤去事業などにより，対前年度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となった。平成２６年度と平成２７年度数値が突出している主な要因は，クリーンセンター建設（平成２８年３月から稼働）に伴う津山圏域資源循環施設組合への負担金が増嵩したことであるが，これは，本市における長年の懸案事項であった当該事業を重点的に取り組んだことによるものである。公債費は，住民一人当た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千円で，前年度と同額となったが，全国，類似団体，県内平均のいずれよりも高い状態にある。今後は，普通建設事業の進度調整や新発債の抑制など，公債費の圧縮により財政の健全化に努めていく。教育費は，平成２５年度と平成２６年度において大幅増となっているが，これは小中学校耐震補強事業に取り組んだことによるもので，本市の小中学校耐震化は平成２６年度で全て完了した。平成２９年度は耐震化の対象とならなかった小中学校の老朽化に伴う施設整備事業や幼稚園再構築施設整備事業を実施し，住民一人当たり対前年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％の大幅な増となった。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比率は５％を超える黒字で推移しているが，高齢化に伴う社会保障関係経費の増加や企業誘致施策（企業立地奨励金等）の推進など所要の財源確保のために財政調整基金を取崩していることから，実質単年度収支では赤字に転じている状況が継続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こうした状況の中ではあるが，財政調整基金残高については，適切な財源確保と歳出の精査による節減により，</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％後半を確保している。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大幅な税収は見込めず，地方交付税も合併特例期間の終了により更なる減額が見込まれる中，財政需要は一層増加する見込みで，厳しい財政運営を強いられるが，事務事業の徹底した見直しを行うなど，行財政改革に取り組み，健全な行財政運営に努めていく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大半は，グラフに示すとおり水道事業会計となっているが，水道事業会計及び一般会計以外の会計は，ほとんどの会計において一般会計からの繰出金を除けば赤字会計となっており，黒字額に対する標準財政規模の比率は低くなっている。</a:t>
          </a:r>
        </a:p>
        <a:p>
          <a:r>
            <a:rPr kumimoji="1" lang="ja-JP" altLang="en-US" sz="1400">
              <a:latin typeface="ＭＳ ゴシック" pitchFamily="49" charset="-128"/>
              <a:ea typeface="ＭＳ ゴシック" pitchFamily="49" charset="-128"/>
            </a:rPr>
            <a:t>　今後も引き続き，下水道事業等の公営企業会計では，経費を節減するとともに，料金見直しも含めた経営の健全化に努め，国民健康保険事業においては検診の受診率向上事業を強化し，一般会計からの負担額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51355277</v>
      </c>
      <c r="BO4" s="372"/>
      <c r="BP4" s="372"/>
      <c r="BQ4" s="372"/>
      <c r="BR4" s="372"/>
      <c r="BS4" s="372"/>
      <c r="BT4" s="372"/>
      <c r="BU4" s="373"/>
      <c r="BV4" s="371">
        <v>50259206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5.6</v>
      </c>
      <c r="CU4" s="378"/>
      <c r="CV4" s="378"/>
      <c r="CW4" s="378"/>
      <c r="CX4" s="378"/>
      <c r="CY4" s="378"/>
      <c r="CZ4" s="378"/>
      <c r="DA4" s="379"/>
      <c r="DB4" s="377">
        <v>5.2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49758530</v>
      </c>
      <c r="BO5" s="409"/>
      <c r="BP5" s="409"/>
      <c r="BQ5" s="409"/>
      <c r="BR5" s="409"/>
      <c r="BS5" s="409"/>
      <c r="BT5" s="409"/>
      <c r="BU5" s="410"/>
      <c r="BV5" s="408">
        <v>48746844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93.8</v>
      </c>
      <c r="CU5" s="406"/>
      <c r="CV5" s="406"/>
      <c r="CW5" s="406"/>
      <c r="CX5" s="406"/>
      <c r="CY5" s="406"/>
      <c r="CZ5" s="406"/>
      <c r="DA5" s="407"/>
      <c r="DB5" s="405">
        <v>94.2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1596747</v>
      </c>
      <c r="BO6" s="409"/>
      <c r="BP6" s="409"/>
      <c r="BQ6" s="409"/>
      <c r="BR6" s="409"/>
      <c r="BS6" s="409"/>
      <c r="BT6" s="409"/>
      <c r="BU6" s="410"/>
      <c r="BV6" s="408">
        <v>1512362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99.5</v>
      </c>
      <c r="CU6" s="446"/>
      <c r="CV6" s="446"/>
      <c r="CW6" s="446"/>
      <c r="CX6" s="446"/>
      <c r="CY6" s="446"/>
      <c r="CZ6" s="446"/>
      <c r="DA6" s="447"/>
      <c r="DB6" s="445">
        <v>99.9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64140</v>
      </c>
      <c r="BO7" s="409"/>
      <c r="BP7" s="409"/>
      <c r="BQ7" s="409"/>
      <c r="BR7" s="409"/>
      <c r="BS7" s="409"/>
      <c r="BT7" s="409"/>
      <c r="BU7" s="410"/>
      <c r="BV7" s="408">
        <v>91765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27208609</v>
      </c>
      <c r="CU7" s="409"/>
      <c r="CV7" s="409"/>
      <c r="CW7" s="409"/>
      <c r="CX7" s="409"/>
      <c r="CY7" s="409"/>
      <c r="CZ7" s="409"/>
      <c r="DA7" s="410"/>
      <c r="DB7" s="408">
        <v>27507792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1532607</v>
      </c>
      <c r="BO8" s="409"/>
      <c r="BP8" s="409"/>
      <c r="BQ8" s="409"/>
      <c r="BR8" s="409"/>
      <c r="BS8" s="409"/>
      <c r="BT8" s="409"/>
      <c r="BU8" s="410"/>
      <c r="BV8" s="408">
        <v>1420597</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0.54</v>
      </c>
      <c r="CU8" s="449"/>
      <c r="CV8" s="449"/>
      <c r="CW8" s="449"/>
      <c r="CX8" s="449"/>
      <c r="CY8" s="449"/>
      <c r="CZ8" s="449"/>
      <c r="DA8" s="450"/>
      <c r="DB8" s="448">
        <v>0.54</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103746</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112010</v>
      </c>
      <c r="BO9" s="409"/>
      <c r="BP9" s="409"/>
      <c r="BQ9" s="409"/>
      <c r="BR9" s="409"/>
      <c r="BS9" s="409"/>
      <c r="BT9" s="409"/>
      <c r="BU9" s="410"/>
      <c r="BV9" s="408">
        <v>-829524</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18.899999999999999</v>
      </c>
      <c r="CU9" s="406"/>
      <c r="CV9" s="406"/>
      <c r="CW9" s="406"/>
      <c r="CX9" s="406"/>
      <c r="CY9" s="406"/>
      <c r="CZ9" s="406"/>
      <c r="DA9" s="407"/>
      <c r="DB9" s="405">
        <v>18.399999999999999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106788</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2619</v>
      </c>
      <c r="BO10" s="409"/>
      <c r="BP10" s="409"/>
      <c r="BQ10" s="409"/>
      <c r="BR10" s="409"/>
      <c r="BS10" s="409"/>
      <c r="BT10" s="409"/>
      <c r="BU10" s="410"/>
      <c r="BV10" s="408">
        <v>3366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102276</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1100000</v>
      </c>
      <c r="BO12" s="409"/>
      <c r="BP12" s="409"/>
      <c r="BQ12" s="409"/>
      <c r="BR12" s="409"/>
      <c r="BS12" s="409"/>
      <c r="BT12" s="409"/>
      <c r="BU12" s="410"/>
      <c r="BV12" s="408">
        <v>900000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133</v>
      </c>
      <c r="CU12" s="449"/>
      <c r="CV12" s="449"/>
      <c r="CW12" s="449"/>
      <c r="CX12" s="449"/>
      <c r="CY12" s="449"/>
      <c r="CZ12" s="449"/>
      <c r="DA12" s="450"/>
      <c r="DB12" s="448" t="s">
        <v>134</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135</v>
      </c>
      <c r="N13" s="497"/>
      <c r="O13" s="497"/>
      <c r="P13" s="497"/>
      <c r="Q13" s="498"/>
      <c r="R13" s="489">
        <v>101460</v>
      </c>
      <c r="S13" s="490"/>
      <c r="T13" s="490"/>
      <c r="U13" s="490"/>
      <c r="V13" s="491"/>
      <c r="W13" s="424" t="s">
        <v>136</v>
      </c>
      <c r="X13" s="425"/>
      <c r="Y13" s="425"/>
      <c r="Z13" s="425"/>
      <c r="AA13" s="425"/>
      <c r="AB13" s="415"/>
      <c r="AC13" s="459">
        <v>2969</v>
      </c>
      <c r="AD13" s="460"/>
      <c r="AE13" s="460"/>
      <c r="AF13" s="460"/>
      <c r="AG13" s="499"/>
      <c r="AH13" s="459">
        <v>2982</v>
      </c>
      <c r="AI13" s="460"/>
      <c r="AJ13" s="460"/>
      <c r="AK13" s="460"/>
      <c r="AL13" s="461"/>
      <c r="AM13" s="437" t="s">
        <v>137</v>
      </c>
      <c r="AN13" s="438"/>
      <c r="AO13" s="438"/>
      <c r="AP13" s="438"/>
      <c r="AQ13" s="438"/>
      <c r="AR13" s="438"/>
      <c r="AS13" s="438"/>
      <c r="AT13" s="439"/>
      <c r="AU13" s="440" t="s">
        <v>130</v>
      </c>
      <c r="AV13" s="441"/>
      <c r="AW13" s="441"/>
      <c r="AX13" s="441"/>
      <c r="AY13" s="442" t="s">
        <v>138</v>
      </c>
      <c r="AZ13" s="443"/>
      <c r="BA13" s="443"/>
      <c r="BB13" s="443"/>
      <c r="BC13" s="443"/>
      <c r="BD13" s="443"/>
      <c r="BE13" s="443"/>
      <c r="BF13" s="443"/>
      <c r="BG13" s="443"/>
      <c r="BH13" s="443"/>
      <c r="BI13" s="443"/>
      <c r="BJ13" s="443"/>
      <c r="BK13" s="443"/>
      <c r="BL13" s="443"/>
      <c r="BM13" s="444"/>
      <c r="BN13" s="408">
        <v>-985371</v>
      </c>
      <c r="BO13" s="409"/>
      <c r="BP13" s="409"/>
      <c r="BQ13" s="409"/>
      <c r="BR13" s="409"/>
      <c r="BS13" s="409"/>
      <c r="BT13" s="409"/>
      <c r="BU13" s="410"/>
      <c r="BV13" s="408">
        <v>-1726158</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11.6</v>
      </c>
      <c r="CU13" s="406"/>
      <c r="CV13" s="406"/>
      <c r="CW13" s="406"/>
      <c r="CX13" s="406"/>
      <c r="CY13" s="406"/>
      <c r="CZ13" s="406"/>
      <c r="DA13" s="407"/>
      <c r="DB13" s="405">
        <v>11.7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140</v>
      </c>
      <c r="M14" s="487"/>
      <c r="N14" s="487"/>
      <c r="O14" s="487"/>
      <c r="P14" s="487"/>
      <c r="Q14" s="488"/>
      <c r="R14" s="489">
        <v>102962</v>
      </c>
      <c r="S14" s="490"/>
      <c r="T14" s="490"/>
      <c r="U14" s="490"/>
      <c r="V14" s="491"/>
      <c r="W14" s="398"/>
      <c r="X14" s="399"/>
      <c r="Y14" s="399"/>
      <c r="Z14" s="399"/>
      <c r="AA14" s="399"/>
      <c r="AB14" s="388"/>
      <c r="AC14" s="492">
        <v>6.3</v>
      </c>
      <c r="AD14" s="493"/>
      <c r="AE14" s="493"/>
      <c r="AF14" s="493"/>
      <c r="AG14" s="494"/>
      <c r="AH14" s="492">
        <v>6.4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136.19999999999999</v>
      </c>
      <c r="CU14" s="504"/>
      <c r="CV14" s="504"/>
      <c r="CW14" s="504"/>
      <c r="CX14" s="504"/>
      <c r="CY14" s="504"/>
      <c r="CZ14" s="504"/>
      <c r="DA14" s="505"/>
      <c r="DB14" s="503">
        <v>137.5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135</v>
      </c>
      <c r="N15" s="497"/>
      <c r="O15" s="497"/>
      <c r="P15" s="497"/>
      <c r="Q15" s="498"/>
      <c r="R15" s="489">
        <v>102189</v>
      </c>
      <c r="S15" s="490"/>
      <c r="T15" s="490"/>
      <c r="U15" s="490"/>
      <c r="V15" s="491"/>
      <c r="W15" s="424" t="s">
        <v>142</v>
      </c>
      <c r="X15" s="425"/>
      <c r="Y15" s="425"/>
      <c r="Z15" s="425"/>
      <c r="AA15" s="425"/>
      <c r="AB15" s="415"/>
      <c r="AC15" s="459">
        <v>13276</v>
      </c>
      <c r="AD15" s="460"/>
      <c r="AE15" s="460"/>
      <c r="AF15" s="460"/>
      <c r="AG15" s="499"/>
      <c r="AH15" s="459">
        <v>13125</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11743906</v>
      </c>
      <c r="BO15" s="372"/>
      <c r="BP15" s="372"/>
      <c r="BQ15" s="372"/>
      <c r="BR15" s="372"/>
      <c r="BS15" s="372"/>
      <c r="BT15" s="372"/>
      <c r="BU15" s="373"/>
      <c r="BV15" s="371">
        <v>11665567</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28</v>
      </c>
      <c r="AD16" s="493"/>
      <c r="AE16" s="493"/>
      <c r="AF16" s="493"/>
      <c r="AG16" s="494"/>
      <c r="AH16" s="492">
        <v>28</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21788736</v>
      </c>
      <c r="BO16" s="409"/>
      <c r="BP16" s="409"/>
      <c r="BQ16" s="409"/>
      <c r="BR16" s="409"/>
      <c r="BS16" s="409"/>
      <c r="BT16" s="409"/>
      <c r="BU16" s="410"/>
      <c r="BV16" s="408">
        <v>21793770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31109</v>
      </c>
      <c r="AD17" s="460"/>
      <c r="AE17" s="460"/>
      <c r="AF17" s="460"/>
      <c r="AG17" s="499"/>
      <c r="AH17" s="459">
        <v>30719</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14933351</v>
      </c>
      <c r="BO17" s="409"/>
      <c r="BP17" s="409"/>
      <c r="BQ17" s="409"/>
      <c r="BR17" s="409"/>
      <c r="BS17" s="409"/>
      <c r="BT17" s="409"/>
      <c r="BU17" s="410"/>
      <c r="BV17" s="408">
        <v>14832812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506.33</v>
      </c>
      <c r="M18" s="521"/>
      <c r="N18" s="521"/>
      <c r="O18" s="521"/>
      <c r="P18" s="521"/>
      <c r="Q18" s="521"/>
      <c r="R18" s="522"/>
      <c r="S18" s="522"/>
      <c r="T18" s="522"/>
      <c r="U18" s="522"/>
      <c r="V18" s="523"/>
      <c r="W18" s="426"/>
      <c r="X18" s="427"/>
      <c r="Y18" s="427"/>
      <c r="Z18" s="427"/>
      <c r="AA18" s="427"/>
      <c r="AB18" s="418"/>
      <c r="AC18" s="524">
        <v>65.7</v>
      </c>
      <c r="AD18" s="525"/>
      <c r="AE18" s="525"/>
      <c r="AF18" s="525"/>
      <c r="AG18" s="526"/>
      <c r="AH18" s="524">
        <v>65.599999999999994</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26140927</v>
      </c>
      <c r="BO18" s="409"/>
      <c r="BP18" s="409"/>
      <c r="BQ18" s="409"/>
      <c r="BR18" s="409"/>
      <c r="BS18" s="409"/>
      <c r="BT18" s="409"/>
      <c r="BU18" s="410"/>
      <c r="BV18" s="408">
        <v>26252908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205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31705233</v>
      </c>
      <c r="BO19" s="409"/>
      <c r="BP19" s="409"/>
      <c r="BQ19" s="409"/>
      <c r="BR19" s="409"/>
      <c r="BS19" s="409"/>
      <c r="BT19" s="409"/>
      <c r="BU19" s="410"/>
      <c r="BV19" s="408">
        <v>32628893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40303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75388794</v>
      </c>
      <c r="BO23" s="409"/>
      <c r="BP23" s="409"/>
      <c r="BQ23" s="409"/>
      <c r="BR23" s="409"/>
      <c r="BS23" s="409"/>
      <c r="BT23" s="409"/>
      <c r="BU23" s="410"/>
      <c r="BV23" s="408">
        <v>74071998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8330</v>
      </c>
      <c r="R24" s="460"/>
      <c r="S24" s="460"/>
      <c r="T24" s="460"/>
      <c r="U24" s="460"/>
      <c r="V24" s="499"/>
      <c r="W24" s="558"/>
      <c r="X24" s="546"/>
      <c r="Y24" s="547"/>
      <c r="Z24" s="458" t="s">
        <v>166</v>
      </c>
      <c r="AA24" s="438"/>
      <c r="AB24" s="438"/>
      <c r="AC24" s="438"/>
      <c r="AD24" s="438"/>
      <c r="AE24" s="438"/>
      <c r="AF24" s="438"/>
      <c r="AG24" s="439"/>
      <c r="AH24" s="459">
        <v>693</v>
      </c>
      <c r="AI24" s="460"/>
      <c r="AJ24" s="460"/>
      <c r="AK24" s="460"/>
      <c r="AL24" s="499"/>
      <c r="AM24" s="459">
        <v>2294523</v>
      </c>
      <c r="AN24" s="460"/>
      <c r="AO24" s="460"/>
      <c r="AP24" s="460"/>
      <c r="AQ24" s="460"/>
      <c r="AR24" s="499"/>
      <c r="AS24" s="459">
        <v>3311</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32827584</v>
      </c>
      <c r="BO24" s="409"/>
      <c r="BP24" s="409"/>
      <c r="BQ24" s="409"/>
      <c r="BR24" s="409"/>
      <c r="BS24" s="409"/>
      <c r="BT24" s="409"/>
      <c r="BU24" s="410"/>
      <c r="BV24" s="408">
        <v>33714727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2</v>
      </c>
      <c r="M25" s="460"/>
      <c r="N25" s="460"/>
      <c r="O25" s="460"/>
      <c r="P25" s="499"/>
      <c r="Q25" s="459">
        <v>7020</v>
      </c>
      <c r="R25" s="460"/>
      <c r="S25" s="460"/>
      <c r="T25" s="460"/>
      <c r="U25" s="460"/>
      <c r="V25" s="499"/>
      <c r="W25" s="558"/>
      <c r="X25" s="546"/>
      <c r="Y25" s="547"/>
      <c r="Z25" s="458" t="s">
        <v>169</v>
      </c>
      <c r="AA25" s="438"/>
      <c r="AB25" s="438"/>
      <c r="AC25" s="438"/>
      <c r="AD25" s="438"/>
      <c r="AE25" s="438"/>
      <c r="AF25" s="438"/>
      <c r="AG25" s="439"/>
      <c r="AH25" s="459" t="s">
        <v>134</v>
      </c>
      <c r="AI25" s="460"/>
      <c r="AJ25" s="460"/>
      <c r="AK25" s="460"/>
      <c r="AL25" s="499"/>
      <c r="AM25" s="459" t="s">
        <v>134</v>
      </c>
      <c r="AN25" s="460"/>
      <c r="AO25" s="460"/>
      <c r="AP25" s="460"/>
      <c r="AQ25" s="460"/>
      <c r="AR25" s="499"/>
      <c r="AS25" s="459" t="s">
        <v>134</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12204964</v>
      </c>
      <c r="BO25" s="372"/>
      <c r="BP25" s="372"/>
      <c r="BQ25" s="372"/>
      <c r="BR25" s="372"/>
      <c r="BS25" s="372"/>
      <c r="BT25" s="372"/>
      <c r="BU25" s="373"/>
      <c r="BV25" s="371">
        <v>10208984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6210</v>
      </c>
      <c r="R26" s="460"/>
      <c r="S26" s="460"/>
      <c r="T26" s="460"/>
      <c r="U26" s="460"/>
      <c r="V26" s="499"/>
      <c r="W26" s="558"/>
      <c r="X26" s="546"/>
      <c r="Y26" s="547"/>
      <c r="Z26" s="458" t="s">
        <v>172</v>
      </c>
      <c r="AA26" s="568"/>
      <c r="AB26" s="568"/>
      <c r="AC26" s="568"/>
      <c r="AD26" s="568"/>
      <c r="AE26" s="568"/>
      <c r="AF26" s="568"/>
      <c r="AG26" s="569"/>
      <c r="AH26" s="459" t="s">
        <v>134</v>
      </c>
      <c r="AI26" s="460"/>
      <c r="AJ26" s="460"/>
      <c r="AK26" s="460"/>
      <c r="AL26" s="499"/>
      <c r="AM26" s="459" t="s">
        <v>134</v>
      </c>
      <c r="AN26" s="460"/>
      <c r="AO26" s="460"/>
      <c r="AP26" s="460"/>
      <c r="AQ26" s="460"/>
      <c r="AR26" s="499"/>
      <c r="AS26" s="459" t="s">
        <v>134</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134</v>
      </c>
      <c r="BO26" s="409"/>
      <c r="BP26" s="409"/>
      <c r="BQ26" s="409"/>
      <c r="BR26" s="409"/>
      <c r="BS26" s="409"/>
      <c r="BT26" s="409"/>
      <c r="BU26" s="410"/>
      <c r="BV26" s="408" t="s">
        <v>134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5550</v>
      </c>
      <c r="R27" s="460"/>
      <c r="S27" s="460"/>
      <c r="T27" s="460"/>
      <c r="U27" s="460"/>
      <c r="V27" s="499"/>
      <c r="W27" s="558"/>
      <c r="X27" s="546"/>
      <c r="Y27" s="547"/>
      <c r="Z27" s="458" t="s">
        <v>175</v>
      </c>
      <c r="AA27" s="438"/>
      <c r="AB27" s="438"/>
      <c r="AC27" s="438"/>
      <c r="AD27" s="438"/>
      <c r="AE27" s="438"/>
      <c r="AF27" s="438"/>
      <c r="AG27" s="439"/>
      <c r="AH27" s="459">
        <v>51</v>
      </c>
      <c r="AI27" s="460"/>
      <c r="AJ27" s="460"/>
      <c r="AK27" s="460"/>
      <c r="AL27" s="499"/>
      <c r="AM27" s="459">
        <v>161945</v>
      </c>
      <c r="AN27" s="460"/>
      <c r="AO27" s="460"/>
      <c r="AP27" s="460"/>
      <c r="AQ27" s="460"/>
      <c r="AR27" s="499"/>
      <c r="AS27" s="459">
        <v>3175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877836</v>
      </c>
      <c r="BO27" s="582"/>
      <c r="BP27" s="582"/>
      <c r="BQ27" s="582"/>
      <c r="BR27" s="582"/>
      <c r="BS27" s="582"/>
      <c r="BT27" s="582"/>
      <c r="BU27" s="583"/>
      <c r="BV27" s="581">
        <v>877836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5150</v>
      </c>
      <c r="R28" s="460"/>
      <c r="S28" s="460"/>
      <c r="T28" s="460"/>
      <c r="U28" s="460"/>
      <c r="V28" s="499"/>
      <c r="W28" s="558"/>
      <c r="X28" s="546"/>
      <c r="Y28" s="547"/>
      <c r="Z28" s="458" t="s">
        <v>178</v>
      </c>
      <c r="AA28" s="438"/>
      <c r="AB28" s="438"/>
      <c r="AC28" s="438"/>
      <c r="AD28" s="438"/>
      <c r="AE28" s="438"/>
      <c r="AF28" s="438"/>
      <c r="AG28" s="439"/>
      <c r="AH28" s="459" t="s">
        <v>134</v>
      </c>
      <c r="AI28" s="460"/>
      <c r="AJ28" s="460"/>
      <c r="AK28" s="460"/>
      <c r="AL28" s="499"/>
      <c r="AM28" s="459" t="s">
        <v>134</v>
      </c>
      <c r="AN28" s="460"/>
      <c r="AO28" s="460"/>
      <c r="AP28" s="460"/>
      <c r="AQ28" s="460"/>
      <c r="AR28" s="499"/>
      <c r="AS28" s="459" t="s">
        <v>134</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4717628</v>
      </c>
      <c r="BO28" s="372"/>
      <c r="BP28" s="372"/>
      <c r="BQ28" s="372"/>
      <c r="BR28" s="372"/>
      <c r="BS28" s="372"/>
      <c r="BT28" s="372"/>
      <c r="BU28" s="373"/>
      <c r="BV28" s="371">
        <v>5015009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26</v>
      </c>
      <c r="M29" s="460"/>
      <c r="N29" s="460"/>
      <c r="O29" s="460"/>
      <c r="P29" s="499"/>
      <c r="Q29" s="459">
        <v>4650</v>
      </c>
      <c r="R29" s="460"/>
      <c r="S29" s="460"/>
      <c r="T29" s="460"/>
      <c r="U29" s="460"/>
      <c r="V29" s="499"/>
      <c r="W29" s="559"/>
      <c r="X29" s="560"/>
      <c r="Y29" s="561"/>
      <c r="Z29" s="458" t="s">
        <v>181</v>
      </c>
      <c r="AA29" s="438"/>
      <c r="AB29" s="438"/>
      <c r="AC29" s="438"/>
      <c r="AD29" s="438"/>
      <c r="AE29" s="438"/>
      <c r="AF29" s="438"/>
      <c r="AG29" s="439"/>
      <c r="AH29" s="459">
        <v>744</v>
      </c>
      <c r="AI29" s="460"/>
      <c r="AJ29" s="460"/>
      <c r="AK29" s="460"/>
      <c r="AL29" s="499"/>
      <c r="AM29" s="459">
        <v>2456468</v>
      </c>
      <c r="AN29" s="460"/>
      <c r="AO29" s="460"/>
      <c r="AP29" s="460"/>
      <c r="AQ29" s="460"/>
      <c r="AR29" s="499"/>
      <c r="AS29" s="459">
        <v>3302</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651673</v>
      </c>
      <c r="BO29" s="409"/>
      <c r="BP29" s="409"/>
      <c r="BQ29" s="409"/>
      <c r="BR29" s="409"/>
      <c r="BS29" s="409"/>
      <c r="BT29" s="409"/>
      <c r="BU29" s="410"/>
      <c r="BV29" s="408">
        <v>651595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6157352</v>
      </c>
      <c r="BO30" s="582"/>
      <c r="BP30" s="582"/>
      <c r="BQ30" s="582"/>
      <c r="BR30" s="582"/>
      <c r="BS30" s="582"/>
      <c r="BT30" s="582"/>
      <c r="BU30" s="583"/>
      <c r="BV30" s="581">
        <v>6869207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190</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190</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IF('各会計、関係団体の財政状況及び健全化判断比率'!B31="","",'各会計、関係団体の財政状況及び健全化判断比率'!B31)</f>
        <v>津山市水道事業会計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IF('各会計、関係団体の財政状況及び健全化判断比率'!B33="","",'各会計、関係団体の財政状況及び健全化判断比率'!B33)</f>
        <v>食肉処理センター特別会計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津山広域事務組合　一般会計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（財）津山市都市整備公社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磯野計記念奨学金特別会計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IF('各会計、関係団体の財政状況及び健全化判断比率'!B32="","",'各会計、関係団体の財政状況及び健全化判断比率'!B32)</f>
        <v>津山市工業用水道事業会計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IF('各会計、関係団体の財政状況及び健全化判断比率'!B34="","",'各会計、関係団体の財政状況及び健全化判断比率'!B34)</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津山広域事務組合　ふるさと振興事業特別会計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津山スポーツ振興財団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公共用地取得事業特別会計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IF('各会計、関係団体の財政状況及び健全化判断比率'!B35="","",'各会計、関係団体の財政状況及び健全化判断比率'!B35)</f>
        <v>農業集落排水事業特別会計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勝田郡老人福祉施設組合　一般会計</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津山文化振興財団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奨学金特別会計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勝田郡老人福祉施設組合　訪問介護事業所会計</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津山街づくり（株）</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土地開発公社清算事業特別会計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久米老人ホーム組合　一般会計</v>
      </c>
      <c r="BZ38" s="595"/>
      <c r="CA38" s="595"/>
      <c r="CB38" s="595"/>
      <c r="CC38" s="595"/>
      <c r="CD38" s="595"/>
      <c r="CE38" s="595"/>
      <c r="CF38" s="595"/>
      <c r="CG38" s="595"/>
      <c r="CH38" s="595"/>
      <c r="CI38" s="595"/>
      <c r="CJ38" s="595"/>
      <c r="CK38" s="595"/>
      <c r="CL38" s="595"/>
      <c r="CM38" s="595"/>
      <c r="CN38" s="193"/>
      <c r="CO38" s="594">
        <f t="shared" si="3"/>
        <v>28</v>
      </c>
      <c r="CP38" s="594"/>
      <c r="CQ38" s="595" t="str">
        <f>IF('各会計、関係団体の財政状況及び健全化判断比率'!BS11="","",'各会計、関係団体の財政状況及び健全化判断比率'!BS11)</f>
        <v>津山地域振興開発（株）</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久米老人ホーム組合　指定訪問介護事業特別会計</v>
      </c>
      <c r="BZ39" s="595"/>
      <c r="CA39" s="595"/>
      <c r="CB39" s="595"/>
      <c r="CC39" s="595"/>
      <c r="CD39" s="595"/>
      <c r="CE39" s="595"/>
      <c r="CF39" s="595"/>
      <c r="CG39" s="595"/>
      <c r="CH39" s="595"/>
      <c r="CI39" s="595"/>
      <c r="CJ39" s="595"/>
      <c r="CK39" s="595"/>
      <c r="CL39" s="595"/>
      <c r="CM39" s="595"/>
      <c r="CN39" s="193"/>
      <c r="CO39" s="594">
        <f t="shared" si="3"/>
        <v>29</v>
      </c>
      <c r="CP39" s="594"/>
      <c r="CQ39" s="595" t="str">
        <f>IF('各会計、関係団体の財政状況及び健全化判断比率'!BS12="","",'各会計、関係団体の財政状況及び健全化判断比率'!BS12)</f>
        <v>（株）津山市加茂町ふるさと振興公社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津山圏域資源循環施設組合　一般会計</v>
      </c>
      <c r="BZ40" s="595"/>
      <c r="CA40" s="595"/>
      <c r="CB40" s="595"/>
      <c r="CC40" s="595"/>
      <c r="CD40" s="595"/>
      <c r="CE40" s="595"/>
      <c r="CF40" s="595"/>
      <c r="CG40" s="595"/>
      <c r="CH40" s="595"/>
      <c r="CI40" s="595"/>
      <c r="CJ40" s="595"/>
      <c r="CK40" s="595"/>
      <c r="CL40" s="595"/>
      <c r="CM40" s="595"/>
      <c r="CN40" s="193"/>
      <c r="CO40" s="594">
        <f t="shared" si="3"/>
        <v>30</v>
      </c>
      <c r="CP40" s="594"/>
      <c r="CQ40" s="595" t="str">
        <f>IF('各会計、関係団体の財政状況及び健全化判断比率'!BS13="","",'各会計、関係団体の財政状況及び健全化判断比率'!BS13)</f>
        <v>（有）アグリ久米</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津山圏域衛生処理組合　一般会計</v>
      </c>
      <c r="BZ41" s="595"/>
      <c r="CA41" s="595"/>
      <c r="CB41" s="595"/>
      <c r="CC41" s="595"/>
      <c r="CD41" s="595"/>
      <c r="CE41" s="595"/>
      <c r="CF41" s="595"/>
      <c r="CG41" s="595"/>
      <c r="CH41" s="595"/>
      <c r="CI41" s="595"/>
      <c r="CJ41" s="595"/>
      <c r="CK41" s="595"/>
      <c r="CL41" s="595"/>
      <c r="CM41" s="595"/>
      <c r="CN41" s="193"/>
      <c r="CO41" s="594">
        <f t="shared" si="3"/>
        <v>31</v>
      </c>
      <c r="CP41" s="594"/>
      <c r="CQ41" s="595" t="str">
        <f>IF('各会計、関係団体の財政状況及び健全化判断比率'!BS14="","",'各会計、関係団体の財政状況及び健全化判断比率'!BS14)</f>
        <v>（財）あばグリーン公社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津山圏域消防組合　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津山地区農業共済事務組合　農業共済事業会計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OGdGEAAtlu+L2RNL2+jujh7SQzQT68BZnXmtwsfM57nq7XiKuny4oFBLMBpKyaNdowfGnWyZmMmeagIawOsnkQ==" saltValue="6QV9LYoUHg9VVM5jTcT5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election activeCell="F38" sqref="F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86" t="s">
        <v>577</v>
      </c>
      <c r="D34" s="1186"/>
      <c r="E34" s="1187"/>
      <c r="F34" s="32">
        <v>18.579999999999998</v>
      </c>
      <c r="G34" s="33">
        <v>15.58</v>
      </c>
      <c r="H34" s="33">
        <v>13.48</v>
      </c>
      <c r="I34" s="33">
        <v>13.18</v>
      </c>
      <c r="J34" s="34">
        <v>14.11</v>
      </c>
      <c r="K34" s="22"/>
      <c r="L34" s="22"/>
      <c r="M34" s="22"/>
      <c r="N34" s="22"/>
      <c r="O34" s="22"/>
      <c r="P34" s="22"/>
    </row>
    <row r="35" spans="1:16" ht="39" customHeight="1">
      <c r="A35" s="22"/>
      <c r="B35" s="35"/>
      <c r="C35" s="1180" t="s">
        <v>578</v>
      </c>
      <c r="D35" s="1181"/>
      <c r="E35" s="1182"/>
      <c r="F35" s="36">
        <v>5.16</v>
      </c>
      <c r="G35" s="37">
        <v>4.96</v>
      </c>
      <c r="H35" s="37">
        <v>8.06</v>
      </c>
      <c r="I35" s="37">
        <v>5.16</v>
      </c>
      <c r="J35" s="38">
        <v>5.63</v>
      </c>
      <c r="K35" s="22"/>
      <c r="L35" s="22"/>
      <c r="M35" s="22"/>
      <c r="N35" s="22"/>
      <c r="O35" s="22"/>
      <c r="P35" s="22"/>
    </row>
    <row r="36" spans="1:16" ht="39" customHeight="1">
      <c r="A36" s="22"/>
      <c r="B36" s="35"/>
      <c r="C36" s="1180" t="s">
        <v>579</v>
      </c>
      <c r="D36" s="1181"/>
      <c r="E36" s="1182"/>
      <c r="F36" s="36">
        <v>0.7</v>
      </c>
      <c r="G36" s="37">
        <v>0.49</v>
      </c>
      <c r="H36" s="37">
        <v>0.01</v>
      </c>
      <c r="I36" s="37">
        <v>1.01</v>
      </c>
      <c r="J36" s="38">
        <v>1.49</v>
      </c>
      <c r="K36" s="22"/>
      <c r="L36" s="22"/>
      <c r="M36" s="22"/>
      <c r="N36" s="22"/>
      <c r="O36" s="22"/>
      <c r="P36" s="22"/>
    </row>
    <row r="37" spans="1:16" ht="39" customHeight="1">
      <c r="A37" s="22"/>
      <c r="B37" s="35"/>
      <c r="C37" s="1180" t="s">
        <v>580</v>
      </c>
      <c r="D37" s="1181"/>
      <c r="E37" s="1182"/>
      <c r="F37" s="36">
        <v>0.26</v>
      </c>
      <c r="G37" s="37">
        <v>0.56000000000000005</v>
      </c>
      <c r="H37" s="37">
        <v>0.79</v>
      </c>
      <c r="I37" s="37">
        <v>0.88</v>
      </c>
      <c r="J37" s="38">
        <v>1.0900000000000001</v>
      </c>
      <c r="K37" s="22"/>
      <c r="L37" s="22"/>
      <c r="M37" s="22"/>
      <c r="N37" s="22"/>
      <c r="O37" s="22"/>
      <c r="P37" s="22"/>
    </row>
    <row r="38" spans="1:16" ht="39" customHeight="1">
      <c r="A38" s="22"/>
      <c r="B38" s="35"/>
      <c r="C38" s="1180" t="s">
        <v>581</v>
      </c>
      <c r="D38" s="1181"/>
      <c r="E38" s="1182"/>
      <c r="F38" s="36">
        <v>0</v>
      </c>
      <c r="G38" s="37">
        <v>0</v>
      </c>
      <c r="H38" s="37">
        <v>0</v>
      </c>
      <c r="I38" s="37">
        <v>0</v>
      </c>
      <c r="J38" s="38">
        <v>0.41</v>
      </c>
      <c r="K38" s="22"/>
      <c r="L38" s="22"/>
      <c r="M38" s="22"/>
      <c r="N38" s="22"/>
      <c r="O38" s="22"/>
      <c r="P38" s="22"/>
    </row>
    <row r="39" spans="1:16" ht="39" customHeight="1">
      <c r="A39" s="22"/>
      <c r="B39" s="35"/>
      <c r="C39" s="1180" t="s">
        <v>582</v>
      </c>
      <c r="D39" s="1181"/>
      <c r="E39" s="1182"/>
      <c r="F39" s="36">
        <v>0.14000000000000001</v>
      </c>
      <c r="G39" s="37">
        <v>0.15</v>
      </c>
      <c r="H39" s="37">
        <v>0.16</v>
      </c>
      <c r="I39" s="37">
        <v>0.17</v>
      </c>
      <c r="J39" s="38">
        <v>0.18</v>
      </c>
      <c r="K39" s="22"/>
      <c r="L39" s="22"/>
      <c r="M39" s="22"/>
      <c r="N39" s="22"/>
      <c r="O39" s="22"/>
      <c r="P39" s="22"/>
    </row>
    <row r="40" spans="1:16" ht="39" customHeight="1">
      <c r="A40" s="22"/>
      <c r="B40" s="35"/>
      <c r="C40" s="1180" t="s">
        <v>583</v>
      </c>
      <c r="D40" s="1181"/>
      <c r="E40" s="1182"/>
      <c r="F40" s="36">
        <v>0</v>
      </c>
      <c r="G40" s="37">
        <v>0</v>
      </c>
      <c r="H40" s="37">
        <v>0</v>
      </c>
      <c r="I40" s="37">
        <v>0</v>
      </c>
      <c r="J40" s="38">
        <v>0.02</v>
      </c>
      <c r="K40" s="22"/>
      <c r="L40" s="22"/>
      <c r="M40" s="22"/>
      <c r="N40" s="22"/>
      <c r="O40" s="22"/>
      <c r="P40" s="22"/>
    </row>
    <row r="41" spans="1:16" ht="39" customHeight="1">
      <c r="A41" s="22"/>
      <c r="B41" s="35"/>
      <c r="C41" s="1180" t="s">
        <v>584</v>
      </c>
      <c r="D41" s="1181"/>
      <c r="E41" s="1182"/>
      <c r="F41" s="36">
        <v>0</v>
      </c>
      <c r="G41" s="37">
        <v>0</v>
      </c>
      <c r="H41" s="37">
        <v>0</v>
      </c>
      <c r="I41" s="37">
        <v>0</v>
      </c>
      <c r="J41" s="38">
        <v>0</v>
      </c>
      <c r="K41" s="22"/>
      <c r="L41" s="22"/>
      <c r="M41" s="22"/>
      <c r="N41" s="22"/>
      <c r="O41" s="22"/>
      <c r="P41" s="22"/>
    </row>
    <row r="42" spans="1:16" ht="39" customHeight="1">
      <c r="A42" s="22"/>
      <c r="B42" s="39"/>
      <c r="C42" s="1180" t="s">
        <v>585</v>
      </c>
      <c r="D42" s="1181"/>
      <c r="E42" s="1182"/>
      <c r="F42" s="36" t="s">
        <v>526</v>
      </c>
      <c r="G42" s="37" t="s">
        <v>526</v>
      </c>
      <c r="H42" s="37" t="s">
        <v>526</v>
      </c>
      <c r="I42" s="37" t="s">
        <v>526</v>
      </c>
      <c r="J42" s="38" t="s">
        <v>526</v>
      </c>
      <c r="K42" s="22"/>
      <c r="L42" s="22"/>
      <c r="M42" s="22"/>
      <c r="N42" s="22"/>
      <c r="O42" s="22"/>
      <c r="P42" s="22"/>
    </row>
    <row r="43" spans="1:16" ht="39" customHeight="1" thickBot="1">
      <c r="A43" s="22"/>
      <c r="B43" s="40"/>
      <c r="C43" s="1183" t="s">
        <v>586</v>
      </c>
      <c r="D43" s="1184"/>
      <c r="E43" s="1185"/>
      <c r="F43" s="41">
        <v>0.13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N5mj2k5XfL7JhbZsXk/L9HRKqO6oypgbPm5FmTuz2M7QwjtkkZzPkYn+ZomR0CtEtSwtxk1p4+lBA7HNhblaQ==" saltValue="6l0VZRh6VhWyzlG3BsQm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SheetLayoutView="55" workbookViewId="0">
      <selection activeCell="O47" sqref="O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96" t="s">
        <v>11</v>
      </c>
      <c r="C45" s="1197"/>
      <c r="D45" s="58"/>
      <c r="E45" s="1202" t="s">
        <v>12</v>
      </c>
      <c r="F45" s="1202"/>
      <c r="G45" s="1202"/>
      <c r="H45" s="1202"/>
      <c r="I45" s="1202"/>
      <c r="J45" s="1203"/>
      <c r="K45" s="59">
        <v>5841</v>
      </c>
      <c r="L45" s="60">
        <v>5886</v>
      </c>
      <c r="M45" s="60">
        <v>5757</v>
      </c>
      <c r="N45" s="60">
        <v>6097</v>
      </c>
      <c r="O45" s="61">
        <v>6064</v>
      </c>
      <c r="P45" s="48"/>
      <c r="Q45" s="48"/>
      <c r="R45" s="48"/>
      <c r="S45" s="48"/>
      <c r="T45" s="48"/>
      <c r="U45" s="48"/>
    </row>
    <row r="46" spans="1:21" ht="30.75" customHeight="1">
      <c r="A46" s="48"/>
      <c r="B46" s="1198"/>
      <c r="C46" s="1199"/>
      <c r="D46" s="62"/>
      <c r="E46" s="1190" t="s">
        <v>13</v>
      </c>
      <c r="F46" s="1190"/>
      <c r="G46" s="1190"/>
      <c r="H46" s="1190"/>
      <c r="I46" s="1190"/>
      <c r="J46" s="1191"/>
      <c r="K46" s="63" t="s">
        <v>526</v>
      </c>
      <c r="L46" s="64" t="s">
        <v>526</v>
      </c>
      <c r="M46" s="64" t="s">
        <v>526</v>
      </c>
      <c r="N46" s="64" t="s">
        <v>526</v>
      </c>
      <c r="O46" s="65" t="s">
        <v>526</v>
      </c>
      <c r="P46" s="48"/>
      <c r="Q46" s="48"/>
      <c r="R46" s="48"/>
      <c r="S46" s="48"/>
      <c r="T46" s="48"/>
      <c r="U46" s="48"/>
    </row>
    <row r="47" spans="1:21" ht="30.75" customHeight="1">
      <c r="A47" s="48"/>
      <c r="B47" s="1198"/>
      <c r="C47" s="1199"/>
      <c r="D47" s="62"/>
      <c r="E47" s="1190" t="s">
        <v>14</v>
      </c>
      <c r="F47" s="1190"/>
      <c r="G47" s="1190"/>
      <c r="H47" s="1190"/>
      <c r="I47" s="1190"/>
      <c r="J47" s="1191"/>
      <c r="K47" s="63">
        <v>27</v>
      </c>
      <c r="L47" s="64">
        <v>27</v>
      </c>
      <c r="M47" s="64">
        <v>27</v>
      </c>
      <c r="N47" s="64">
        <v>27</v>
      </c>
      <c r="O47" s="65">
        <v>20</v>
      </c>
      <c r="P47" s="48"/>
      <c r="Q47" s="48"/>
      <c r="R47" s="48"/>
      <c r="S47" s="48"/>
      <c r="T47" s="48"/>
      <c r="U47" s="48"/>
    </row>
    <row r="48" spans="1:21" ht="30.75" customHeight="1">
      <c r="A48" s="48"/>
      <c r="B48" s="1198"/>
      <c r="C48" s="1199"/>
      <c r="D48" s="62"/>
      <c r="E48" s="1190" t="s">
        <v>15</v>
      </c>
      <c r="F48" s="1190"/>
      <c r="G48" s="1190"/>
      <c r="H48" s="1190"/>
      <c r="I48" s="1190"/>
      <c r="J48" s="1191"/>
      <c r="K48" s="63">
        <v>2197</v>
      </c>
      <c r="L48" s="64">
        <v>1942</v>
      </c>
      <c r="M48" s="64">
        <v>1994</v>
      </c>
      <c r="N48" s="64">
        <v>1825</v>
      </c>
      <c r="O48" s="65">
        <v>1780</v>
      </c>
      <c r="P48" s="48"/>
      <c r="Q48" s="48"/>
      <c r="R48" s="48"/>
      <c r="S48" s="48"/>
      <c r="T48" s="48"/>
      <c r="U48" s="48"/>
    </row>
    <row r="49" spans="1:21" ht="30.75" customHeight="1">
      <c r="A49" s="48"/>
      <c r="B49" s="1198"/>
      <c r="C49" s="1199"/>
      <c r="D49" s="62"/>
      <c r="E49" s="1190" t="s">
        <v>16</v>
      </c>
      <c r="F49" s="1190"/>
      <c r="G49" s="1190"/>
      <c r="H49" s="1190"/>
      <c r="I49" s="1190"/>
      <c r="J49" s="1191"/>
      <c r="K49" s="63">
        <v>353</v>
      </c>
      <c r="L49" s="64">
        <v>299</v>
      </c>
      <c r="M49" s="64">
        <v>281</v>
      </c>
      <c r="N49" s="64">
        <v>346</v>
      </c>
      <c r="O49" s="65">
        <v>365</v>
      </c>
      <c r="P49" s="48"/>
      <c r="Q49" s="48"/>
      <c r="R49" s="48"/>
      <c r="S49" s="48"/>
      <c r="T49" s="48"/>
      <c r="U49" s="48"/>
    </row>
    <row r="50" spans="1:21" ht="30.75" customHeight="1">
      <c r="A50" s="48"/>
      <c r="B50" s="1198"/>
      <c r="C50" s="1199"/>
      <c r="D50" s="62"/>
      <c r="E50" s="1190" t="s">
        <v>17</v>
      </c>
      <c r="F50" s="1190"/>
      <c r="G50" s="1190"/>
      <c r="H50" s="1190"/>
      <c r="I50" s="1190"/>
      <c r="J50" s="1191"/>
      <c r="K50" s="63">
        <v>302</v>
      </c>
      <c r="L50" s="64">
        <v>287</v>
      </c>
      <c r="M50" s="64">
        <v>233</v>
      </c>
      <c r="N50" s="64">
        <v>216</v>
      </c>
      <c r="O50" s="65">
        <v>208</v>
      </c>
      <c r="P50" s="48"/>
      <c r="Q50" s="48"/>
      <c r="R50" s="48"/>
      <c r="S50" s="48"/>
      <c r="T50" s="48"/>
      <c r="U50" s="48"/>
    </row>
    <row r="51" spans="1:21" ht="30.75" customHeight="1">
      <c r="A51" s="48"/>
      <c r="B51" s="1200"/>
      <c r="C51" s="1201"/>
      <c r="D51" s="66"/>
      <c r="E51" s="1190" t="s">
        <v>18</v>
      </c>
      <c r="F51" s="1190"/>
      <c r="G51" s="1190"/>
      <c r="H51" s="1190"/>
      <c r="I51" s="1190"/>
      <c r="J51" s="1191"/>
      <c r="K51" s="63" t="s">
        <v>526</v>
      </c>
      <c r="L51" s="64" t="s">
        <v>526</v>
      </c>
      <c r="M51" s="64" t="s">
        <v>526</v>
      </c>
      <c r="N51" s="64" t="s">
        <v>526</v>
      </c>
      <c r="O51" s="65" t="s">
        <v>526</v>
      </c>
      <c r="P51" s="48"/>
      <c r="Q51" s="48"/>
      <c r="R51" s="48"/>
      <c r="S51" s="48"/>
      <c r="T51" s="48"/>
      <c r="U51" s="48"/>
    </row>
    <row r="52" spans="1:21" ht="30.75" customHeight="1">
      <c r="A52" s="48"/>
      <c r="B52" s="1188" t="s">
        <v>19</v>
      </c>
      <c r="C52" s="1189"/>
      <c r="D52" s="66"/>
      <c r="E52" s="1190" t="s">
        <v>20</v>
      </c>
      <c r="F52" s="1190"/>
      <c r="G52" s="1190"/>
      <c r="H52" s="1190"/>
      <c r="I52" s="1190"/>
      <c r="J52" s="1191"/>
      <c r="K52" s="63">
        <v>5465</v>
      </c>
      <c r="L52" s="64">
        <v>5639</v>
      </c>
      <c r="M52" s="64">
        <v>5772</v>
      </c>
      <c r="N52" s="64">
        <v>5841</v>
      </c>
      <c r="O52" s="65">
        <v>5750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3255</v>
      </c>
      <c r="L53" s="69">
        <v>2802</v>
      </c>
      <c r="M53" s="69">
        <v>2520</v>
      </c>
      <c r="N53" s="69">
        <v>2670</v>
      </c>
      <c r="O53" s="70">
        <v>2687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iKhsJFUJKTaI2puhZqxODxJVy/n9x2AdXQRN/v3qVMyPsRtTf+o4FYiGY6TRQW7Hk6oYFzXsofA8LEwJr2QaQ==" saltValue="hC6Fi7wPjJR6ramRm0fr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election activeCell="L49" sqref="L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568</v>
      </c>
      <c r="J40" s="79" t="s">
        <v>569</v>
      </c>
      <c r="K40" s="79" t="s">
        <v>570</v>
      </c>
      <c r="L40" s="79" t="s">
        <v>571</v>
      </c>
      <c r="M40" s="80" t="s">
        <v>572</v>
      </c>
    </row>
    <row r="41" spans="2:13" ht="27.75" customHeight="1">
      <c r="B41" s="1204" t="s">
        <v>24</v>
      </c>
      <c r="C41" s="1205"/>
      <c r="D41" s="81"/>
      <c r="E41" s="1210" t="s">
        <v>25</v>
      </c>
      <c r="F41" s="1210"/>
      <c r="G41" s="1210"/>
      <c r="H41" s="1211"/>
      <c r="I41" s="82">
        <v>69510</v>
      </c>
      <c r="J41" s="83">
        <v>73345</v>
      </c>
      <c r="K41" s="83">
        <v>73728</v>
      </c>
      <c r="L41" s="83">
        <v>74072</v>
      </c>
      <c r="M41" s="84">
        <v>75389</v>
      </c>
    </row>
    <row r="42" spans="2:13" ht="27.75" customHeight="1">
      <c r="B42" s="1206"/>
      <c r="C42" s="1207"/>
      <c r="D42" s="85"/>
      <c r="E42" s="1212" t="s">
        <v>26</v>
      </c>
      <c r="F42" s="1212"/>
      <c r="G42" s="1212"/>
      <c r="H42" s="1213"/>
      <c r="I42" s="86">
        <v>2357</v>
      </c>
      <c r="J42" s="87">
        <v>2144</v>
      </c>
      <c r="K42" s="87">
        <v>1969</v>
      </c>
      <c r="L42" s="87">
        <v>1808</v>
      </c>
      <c r="M42" s="88">
        <v>1640</v>
      </c>
    </row>
    <row r="43" spans="2:13" ht="27.75" customHeight="1">
      <c r="B43" s="1206"/>
      <c r="C43" s="1207"/>
      <c r="D43" s="85"/>
      <c r="E43" s="1212" t="s">
        <v>27</v>
      </c>
      <c r="F43" s="1212"/>
      <c r="G43" s="1212"/>
      <c r="H43" s="1213"/>
      <c r="I43" s="86">
        <v>32382</v>
      </c>
      <c r="J43" s="87">
        <v>30920</v>
      </c>
      <c r="K43" s="87">
        <v>30554</v>
      </c>
      <c r="L43" s="87">
        <v>28339</v>
      </c>
      <c r="M43" s="88">
        <v>27471</v>
      </c>
    </row>
    <row r="44" spans="2:13" ht="27.75" customHeight="1">
      <c r="B44" s="1206"/>
      <c r="C44" s="1207"/>
      <c r="D44" s="85"/>
      <c r="E44" s="1212" t="s">
        <v>28</v>
      </c>
      <c r="F44" s="1212"/>
      <c r="G44" s="1212"/>
      <c r="H44" s="1213"/>
      <c r="I44" s="86">
        <v>3074</v>
      </c>
      <c r="J44" s="87">
        <v>5311</v>
      </c>
      <c r="K44" s="87">
        <v>8092</v>
      </c>
      <c r="L44" s="87">
        <v>8248</v>
      </c>
      <c r="M44" s="88">
        <v>8991</v>
      </c>
    </row>
    <row r="45" spans="2:13" ht="27.75" customHeight="1">
      <c r="B45" s="1206"/>
      <c r="C45" s="1207"/>
      <c r="D45" s="85"/>
      <c r="E45" s="1212" t="s">
        <v>29</v>
      </c>
      <c r="F45" s="1212"/>
      <c r="G45" s="1212"/>
      <c r="H45" s="1213"/>
      <c r="I45" s="86">
        <v>7450</v>
      </c>
      <c r="J45" s="87">
        <v>6666</v>
      </c>
      <c r="K45" s="87">
        <v>6123</v>
      </c>
      <c r="L45" s="87">
        <v>6353</v>
      </c>
      <c r="M45" s="88">
        <v>6112</v>
      </c>
    </row>
    <row r="46" spans="2:13" ht="27.75" customHeight="1">
      <c r="B46" s="1206"/>
      <c r="C46" s="1207"/>
      <c r="D46" s="89"/>
      <c r="E46" s="1212" t="s">
        <v>30</v>
      </c>
      <c r="F46" s="1212"/>
      <c r="G46" s="1212"/>
      <c r="H46" s="1213"/>
      <c r="I46" s="86">
        <v>12</v>
      </c>
      <c r="J46" s="87">
        <v>10</v>
      </c>
      <c r="K46" s="87">
        <v>4</v>
      </c>
      <c r="L46" s="87" t="s">
        <v>526</v>
      </c>
      <c r="M46" s="88">
        <v>1</v>
      </c>
    </row>
    <row r="47" spans="2:13" ht="27.75" customHeight="1">
      <c r="B47" s="1206"/>
      <c r="C47" s="1207"/>
      <c r="D47" s="90"/>
      <c r="E47" s="1214" t="s">
        <v>31</v>
      </c>
      <c r="F47" s="1215"/>
      <c r="G47" s="1215"/>
      <c r="H47" s="1216"/>
      <c r="I47" s="86" t="s">
        <v>526</v>
      </c>
      <c r="J47" s="87" t="s">
        <v>526</v>
      </c>
      <c r="K47" s="87" t="s">
        <v>526</v>
      </c>
      <c r="L47" s="87" t="s">
        <v>526</v>
      </c>
      <c r="M47" s="88" t="s">
        <v>526</v>
      </c>
    </row>
    <row r="48" spans="2:13" ht="27.75" customHeight="1">
      <c r="B48" s="1206"/>
      <c r="C48" s="1207"/>
      <c r="D48" s="85"/>
      <c r="E48" s="1212" t="s">
        <v>32</v>
      </c>
      <c r="F48" s="1212"/>
      <c r="G48" s="1212"/>
      <c r="H48" s="1213"/>
      <c r="I48" s="86" t="s">
        <v>526</v>
      </c>
      <c r="J48" s="87" t="s">
        <v>526</v>
      </c>
      <c r="K48" s="87" t="s">
        <v>526</v>
      </c>
      <c r="L48" s="87" t="s">
        <v>526</v>
      </c>
      <c r="M48" s="88" t="s">
        <v>526</v>
      </c>
    </row>
    <row r="49" spans="2:13" ht="27.75" customHeight="1">
      <c r="B49" s="1208"/>
      <c r="C49" s="1209"/>
      <c r="D49" s="85"/>
      <c r="E49" s="1212" t="s">
        <v>33</v>
      </c>
      <c r="F49" s="1212"/>
      <c r="G49" s="1212"/>
      <c r="H49" s="1213"/>
      <c r="I49" s="86" t="s">
        <v>526</v>
      </c>
      <c r="J49" s="87" t="s">
        <v>526</v>
      </c>
      <c r="K49" s="87" t="s">
        <v>526</v>
      </c>
      <c r="L49" s="87" t="s">
        <v>526</v>
      </c>
      <c r="M49" s="88" t="s">
        <v>526</v>
      </c>
    </row>
    <row r="50" spans="2:13" ht="27.75" customHeight="1">
      <c r="B50" s="1217" t="s">
        <v>34</v>
      </c>
      <c r="C50" s="1218"/>
      <c r="D50" s="91"/>
      <c r="E50" s="1212" t="s">
        <v>35</v>
      </c>
      <c r="F50" s="1212"/>
      <c r="G50" s="1212"/>
      <c r="H50" s="1213"/>
      <c r="I50" s="86">
        <v>7990</v>
      </c>
      <c r="J50" s="87">
        <v>8717</v>
      </c>
      <c r="K50" s="87">
        <v>8726</v>
      </c>
      <c r="L50" s="87">
        <v>10000</v>
      </c>
      <c r="M50" s="88">
        <v>9964</v>
      </c>
    </row>
    <row r="51" spans="2:13" ht="27.75" customHeight="1">
      <c r="B51" s="1206"/>
      <c r="C51" s="1207"/>
      <c r="D51" s="85"/>
      <c r="E51" s="1212" t="s">
        <v>36</v>
      </c>
      <c r="F51" s="1212"/>
      <c r="G51" s="1212"/>
      <c r="H51" s="1213"/>
      <c r="I51" s="86">
        <v>10251</v>
      </c>
      <c r="J51" s="87">
        <v>10898</v>
      </c>
      <c r="K51" s="87">
        <v>11335</v>
      </c>
      <c r="L51" s="87">
        <v>11459</v>
      </c>
      <c r="M51" s="88">
        <v>11523</v>
      </c>
    </row>
    <row r="52" spans="2:13" ht="27.75" customHeight="1">
      <c r="B52" s="1208"/>
      <c r="C52" s="1209"/>
      <c r="D52" s="85"/>
      <c r="E52" s="1212" t="s">
        <v>37</v>
      </c>
      <c r="F52" s="1212"/>
      <c r="G52" s="1212"/>
      <c r="H52" s="1213"/>
      <c r="I52" s="86">
        <v>63590</v>
      </c>
      <c r="J52" s="87">
        <v>65638</v>
      </c>
      <c r="K52" s="87">
        <v>64629</v>
      </c>
      <c r="L52" s="87">
        <v>66533</v>
      </c>
      <c r="M52" s="88">
        <v>67920</v>
      </c>
    </row>
    <row r="53" spans="2:13" ht="27.75" customHeight="1" thickBot="1">
      <c r="B53" s="1219" t="s">
        <v>38</v>
      </c>
      <c r="C53" s="1220"/>
      <c r="D53" s="92"/>
      <c r="E53" s="1221" t="s">
        <v>39</v>
      </c>
      <c r="F53" s="1221"/>
      <c r="G53" s="1221"/>
      <c r="H53" s="1222"/>
      <c r="I53" s="93">
        <v>32954</v>
      </c>
      <c r="J53" s="94">
        <v>33141</v>
      </c>
      <c r="K53" s="94">
        <v>35780</v>
      </c>
      <c r="L53" s="94">
        <v>30828</v>
      </c>
      <c r="M53" s="95">
        <v>30196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xP4uZDHz45u5+hdN04W01vAziM+AHwpauigT6BCaLAVYjK9dRZwzGKiZSZudnPycBq3jowe2GIyVKweRVbhdg==" saltValue="F8EAc+gKWYGF1oyscxwk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 zoomScale="70" zoomScaleNormal="70" zoomScaleSheetLayoutView="100" workbookViewId="0">
      <selection activeCell="H55" sqref="H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570</v>
      </c>
      <c r="G54" s="104" t="s">
        <v>571</v>
      </c>
      <c r="H54" s="105" t="s">
        <v>572</v>
      </c>
    </row>
    <row r="55" spans="2:8" ht="52.5" customHeight="1">
      <c r="B55" s="106"/>
      <c r="C55" s="1231" t="s">
        <v>42</v>
      </c>
      <c r="D55" s="1231"/>
      <c r="E55" s="1232"/>
      <c r="F55" s="107">
        <v>4912</v>
      </c>
      <c r="G55" s="107">
        <v>5015</v>
      </c>
      <c r="H55" s="108">
        <v>4718</v>
      </c>
    </row>
    <row r="56" spans="2:8" ht="52.5" customHeight="1">
      <c r="B56" s="109"/>
      <c r="C56" s="1233" t="s">
        <v>43</v>
      </c>
      <c r="D56" s="1233"/>
      <c r="E56" s="1234"/>
      <c r="F56" s="110">
        <v>451</v>
      </c>
      <c r="G56" s="110">
        <v>652</v>
      </c>
      <c r="H56" s="111">
        <v>652</v>
      </c>
    </row>
    <row r="57" spans="2:8" ht="53.25" customHeight="1">
      <c r="B57" s="109"/>
      <c r="C57" s="1235" t="s">
        <v>44</v>
      </c>
      <c r="D57" s="1235"/>
      <c r="E57" s="1236"/>
      <c r="F57" s="112">
        <v>6161</v>
      </c>
      <c r="G57" s="112">
        <v>6869</v>
      </c>
      <c r="H57" s="113">
        <v>6157</v>
      </c>
    </row>
    <row r="58" spans="2:8" ht="45.75" customHeight="1">
      <c r="B58" s="114"/>
      <c r="C58" s="1223" t="s">
        <v>618</v>
      </c>
      <c r="D58" s="1224"/>
      <c r="E58" s="1225"/>
      <c r="F58" s="115">
        <v>3433</v>
      </c>
      <c r="G58" s="115">
        <v>3171</v>
      </c>
      <c r="H58" s="116">
        <v>2383</v>
      </c>
    </row>
    <row r="59" spans="2:8" ht="45.75" customHeight="1">
      <c r="B59" s="114"/>
      <c r="C59" s="1223" t="s">
        <v>619</v>
      </c>
      <c r="D59" s="1224"/>
      <c r="E59" s="1225"/>
      <c r="F59" s="115">
        <v>1252</v>
      </c>
      <c r="G59" s="115">
        <v>1802</v>
      </c>
      <c r="H59" s="116">
        <v>2091</v>
      </c>
    </row>
    <row r="60" spans="2:8" ht="45.75" customHeight="1">
      <c r="B60" s="114"/>
      <c r="C60" s="1223" t="s">
        <v>620</v>
      </c>
      <c r="D60" s="1224"/>
      <c r="E60" s="1225"/>
      <c r="F60" s="115">
        <v>594</v>
      </c>
      <c r="G60" s="115">
        <v>599</v>
      </c>
      <c r="H60" s="116">
        <v>485</v>
      </c>
    </row>
    <row r="61" spans="2:8" ht="45.75" customHeight="1">
      <c r="B61" s="114"/>
      <c r="C61" s="1223" t="s">
        <v>621</v>
      </c>
      <c r="D61" s="1224"/>
      <c r="E61" s="1225"/>
      <c r="F61" s="115">
        <v>100</v>
      </c>
      <c r="G61" s="115">
        <v>375</v>
      </c>
      <c r="H61" s="116">
        <v>384</v>
      </c>
    </row>
    <row r="62" spans="2:8" ht="45.75" customHeight="1" thickBot="1">
      <c r="B62" s="117"/>
      <c r="C62" s="1226" t="s">
        <v>622</v>
      </c>
      <c r="D62" s="1227"/>
      <c r="E62" s="1228"/>
      <c r="F62" s="118">
        <v>192</v>
      </c>
      <c r="G62" s="118">
        <v>190</v>
      </c>
      <c r="H62" s="119">
        <v>188</v>
      </c>
    </row>
    <row r="63" spans="2:8" ht="52.5" customHeight="1" thickBot="1">
      <c r="B63" s="120"/>
      <c r="C63" s="1229" t="s">
        <v>45</v>
      </c>
      <c r="D63" s="1229"/>
      <c r="E63" s="1230"/>
      <c r="F63" s="121">
        <v>11524</v>
      </c>
      <c r="G63" s="121">
        <v>12536</v>
      </c>
      <c r="H63" s="122">
        <v>11527</v>
      </c>
    </row>
    <row r="64" spans="2:8" ht="15" customHeight="1"/>
    <row r="65" ht="0" hidden="1" customHeight="1"/>
    <row r="66" ht="0" hidden="1" customHeight="1"/>
  </sheetData>
  <sheetProtection algorithmName="SHA-512" hashValue="okWDSOqxj2HiYoygrdfkw/uSKf3jQyAfo5Bh1MATLSv+CqulXk4woHsfn4frWFZTRg/zd+zCrP2lhe31Ep2o2g==" saltValue="dbzRP1s1ey8GeY8j0VHp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565</v>
      </c>
      <c r="G2" s="136"/>
      <c r="H2" s="137"/>
    </row>
    <row r="3" spans="1:8">
      <c r="A3" s="133" t="s">
        <v>558</v>
      </c>
      <c r="B3" s="138"/>
      <c r="C3" s="139"/>
      <c r="D3" s="140">
        <v>88846</v>
      </c>
      <c r="E3" s="141"/>
      <c r="F3" s="142">
        <v>50840</v>
      </c>
      <c r="G3" s="143"/>
      <c r="H3" s="144"/>
    </row>
    <row r="4" spans="1:8">
      <c r="A4" s="145"/>
      <c r="B4" s="146"/>
      <c r="C4" s="147"/>
      <c r="D4" s="148">
        <v>53261</v>
      </c>
      <c r="E4" s="149"/>
      <c r="F4" s="150">
        <v>25367</v>
      </c>
      <c r="G4" s="151"/>
      <c r="H4" s="152"/>
    </row>
    <row r="5" spans="1:8">
      <c r="A5" s="133" t="s">
        <v>560</v>
      </c>
      <c r="B5" s="138"/>
      <c r="C5" s="139"/>
      <c r="D5" s="140">
        <v>102428</v>
      </c>
      <c r="E5" s="141"/>
      <c r="F5" s="142">
        <v>53605</v>
      </c>
      <c r="G5" s="143"/>
      <c r="H5" s="144"/>
    </row>
    <row r="6" spans="1:8">
      <c r="A6" s="145"/>
      <c r="B6" s="146"/>
      <c r="C6" s="147"/>
      <c r="D6" s="148">
        <v>49749</v>
      </c>
      <c r="E6" s="149"/>
      <c r="F6" s="150">
        <v>28343</v>
      </c>
      <c r="G6" s="151"/>
      <c r="H6" s="152"/>
    </row>
    <row r="7" spans="1:8">
      <c r="A7" s="133" t="s">
        <v>561</v>
      </c>
      <c r="B7" s="138"/>
      <c r="C7" s="139"/>
      <c r="D7" s="140">
        <v>55714</v>
      </c>
      <c r="E7" s="141"/>
      <c r="F7" s="142">
        <v>58051</v>
      </c>
      <c r="G7" s="143"/>
      <c r="H7" s="144"/>
    </row>
    <row r="8" spans="1:8">
      <c r="A8" s="145"/>
      <c r="B8" s="146"/>
      <c r="C8" s="147"/>
      <c r="D8" s="148">
        <v>33108</v>
      </c>
      <c r="E8" s="149"/>
      <c r="F8" s="150">
        <v>32143</v>
      </c>
      <c r="G8" s="151"/>
      <c r="H8" s="152"/>
    </row>
    <row r="9" spans="1:8">
      <c r="A9" s="133" t="s">
        <v>562</v>
      </c>
      <c r="B9" s="138"/>
      <c r="C9" s="139"/>
      <c r="D9" s="140">
        <v>71239</v>
      </c>
      <c r="E9" s="141"/>
      <c r="F9" s="142">
        <v>65942</v>
      </c>
      <c r="G9" s="143"/>
      <c r="H9" s="144"/>
    </row>
    <row r="10" spans="1:8">
      <c r="A10" s="145"/>
      <c r="B10" s="146"/>
      <c r="C10" s="147"/>
      <c r="D10" s="148">
        <v>50314</v>
      </c>
      <c r="E10" s="149"/>
      <c r="F10" s="150">
        <v>32778</v>
      </c>
      <c r="G10" s="151"/>
      <c r="H10" s="152"/>
    </row>
    <row r="11" spans="1:8">
      <c r="A11" s="133" t="s">
        <v>563</v>
      </c>
      <c r="B11" s="138"/>
      <c r="C11" s="139"/>
      <c r="D11" s="140">
        <v>78905</v>
      </c>
      <c r="E11" s="141"/>
      <c r="F11" s="142">
        <v>68655</v>
      </c>
      <c r="G11" s="143"/>
      <c r="H11" s="144"/>
    </row>
    <row r="12" spans="1:8">
      <c r="A12" s="145"/>
      <c r="B12" s="146"/>
      <c r="C12" s="153"/>
      <c r="D12" s="148">
        <v>49718</v>
      </c>
      <c r="E12" s="149"/>
      <c r="F12" s="150">
        <v>32316</v>
      </c>
      <c r="G12" s="151"/>
      <c r="H12" s="152"/>
    </row>
    <row r="13" spans="1:8">
      <c r="A13" s="133"/>
      <c r="B13" s="138"/>
      <c r="C13" s="154"/>
      <c r="D13" s="155">
        <v>79426</v>
      </c>
      <c r="E13" s="156"/>
      <c r="F13" s="157">
        <v>59419</v>
      </c>
      <c r="G13" s="158"/>
      <c r="H13" s="144"/>
    </row>
    <row r="14" spans="1:8">
      <c r="A14" s="145"/>
      <c r="B14" s="146"/>
      <c r="C14" s="147"/>
      <c r="D14" s="148">
        <v>47230</v>
      </c>
      <c r="E14" s="149"/>
      <c r="F14" s="150">
        <v>30189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5.16</v>
      </c>
      <c r="C19" s="159">
        <f>ROUND(VALUE(SUBSTITUTE(実質収支比率等に係る経年分析!G$48,"▲","-")),2)</f>
        <v>4.97</v>
      </c>
      <c r="D19" s="159">
        <f>ROUND(VALUE(SUBSTITUTE(実質収支比率等に係る経年分析!H$48,"▲","-")),2)</f>
        <v>8.07</v>
      </c>
      <c r="E19" s="159">
        <f>ROUND(VALUE(SUBSTITUTE(実質収支比率等に係る経年分析!I$48,"▲","-")),2)</f>
        <v>5.16</v>
      </c>
      <c r="F19" s="159">
        <f>ROUND(VALUE(SUBSTITUTE(実質収支比率等に係る経年分析!J$48,"▲","-")),2)</f>
        <v>5.63</v>
      </c>
    </row>
    <row r="20" spans="1:11">
      <c r="A20" s="159" t="s">
        <v>49</v>
      </c>
      <c r="B20" s="159">
        <f>ROUND(VALUE(SUBSTITUTE(実質収支比率等に係る経年分析!F$47,"▲","-")),2)</f>
        <v>14.11</v>
      </c>
      <c r="C20" s="159">
        <f>ROUND(VALUE(SUBSTITUTE(実質収支比率等に係る経年分析!G$47,"▲","-")),2)</f>
        <v>18.05</v>
      </c>
      <c r="D20" s="159">
        <f>ROUND(VALUE(SUBSTITUTE(実質収支比率等に係る経年分析!H$47,"▲","-")),2)</f>
        <v>17.600000000000001</v>
      </c>
      <c r="E20" s="159">
        <f>ROUND(VALUE(SUBSTITUTE(実質収支比率等に係る経年分析!I$47,"▲","-")),2)</f>
        <v>18.23</v>
      </c>
      <c r="F20" s="159">
        <f>ROUND(VALUE(SUBSTITUTE(実質収支比率等に係る経年分析!J$47,"▲","-")),2)</f>
        <v>17.34</v>
      </c>
    </row>
    <row r="21" spans="1:11">
      <c r="A21" s="159" t="s">
        <v>50</v>
      </c>
      <c r="B21" s="159">
        <f>IF(ISNUMBER(VALUE(SUBSTITUTE(実質収支比率等に係る経年分析!F$49,"▲","-"))),ROUND(VALUE(SUBSTITUTE(実質収支比率等に係る経年分析!F$49,"▲","-")),2),NA())</f>
        <v>3.78</v>
      </c>
      <c r="C21" s="159">
        <f>IF(ISNUMBER(VALUE(SUBSTITUTE(実質収支比率等に係る経年分析!G$49,"▲","-"))),ROUND(VALUE(SUBSTITUTE(実質収支比率等に係る経年分析!G$49,"▲","-")),2),NA())</f>
        <v>0</v>
      </c>
      <c r="D21" s="159">
        <f>IF(ISNUMBER(VALUE(SUBSTITUTE(実質収支比率等に係る経年分析!H$49,"▲","-"))),ROUND(VALUE(SUBSTITUTE(実質収支比率等に係る経年分析!H$49,"▲","-")),2),NA())</f>
        <v>-0.46</v>
      </c>
      <c r="E21" s="159">
        <f>IF(ISNUMBER(VALUE(SUBSTITUTE(実質収支比率等に係る経年分析!I$49,"▲","-"))),ROUND(VALUE(SUBSTITUTE(実質収支比率等に係る経年分析!I$49,"▲","-")),2),NA())</f>
        <v>-6.28</v>
      </c>
      <c r="F21" s="159">
        <f>IF(ISNUMBER(VALUE(SUBSTITUTE(実質収支比率等に係る経年分析!J$49,"▲","-"))),ROUND(VALUE(SUBSTITUTE(実質収支比率等に係る経年分析!J$49,"▲","-")),2),NA())</f>
        <v>-3.62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津山市工業用水道事業会計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5.63</v>
      </c>
    </row>
    <row r="36" spans="1:16">
      <c r="A36" s="160" t="str">
        <f>IF(連結実質赤字比率に係る赤字・黒字の構成分析!C$34="",NA(),連結実質赤字比率に係る赤字・黒字の構成分析!C$34)</f>
        <v>津山市水道事業会計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18.579999999999998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5465</v>
      </c>
      <c r="E42" s="161"/>
      <c r="F42" s="161"/>
      <c r="G42" s="161">
        <f>'実質公債費比率（分子）の構造'!L$52</f>
        <v>5639</v>
      </c>
      <c r="H42" s="161"/>
      <c r="I42" s="161"/>
      <c r="J42" s="161">
        <f>'実質公債費比率（分子）の構造'!M$52</f>
        <v>5772</v>
      </c>
      <c r="K42" s="161"/>
      <c r="L42" s="161"/>
      <c r="M42" s="161">
        <f>'実質公債費比率（分子）の構造'!N$52</f>
        <v>5841</v>
      </c>
      <c r="N42" s="161"/>
      <c r="O42" s="161"/>
      <c r="P42" s="161">
        <f>'実質公債費比率（分子）の構造'!O$52</f>
        <v>5750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302</v>
      </c>
      <c r="C44" s="161"/>
      <c r="D44" s="161"/>
      <c r="E44" s="161">
        <f>'実質公債費比率（分子）の構造'!L$50</f>
        <v>287</v>
      </c>
      <c r="F44" s="161"/>
      <c r="G44" s="161"/>
      <c r="H44" s="161">
        <f>'実質公債費比率（分子）の構造'!M$50</f>
        <v>233</v>
      </c>
      <c r="I44" s="161"/>
      <c r="J44" s="161"/>
      <c r="K44" s="161">
        <f>'実質公債費比率（分子）の構造'!N$50</f>
        <v>216</v>
      </c>
      <c r="L44" s="161"/>
      <c r="M44" s="161"/>
      <c r="N44" s="161">
        <f>'実質公債費比率（分子）の構造'!O$50</f>
        <v>208</v>
      </c>
      <c r="O44" s="161"/>
      <c r="P44" s="161"/>
    </row>
    <row r="45" spans="1:16">
      <c r="A45" s="161" t="s">
        <v>60</v>
      </c>
      <c r="B45" s="161">
        <f>'実質公債費比率（分子）の構造'!K$49</f>
        <v>353</v>
      </c>
      <c r="C45" s="161"/>
      <c r="D45" s="161"/>
      <c r="E45" s="161">
        <f>'実質公債費比率（分子）の構造'!L$49</f>
        <v>299</v>
      </c>
      <c r="F45" s="161"/>
      <c r="G45" s="161"/>
      <c r="H45" s="161">
        <f>'実質公債費比率（分子）の構造'!M$49</f>
        <v>281</v>
      </c>
      <c r="I45" s="161"/>
      <c r="J45" s="161"/>
      <c r="K45" s="161">
        <f>'実質公債費比率（分子）の構造'!N$49</f>
        <v>346</v>
      </c>
      <c r="L45" s="161"/>
      <c r="M45" s="161"/>
      <c r="N45" s="161">
        <f>'実質公債費比率（分子）の構造'!O$49</f>
        <v>365</v>
      </c>
      <c r="O45" s="161"/>
      <c r="P45" s="161"/>
    </row>
    <row r="46" spans="1:16">
      <c r="A46" s="161" t="s">
        <v>61</v>
      </c>
      <c r="B46" s="161">
        <f>'実質公債費比率（分子）の構造'!K$48</f>
        <v>2197</v>
      </c>
      <c r="C46" s="161"/>
      <c r="D46" s="161"/>
      <c r="E46" s="161">
        <f>'実質公債費比率（分子）の構造'!L$48</f>
        <v>1942</v>
      </c>
      <c r="F46" s="161"/>
      <c r="G46" s="161"/>
      <c r="H46" s="161">
        <f>'実質公債費比率（分子）の構造'!M$48</f>
        <v>1994</v>
      </c>
      <c r="I46" s="161"/>
      <c r="J46" s="161"/>
      <c r="K46" s="161">
        <f>'実質公債費比率（分子）の構造'!N$48</f>
        <v>1825</v>
      </c>
      <c r="L46" s="161"/>
      <c r="M46" s="161"/>
      <c r="N46" s="161">
        <f>'実質公債費比率（分子）の構造'!O$48</f>
        <v>1780</v>
      </c>
      <c r="O46" s="161"/>
      <c r="P46" s="161"/>
    </row>
    <row r="47" spans="1:16">
      <c r="A47" s="161" t="s">
        <v>62</v>
      </c>
      <c r="B47" s="161">
        <f>'実質公債費比率（分子）の構造'!K$47</f>
        <v>27</v>
      </c>
      <c r="C47" s="161"/>
      <c r="D47" s="161"/>
      <c r="E47" s="161">
        <f>'実質公債費比率（分子）の構造'!L$47</f>
        <v>27</v>
      </c>
      <c r="F47" s="161"/>
      <c r="G47" s="161"/>
      <c r="H47" s="161">
        <f>'実質公債費比率（分子）の構造'!M$47</f>
        <v>27</v>
      </c>
      <c r="I47" s="161"/>
      <c r="J47" s="161"/>
      <c r="K47" s="161">
        <f>'実質公債費比率（分子）の構造'!N$47</f>
        <v>27</v>
      </c>
      <c r="L47" s="161"/>
      <c r="M47" s="161"/>
      <c r="N47" s="161">
        <f>'実質公債費比率（分子）の構造'!O$47</f>
        <v>20</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5841</v>
      </c>
      <c r="C49" s="161"/>
      <c r="D49" s="161"/>
      <c r="E49" s="161">
        <f>'実質公債費比率（分子）の構造'!L$45</f>
        <v>5886</v>
      </c>
      <c r="F49" s="161"/>
      <c r="G49" s="161"/>
      <c r="H49" s="161">
        <f>'実質公債費比率（分子）の構造'!M$45</f>
        <v>5757</v>
      </c>
      <c r="I49" s="161"/>
      <c r="J49" s="161"/>
      <c r="K49" s="161">
        <f>'実質公債費比率（分子）の構造'!N$45</f>
        <v>6097</v>
      </c>
      <c r="L49" s="161"/>
      <c r="M49" s="161"/>
      <c r="N49" s="161">
        <f>'実質公債費比率（分子）の構造'!O$45</f>
        <v>6064</v>
      </c>
      <c r="O49" s="161"/>
      <c r="P49" s="161"/>
    </row>
    <row r="50" spans="1:16">
      <c r="A50" s="161" t="s">
        <v>65</v>
      </c>
      <c r="B50" s="161" t="e">
        <f>NA()</f>
        <v>#N/A</v>
      </c>
      <c r="C50" s="161">
        <f>IF(ISNUMBER('実質公債費比率（分子）の構造'!K$53),'実質公債費比率（分子）の構造'!K$53,NA())</f>
        <v>3255</v>
      </c>
      <c r="D50" s="161" t="e">
        <f>NA()</f>
        <v>#N/A</v>
      </c>
      <c r="E50" s="161" t="e">
        <f>NA()</f>
        <v>#N/A</v>
      </c>
      <c r="F50" s="161">
        <f>IF(ISNUMBER('実質公債費比率（分子）の構造'!L$53),'実質公債費比率（分子）の構造'!L$53,NA())</f>
        <v>2802</v>
      </c>
      <c r="G50" s="161" t="e">
        <f>NA()</f>
        <v>#N/A</v>
      </c>
      <c r="H50" s="161" t="e">
        <f>NA()</f>
        <v>#N/A</v>
      </c>
      <c r="I50" s="161">
        <f>IF(ISNUMBER('実質公債費比率（分子）の構造'!M$53),'実質公債費比率（分子）の構造'!M$53,NA())</f>
        <v>2520</v>
      </c>
      <c r="J50" s="161" t="e">
        <f>NA()</f>
        <v>#N/A</v>
      </c>
      <c r="K50" s="161" t="e">
        <f>NA()</f>
        <v>#N/A</v>
      </c>
      <c r="L50" s="161">
        <f>IF(ISNUMBER('実質公債費比率（分子）の構造'!N$53),'実質公債費比率（分子）の構造'!N$53,NA())</f>
        <v>2670</v>
      </c>
      <c r="M50" s="161" t="e">
        <f>NA()</f>
        <v>#N/A</v>
      </c>
      <c r="N50" s="161" t="e">
        <f>NA()</f>
        <v>#N/A</v>
      </c>
      <c r="O50" s="161">
        <f>IF(ISNUMBER('実質公債費比率（分子）の構造'!O$53),'実質公債費比率（分子）の構造'!O$53,NA())</f>
        <v>2687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63590</v>
      </c>
      <c r="E56" s="160"/>
      <c r="F56" s="160"/>
      <c r="G56" s="160">
        <f>'将来負担比率（分子）の構造'!J$52</f>
        <v>65638</v>
      </c>
      <c r="H56" s="160"/>
      <c r="I56" s="160"/>
      <c r="J56" s="160">
        <f>'将来負担比率（分子）の構造'!K$52</f>
        <v>64629</v>
      </c>
      <c r="K56" s="160"/>
      <c r="L56" s="160"/>
      <c r="M56" s="160">
        <f>'将来負担比率（分子）の構造'!L$52</f>
        <v>66533</v>
      </c>
      <c r="N56" s="160"/>
      <c r="O56" s="160"/>
      <c r="P56" s="160">
        <f>'将来負担比率（分子）の構造'!M$52</f>
        <v>67920</v>
      </c>
    </row>
    <row r="57" spans="1:16">
      <c r="A57" s="160" t="s">
        <v>36</v>
      </c>
      <c r="B57" s="160"/>
      <c r="C57" s="160"/>
      <c r="D57" s="160">
        <f>'将来負担比率（分子）の構造'!I$51</f>
        <v>10251</v>
      </c>
      <c r="E57" s="160"/>
      <c r="F57" s="160"/>
      <c r="G57" s="160">
        <f>'将来負担比率（分子）の構造'!J$51</f>
        <v>10898</v>
      </c>
      <c r="H57" s="160"/>
      <c r="I57" s="160"/>
      <c r="J57" s="160">
        <f>'将来負担比率（分子）の構造'!K$51</f>
        <v>11335</v>
      </c>
      <c r="K57" s="160"/>
      <c r="L57" s="160"/>
      <c r="M57" s="160">
        <f>'将来負担比率（分子）の構造'!L$51</f>
        <v>11459</v>
      </c>
      <c r="N57" s="160"/>
      <c r="O57" s="160"/>
      <c r="P57" s="160">
        <f>'将来負担比率（分子）の構造'!M$51</f>
        <v>11523</v>
      </c>
    </row>
    <row r="58" spans="1:16">
      <c r="A58" s="160" t="s">
        <v>35</v>
      </c>
      <c r="B58" s="160"/>
      <c r="C58" s="160"/>
      <c r="D58" s="160">
        <f>'将来負担比率（分子）の構造'!I$50</f>
        <v>7990</v>
      </c>
      <c r="E58" s="160"/>
      <c r="F58" s="160"/>
      <c r="G58" s="160">
        <f>'将来負担比率（分子）の構造'!J$50</f>
        <v>8717</v>
      </c>
      <c r="H58" s="160"/>
      <c r="I58" s="160"/>
      <c r="J58" s="160">
        <f>'将来負担比率（分子）の構造'!K$50</f>
        <v>8726</v>
      </c>
      <c r="K58" s="160"/>
      <c r="L58" s="160"/>
      <c r="M58" s="160">
        <f>'将来負担比率（分子）の構造'!L$50</f>
        <v>10000</v>
      </c>
      <c r="N58" s="160"/>
      <c r="O58" s="160"/>
      <c r="P58" s="160">
        <f>'将来負担比率（分子）の構造'!M$50</f>
        <v>9964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12</v>
      </c>
      <c r="C61" s="160"/>
      <c r="D61" s="160"/>
      <c r="E61" s="160">
        <f>'将来負担比率（分子）の構造'!J$46</f>
        <v>10</v>
      </c>
      <c r="F61" s="160"/>
      <c r="G61" s="160"/>
      <c r="H61" s="160">
        <f>'将来負担比率（分子）の構造'!K$46</f>
        <v>4</v>
      </c>
      <c r="I61" s="160"/>
      <c r="J61" s="160"/>
      <c r="K61" s="160" t="str">
        <f>'将来負担比率（分子）の構造'!L$46</f>
        <v>-</v>
      </c>
      <c r="L61" s="160"/>
      <c r="M61" s="160"/>
      <c r="N61" s="160">
        <f>'将来負担比率（分子）の構造'!M$46</f>
        <v>1</v>
      </c>
      <c r="O61" s="160"/>
      <c r="P61" s="160"/>
    </row>
    <row r="62" spans="1:16">
      <c r="A62" s="160" t="s">
        <v>29</v>
      </c>
      <c r="B62" s="160">
        <f>'将来負担比率（分子）の構造'!I$45</f>
        <v>7450</v>
      </c>
      <c r="C62" s="160"/>
      <c r="D62" s="160"/>
      <c r="E62" s="160">
        <f>'将来負担比率（分子）の構造'!J$45</f>
        <v>6666</v>
      </c>
      <c r="F62" s="160"/>
      <c r="G62" s="160"/>
      <c r="H62" s="160">
        <f>'将来負担比率（分子）の構造'!K$45</f>
        <v>6123</v>
      </c>
      <c r="I62" s="160"/>
      <c r="J62" s="160"/>
      <c r="K62" s="160">
        <f>'将来負担比率（分子）の構造'!L$45</f>
        <v>6353</v>
      </c>
      <c r="L62" s="160"/>
      <c r="M62" s="160"/>
      <c r="N62" s="160">
        <f>'将来負担比率（分子）の構造'!M$45</f>
        <v>6112</v>
      </c>
      <c r="O62" s="160"/>
      <c r="P62" s="160"/>
    </row>
    <row r="63" spans="1:16">
      <c r="A63" s="160" t="s">
        <v>28</v>
      </c>
      <c r="B63" s="160">
        <f>'将来負担比率（分子）の構造'!I$44</f>
        <v>3074</v>
      </c>
      <c r="C63" s="160"/>
      <c r="D63" s="160"/>
      <c r="E63" s="160">
        <f>'将来負担比率（分子）の構造'!J$44</f>
        <v>5311</v>
      </c>
      <c r="F63" s="160"/>
      <c r="G63" s="160"/>
      <c r="H63" s="160">
        <f>'将来負担比率（分子）の構造'!K$44</f>
        <v>8092</v>
      </c>
      <c r="I63" s="160"/>
      <c r="J63" s="160"/>
      <c r="K63" s="160">
        <f>'将来負担比率（分子）の構造'!L$44</f>
        <v>8248</v>
      </c>
      <c r="L63" s="160"/>
      <c r="M63" s="160"/>
      <c r="N63" s="160">
        <f>'将来負担比率（分子）の構造'!M$44</f>
        <v>8991</v>
      </c>
      <c r="O63" s="160"/>
      <c r="P63" s="160"/>
    </row>
    <row r="64" spans="1:16">
      <c r="A64" s="160" t="s">
        <v>27</v>
      </c>
      <c r="B64" s="160">
        <f>'将来負担比率（分子）の構造'!I$43</f>
        <v>32382</v>
      </c>
      <c r="C64" s="160"/>
      <c r="D64" s="160"/>
      <c r="E64" s="160">
        <f>'将来負担比率（分子）の構造'!J$43</f>
        <v>30920</v>
      </c>
      <c r="F64" s="160"/>
      <c r="G64" s="160"/>
      <c r="H64" s="160">
        <f>'将来負担比率（分子）の構造'!K$43</f>
        <v>30554</v>
      </c>
      <c r="I64" s="160"/>
      <c r="J64" s="160"/>
      <c r="K64" s="160">
        <f>'将来負担比率（分子）の構造'!L$43</f>
        <v>28339</v>
      </c>
      <c r="L64" s="160"/>
      <c r="M64" s="160"/>
      <c r="N64" s="160">
        <f>'将来負担比率（分子）の構造'!M$43</f>
        <v>27471</v>
      </c>
      <c r="O64" s="160"/>
      <c r="P64" s="160"/>
    </row>
    <row r="65" spans="1:16">
      <c r="A65" s="160" t="s">
        <v>26</v>
      </c>
      <c r="B65" s="160">
        <f>'将来負担比率（分子）の構造'!I$42</f>
        <v>2357</v>
      </c>
      <c r="C65" s="160"/>
      <c r="D65" s="160"/>
      <c r="E65" s="160">
        <f>'将来負担比率（分子）の構造'!J$42</f>
        <v>2144</v>
      </c>
      <c r="F65" s="160"/>
      <c r="G65" s="160"/>
      <c r="H65" s="160">
        <f>'将来負担比率（分子）の構造'!K$42</f>
        <v>1969</v>
      </c>
      <c r="I65" s="160"/>
      <c r="J65" s="160"/>
      <c r="K65" s="160">
        <f>'将来負担比率（分子）の構造'!L$42</f>
        <v>1808</v>
      </c>
      <c r="L65" s="160"/>
      <c r="M65" s="160"/>
      <c r="N65" s="160">
        <f>'将来負担比率（分子）の構造'!M$42</f>
        <v>1640</v>
      </c>
      <c r="O65" s="160"/>
      <c r="P65" s="160"/>
    </row>
    <row r="66" spans="1:16">
      <c r="A66" s="160" t="s">
        <v>25</v>
      </c>
      <c r="B66" s="160">
        <f>'将来負担比率（分子）の構造'!I$41</f>
        <v>69510</v>
      </c>
      <c r="C66" s="160"/>
      <c r="D66" s="160"/>
      <c r="E66" s="160">
        <f>'将来負担比率（分子）の構造'!J$41</f>
        <v>73345</v>
      </c>
      <c r="F66" s="160"/>
      <c r="G66" s="160"/>
      <c r="H66" s="160">
        <f>'将来負担比率（分子）の構造'!K$41</f>
        <v>73728</v>
      </c>
      <c r="I66" s="160"/>
      <c r="J66" s="160"/>
      <c r="K66" s="160">
        <f>'将来負担比率（分子）の構造'!L$41</f>
        <v>74072</v>
      </c>
      <c r="L66" s="160"/>
      <c r="M66" s="160"/>
      <c r="N66" s="160">
        <f>'将来負担比率（分子）の構造'!M$41</f>
        <v>75389</v>
      </c>
      <c r="O66" s="160"/>
      <c r="P66" s="160"/>
    </row>
    <row r="67" spans="1:16">
      <c r="A67" s="160" t="s">
        <v>69</v>
      </c>
      <c r="B67" s="160" t="e">
        <f>NA()</f>
        <v>#N/A</v>
      </c>
      <c r="C67" s="160">
        <f>IF(ISNUMBER('将来負担比率（分子）の構造'!I$53), IF('将来負担比率（分子）の構造'!I$53 &lt; 0, 0, '将来負担比率（分子）の構造'!I$53), NA())</f>
        <v>32954</v>
      </c>
      <c r="D67" s="160" t="e">
        <f>NA()</f>
        <v>#N/A</v>
      </c>
      <c r="E67" s="160" t="e">
        <f>NA()</f>
        <v>#N/A</v>
      </c>
      <c r="F67" s="160">
        <f>IF(ISNUMBER('将来負担比率（分子）の構造'!J$53), IF('将来負担比率（分子）の構造'!J$53 &lt; 0, 0, '将来負担比率（分子）の構造'!J$53), NA())</f>
        <v>33141</v>
      </c>
      <c r="G67" s="160" t="e">
        <f>NA()</f>
        <v>#N/A</v>
      </c>
      <c r="H67" s="160" t="e">
        <f>NA()</f>
        <v>#N/A</v>
      </c>
      <c r="I67" s="160">
        <f>IF(ISNUMBER('将来負担比率（分子）の構造'!K$53), IF('将来負担比率（分子）の構造'!K$53 &lt; 0, 0, '将来負担比率（分子）の構造'!K$53), NA())</f>
        <v>35780</v>
      </c>
      <c r="J67" s="160" t="e">
        <f>NA()</f>
        <v>#N/A</v>
      </c>
      <c r="K67" s="160" t="e">
        <f>NA()</f>
        <v>#N/A</v>
      </c>
      <c r="L67" s="160">
        <f>IF(ISNUMBER('将来負担比率（分子）の構造'!L$53), IF('将来負担比率（分子）の構造'!L$53 &lt; 0, 0, '将来負担比率（分子）の構造'!L$53), NA())</f>
        <v>30828</v>
      </c>
      <c r="M67" s="160" t="e">
        <f>NA()</f>
        <v>#N/A</v>
      </c>
      <c r="N67" s="160" t="e">
        <f>NA()</f>
        <v>#N/A</v>
      </c>
      <c r="O67" s="160">
        <f>IF(ISNUMBER('将来負担比率（分子）の構造'!M$53), IF('将来負担比率（分子）の構造'!M$53 &lt; 0, 0, '将来負担比率（分子）の構造'!M$53), NA())</f>
        <v>30196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4912</v>
      </c>
      <c r="C72" s="164">
        <f>基金残高に係る経年分析!G55</f>
        <v>5015</v>
      </c>
      <c r="D72" s="164">
        <f>基金残高に係る経年分析!H55</f>
        <v>4718</v>
      </c>
    </row>
    <row r="73" spans="1:16">
      <c r="A73" s="163" t="s">
        <v>72</v>
      </c>
      <c r="B73" s="164">
        <f>基金残高に係る経年分析!F56</f>
        <v>451</v>
      </c>
      <c r="C73" s="164">
        <f>基金残高に係る経年分析!G56</f>
        <v>652</v>
      </c>
      <c r="D73" s="164">
        <f>基金残高に係る経年分析!H56</f>
        <v>652</v>
      </c>
    </row>
    <row r="74" spans="1:16">
      <c r="A74" s="163" t="s">
        <v>73</v>
      </c>
      <c r="B74" s="164">
        <f>基金残高に係る経年分析!F57</f>
        <v>6161</v>
      </c>
      <c r="C74" s="164">
        <f>基金残高に係る経年分析!G57</f>
        <v>6869</v>
      </c>
      <c r="D74" s="164">
        <f>基金残高に係る経年分析!H57</f>
        <v>6157</v>
      </c>
    </row>
  </sheetData>
  <sheetProtection algorithmName="SHA-512" hashValue="QsvREyJBEz8B/lOvRCGHXb4Bq9txiCpesrNNv2BJNJrLkiihUU+ULKXsiT8E96kHSvtxFxcJOh5rA1tYJA+ADQ==" saltValue="I08DzCOw/HkeIJzHpSLq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13249381</v>
      </c>
      <c r="S5" s="611"/>
      <c r="T5" s="611"/>
      <c r="U5" s="611"/>
      <c r="V5" s="611"/>
      <c r="W5" s="611"/>
      <c r="X5" s="611"/>
      <c r="Y5" s="612"/>
      <c r="Z5" s="613">
        <v>25.8</v>
      </c>
      <c r="AA5" s="613"/>
      <c r="AB5" s="613"/>
      <c r="AC5" s="613"/>
      <c r="AD5" s="614">
        <v>12583153</v>
      </c>
      <c r="AE5" s="614"/>
      <c r="AF5" s="614"/>
      <c r="AG5" s="614"/>
      <c r="AH5" s="614"/>
      <c r="AI5" s="614"/>
      <c r="AJ5" s="614"/>
      <c r="AK5" s="614"/>
      <c r="AL5" s="615">
        <v>47.9</v>
      </c>
      <c r="AM5" s="616"/>
      <c r="AN5" s="616"/>
      <c r="AO5" s="617"/>
      <c r="AP5" s="607" t="s">
        <v>221</v>
      </c>
      <c r="AQ5" s="608"/>
      <c r="AR5" s="608"/>
      <c r="AS5" s="608"/>
      <c r="AT5" s="608"/>
      <c r="AU5" s="608"/>
      <c r="AV5" s="608"/>
      <c r="AW5" s="608"/>
      <c r="AX5" s="608"/>
      <c r="AY5" s="608"/>
      <c r="AZ5" s="608"/>
      <c r="BA5" s="608"/>
      <c r="BB5" s="608"/>
      <c r="BC5" s="608"/>
      <c r="BD5" s="608"/>
      <c r="BE5" s="608"/>
      <c r="BF5" s="609"/>
      <c r="BG5" s="621">
        <v>12583060</v>
      </c>
      <c r="BH5" s="622"/>
      <c r="BI5" s="622"/>
      <c r="BJ5" s="622"/>
      <c r="BK5" s="622"/>
      <c r="BL5" s="622"/>
      <c r="BM5" s="622"/>
      <c r="BN5" s="623"/>
      <c r="BO5" s="624">
        <v>95</v>
      </c>
      <c r="BP5" s="624"/>
      <c r="BQ5" s="624"/>
      <c r="BR5" s="624"/>
      <c r="BS5" s="625">
        <v>152577</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490698</v>
      </c>
      <c r="S6" s="622"/>
      <c r="T6" s="622"/>
      <c r="U6" s="622"/>
      <c r="V6" s="622"/>
      <c r="W6" s="622"/>
      <c r="X6" s="622"/>
      <c r="Y6" s="623"/>
      <c r="Z6" s="624">
        <v>1</v>
      </c>
      <c r="AA6" s="624"/>
      <c r="AB6" s="624"/>
      <c r="AC6" s="624"/>
      <c r="AD6" s="625">
        <v>490698</v>
      </c>
      <c r="AE6" s="625"/>
      <c r="AF6" s="625"/>
      <c r="AG6" s="625"/>
      <c r="AH6" s="625"/>
      <c r="AI6" s="625"/>
      <c r="AJ6" s="625"/>
      <c r="AK6" s="625"/>
      <c r="AL6" s="626">
        <v>1.9</v>
      </c>
      <c r="AM6" s="627"/>
      <c r="AN6" s="627"/>
      <c r="AO6" s="628"/>
      <c r="AP6" s="618" t="s">
        <v>226</v>
      </c>
      <c r="AQ6" s="619"/>
      <c r="AR6" s="619"/>
      <c r="AS6" s="619"/>
      <c r="AT6" s="619"/>
      <c r="AU6" s="619"/>
      <c r="AV6" s="619"/>
      <c r="AW6" s="619"/>
      <c r="AX6" s="619"/>
      <c r="AY6" s="619"/>
      <c r="AZ6" s="619"/>
      <c r="BA6" s="619"/>
      <c r="BB6" s="619"/>
      <c r="BC6" s="619"/>
      <c r="BD6" s="619"/>
      <c r="BE6" s="619"/>
      <c r="BF6" s="620"/>
      <c r="BG6" s="621">
        <v>12583060</v>
      </c>
      <c r="BH6" s="622"/>
      <c r="BI6" s="622"/>
      <c r="BJ6" s="622"/>
      <c r="BK6" s="622"/>
      <c r="BL6" s="622"/>
      <c r="BM6" s="622"/>
      <c r="BN6" s="623"/>
      <c r="BO6" s="624">
        <v>95</v>
      </c>
      <c r="BP6" s="624"/>
      <c r="BQ6" s="624"/>
      <c r="BR6" s="624"/>
      <c r="BS6" s="625">
        <v>152577</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382090</v>
      </c>
      <c r="CS6" s="622"/>
      <c r="CT6" s="622"/>
      <c r="CU6" s="622"/>
      <c r="CV6" s="622"/>
      <c r="CW6" s="622"/>
      <c r="CX6" s="622"/>
      <c r="CY6" s="623"/>
      <c r="CZ6" s="615">
        <v>0.8</v>
      </c>
      <c r="DA6" s="616"/>
      <c r="DB6" s="616"/>
      <c r="DC6" s="635"/>
      <c r="DD6" s="630" t="s">
        <v>228</v>
      </c>
      <c r="DE6" s="622"/>
      <c r="DF6" s="622"/>
      <c r="DG6" s="622"/>
      <c r="DH6" s="622"/>
      <c r="DI6" s="622"/>
      <c r="DJ6" s="622"/>
      <c r="DK6" s="622"/>
      <c r="DL6" s="622"/>
      <c r="DM6" s="622"/>
      <c r="DN6" s="622"/>
      <c r="DO6" s="622"/>
      <c r="DP6" s="623"/>
      <c r="DQ6" s="630">
        <v>382090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26785</v>
      </c>
      <c r="S7" s="622"/>
      <c r="T7" s="622"/>
      <c r="U7" s="622"/>
      <c r="V7" s="622"/>
      <c r="W7" s="622"/>
      <c r="X7" s="622"/>
      <c r="Y7" s="623"/>
      <c r="Z7" s="624">
        <v>0.1</v>
      </c>
      <c r="AA7" s="624"/>
      <c r="AB7" s="624"/>
      <c r="AC7" s="624"/>
      <c r="AD7" s="625">
        <v>26785</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5508530</v>
      </c>
      <c r="BH7" s="622"/>
      <c r="BI7" s="622"/>
      <c r="BJ7" s="622"/>
      <c r="BK7" s="622"/>
      <c r="BL7" s="622"/>
      <c r="BM7" s="622"/>
      <c r="BN7" s="623"/>
      <c r="BO7" s="624">
        <v>41.6</v>
      </c>
      <c r="BP7" s="624"/>
      <c r="BQ7" s="624"/>
      <c r="BR7" s="624"/>
      <c r="BS7" s="625">
        <v>152577</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4940880</v>
      </c>
      <c r="CS7" s="622"/>
      <c r="CT7" s="622"/>
      <c r="CU7" s="622"/>
      <c r="CV7" s="622"/>
      <c r="CW7" s="622"/>
      <c r="CX7" s="622"/>
      <c r="CY7" s="623"/>
      <c r="CZ7" s="624">
        <v>9.9</v>
      </c>
      <c r="DA7" s="624"/>
      <c r="DB7" s="624"/>
      <c r="DC7" s="624"/>
      <c r="DD7" s="630">
        <v>752934</v>
      </c>
      <c r="DE7" s="622"/>
      <c r="DF7" s="622"/>
      <c r="DG7" s="622"/>
      <c r="DH7" s="622"/>
      <c r="DI7" s="622"/>
      <c r="DJ7" s="622"/>
      <c r="DK7" s="622"/>
      <c r="DL7" s="622"/>
      <c r="DM7" s="622"/>
      <c r="DN7" s="622"/>
      <c r="DO7" s="622"/>
      <c r="DP7" s="623"/>
      <c r="DQ7" s="630">
        <v>3462659</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69633</v>
      </c>
      <c r="S8" s="622"/>
      <c r="T8" s="622"/>
      <c r="U8" s="622"/>
      <c r="V8" s="622"/>
      <c r="W8" s="622"/>
      <c r="X8" s="622"/>
      <c r="Y8" s="623"/>
      <c r="Z8" s="624">
        <v>0.1</v>
      </c>
      <c r="AA8" s="624"/>
      <c r="AB8" s="624"/>
      <c r="AC8" s="624"/>
      <c r="AD8" s="625">
        <v>69633</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173563</v>
      </c>
      <c r="BH8" s="622"/>
      <c r="BI8" s="622"/>
      <c r="BJ8" s="622"/>
      <c r="BK8" s="622"/>
      <c r="BL8" s="622"/>
      <c r="BM8" s="622"/>
      <c r="BN8" s="623"/>
      <c r="BO8" s="624">
        <v>1.3</v>
      </c>
      <c r="BP8" s="624"/>
      <c r="BQ8" s="624"/>
      <c r="BR8" s="624"/>
      <c r="BS8" s="630" t="s">
        <v>228</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16867872</v>
      </c>
      <c r="CS8" s="622"/>
      <c r="CT8" s="622"/>
      <c r="CU8" s="622"/>
      <c r="CV8" s="622"/>
      <c r="CW8" s="622"/>
      <c r="CX8" s="622"/>
      <c r="CY8" s="623"/>
      <c r="CZ8" s="624">
        <v>33.9</v>
      </c>
      <c r="DA8" s="624"/>
      <c r="DB8" s="624"/>
      <c r="DC8" s="624"/>
      <c r="DD8" s="630">
        <v>138519</v>
      </c>
      <c r="DE8" s="622"/>
      <c r="DF8" s="622"/>
      <c r="DG8" s="622"/>
      <c r="DH8" s="622"/>
      <c r="DI8" s="622"/>
      <c r="DJ8" s="622"/>
      <c r="DK8" s="622"/>
      <c r="DL8" s="622"/>
      <c r="DM8" s="622"/>
      <c r="DN8" s="622"/>
      <c r="DO8" s="622"/>
      <c r="DP8" s="623"/>
      <c r="DQ8" s="630">
        <v>7917202</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67029</v>
      </c>
      <c r="S9" s="622"/>
      <c r="T9" s="622"/>
      <c r="U9" s="622"/>
      <c r="V9" s="622"/>
      <c r="W9" s="622"/>
      <c r="X9" s="622"/>
      <c r="Y9" s="623"/>
      <c r="Z9" s="624">
        <v>0.1</v>
      </c>
      <c r="AA9" s="624"/>
      <c r="AB9" s="624"/>
      <c r="AC9" s="624"/>
      <c r="AD9" s="625">
        <v>67029</v>
      </c>
      <c r="AE9" s="625"/>
      <c r="AF9" s="625"/>
      <c r="AG9" s="625"/>
      <c r="AH9" s="625"/>
      <c r="AI9" s="625"/>
      <c r="AJ9" s="625"/>
      <c r="AK9" s="625"/>
      <c r="AL9" s="626">
        <v>0.3</v>
      </c>
      <c r="AM9" s="627"/>
      <c r="AN9" s="627"/>
      <c r="AO9" s="628"/>
      <c r="AP9" s="618" t="s">
        <v>236</v>
      </c>
      <c r="AQ9" s="619"/>
      <c r="AR9" s="619"/>
      <c r="AS9" s="619"/>
      <c r="AT9" s="619"/>
      <c r="AU9" s="619"/>
      <c r="AV9" s="619"/>
      <c r="AW9" s="619"/>
      <c r="AX9" s="619"/>
      <c r="AY9" s="619"/>
      <c r="AZ9" s="619"/>
      <c r="BA9" s="619"/>
      <c r="BB9" s="619"/>
      <c r="BC9" s="619"/>
      <c r="BD9" s="619"/>
      <c r="BE9" s="619"/>
      <c r="BF9" s="620"/>
      <c r="BG9" s="621">
        <v>4236046</v>
      </c>
      <c r="BH9" s="622"/>
      <c r="BI9" s="622"/>
      <c r="BJ9" s="622"/>
      <c r="BK9" s="622"/>
      <c r="BL9" s="622"/>
      <c r="BM9" s="622"/>
      <c r="BN9" s="623"/>
      <c r="BO9" s="624">
        <v>32</v>
      </c>
      <c r="BP9" s="624"/>
      <c r="BQ9" s="624"/>
      <c r="BR9" s="624"/>
      <c r="BS9" s="630" t="s">
        <v>124</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3875523</v>
      </c>
      <c r="CS9" s="622"/>
      <c r="CT9" s="622"/>
      <c r="CU9" s="622"/>
      <c r="CV9" s="622"/>
      <c r="CW9" s="622"/>
      <c r="CX9" s="622"/>
      <c r="CY9" s="623"/>
      <c r="CZ9" s="624">
        <v>7.8</v>
      </c>
      <c r="DA9" s="624"/>
      <c r="DB9" s="624"/>
      <c r="DC9" s="624"/>
      <c r="DD9" s="630">
        <v>152626</v>
      </c>
      <c r="DE9" s="622"/>
      <c r="DF9" s="622"/>
      <c r="DG9" s="622"/>
      <c r="DH9" s="622"/>
      <c r="DI9" s="622"/>
      <c r="DJ9" s="622"/>
      <c r="DK9" s="622"/>
      <c r="DL9" s="622"/>
      <c r="DM9" s="622"/>
      <c r="DN9" s="622"/>
      <c r="DO9" s="622"/>
      <c r="DP9" s="623"/>
      <c r="DQ9" s="630">
        <v>2506404</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228</v>
      </c>
      <c r="AA10" s="624"/>
      <c r="AB10" s="624"/>
      <c r="AC10" s="624"/>
      <c r="AD10" s="625" t="s">
        <v>228</v>
      </c>
      <c r="AE10" s="625"/>
      <c r="AF10" s="625"/>
      <c r="AG10" s="625"/>
      <c r="AH10" s="625"/>
      <c r="AI10" s="625"/>
      <c r="AJ10" s="625"/>
      <c r="AK10" s="625"/>
      <c r="AL10" s="626" t="s">
        <v>228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326037</v>
      </c>
      <c r="BH10" s="622"/>
      <c r="BI10" s="622"/>
      <c r="BJ10" s="622"/>
      <c r="BK10" s="622"/>
      <c r="BL10" s="622"/>
      <c r="BM10" s="622"/>
      <c r="BN10" s="623"/>
      <c r="BO10" s="624">
        <v>2.5</v>
      </c>
      <c r="BP10" s="624"/>
      <c r="BQ10" s="624"/>
      <c r="BR10" s="624"/>
      <c r="BS10" s="630" t="s">
        <v>124</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304660</v>
      </c>
      <c r="CS10" s="622"/>
      <c r="CT10" s="622"/>
      <c r="CU10" s="622"/>
      <c r="CV10" s="622"/>
      <c r="CW10" s="622"/>
      <c r="CX10" s="622"/>
      <c r="CY10" s="623"/>
      <c r="CZ10" s="624">
        <v>0.6</v>
      </c>
      <c r="DA10" s="624"/>
      <c r="DB10" s="624"/>
      <c r="DC10" s="624"/>
      <c r="DD10" s="630" t="s">
        <v>228</v>
      </c>
      <c r="DE10" s="622"/>
      <c r="DF10" s="622"/>
      <c r="DG10" s="622"/>
      <c r="DH10" s="622"/>
      <c r="DI10" s="622"/>
      <c r="DJ10" s="622"/>
      <c r="DK10" s="622"/>
      <c r="DL10" s="622"/>
      <c r="DM10" s="622"/>
      <c r="DN10" s="622"/>
      <c r="DO10" s="622"/>
      <c r="DP10" s="623"/>
      <c r="DQ10" s="630">
        <v>167414</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228</v>
      </c>
      <c r="AA11" s="624"/>
      <c r="AB11" s="624"/>
      <c r="AC11" s="624"/>
      <c r="AD11" s="625" t="s">
        <v>228</v>
      </c>
      <c r="AE11" s="625"/>
      <c r="AF11" s="625"/>
      <c r="AG11" s="625"/>
      <c r="AH11" s="625"/>
      <c r="AI11" s="625"/>
      <c r="AJ11" s="625"/>
      <c r="AK11" s="625"/>
      <c r="AL11" s="626" t="s">
        <v>228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772884</v>
      </c>
      <c r="BH11" s="622"/>
      <c r="BI11" s="622"/>
      <c r="BJ11" s="622"/>
      <c r="BK11" s="622"/>
      <c r="BL11" s="622"/>
      <c r="BM11" s="622"/>
      <c r="BN11" s="623"/>
      <c r="BO11" s="624">
        <v>5.8</v>
      </c>
      <c r="BP11" s="624"/>
      <c r="BQ11" s="624"/>
      <c r="BR11" s="624"/>
      <c r="BS11" s="630">
        <v>152577</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1749236</v>
      </c>
      <c r="CS11" s="622"/>
      <c r="CT11" s="622"/>
      <c r="CU11" s="622"/>
      <c r="CV11" s="622"/>
      <c r="CW11" s="622"/>
      <c r="CX11" s="622"/>
      <c r="CY11" s="623"/>
      <c r="CZ11" s="624">
        <v>3.5</v>
      </c>
      <c r="DA11" s="624"/>
      <c r="DB11" s="624"/>
      <c r="DC11" s="624"/>
      <c r="DD11" s="630">
        <v>363503</v>
      </c>
      <c r="DE11" s="622"/>
      <c r="DF11" s="622"/>
      <c r="DG11" s="622"/>
      <c r="DH11" s="622"/>
      <c r="DI11" s="622"/>
      <c r="DJ11" s="622"/>
      <c r="DK11" s="622"/>
      <c r="DL11" s="622"/>
      <c r="DM11" s="622"/>
      <c r="DN11" s="622"/>
      <c r="DO11" s="622"/>
      <c r="DP11" s="623"/>
      <c r="DQ11" s="630">
        <v>999351</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1911438</v>
      </c>
      <c r="S12" s="622"/>
      <c r="T12" s="622"/>
      <c r="U12" s="622"/>
      <c r="V12" s="622"/>
      <c r="W12" s="622"/>
      <c r="X12" s="622"/>
      <c r="Y12" s="623"/>
      <c r="Z12" s="624">
        <v>3.7</v>
      </c>
      <c r="AA12" s="624"/>
      <c r="AB12" s="624"/>
      <c r="AC12" s="624"/>
      <c r="AD12" s="625">
        <v>1911438</v>
      </c>
      <c r="AE12" s="625"/>
      <c r="AF12" s="625"/>
      <c r="AG12" s="625"/>
      <c r="AH12" s="625"/>
      <c r="AI12" s="625"/>
      <c r="AJ12" s="625"/>
      <c r="AK12" s="625"/>
      <c r="AL12" s="626">
        <v>7.3</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5949070</v>
      </c>
      <c r="BH12" s="622"/>
      <c r="BI12" s="622"/>
      <c r="BJ12" s="622"/>
      <c r="BK12" s="622"/>
      <c r="BL12" s="622"/>
      <c r="BM12" s="622"/>
      <c r="BN12" s="623"/>
      <c r="BO12" s="624">
        <v>44.9</v>
      </c>
      <c r="BP12" s="624"/>
      <c r="BQ12" s="624"/>
      <c r="BR12" s="624"/>
      <c r="BS12" s="630" t="s">
        <v>228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1616283</v>
      </c>
      <c r="CS12" s="622"/>
      <c r="CT12" s="622"/>
      <c r="CU12" s="622"/>
      <c r="CV12" s="622"/>
      <c r="CW12" s="622"/>
      <c r="CX12" s="622"/>
      <c r="CY12" s="623"/>
      <c r="CZ12" s="624">
        <v>3.2</v>
      </c>
      <c r="DA12" s="624"/>
      <c r="DB12" s="624"/>
      <c r="DC12" s="624"/>
      <c r="DD12" s="630">
        <v>787627</v>
      </c>
      <c r="DE12" s="622"/>
      <c r="DF12" s="622"/>
      <c r="DG12" s="622"/>
      <c r="DH12" s="622"/>
      <c r="DI12" s="622"/>
      <c r="DJ12" s="622"/>
      <c r="DK12" s="622"/>
      <c r="DL12" s="622"/>
      <c r="DM12" s="622"/>
      <c r="DN12" s="622"/>
      <c r="DO12" s="622"/>
      <c r="DP12" s="623"/>
      <c r="DQ12" s="630">
        <v>1231249</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7948</v>
      </c>
      <c r="S13" s="622"/>
      <c r="T13" s="622"/>
      <c r="U13" s="622"/>
      <c r="V13" s="622"/>
      <c r="W13" s="622"/>
      <c r="X13" s="622"/>
      <c r="Y13" s="623"/>
      <c r="Z13" s="624">
        <v>0</v>
      </c>
      <c r="AA13" s="624"/>
      <c r="AB13" s="624"/>
      <c r="AC13" s="624"/>
      <c r="AD13" s="625">
        <v>7948</v>
      </c>
      <c r="AE13" s="625"/>
      <c r="AF13" s="625"/>
      <c r="AG13" s="625"/>
      <c r="AH13" s="625"/>
      <c r="AI13" s="625"/>
      <c r="AJ13" s="625"/>
      <c r="AK13" s="625"/>
      <c r="AL13" s="626">
        <v>0</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5904753</v>
      </c>
      <c r="BH13" s="622"/>
      <c r="BI13" s="622"/>
      <c r="BJ13" s="622"/>
      <c r="BK13" s="622"/>
      <c r="BL13" s="622"/>
      <c r="BM13" s="622"/>
      <c r="BN13" s="623"/>
      <c r="BO13" s="624">
        <v>44.6</v>
      </c>
      <c r="BP13" s="624"/>
      <c r="BQ13" s="624"/>
      <c r="BR13" s="624"/>
      <c r="BS13" s="630" t="s">
        <v>228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4983897</v>
      </c>
      <c r="CS13" s="622"/>
      <c r="CT13" s="622"/>
      <c r="CU13" s="622"/>
      <c r="CV13" s="622"/>
      <c r="CW13" s="622"/>
      <c r="CX13" s="622"/>
      <c r="CY13" s="623"/>
      <c r="CZ13" s="624">
        <v>10</v>
      </c>
      <c r="DA13" s="624"/>
      <c r="DB13" s="624"/>
      <c r="DC13" s="624"/>
      <c r="DD13" s="630">
        <v>1925961</v>
      </c>
      <c r="DE13" s="622"/>
      <c r="DF13" s="622"/>
      <c r="DG13" s="622"/>
      <c r="DH13" s="622"/>
      <c r="DI13" s="622"/>
      <c r="DJ13" s="622"/>
      <c r="DK13" s="622"/>
      <c r="DL13" s="622"/>
      <c r="DM13" s="622"/>
      <c r="DN13" s="622"/>
      <c r="DO13" s="622"/>
      <c r="DP13" s="623"/>
      <c r="DQ13" s="630">
        <v>2865485</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228</v>
      </c>
      <c r="AE14" s="625"/>
      <c r="AF14" s="625"/>
      <c r="AG14" s="625"/>
      <c r="AH14" s="625"/>
      <c r="AI14" s="625"/>
      <c r="AJ14" s="625"/>
      <c r="AK14" s="625"/>
      <c r="AL14" s="626" t="s">
        <v>228</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374731</v>
      </c>
      <c r="BH14" s="622"/>
      <c r="BI14" s="622"/>
      <c r="BJ14" s="622"/>
      <c r="BK14" s="622"/>
      <c r="BL14" s="622"/>
      <c r="BM14" s="622"/>
      <c r="BN14" s="623"/>
      <c r="BO14" s="624">
        <v>2.8</v>
      </c>
      <c r="BP14" s="624"/>
      <c r="BQ14" s="624"/>
      <c r="BR14" s="624"/>
      <c r="BS14" s="630" t="s">
        <v>124</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1761510</v>
      </c>
      <c r="CS14" s="622"/>
      <c r="CT14" s="622"/>
      <c r="CU14" s="622"/>
      <c r="CV14" s="622"/>
      <c r="CW14" s="622"/>
      <c r="CX14" s="622"/>
      <c r="CY14" s="623"/>
      <c r="CZ14" s="624">
        <v>3.5</v>
      </c>
      <c r="DA14" s="624"/>
      <c r="DB14" s="624"/>
      <c r="DC14" s="624"/>
      <c r="DD14" s="630">
        <v>87191</v>
      </c>
      <c r="DE14" s="622"/>
      <c r="DF14" s="622"/>
      <c r="DG14" s="622"/>
      <c r="DH14" s="622"/>
      <c r="DI14" s="622"/>
      <c r="DJ14" s="622"/>
      <c r="DK14" s="622"/>
      <c r="DL14" s="622"/>
      <c r="DM14" s="622"/>
      <c r="DN14" s="622"/>
      <c r="DO14" s="622"/>
      <c r="DP14" s="623"/>
      <c r="DQ14" s="630">
        <v>1673381</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127108</v>
      </c>
      <c r="S15" s="622"/>
      <c r="T15" s="622"/>
      <c r="U15" s="622"/>
      <c r="V15" s="622"/>
      <c r="W15" s="622"/>
      <c r="X15" s="622"/>
      <c r="Y15" s="623"/>
      <c r="Z15" s="624">
        <v>0.2</v>
      </c>
      <c r="AA15" s="624"/>
      <c r="AB15" s="624"/>
      <c r="AC15" s="624"/>
      <c r="AD15" s="625">
        <v>127108</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750729</v>
      </c>
      <c r="BH15" s="622"/>
      <c r="BI15" s="622"/>
      <c r="BJ15" s="622"/>
      <c r="BK15" s="622"/>
      <c r="BL15" s="622"/>
      <c r="BM15" s="622"/>
      <c r="BN15" s="623"/>
      <c r="BO15" s="624">
        <v>5.7</v>
      </c>
      <c r="BP15" s="624"/>
      <c r="BQ15" s="624"/>
      <c r="BR15" s="624"/>
      <c r="BS15" s="630" t="s">
        <v>124</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7138775</v>
      </c>
      <c r="CS15" s="622"/>
      <c r="CT15" s="622"/>
      <c r="CU15" s="622"/>
      <c r="CV15" s="622"/>
      <c r="CW15" s="622"/>
      <c r="CX15" s="622"/>
      <c r="CY15" s="623"/>
      <c r="CZ15" s="624">
        <v>14.3</v>
      </c>
      <c r="DA15" s="624"/>
      <c r="DB15" s="624"/>
      <c r="DC15" s="624"/>
      <c r="DD15" s="630">
        <v>3861744</v>
      </c>
      <c r="DE15" s="622"/>
      <c r="DF15" s="622"/>
      <c r="DG15" s="622"/>
      <c r="DH15" s="622"/>
      <c r="DI15" s="622"/>
      <c r="DJ15" s="622"/>
      <c r="DK15" s="622"/>
      <c r="DL15" s="622"/>
      <c r="DM15" s="622"/>
      <c r="DN15" s="622"/>
      <c r="DO15" s="622"/>
      <c r="DP15" s="623"/>
      <c r="DQ15" s="630">
        <v>2922469</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228</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124</v>
      </c>
      <c r="BH16" s="622"/>
      <c r="BI16" s="622"/>
      <c r="BJ16" s="622"/>
      <c r="BK16" s="622"/>
      <c r="BL16" s="622"/>
      <c r="BM16" s="622"/>
      <c r="BN16" s="623"/>
      <c r="BO16" s="624" t="s">
        <v>124</v>
      </c>
      <c r="BP16" s="624"/>
      <c r="BQ16" s="624"/>
      <c r="BR16" s="624"/>
      <c r="BS16" s="630" t="s">
        <v>228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73528</v>
      </c>
      <c r="CS16" s="622"/>
      <c r="CT16" s="622"/>
      <c r="CU16" s="622"/>
      <c r="CV16" s="622"/>
      <c r="CW16" s="622"/>
      <c r="CX16" s="622"/>
      <c r="CY16" s="623"/>
      <c r="CZ16" s="624">
        <v>0.1</v>
      </c>
      <c r="DA16" s="624"/>
      <c r="DB16" s="624"/>
      <c r="DC16" s="624"/>
      <c r="DD16" s="630" t="s">
        <v>124</v>
      </c>
      <c r="DE16" s="622"/>
      <c r="DF16" s="622"/>
      <c r="DG16" s="622"/>
      <c r="DH16" s="622"/>
      <c r="DI16" s="622"/>
      <c r="DJ16" s="622"/>
      <c r="DK16" s="622"/>
      <c r="DL16" s="622"/>
      <c r="DM16" s="622"/>
      <c r="DN16" s="622"/>
      <c r="DO16" s="622"/>
      <c r="DP16" s="623"/>
      <c r="DQ16" s="630">
        <v>6868</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52559</v>
      </c>
      <c r="S17" s="622"/>
      <c r="T17" s="622"/>
      <c r="U17" s="622"/>
      <c r="V17" s="622"/>
      <c r="W17" s="622"/>
      <c r="X17" s="622"/>
      <c r="Y17" s="623"/>
      <c r="Z17" s="624">
        <v>0.1</v>
      </c>
      <c r="AA17" s="624"/>
      <c r="AB17" s="624"/>
      <c r="AC17" s="624"/>
      <c r="AD17" s="625">
        <v>52559</v>
      </c>
      <c r="AE17" s="625"/>
      <c r="AF17" s="625"/>
      <c r="AG17" s="625"/>
      <c r="AH17" s="625"/>
      <c r="AI17" s="625"/>
      <c r="AJ17" s="625"/>
      <c r="AK17" s="625"/>
      <c r="AL17" s="626">
        <v>0.2</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124</v>
      </c>
      <c r="BP17" s="624"/>
      <c r="BQ17" s="624"/>
      <c r="BR17" s="624"/>
      <c r="BS17" s="630" t="s">
        <v>124</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6064276</v>
      </c>
      <c r="CS17" s="622"/>
      <c r="CT17" s="622"/>
      <c r="CU17" s="622"/>
      <c r="CV17" s="622"/>
      <c r="CW17" s="622"/>
      <c r="CX17" s="622"/>
      <c r="CY17" s="623"/>
      <c r="CZ17" s="624">
        <v>12.2</v>
      </c>
      <c r="DA17" s="624"/>
      <c r="DB17" s="624"/>
      <c r="DC17" s="624"/>
      <c r="DD17" s="630" t="s">
        <v>228</v>
      </c>
      <c r="DE17" s="622"/>
      <c r="DF17" s="622"/>
      <c r="DG17" s="622"/>
      <c r="DH17" s="622"/>
      <c r="DI17" s="622"/>
      <c r="DJ17" s="622"/>
      <c r="DK17" s="622"/>
      <c r="DL17" s="622"/>
      <c r="DM17" s="622"/>
      <c r="DN17" s="622"/>
      <c r="DO17" s="622"/>
      <c r="DP17" s="623"/>
      <c r="DQ17" s="630">
        <v>5980225</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11881246</v>
      </c>
      <c r="S18" s="622"/>
      <c r="T18" s="622"/>
      <c r="U18" s="622"/>
      <c r="V18" s="622"/>
      <c r="W18" s="622"/>
      <c r="X18" s="622"/>
      <c r="Y18" s="623"/>
      <c r="Z18" s="624">
        <v>23.1</v>
      </c>
      <c r="AA18" s="624"/>
      <c r="AB18" s="624"/>
      <c r="AC18" s="624"/>
      <c r="AD18" s="625">
        <v>10696401</v>
      </c>
      <c r="AE18" s="625"/>
      <c r="AF18" s="625"/>
      <c r="AG18" s="625"/>
      <c r="AH18" s="625"/>
      <c r="AI18" s="625"/>
      <c r="AJ18" s="625"/>
      <c r="AK18" s="625"/>
      <c r="AL18" s="626">
        <v>40.700000000000003</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124</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124</v>
      </c>
      <c r="DA18" s="624"/>
      <c r="DB18" s="624"/>
      <c r="DC18" s="624"/>
      <c r="DD18" s="630" t="s">
        <v>228</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10696401</v>
      </c>
      <c r="S19" s="622"/>
      <c r="T19" s="622"/>
      <c r="U19" s="622"/>
      <c r="V19" s="622"/>
      <c r="W19" s="622"/>
      <c r="X19" s="622"/>
      <c r="Y19" s="623"/>
      <c r="Z19" s="624">
        <v>20.8</v>
      </c>
      <c r="AA19" s="624"/>
      <c r="AB19" s="624"/>
      <c r="AC19" s="624"/>
      <c r="AD19" s="625">
        <v>10696401</v>
      </c>
      <c r="AE19" s="625"/>
      <c r="AF19" s="625"/>
      <c r="AG19" s="625"/>
      <c r="AH19" s="625"/>
      <c r="AI19" s="625"/>
      <c r="AJ19" s="625"/>
      <c r="AK19" s="625"/>
      <c r="AL19" s="626">
        <v>40.700000000000003</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666321</v>
      </c>
      <c r="BH19" s="622"/>
      <c r="BI19" s="622"/>
      <c r="BJ19" s="622"/>
      <c r="BK19" s="622"/>
      <c r="BL19" s="622"/>
      <c r="BM19" s="622"/>
      <c r="BN19" s="623"/>
      <c r="BO19" s="624">
        <v>5</v>
      </c>
      <c r="BP19" s="624"/>
      <c r="BQ19" s="624"/>
      <c r="BR19" s="624"/>
      <c r="BS19" s="630" t="s">
        <v>124</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1184845</v>
      </c>
      <c r="S20" s="622"/>
      <c r="T20" s="622"/>
      <c r="U20" s="622"/>
      <c r="V20" s="622"/>
      <c r="W20" s="622"/>
      <c r="X20" s="622"/>
      <c r="Y20" s="623"/>
      <c r="Z20" s="624">
        <v>2.2999999999999998</v>
      </c>
      <c r="AA20" s="624"/>
      <c r="AB20" s="624"/>
      <c r="AC20" s="624"/>
      <c r="AD20" s="625" t="s">
        <v>124</v>
      </c>
      <c r="AE20" s="625"/>
      <c r="AF20" s="625"/>
      <c r="AG20" s="625"/>
      <c r="AH20" s="625"/>
      <c r="AI20" s="625"/>
      <c r="AJ20" s="625"/>
      <c r="AK20" s="625"/>
      <c r="AL20" s="626" t="s">
        <v>228</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666321</v>
      </c>
      <c r="BH20" s="622"/>
      <c r="BI20" s="622"/>
      <c r="BJ20" s="622"/>
      <c r="BK20" s="622"/>
      <c r="BL20" s="622"/>
      <c r="BM20" s="622"/>
      <c r="BN20" s="623"/>
      <c r="BO20" s="624">
        <v>5</v>
      </c>
      <c r="BP20" s="624"/>
      <c r="BQ20" s="624"/>
      <c r="BR20" s="624"/>
      <c r="BS20" s="630" t="s">
        <v>228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49758530</v>
      </c>
      <c r="CS20" s="622"/>
      <c r="CT20" s="622"/>
      <c r="CU20" s="622"/>
      <c r="CV20" s="622"/>
      <c r="CW20" s="622"/>
      <c r="CX20" s="622"/>
      <c r="CY20" s="623"/>
      <c r="CZ20" s="624">
        <v>100</v>
      </c>
      <c r="DA20" s="624"/>
      <c r="DB20" s="624"/>
      <c r="DC20" s="624"/>
      <c r="DD20" s="630">
        <v>8070105</v>
      </c>
      <c r="DE20" s="622"/>
      <c r="DF20" s="622"/>
      <c r="DG20" s="622"/>
      <c r="DH20" s="622"/>
      <c r="DI20" s="622"/>
      <c r="DJ20" s="622"/>
      <c r="DK20" s="622"/>
      <c r="DL20" s="622"/>
      <c r="DM20" s="622"/>
      <c r="DN20" s="622"/>
      <c r="DO20" s="622"/>
      <c r="DP20" s="623"/>
      <c r="DQ20" s="630">
        <v>30114797</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228</v>
      </c>
      <c r="S21" s="622"/>
      <c r="T21" s="622"/>
      <c r="U21" s="622"/>
      <c r="V21" s="622"/>
      <c r="W21" s="622"/>
      <c r="X21" s="622"/>
      <c r="Y21" s="623"/>
      <c r="Z21" s="624" t="s">
        <v>228</v>
      </c>
      <c r="AA21" s="624"/>
      <c r="AB21" s="624"/>
      <c r="AC21" s="624"/>
      <c r="AD21" s="625" t="s">
        <v>124</v>
      </c>
      <c r="AE21" s="625"/>
      <c r="AF21" s="625"/>
      <c r="AG21" s="625"/>
      <c r="AH21" s="625"/>
      <c r="AI21" s="625"/>
      <c r="AJ21" s="625"/>
      <c r="AK21" s="625"/>
      <c r="AL21" s="626" t="s">
        <v>228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93</v>
      </c>
      <c r="BH21" s="622"/>
      <c r="BI21" s="622"/>
      <c r="BJ21" s="622"/>
      <c r="BK21" s="622"/>
      <c r="BL21" s="622"/>
      <c r="BM21" s="622"/>
      <c r="BN21" s="623"/>
      <c r="BO21" s="624">
        <v>0</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27883825</v>
      </c>
      <c r="S22" s="622"/>
      <c r="T22" s="622"/>
      <c r="U22" s="622"/>
      <c r="V22" s="622"/>
      <c r="W22" s="622"/>
      <c r="X22" s="622"/>
      <c r="Y22" s="623"/>
      <c r="Z22" s="624">
        <v>54.3</v>
      </c>
      <c r="AA22" s="624"/>
      <c r="AB22" s="624"/>
      <c r="AC22" s="624"/>
      <c r="AD22" s="625">
        <v>26032752</v>
      </c>
      <c r="AE22" s="625"/>
      <c r="AF22" s="625"/>
      <c r="AG22" s="625"/>
      <c r="AH22" s="625"/>
      <c r="AI22" s="625"/>
      <c r="AJ22" s="625"/>
      <c r="AK22" s="625"/>
      <c r="AL22" s="626">
        <v>99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228</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14934</v>
      </c>
      <c r="S23" s="622"/>
      <c r="T23" s="622"/>
      <c r="U23" s="622"/>
      <c r="V23" s="622"/>
      <c r="W23" s="622"/>
      <c r="X23" s="622"/>
      <c r="Y23" s="623"/>
      <c r="Z23" s="624">
        <v>0</v>
      </c>
      <c r="AA23" s="624"/>
      <c r="AB23" s="624"/>
      <c r="AC23" s="624"/>
      <c r="AD23" s="625">
        <v>14934</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666228</v>
      </c>
      <c r="BH23" s="622"/>
      <c r="BI23" s="622"/>
      <c r="BJ23" s="622"/>
      <c r="BK23" s="622"/>
      <c r="BL23" s="622"/>
      <c r="BM23" s="622"/>
      <c r="BN23" s="623"/>
      <c r="BO23" s="624">
        <v>5</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858947</v>
      </c>
      <c r="S24" s="622"/>
      <c r="T24" s="622"/>
      <c r="U24" s="622"/>
      <c r="V24" s="622"/>
      <c r="W24" s="622"/>
      <c r="X24" s="622"/>
      <c r="Y24" s="623"/>
      <c r="Z24" s="624">
        <v>1.7</v>
      </c>
      <c r="AA24" s="624"/>
      <c r="AB24" s="624"/>
      <c r="AC24" s="624"/>
      <c r="AD24" s="625" t="s">
        <v>228</v>
      </c>
      <c r="AE24" s="625"/>
      <c r="AF24" s="625"/>
      <c r="AG24" s="625"/>
      <c r="AH24" s="625"/>
      <c r="AI24" s="625"/>
      <c r="AJ24" s="625"/>
      <c r="AK24" s="625"/>
      <c r="AL24" s="626" t="s">
        <v>228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124</v>
      </c>
      <c r="BP24" s="624"/>
      <c r="BQ24" s="624"/>
      <c r="BR24" s="624"/>
      <c r="BS24" s="630" t="s">
        <v>124</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24092635</v>
      </c>
      <c r="CS24" s="611"/>
      <c r="CT24" s="611"/>
      <c r="CU24" s="611"/>
      <c r="CV24" s="611"/>
      <c r="CW24" s="611"/>
      <c r="CX24" s="611"/>
      <c r="CY24" s="612"/>
      <c r="CZ24" s="615">
        <v>48.4</v>
      </c>
      <c r="DA24" s="616"/>
      <c r="DB24" s="616"/>
      <c r="DC24" s="635"/>
      <c r="DD24" s="654">
        <v>15728417</v>
      </c>
      <c r="DE24" s="611"/>
      <c r="DF24" s="611"/>
      <c r="DG24" s="611"/>
      <c r="DH24" s="611"/>
      <c r="DI24" s="611"/>
      <c r="DJ24" s="611"/>
      <c r="DK24" s="612"/>
      <c r="DL24" s="654">
        <v>15286341</v>
      </c>
      <c r="DM24" s="611"/>
      <c r="DN24" s="611"/>
      <c r="DO24" s="611"/>
      <c r="DP24" s="611"/>
      <c r="DQ24" s="611"/>
      <c r="DR24" s="611"/>
      <c r="DS24" s="611"/>
      <c r="DT24" s="611"/>
      <c r="DU24" s="611"/>
      <c r="DV24" s="612"/>
      <c r="DW24" s="615">
        <v>54.9</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436503</v>
      </c>
      <c r="S25" s="622"/>
      <c r="T25" s="622"/>
      <c r="U25" s="622"/>
      <c r="V25" s="622"/>
      <c r="W25" s="622"/>
      <c r="X25" s="622"/>
      <c r="Y25" s="623"/>
      <c r="Z25" s="624">
        <v>0.8</v>
      </c>
      <c r="AA25" s="624"/>
      <c r="AB25" s="624"/>
      <c r="AC25" s="624"/>
      <c r="AD25" s="625">
        <v>51132</v>
      </c>
      <c r="AE25" s="625"/>
      <c r="AF25" s="625"/>
      <c r="AG25" s="625"/>
      <c r="AH25" s="625"/>
      <c r="AI25" s="625"/>
      <c r="AJ25" s="625"/>
      <c r="AK25" s="625"/>
      <c r="AL25" s="626">
        <v>0.2</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228</v>
      </c>
      <c r="BP25" s="624"/>
      <c r="BQ25" s="624"/>
      <c r="BR25" s="624"/>
      <c r="BS25" s="630" t="s">
        <v>228</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7068344</v>
      </c>
      <c r="CS25" s="657"/>
      <c r="CT25" s="657"/>
      <c r="CU25" s="657"/>
      <c r="CV25" s="657"/>
      <c r="CW25" s="657"/>
      <c r="CX25" s="657"/>
      <c r="CY25" s="658"/>
      <c r="CZ25" s="626">
        <v>14.2</v>
      </c>
      <c r="DA25" s="655"/>
      <c r="DB25" s="655"/>
      <c r="DC25" s="659"/>
      <c r="DD25" s="630">
        <v>6478971</v>
      </c>
      <c r="DE25" s="657"/>
      <c r="DF25" s="657"/>
      <c r="DG25" s="657"/>
      <c r="DH25" s="657"/>
      <c r="DI25" s="657"/>
      <c r="DJ25" s="657"/>
      <c r="DK25" s="658"/>
      <c r="DL25" s="630">
        <v>6288041</v>
      </c>
      <c r="DM25" s="657"/>
      <c r="DN25" s="657"/>
      <c r="DO25" s="657"/>
      <c r="DP25" s="657"/>
      <c r="DQ25" s="657"/>
      <c r="DR25" s="657"/>
      <c r="DS25" s="657"/>
      <c r="DT25" s="657"/>
      <c r="DU25" s="657"/>
      <c r="DV25" s="658"/>
      <c r="DW25" s="626">
        <v>22.6</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190624</v>
      </c>
      <c r="S26" s="622"/>
      <c r="T26" s="622"/>
      <c r="U26" s="622"/>
      <c r="V26" s="622"/>
      <c r="W26" s="622"/>
      <c r="X26" s="622"/>
      <c r="Y26" s="623"/>
      <c r="Z26" s="624">
        <v>0.4</v>
      </c>
      <c r="AA26" s="624"/>
      <c r="AB26" s="624"/>
      <c r="AC26" s="624"/>
      <c r="AD26" s="625" t="s">
        <v>228</v>
      </c>
      <c r="AE26" s="625"/>
      <c r="AF26" s="625"/>
      <c r="AG26" s="625"/>
      <c r="AH26" s="625"/>
      <c r="AI26" s="625"/>
      <c r="AJ26" s="625"/>
      <c r="AK26" s="625"/>
      <c r="AL26" s="626" t="s">
        <v>124</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228</v>
      </c>
      <c r="BP26" s="624"/>
      <c r="BQ26" s="624"/>
      <c r="BR26" s="624"/>
      <c r="BS26" s="630" t="s">
        <v>228</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4314733</v>
      </c>
      <c r="CS26" s="622"/>
      <c r="CT26" s="622"/>
      <c r="CU26" s="622"/>
      <c r="CV26" s="622"/>
      <c r="CW26" s="622"/>
      <c r="CX26" s="622"/>
      <c r="CY26" s="623"/>
      <c r="CZ26" s="626">
        <v>8.6999999999999993</v>
      </c>
      <c r="DA26" s="655"/>
      <c r="DB26" s="655"/>
      <c r="DC26" s="659"/>
      <c r="DD26" s="630">
        <v>3856295</v>
      </c>
      <c r="DE26" s="622"/>
      <c r="DF26" s="622"/>
      <c r="DG26" s="622"/>
      <c r="DH26" s="622"/>
      <c r="DI26" s="622"/>
      <c r="DJ26" s="622"/>
      <c r="DK26" s="623"/>
      <c r="DL26" s="630" t="s">
        <v>228</v>
      </c>
      <c r="DM26" s="622"/>
      <c r="DN26" s="622"/>
      <c r="DO26" s="622"/>
      <c r="DP26" s="622"/>
      <c r="DQ26" s="622"/>
      <c r="DR26" s="622"/>
      <c r="DS26" s="622"/>
      <c r="DT26" s="622"/>
      <c r="DU26" s="622"/>
      <c r="DV26" s="623"/>
      <c r="DW26" s="626" t="s">
        <v>228</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6997267</v>
      </c>
      <c r="S27" s="622"/>
      <c r="T27" s="622"/>
      <c r="U27" s="622"/>
      <c r="V27" s="622"/>
      <c r="W27" s="622"/>
      <c r="X27" s="622"/>
      <c r="Y27" s="623"/>
      <c r="Z27" s="624">
        <v>13.6</v>
      </c>
      <c r="AA27" s="624"/>
      <c r="AB27" s="624"/>
      <c r="AC27" s="624"/>
      <c r="AD27" s="625" t="s">
        <v>124</v>
      </c>
      <c r="AE27" s="625"/>
      <c r="AF27" s="625"/>
      <c r="AG27" s="625"/>
      <c r="AH27" s="625"/>
      <c r="AI27" s="625"/>
      <c r="AJ27" s="625"/>
      <c r="AK27" s="625"/>
      <c r="AL27" s="626" t="s">
        <v>228</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13249381</v>
      </c>
      <c r="BH27" s="622"/>
      <c r="BI27" s="622"/>
      <c r="BJ27" s="622"/>
      <c r="BK27" s="622"/>
      <c r="BL27" s="622"/>
      <c r="BM27" s="622"/>
      <c r="BN27" s="623"/>
      <c r="BO27" s="624">
        <v>100</v>
      </c>
      <c r="BP27" s="624"/>
      <c r="BQ27" s="624"/>
      <c r="BR27" s="624"/>
      <c r="BS27" s="630">
        <v>152577</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10960237</v>
      </c>
      <c r="CS27" s="657"/>
      <c r="CT27" s="657"/>
      <c r="CU27" s="657"/>
      <c r="CV27" s="657"/>
      <c r="CW27" s="657"/>
      <c r="CX27" s="657"/>
      <c r="CY27" s="658"/>
      <c r="CZ27" s="626">
        <v>22</v>
      </c>
      <c r="DA27" s="655"/>
      <c r="DB27" s="655"/>
      <c r="DC27" s="659"/>
      <c r="DD27" s="630">
        <v>3269443</v>
      </c>
      <c r="DE27" s="657"/>
      <c r="DF27" s="657"/>
      <c r="DG27" s="657"/>
      <c r="DH27" s="657"/>
      <c r="DI27" s="657"/>
      <c r="DJ27" s="657"/>
      <c r="DK27" s="658"/>
      <c r="DL27" s="630">
        <v>3018297</v>
      </c>
      <c r="DM27" s="657"/>
      <c r="DN27" s="657"/>
      <c r="DO27" s="657"/>
      <c r="DP27" s="657"/>
      <c r="DQ27" s="657"/>
      <c r="DR27" s="657"/>
      <c r="DS27" s="657"/>
      <c r="DT27" s="657"/>
      <c r="DU27" s="657"/>
      <c r="DV27" s="658"/>
      <c r="DW27" s="626">
        <v>10.8</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v>7866</v>
      </c>
      <c r="S28" s="622"/>
      <c r="T28" s="622"/>
      <c r="U28" s="622"/>
      <c r="V28" s="622"/>
      <c r="W28" s="622"/>
      <c r="X28" s="622"/>
      <c r="Y28" s="623"/>
      <c r="Z28" s="624">
        <v>0</v>
      </c>
      <c r="AA28" s="624"/>
      <c r="AB28" s="624"/>
      <c r="AC28" s="624"/>
      <c r="AD28" s="625">
        <v>7866</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6064054</v>
      </c>
      <c r="CS28" s="622"/>
      <c r="CT28" s="622"/>
      <c r="CU28" s="622"/>
      <c r="CV28" s="622"/>
      <c r="CW28" s="622"/>
      <c r="CX28" s="622"/>
      <c r="CY28" s="623"/>
      <c r="CZ28" s="626">
        <v>12.2</v>
      </c>
      <c r="DA28" s="655"/>
      <c r="DB28" s="655"/>
      <c r="DC28" s="659"/>
      <c r="DD28" s="630">
        <v>5980003</v>
      </c>
      <c r="DE28" s="622"/>
      <c r="DF28" s="622"/>
      <c r="DG28" s="622"/>
      <c r="DH28" s="622"/>
      <c r="DI28" s="622"/>
      <c r="DJ28" s="622"/>
      <c r="DK28" s="623"/>
      <c r="DL28" s="630">
        <v>5980003</v>
      </c>
      <c r="DM28" s="622"/>
      <c r="DN28" s="622"/>
      <c r="DO28" s="622"/>
      <c r="DP28" s="622"/>
      <c r="DQ28" s="622"/>
      <c r="DR28" s="622"/>
      <c r="DS28" s="622"/>
      <c r="DT28" s="622"/>
      <c r="DU28" s="622"/>
      <c r="DV28" s="623"/>
      <c r="DW28" s="626">
        <v>21.5</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3611428</v>
      </c>
      <c r="S29" s="622"/>
      <c r="T29" s="622"/>
      <c r="U29" s="622"/>
      <c r="V29" s="622"/>
      <c r="W29" s="622"/>
      <c r="X29" s="622"/>
      <c r="Y29" s="623"/>
      <c r="Z29" s="624">
        <v>7</v>
      </c>
      <c r="AA29" s="624"/>
      <c r="AB29" s="624"/>
      <c r="AC29" s="624"/>
      <c r="AD29" s="625" t="s">
        <v>228</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6063889</v>
      </c>
      <c r="CS29" s="657"/>
      <c r="CT29" s="657"/>
      <c r="CU29" s="657"/>
      <c r="CV29" s="657"/>
      <c r="CW29" s="657"/>
      <c r="CX29" s="657"/>
      <c r="CY29" s="658"/>
      <c r="CZ29" s="626">
        <v>12.2</v>
      </c>
      <c r="DA29" s="655"/>
      <c r="DB29" s="655"/>
      <c r="DC29" s="659"/>
      <c r="DD29" s="630">
        <v>5979838</v>
      </c>
      <c r="DE29" s="657"/>
      <c r="DF29" s="657"/>
      <c r="DG29" s="657"/>
      <c r="DH29" s="657"/>
      <c r="DI29" s="657"/>
      <c r="DJ29" s="657"/>
      <c r="DK29" s="658"/>
      <c r="DL29" s="630">
        <v>5979838</v>
      </c>
      <c r="DM29" s="657"/>
      <c r="DN29" s="657"/>
      <c r="DO29" s="657"/>
      <c r="DP29" s="657"/>
      <c r="DQ29" s="657"/>
      <c r="DR29" s="657"/>
      <c r="DS29" s="657"/>
      <c r="DT29" s="657"/>
      <c r="DU29" s="657"/>
      <c r="DV29" s="658"/>
      <c r="DW29" s="626">
        <v>21.5</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403995</v>
      </c>
      <c r="S30" s="622"/>
      <c r="T30" s="622"/>
      <c r="U30" s="622"/>
      <c r="V30" s="622"/>
      <c r="W30" s="622"/>
      <c r="X30" s="622"/>
      <c r="Y30" s="623"/>
      <c r="Z30" s="624">
        <v>0.8</v>
      </c>
      <c r="AA30" s="624"/>
      <c r="AB30" s="624"/>
      <c r="AC30" s="624"/>
      <c r="AD30" s="625">
        <v>58789</v>
      </c>
      <c r="AE30" s="625"/>
      <c r="AF30" s="625"/>
      <c r="AG30" s="625"/>
      <c r="AH30" s="625"/>
      <c r="AI30" s="625"/>
      <c r="AJ30" s="625"/>
      <c r="AK30" s="625"/>
      <c r="AL30" s="626">
        <v>0.2</v>
      </c>
      <c r="AM30" s="627"/>
      <c r="AN30" s="627"/>
      <c r="AO30" s="628"/>
      <c r="AP30" s="669" t="s">
        <v>303</v>
      </c>
      <c r="AQ30" s="670"/>
      <c r="AR30" s="670"/>
      <c r="AS30" s="670"/>
      <c r="AT30" s="675" t="s">
        <v>304</v>
      </c>
      <c r="AU30" s="210"/>
      <c r="AV30" s="210"/>
      <c r="AW30" s="210"/>
      <c r="AX30" s="607" t="s">
        <v>181</v>
      </c>
      <c r="AY30" s="608"/>
      <c r="AZ30" s="608"/>
      <c r="BA30" s="608"/>
      <c r="BB30" s="608"/>
      <c r="BC30" s="608"/>
      <c r="BD30" s="608"/>
      <c r="BE30" s="608"/>
      <c r="BF30" s="609"/>
      <c r="BG30" s="681">
        <v>99.2</v>
      </c>
      <c r="BH30" s="682"/>
      <c r="BI30" s="682"/>
      <c r="BJ30" s="682"/>
      <c r="BK30" s="682"/>
      <c r="BL30" s="682"/>
      <c r="BM30" s="616">
        <v>96.6</v>
      </c>
      <c r="BN30" s="682"/>
      <c r="BO30" s="682"/>
      <c r="BP30" s="682"/>
      <c r="BQ30" s="683"/>
      <c r="BR30" s="681">
        <v>99.1</v>
      </c>
      <c r="BS30" s="682"/>
      <c r="BT30" s="682"/>
      <c r="BU30" s="682"/>
      <c r="BV30" s="682"/>
      <c r="BW30" s="682"/>
      <c r="BX30" s="616">
        <v>96.2</v>
      </c>
      <c r="BY30" s="682"/>
      <c r="BZ30" s="682"/>
      <c r="CA30" s="682"/>
      <c r="CB30" s="683"/>
      <c r="CD30" s="686"/>
      <c r="CE30" s="687"/>
      <c r="CF30" s="636" t="s">
        <v>305</v>
      </c>
      <c r="CG30" s="637"/>
      <c r="CH30" s="637"/>
      <c r="CI30" s="637"/>
      <c r="CJ30" s="637"/>
      <c r="CK30" s="637"/>
      <c r="CL30" s="637"/>
      <c r="CM30" s="637"/>
      <c r="CN30" s="637"/>
      <c r="CO30" s="637"/>
      <c r="CP30" s="637"/>
      <c r="CQ30" s="638"/>
      <c r="CR30" s="621">
        <v>5684761</v>
      </c>
      <c r="CS30" s="622"/>
      <c r="CT30" s="622"/>
      <c r="CU30" s="622"/>
      <c r="CV30" s="622"/>
      <c r="CW30" s="622"/>
      <c r="CX30" s="622"/>
      <c r="CY30" s="623"/>
      <c r="CZ30" s="626">
        <v>11.4</v>
      </c>
      <c r="DA30" s="655"/>
      <c r="DB30" s="655"/>
      <c r="DC30" s="659"/>
      <c r="DD30" s="630">
        <v>5608823</v>
      </c>
      <c r="DE30" s="622"/>
      <c r="DF30" s="622"/>
      <c r="DG30" s="622"/>
      <c r="DH30" s="622"/>
      <c r="DI30" s="622"/>
      <c r="DJ30" s="622"/>
      <c r="DK30" s="623"/>
      <c r="DL30" s="630">
        <v>5608823</v>
      </c>
      <c r="DM30" s="622"/>
      <c r="DN30" s="622"/>
      <c r="DO30" s="622"/>
      <c r="DP30" s="622"/>
      <c r="DQ30" s="622"/>
      <c r="DR30" s="622"/>
      <c r="DS30" s="622"/>
      <c r="DT30" s="622"/>
      <c r="DU30" s="622"/>
      <c r="DV30" s="623"/>
      <c r="DW30" s="626">
        <v>20.100000000000001</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185438</v>
      </c>
      <c r="S31" s="622"/>
      <c r="T31" s="622"/>
      <c r="U31" s="622"/>
      <c r="V31" s="622"/>
      <c r="W31" s="622"/>
      <c r="X31" s="622"/>
      <c r="Y31" s="623"/>
      <c r="Z31" s="624">
        <v>0.4</v>
      </c>
      <c r="AA31" s="624"/>
      <c r="AB31" s="624"/>
      <c r="AC31" s="624"/>
      <c r="AD31" s="625" t="s">
        <v>228</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99.4</v>
      </c>
      <c r="BH31" s="657"/>
      <c r="BI31" s="657"/>
      <c r="BJ31" s="657"/>
      <c r="BK31" s="657"/>
      <c r="BL31" s="657"/>
      <c r="BM31" s="627">
        <v>97.7</v>
      </c>
      <c r="BN31" s="679"/>
      <c r="BO31" s="679"/>
      <c r="BP31" s="679"/>
      <c r="BQ31" s="680"/>
      <c r="BR31" s="678">
        <v>99.2</v>
      </c>
      <c r="BS31" s="657"/>
      <c r="BT31" s="657"/>
      <c r="BU31" s="657"/>
      <c r="BV31" s="657"/>
      <c r="BW31" s="657"/>
      <c r="BX31" s="627">
        <v>97.3</v>
      </c>
      <c r="BY31" s="679"/>
      <c r="BZ31" s="679"/>
      <c r="CA31" s="679"/>
      <c r="CB31" s="680"/>
      <c r="CD31" s="686"/>
      <c r="CE31" s="687"/>
      <c r="CF31" s="636" t="s">
        <v>309</v>
      </c>
      <c r="CG31" s="637"/>
      <c r="CH31" s="637"/>
      <c r="CI31" s="637"/>
      <c r="CJ31" s="637"/>
      <c r="CK31" s="637"/>
      <c r="CL31" s="637"/>
      <c r="CM31" s="637"/>
      <c r="CN31" s="637"/>
      <c r="CO31" s="637"/>
      <c r="CP31" s="637"/>
      <c r="CQ31" s="638"/>
      <c r="CR31" s="621">
        <v>379128</v>
      </c>
      <c r="CS31" s="657"/>
      <c r="CT31" s="657"/>
      <c r="CU31" s="657"/>
      <c r="CV31" s="657"/>
      <c r="CW31" s="657"/>
      <c r="CX31" s="657"/>
      <c r="CY31" s="658"/>
      <c r="CZ31" s="626">
        <v>0.8</v>
      </c>
      <c r="DA31" s="655"/>
      <c r="DB31" s="655"/>
      <c r="DC31" s="659"/>
      <c r="DD31" s="630">
        <v>371015</v>
      </c>
      <c r="DE31" s="657"/>
      <c r="DF31" s="657"/>
      <c r="DG31" s="657"/>
      <c r="DH31" s="657"/>
      <c r="DI31" s="657"/>
      <c r="DJ31" s="657"/>
      <c r="DK31" s="658"/>
      <c r="DL31" s="630">
        <v>371015</v>
      </c>
      <c r="DM31" s="657"/>
      <c r="DN31" s="657"/>
      <c r="DO31" s="657"/>
      <c r="DP31" s="657"/>
      <c r="DQ31" s="657"/>
      <c r="DR31" s="657"/>
      <c r="DS31" s="657"/>
      <c r="DT31" s="657"/>
      <c r="DU31" s="657"/>
      <c r="DV31" s="658"/>
      <c r="DW31" s="626">
        <v>1.3</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2664473</v>
      </c>
      <c r="S32" s="622"/>
      <c r="T32" s="622"/>
      <c r="U32" s="622"/>
      <c r="V32" s="622"/>
      <c r="W32" s="622"/>
      <c r="X32" s="622"/>
      <c r="Y32" s="623"/>
      <c r="Z32" s="624">
        <v>5.2</v>
      </c>
      <c r="AA32" s="624"/>
      <c r="AB32" s="624"/>
      <c r="AC32" s="624"/>
      <c r="AD32" s="625">
        <v>104700</v>
      </c>
      <c r="AE32" s="625"/>
      <c r="AF32" s="625"/>
      <c r="AG32" s="625"/>
      <c r="AH32" s="625"/>
      <c r="AI32" s="625"/>
      <c r="AJ32" s="625"/>
      <c r="AK32" s="625"/>
      <c r="AL32" s="626">
        <v>0.4</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99.1</v>
      </c>
      <c r="BH32" s="691"/>
      <c r="BI32" s="691"/>
      <c r="BJ32" s="691"/>
      <c r="BK32" s="691"/>
      <c r="BL32" s="691"/>
      <c r="BM32" s="692">
        <v>95.5</v>
      </c>
      <c r="BN32" s="691"/>
      <c r="BO32" s="691"/>
      <c r="BP32" s="691"/>
      <c r="BQ32" s="693"/>
      <c r="BR32" s="690">
        <v>99</v>
      </c>
      <c r="BS32" s="691"/>
      <c r="BT32" s="691"/>
      <c r="BU32" s="691"/>
      <c r="BV32" s="691"/>
      <c r="BW32" s="691"/>
      <c r="BX32" s="692">
        <v>95.1</v>
      </c>
      <c r="BY32" s="691"/>
      <c r="BZ32" s="691"/>
      <c r="CA32" s="691"/>
      <c r="CB32" s="693"/>
      <c r="CD32" s="688"/>
      <c r="CE32" s="689"/>
      <c r="CF32" s="636" t="s">
        <v>312</v>
      </c>
      <c r="CG32" s="637"/>
      <c r="CH32" s="637"/>
      <c r="CI32" s="637"/>
      <c r="CJ32" s="637"/>
      <c r="CK32" s="637"/>
      <c r="CL32" s="637"/>
      <c r="CM32" s="637"/>
      <c r="CN32" s="637"/>
      <c r="CO32" s="637"/>
      <c r="CP32" s="637"/>
      <c r="CQ32" s="638"/>
      <c r="CR32" s="621">
        <v>165</v>
      </c>
      <c r="CS32" s="622"/>
      <c r="CT32" s="622"/>
      <c r="CU32" s="622"/>
      <c r="CV32" s="622"/>
      <c r="CW32" s="622"/>
      <c r="CX32" s="622"/>
      <c r="CY32" s="623"/>
      <c r="CZ32" s="626">
        <v>0</v>
      </c>
      <c r="DA32" s="655"/>
      <c r="DB32" s="655"/>
      <c r="DC32" s="659"/>
      <c r="DD32" s="630">
        <v>165</v>
      </c>
      <c r="DE32" s="622"/>
      <c r="DF32" s="622"/>
      <c r="DG32" s="622"/>
      <c r="DH32" s="622"/>
      <c r="DI32" s="622"/>
      <c r="DJ32" s="622"/>
      <c r="DK32" s="623"/>
      <c r="DL32" s="630">
        <v>165</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712362</v>
      </c>
      <c r="S33" s="622"/>
      <c r="T33" s="622"/>
      <c r="U33" s="622"/>
      <c r="V33" s="622"/>
      <c r="W33" s="622"/>
      <c r="X33" s="622"/>
      <c r="Y33" s="623"/>
      <c r="Z33" s="624">
        <v>1.4</v>
      </c>
      <c r="AA33" s="624"/>
      <c r="AB33" s="624"/>
      <c r="AC33" s="624"/>
      <c r="AD33" s="625" t="s">
        <v>228</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17522262</v>
      </c>
      <c r="CS33" s="657"/>
      <c r="CT33" s="657"/>
      <c r="CU33" s="657"/>
      <c r="CV33" s="657"/>
      <c r="CW33" s="657"/>
      <c r="CX33" s="657"/>
      <c r="CY33" s="658"/>
      <c r="CZ33" s="626">
        <v>35.200000000000003</v>
      </c>
      <c r="DA33" s="655"/>
      <c r="DB33" s="655"/>
      <c r="DC33" s="659"/>
      <c r="DD33" s="630">
        <v>12996076</v>
      </c>
      <c r="DE33" s="657"/>
      <c r="DF33" s="657"/>
      <c r="DG33" s="657"/>
      <c r="DH33" s="657"/>
      <c r="DI33" s="657"/>
      <c r="DJ33" s="657"/>
      <c r="DK33" s="658"/>
      <c r="DL33" s="630">
        <v>10854586</v>
      </c>
      <c r="DM33" s="657"/>
      <c r="DN33" s="657"/>
      <c r="DO33" s="657"/>
      <c r="DP33" s="657"/>
      <c r="DQ33" s="657"/>
      <c r="DR33" s="657"/>
      <c r="DS33" s="657"/>
      <c r="DT33" s="657"/>
      <c r="DU33" s="657"/>
      <c r="DV33" s="658"/>
      <c r="DW33" s="626">
        <v>39</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386058</v>
      </c>
      <c r="S34" s="622"/>
      <c r="T34" s="622"/>
      <c r="U34" s="622"/>
      <c r="V34" s="622"/>
      <c r="W34" s="622"/>
      <c r="X34" s="622"/>
      <c r="Y34" s="623"/>
      <c r="Z34" s="624">
        <v>0.8</v>
      </c>
      <c r="AA34" s="624"/>
      <c r="AB34" s="624"/>
      <c r="AC34" s="624"/>
      <c r="AD34" s="625">
        <v>13467</v>
      </c>
      <c r="AE34" s="625"/>
      <c r="AF34" s="625"/>
      <c r="AG34" s="625"/>
      <c r="AH34" s="625"/>
      <c r="AI34" s="625"/>
      <c r="AJ34" s="625"/>
      <c r="AK34" s="625"/>
      <c r="AL34" s="626">
        <v>0.1</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5421909</v>
      </c>
      <c r="CS34" s="622"/>
      <c r="CT34" s="622"/>
      <c r="CU34" s="622"/>
      <c r="CV34" s="622"/>
      <c r="CW34" s="622"/>
      <c r="CX34" s="622"/>
      <c r="CY34" s="623"/>
      <c r="CZ34" s="626">
        <v>10.9</v>
      </c>
      <c r="DA34" s="655"/>
      <c r="DB34" s="655"/>
      <c r="DC34" s="659"/>
      <c r="DD34" s="630">
        <v>3501699</v>
      </c>
      <c r="DE34" s="622"/>
      <c r="DF34" s="622"/>
      <c r="DG34" s="622"/>
      <c r="DH34" s="622"/>
      <c r="DI34" s="622"/>
      <c r="DJ34" s="622"/>
      <c r="DK34" s="623"/>
      <c r="DL34" s="630">
        <v>3027162</v>
      </c>
      <c r="DM34" s="622"/>
      <c r="DN34" s="622"/>
      <c r="DO34" s="622"/>
      <c r="DP34" s="622"/>
      <c r="DQ34" s="622"/>
      <c r="DR34" s="622"/>
      <c r="DS34" s="622"/>
      <c r="DT34" s="622"/>
      <c r="DU34" s="622"/>
      <c r="DV34" s="623"/>
      <c r="DW34" s="626">
        <v>10.9</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7001557</v>
      </c>
      <c r="S35" s="622"/>
      <c r="T35" s="622"/>
      <c r="U35" s="622"/>
      <c r="V35" s="622"/>
      <c r="W35" s="622"/>
      <c r="X35" s="622"/>
      <c r="Y35" s="623"/>
      <c r="Z35" s="624">
        <v>13.6</v>
      </c>
      <c r="AA35" s="624"/>
      <c r="AB35" s="624"/>
      <c r="AC35" s="624"/>
      <c r="AD35" s="625" t="s">
        <v>228</v>
      </c>
      <c r="AE35" s="625"/>
      <c r="AF35" s="625"/>
      <c r="AG35" s="625"/>
      <c r="AH35" s="625"/>
      <c r="AI35" s="625"/>
      <c r="AJ35" s="625"/>
      <c r="AK35" s="625"/>
      <c r="AL35" s="626" t="s">
        <v>124</v>
      </c>
      <c r="AM35" s="627"/>
      <c r="AN35" s="627"/>
      <c r="AO35" s="628"/>
      <c r="AP35" s="214"/>
      <c r="AQ35" s="694" t="s">
        <v>320</v>
      </c>
      <c r="AR35" s="695"/>
      <c r="AS35" s="695"/>
      <c r="AT35" s="695"/>
      <c r="AU35" s="695"/>
      <c r="AV35" s="695"/>
      <c r="AW35" s="695"/>
      <c r="AX35" s="695"/>
      <c r="AY35" s="696"/>
      <c r="AZ35" s="610">
        <v>6274918</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407007</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328882</v>
      </c>
      <c r="CS35" s="657"/>
      <c r="CT35" s="657"/>
      <c r="CU35" s="657"/>
      <c r="CV35" s="657"/>
      <c r="CW35" s="657"/>
      <c r="CX35" s="657"/>
      <c r="CY35" s="658"/>
      <c r="CZ35" s="626">
        <v>0.7</v>
      </c>
      <c r="DA35" s="655"/>
      <c r="DB35" s="655"/>
      <c r="DC35" s="659"/>
      <c r="DD35" s="630">
        <v>266963</v>
      </c>
      <c r="DE35" s="657"/>
      <c r="DF35" s="657"/>
      <c r="DG35" s="657"/>
      <c r="DH35" s="657"/>
      <c r="DI35" s="657"/>
      <c r="DJ35" s="657"/>
      <c r="DK35" s="658"/>
      <c r="DL35" s="630">
        <v>193359</v>
      </c>
      <c r="DM35" s="657"/>
      <c r="DN35" s="657"/>
      <c r="DO35" s="657"/>
      <c r="DP35" s="657"/>
      <c r="DQ35" s="657"/>
      <c r="DR35" s="657"/>
      <c r="DS35" s="657"/>
      <c r="DT35" s="657"/>
      <c r="DU35" s="657"/>
      <c r="DV35" s="658"/>
      <c r="DW35" s="626">
        <v>0.7</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124</v>
      </c>
      <c r="S36" s="622"/>
      <c r="T36" s="622"/>
      <c r="U36" s="622"/>
      <c r="V36" s="622"/>
      <c r="W36" s="622"/>
      <c r="X36" s="622"/>
      <c r="Y36" s="623"/>
      <c r="Z36" s="624" t="s">
        <v>228</v>
      </c>
      <c r="AA36" s="624"/>
      <c r="AB36" s="624"/>
      <c r="AC36" s="624"/>
      <c r="AD36" s="625" t="s">
        <v>228</v>
      </c>
      <c r="AE36" s="625"/>
      <c r="AF36" s="625"/>
      <c r="AG36" s="625"/>
      <c r="AH36" s="625"/>
      <c r="AI36" s="625"/>
      <c r="AJ36" s="625"/>
      <c r="AK36" s="625"/>
      <c r="AL36" s="626" t="s">
        <v>228</v>
      </c>
      <c r="AM36" s="627"/>
      <c r="AN36" s="627"/>
      <c r="AO36" s="628"/>
      <c r="AQ36" s="698" t="s">
        <v>324</v>
      </c>
      <c r="AR36" s="699"/>
      <c r="AS36" s="699"/>
      <c r="AT36" s="699"/>
      <c r="AU36" s="699"/>
      <c r="AV36" s="699"/>
      <c r="AW36" s="699"/>
      <c r="AX36" s="699"/>
      <c r="AY36" s="700"/>
      <c r="AZ36" s="621">
        <v>1804436</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188414</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4850955</v>
      </c>
      <c r="CS36" s="622"/>
      <c r="CT36" s="622"/>
      <c r="CU36" s="622"/>
      <c r="CV36" s="622"/>
      <c r="CW36" s="622"/>
      <c r="CX36" s="622"/>
      <c r="CY36" s="623"/>
      <c r="CZ36" s="626">
        <v>9.6999999999999993</v>
      </c>
      <c r="DA36" s="655"/>
      <c r="DB36" s="655"/>
      <c r="DC36" s="659"/>
      <c r="DD36" s="630">
        <v>3677480</v>
      </c>
      <c r="DE36" s="622"/>
      <c r="DF36" s="622"/>
      <c r="DG36" s="622"/>
      <c r="DH36" s="622"/>
      <c r="DI36" s="622"/>
      <c r="DJ36" s="622"/>
      <c r="DK36" s="623"/>
      <c r="DL36" s="630">
        <v>2710593</v>
      </c>
      <c r="DM36" s="622"/>
      <c r="DN36" s="622"/>
      <c r="DO36" s="622"/>
      <c r="DP36" s="622"/>
      <c r="DQ36" s="622"/>
      <c r="DR36" s="622"/>
      <c r="DS36" s="622"/>
      <c r="DT36" s="622"/>
      <c r="DU36" s="622"/>
      <c r="DV36" s="623"/>
      <c r="DW36" s="626">
        <v>9.6999999999999993</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1578857</v>
      </c>
      <c r="S37" s="622"/>
      <c r="T37" s="622"/>
      <c r="U37" s="622"/>
      <c r="V37" s="622"/>
      <c r="W37" s="622"/>
      <c r="X37" s="622"/>
      <c r="Y37" s="623"/>
      <c r="Z37" s="624">
        <v>3.1</v>
      </c>
      <c r="AA37" s="624"/>
      <c r="AB37" s="624"/>
      <c r="AC37" s="624"/>
      <c r="AD37" s="625" t="s">
        <v>228</v>
      </c>
      <c r="AE37" s="625"/>
      <c r="AF37" s="625"/>
      <c r="AG37" s="625"/>
      <c r="AH37" s="625"/>
      <c r="AI37" s="625"/>
      <c r="AJ37" s="625"/>
      <c r="AK37" s="625"/>
      <c r="AL37" s="626" t="s">
        <v>228</v>
      </c>
      <c r="AM37" s="627"/>
      <c r="AN37" s="627"/>
      <c r="AO37" s="628"/>
      <c r="AQ37" s="698" t="s">
        <v>328</v>
      </c>
      <c r="AR37" s="699"/>
      <c r="AS37" s="699"/>
      <c r="AT37" s="699"/>
      <c r="AU37" s="699"/>
      <c r="AV37" s="699"/>
      <c r="AW37" s="699"/>
      <c r="AX37" s="699"/>
      <c r="AY37" s="700"/>
      <c r="AZ37" s="621">
        <v>115848</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12790</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2512029</v>
      </c>
      <c r="CS37" s="657"/>
      <c r="CT37" s="657"/>
      <c r="CU37" s="657"/>
      <c r="CV37" s="657"/>
      <c r="CW37" s="657"/>
      <c r="CX37" s="657"/>
      <c r="CY37" s="658"/>
      <c r="CZ37" s="626">
        <v>5</v>
      </c>
      <c r="DA37" s="655"/>
      <c r="DB37" s="655"/>
      <c r="DC37" s="659"/>
      <c r="DD37" s="630">
        <v>2138037</v>
      </c>
      <c r="DE37" s="657"/>
      <c r="DF37" s="657"/>
      <c r="DG37" s="657"/>
      <c r="DH37" s="657"/>
      <c r="DI37" s="657"/>
      <c r="DJ37" s="657"/>
      <c r="DK37" s="658"/>
      <c r="DL37" s="630">
        <v>2100760</v>
      </c>
      <c r="DM37" s="657"/>
      <c r="DN37" s="657"/>
      <c r="DO37" s="657"/>
      <c r="DP37" s="657"/>
      <c r="DQ37" s="657"/>
      <c r="DR37" s="657"/>
      <c r="DS37" s="657"/>
      <c r="DT37" s="657"/>
      <c r="DU37" s="657"/>
      <c r="DV37" s="658"/>
      <c r="DW37" s="626">
        <v>7.5</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51355277</v>
      </c>
      <c r="S38" s="702"/>
      <c r="T38" s="702"/>
      <c r="U38" s="702"/>
      <c r="V38" s="702"/>
      <c r="W38" s="702"/>
      <c r="X38" s="702"/>
      <c r="Y38" s="703"/>
      <c r="Z38" s="704">
        <v>100</v>
      </c>
      <c r="AA38" s="704"/>
      <c r="AB38" s="704"/>
      <c r="AC38" s="704"/>
      <c r="AD38" s="705">
        <v>26283640</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67853</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19738</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6072442</v>
      </c>
      <c r="CS38" s="622"/>
      <c r="CT38" s="622"/>
      <c r="CU38" s="622"/>
      <c r="CV38" s="622"/>
      <c r="CW38" s="622"/>
      <c r="CX38" s="622"/>
      <c r="CY38" s="623"/>
      <c r="CZ38" s="626">
        <v>12.2</v>
      </c>
      <c r="DA38" s="655"/>
      <c r="DB38" s="655"/>
      <c r="DC38" s="659"/>
      <c r="DD38" s="630">
        <v>5351622</v>
      </c>
      <c r="DE38" s="622"/>
      <c r="DF38" s="622"/>
      <c r="DG38" s="622"/>
      <c r="DH38" s="622"/>
      <c r="DI38" s="622"/>
      <c r="DJ38" s="622"/>
      <c r="DK38" s="623"/>
      <c r="DL38" s="630">
        <v>4923472</v>
      </c>
      <c r="DM38" s="622"/>
      <c r="DN38" s="622"/>
      <c r="DO38" s="622"/>
      <c r="DP38" s="622"/>
      <c r="DQ38" s="622"/>
      <c r="DR38" s="622"/>
      <c r="DS38" s="622"/>
      <c r="DT38" s="622"/>
      <c r="DU38" s="622"/>
      <c r="DV38" s="623"/>
      <c r="DW38" s="626">
        <v>17.7</v>
      </c>
      <c r="DX38" s="655"/>
      <c r="DY38" s="655"/>
      <c r="DZ38" s="655"/>
      <c r="EA38" s="655"/>
      <c r="EB38" s="655"/>
      <c r="EC38" s="656"/>
    </row>
    <row r="39" spans="2:133" ht="11.25" customHeight="1">
      <c r="AQ39" s="698" t="s">
        <v>335</v>
      </c>
      <c r="AR39" s="699"/>
      <c r="AS39" s="699"/>
      <c r="AT39" s="699"/>
      <c r="AU39" s="699"/>
      <c r="AV39" s="699"/>
      <c r="AW39" s="699"/>
      <c r="AX39" s="699"/>
      <c r="AY39" s="700"/>
      <c r="AZ39" s="621">
        <v>26702</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88</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700681</v>
      </c>
      <c r="CS39" s="657"/>
      <c r="CT39" s="657"/>
      <c r="CU39" s="657"/>
      <c r="CV39" s="657"/>
      <c r="CW39" s="657"/>
      <c r="CX39" s="657"/>
      <c r="CY39" s="658"/>
      <c r="CZ39" s="626">
        <v>1.4</v>
      </c>
      <c r="DA39" s="655"/>
      <c r="DB39" s="655"/>
      <c r="DC39" s="659"/>
      <c r="DD39" s="630">
        <v>184127</v>
      </c>
      <c r="DE39" s="657"/>
      <c r="DF39" s="657"/>
      <c r="DG39" s="657"/>
      <c r="DH39" s="657"/>
      <c r="DI39" s="657"/>
      <c r="DJ39" s="657"/>
      <c r="DK39" s="658"/>
      <c r="DL39" s="630" t="s">
        <v>228</v>
      </c>
      <c r="DM39" s="657"/>
      <c r="DN39" s="657"/>
      <c r="DO39" s="657"/>
      <c r="DP39" s="657"/>
      <c r="DQ39" s="657"/>
      <c r="DR39" s="657"/>
      <c r="DS39" s="657"/>
      <c r="DT39" s="657"/>
      <c r="DU39" s="657"/>
      <c r="DV39" s="658"/>
      <c r="DW39" s="626" t="s">
        <v>124</v>
      </c>
      <c r="DX39" s="655"/>
      <c r="DY39" s="655"/>
      <c r="DZ39" s="655"/>
      <c r="EA39" s="655"/>
      <c r="EB39" s="655"/>
      <c r="EC39" s="656"/>
    </row>
    <row r="40" spans="2:133" ht="11.25" customHeight="1">
      <c r="AQ40" s="698" t="s">
        <v>339</v>
      </c>
      <c r="AR40" s="699"/>
      <c r="AS40" s="699"/>
      <c r="AT40" s="699"/>
      <c r="AU40" s="699"/>
      <c r="AV40" s="699"/>
      <c r="AW40" s="699"/>
      <c r="AX40" s="699"/>
      <c r="AY40" s="700"/>
      <c r="AZ40" s="621">
        <v>919006</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115</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147393</v>
      </c>
      <c r="CS40" s="622"/>
      <c r="CT40" s="622"/>
      <c r="CU40" s="622"/>
      <c r="CV40" s="622"/>
      <c r="CW40" s="622"/>
      <c r="CX40" s="622"/>
      <c r="CY40" s="623"/>
      <c r="CZ40" s="626">
        <v>0.3</v>
      </c>
      <c r="DA40" s="655"/>
      <c r="DB40" s="655"/>
      <c r="DC40" s="659"/>
      <c r="DD40" s="630">
        <v>14185</v>
      </c>
      <c r="DE40" s="622"/>
      <c r="DF40" s="622"/>
      <c r="DG40" s="622"/>
      <c r="DH40" s="622"/>
      <c r="DI40" s="622"/>
      <c r="DJ40" s="622"/>
      <c r="DK40" s="623"/>
      <c r="DL40" s="630" t="s">
        <v>124</v>
      </c>
      <c r="DM40" s="622"/>
      <c r="DN40" s="622"/>
      <c r="DO40" s="622"/>
      <c r="DP40" s="622"/>
      <c r="DQ40" s="622"/>
      <c r="DR40" s="622"/>
      <c r="DS40" s="622"/>
      <c r="DT40" s="622"/>
      <c r="DU40" s="622"/>
      <c r="DV40" s="623"/>
      <c r="DW40" s="626" t="s">
        <v>228</v>
      </c>
      <c r="DX40" s="655"/>
      <c r="DY40" s="655"/>
      <c r="DZ40" s="655"/>
      <c r="EA40" s="655"/>
      <c r="EB40" s="655"/>
      <c r="EC40" s="656"/>
    </row>
    <row r="41" spans="2:133" ht="11.25" customHeight="1">
      <c r="AQ41" s="708" t="s">
        <v>342</v>
      </c>
      <c r="AR41" s="709"/>
      <c r="AS41" s="709"/>
      <c r="AT41" s="709"/>
      <c r="AU41" s="709"/>
      <c r="AV41" s="709"/>
      <c r="AW41" s="709"/>
      <c r="AX41" s="709"/>
      <c r="AY41" s="710"/>
      <c r="AZ41" s="701">
        <v>3341073</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361</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228</v>
      </c>
      <c r="DA41" s="655"/>
      <c r="DB41" s="655"/>
      <c r="DC41" s="659"/>
      <c r="DD41" s="630" t="s">
        <v>228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8143633</v>
      </c>
      <c r="CS42" s="622"/>
      <c r="CT42" s="622"/>
      <c r="CU42" s="622"/>
      <c r="CV42" s="622"/>
      <c r="CW42" s="622"/>
      <c r="CX42" s="622"/>
      <c r="CY42" s="623"/>
      <c r="CZ42" s="626">
        <v>16.399999999999999</v>
      </c>
      <c r="DA42" s="627"/>
      <c r="DB42" s="627"/>
      <c r="DC42" s="722"/>
      <c r="DD42" s="630">
        <v>1390304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293031</v>
      </c>
      <c r="CS43" s="657"/>
      <c r="CT43" s="657"/>
      <c r="CU43" s="657"/>
      <c r="CV43" s="657"/>
      <c r="CW43" s="657"/>
      <c r="CX43" s="657"/>
      <c r="CY43" s="658"/>
      <c r="CZ43" s="626">
        <v>0.6</v>
      </c>
      <c r="DA43" s="655"/>
      <c r="DB43" s="655"/>
      <c r="DC43" s="659"/>
      <c r="DD43" s="630">
        <v>286182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8070105</v>
      </c>
      <c r="CS44" s="622"/>
      <c r="CT44" s="622"/>
      <c r="CU44" s="622"/>
      <c r="CV44" s="622"/>
      <c r="CW44" s="622"/>
      <c r="CX44" s="622"/>
      <c r="CY44" s="623"/>
      <c r="CZ44" s="626">
        <v>16.2</v>
      </c>
      <c r="DA44" s="627"/>
      <c r="DB44" s="627"/>
      <c r="DC44" s="722"/>
      <c r="DD44" s="630">
        <v>1383436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2712803</v>
      </c>
      <c r="CS45" s="657"/>
      <c r="CT45" s="657"/>
      <c r="CU45" s="657"/>
      <c r="CV45" s="657"/>
      <c r="CW45" s="657"/>
      <c r="CX45" s="657"/>
      <c r="CY45" s="658"/>
      <c r="CZ45" s="626">
        <v>5.5</v>
      </c>
      <c r="DA45" s="655"/>
      <c r="DB45" s="655"/>
      <c r="DC45" s="659"/>
      <c r="DD45" s="630">
        <v>191825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5085003</v>
      </c>
      <c r="CS46" s="622"/>
      <c r="CT46" s="622"/>
      <c r="CU46" s="622"/>
      <c r="CV46" s="622"/>
      <c r="CW46" s="622"/>
      <c r="CX46" s="622"/>
      <c r="CY46" s="623"/>
      <c r="CZ46" s="626">
        <v>10.199999999999999</v>
      </c>
      <c r="DA46" s="627"/>
      <c r="DB46" s="627"/>
      <c r="DC46" s="722"/>
      <c r="DD46" s="630">
        <v>1140802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73528</v>
      </c>
      <c r="CS47" s="657"/>
      <c r="CT47" s="657"/>
      <c r="CU47" s="657"/>
      <c r="CV47" s="657"/>
      <c r="CW47" s="657"/>
      <c r="CX47" s="657"/>
      <c r="CY47" s="658"/>
      <c r="CZ47" s="626">
        <v>0.1</v>
      </c>
      <c r="DA47" s="655"/>
      <c r="DB47" s="655"/>
      <c r="DC47" s="659"/>
      <c r="DD47" s="630">
        <v>6868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49758530</v>
      </c>
      <c r="CS49" s="691"/>
      <c r="CT49" s="691"/>
      <c r="CU49" s="691"/>
      <c r="CV49" s="691"/>
      <c r="CW49" s="691"/>
      <c r="CX49" s="691"/>
      <c r="CY49" s="723"/>
      <c r="CZ49" s="706">
        <v>100</v>
      </c>
      <c r="DA49" s="724"/>
      <c r="DB49" s="724"/>
      <c r="DC49" s="725"/>
      <c r="DD49" s="726">
        <v>30114797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0NEdRagyLjriL8GGUzVvcFn2QBoGMMSGCG0rLD1Lkd8ag+EMDxoXCSvImq37//bOfGw0MxIknN1rzoaHMWIQ7A==" saltValue="f78yKCweEjaPPmk6o0Ke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6" sqref="V16:Z1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51257</v>
      </c>
      <c r="R7" s="757"/>
      <c r="S7" s="757"/>
      <c r="T7" s="757"/>
      <c r="U7" s="757"/>
      <c r="V7" s="757">
        <v>49666</v>
      </c>
      <c r="W7" s="757"/>
      <c r="X7" s="757"/>
      <c r="Y7" s="757"/>
      <c r="Z7" s="757"/>
      <c r="AA7" s="757">
        <v>1591</v>
      </c>
      <c r="AB7" s="757"/>
      <c r="AC7" s="757"/>
      <c r="AD7" s="757"/>
      <c r="AE7" s="758"/>
      <c r="AF7" s="759">
        <v>1533</v>
      </c>
      <c r="AG7" s="760"/>
      <c r="AH7" s="760"/>
      <c r="AI7" s="760"/>
      <c r="AJ7" s="761"/>
      <c r="AK7" s="796">
        <v>2567</v>
      </c>
      <c r="AL7" s="797"/>
      <c r="AM7" s="797"/>
      <c r="AN7" s="797"/>
      <c r="AO7" s="797"/>
      <c r="AP7" s="797">
        <v>65741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587</v>
      </c>
      <c r="BS7" s="800" t="s">
        <v>588</v>
      </c>
      <c r="BT7" s="801"/>
      <c r="BU7" s="801"/>
      <c r="BV7" s="801"/>
      <c r="BW7" s="801"/>
      <c r="BX7" s="801"/>
      <c r="BY7" s="801"/>
      <c r="BZ7" s="801"/>
      <c r="CA7" s="801"/>
      <c r="CB7" s="801"/>
      <c r="CC7" s="801"/>
      <c r="CD7" s="801"/>
      <c r="CE7" s="801"/>
      <c r="CF7" s="801"/>
      <c r="CG7" s="802"/>
      <c r="CH7" s="793">
        <v>-1</v>
      </c>
      <c r="CI7" s="794"/>
      <c r="CJ7" s="794"/>
      <c r="CK7" s="794"/>
      <c r="CL7" s="795"/>
      <c r="CM7" s="793">
        <v>948</v>
      </c>
      <c r="CN7" s="794"/>
      <c r="CO7" s="794"/>
      <c r="CP7" s="794"/>
      <c r="CQ7" s="795"/>
      <c r="CR7" s="793">
        <v>3</v>
      </c>
      <c r="CS7" s="794"/>
      <c r="CT7" s="794"/>
      <c r="CU7" s="794"/>
      <c r="CV7" s="795"/>
      <c r="CW7" s="793">
        <v>151</v>
      </c>
      <c r="CX7" s="794"/>
      <c r="CY7" s="794"/>
      <c r="CZ7" s="794"/>
      <c r="DA7" s="795"/>
      <c r="DB7" s="793" t="s">
        <v>614</v>
      </c>
      <c r="DC7" s="794"/>
      <c r="DD7" s="794"/>
      <c r="DE7" s="794"/>
      <c r="DF7" s="795"/>
      <c r="DG7" s="793" t="s">
        <v>614</v>
      </c>
      <c r="DH7" s="794"/>
      <c r="DI7" s="794"/>
      <c r="DJ7" s="794"/>
      <c r="DK7" s="795"/>
      <c r="DL7" s="793">
        <v>945</v>
      </c>
      <c r="DM7" s="794"/>
      <c r="DN7" s="794"/>
      <c r="DO7" s="794"/>
      <c r="DP7" s="795"/>
      <c r="DQ7" s="793" t="s">
        <v>614</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5</v>
      </c>
      <c r="R8" s="781"/>
      <c r="S8" s="781"/>
      <c r="T8" s="781"/>
      <c r="U8" s="781"/>
      <c r="V8" s="781">
        <v>0</v>
      </c>
      <c r="W8" s="781"/>
      <c r="X8" s="781"/>
      <c r="Y8" s="781"/>
      <c r="Z8" s="781"/>
      <c r="AA8" s="781">
        <v>5</v>
      </c>
      <c r="AB8" s="781"/>
      <c r="AC8" s="781"/>
      <c r="AD8" s="781"/>
      <c r="AE8" s="782"/>
      <c r="AF8" s="783" t="s">
        <v>380</v>
      </c>
      <c r="AG8" s="784"/>
      <c r="AH8" s="784"/>
      <c r="AI8" s="784"/>
      <c r="AJ8" s="785"/>
      <c r="AK8" s="786" t="s">
        <v>614</v>
      </c>
      <c r="AL8" s="787"/>
      <c r="AM8" s="787"/>
      <c r="AN8" s="787"/>
      <c r="AO8" s="787"/>
      <c r="AP8" s="787" t="s">
        <v>614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589</v>
      </c>
      <c r="BT8" s="791"/>
      <c r="BU8" s="791"/>
      <c r="BV8" s="791"/>
      <c r="BW8" s="791"/>
      <c r="BX8" s="791"/>
      <c r="BY8" s="791"/>
      <c r="BZ8" s="791"/>
      <c r="CA8" s="791"/>
      <c r="CB8" s="791"/>
      <c r="CC8" s="791"/>
      <c r="CD8" s="791"/>
      <c r="CE8" s="791"/>
      <c r="CF8" s="791"/>
      <c r="CG8" s="792"/>
      <c r="CH8" s="803">
        <v>-2</v>
      </c>
      <c r="CI8" s="804"/>
      <c r="CJ8" s="804"/>
      <c r="CK8" s="804"/>
      <c r="CL8" s="805"/>
      <c r="CM8" s="803">
        <v>188</v>
      </c>
      <c r="CN8" s="804"/>
      <c r="CO8" s="804"/>
      <c r="CP8" s="804"/>
      <c r="CQ8" s="805"/>
      <c r="CR8" s="803">
        <v>70</v>
      </c>
      <c r="CS8" s="804"/>
      <c r="CT8" s="804"/>
      <c r="CU8" s="804"/>
      <c r="CV8" s="805"/>
      <c r="CW8" s="803">
        <v>1</v>
      </c>
      <c r="CX8" s="804"/>
      <c r="CY8" s="804"/>
      <c r="CZ8" s="804"/>
      <c r="DA8" s="805"/>
      <c r="DB8" s="803" t="s">
        <v>526</v>
      </c>
      <c r="DC8" s="804"/>
      <c r="DD8" s="804"/>
      <c r="DE8" s="804"/>
      <c r="DF8" s="805"/>
      <c r="DG8" s="803" t="s">
        <v>526</v>
      </c>
      <c r="DH8" s="804"/>
      <c r="DI8" s="804"/>
      <c r="DJ8" s="804"/>
      <c r="DK8" s="805"/>
      <c r="DL8" s="803" t="s">
        <v>526</v>
      </c>
      <c r="DM8" s="804"/>
      <c r="DN8" s="804"/>
      <c r="DO8" s="804"/>
      <c r="DP8" s="805"/>
      <c r="DQ8" s="803" t="s">
        <v>526</v>
      </c>
      <c r="DR8" s="804"/>
      <c r="DS8" s="804"/>
      <c r="DT8" s="804"/>
      <c r="DU8" s="805"/>
      <c r="DV8" s="806"/>
      <c r="DW8" s="807"/>
      <c r="DX8" s="807"/>
      <c r="DY8" s="807"/>
      <c r="DZ8" s="808"/>
      <c r="EA8" s="234"/>
    </row>
    <row r="9" spans="1:131" s="235" customFormat="1" ht="26.25" customHeight="1">
      <c r="A9" s="241">
        <v>3</v>
      </c>
      <c r="B9" s="777" t="s">
        <v>381</v>
      </c>
      <c r="C9" s="778"/>
      <c r="D9" s="778"/>
      <c r="E9" s="778"/>
      <c r="F9" s="778"/>
      <c r="G9" s="778"/>
      <c r="H9" s="778"/>
      <c r="I9" s="778"/>
      <c r="J9" s="778"/>
      <c r="K9" s="778"/>
      <c r="L9" s="778"/>
      <c r="M9" s="778"/>
      <c r="N9" s="778"/>
      <c r="O9" s="778"/>
      <c r="P9" s="779"/>
      <c r="Q9" s="780">
        <v>13</v>
      </c>
      <c r="R9" s="781"/>
      <c r="S9" s="781"/>
      <c r="T9" s="781"/>
      <c r="U9" s="781"/>
      <c r="V9" s="781">
        <v>13</v>
      </c>
      <c r="W9" s="781"/>
      <c r="X9" s="781"/>
      <c r="Y9" s="781"/>
      <c r="Z9" s="781"/>
      <c r="AA9" s="781">
        <v>0</v>
      </c>
      <c r="AB9" s="781"/>
      <c r="AC9" s="781"/>
      <c r="AD9" s="781"/>
      <c r="AE9" s="782"/>
      <c r="AF9" s="783" t="s">
        <v>382</v>
      </c>
      <c r="AG9" s="784"/>
      <c r="AH9" s="784"/>
      <c r="AI9" s="784"/>
      <c r="AJ9" s="785"/>
      <c r="AK9" s="786" t="s">
        <v>614</v>
      </c>
      <c r="AL9" s="787"/>
      <c r="AM9" s="787"/>
      <c r="AN9" s="787"/>
      <c r="AO9" s="787"/>
      <c r="AP9" s="787" t="s">
        <v>614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590</v>
      </c>
      <c r="BT9" s="791"/>
      <c r="BU9" s="791"/>
      <c r="BV9" s="791"/>
      <c r="BW9" s="791"/>
      <c r="BX9" s="791"/>
      <c r="BY9" s="791"/>
      <c r="BZ9" s="791"/>
      <c r="CA9" s="791"/>
      <c r="CB9" s="791"/>
      <c r="CC9" s="791"/>
      <c r="CD9" s="791"/>
      <c r="CE9" s="791"/>
      <c r="CF9" s="791"/>
      <c r="CG9" s="792"/>
      <c r="CH9" s="803">
        <v>9</v>
      </c>
      <c r="CI9" s="804"/>
      <c r="CJ9" s="804"/>
      <c r="CK9" s="804"/>
      <c r="CL9" s="805"/>
      <c r="CM9" s="803">
        <v>196</v>
      </c>
      <c r="CN9" s="804"/>
      <c r="CO9" s="804"/>
      <c r="CP9" s="804"/>
      <c r="CQ9" s="805"/>
      <c r="CR9" s="803">
        <v>160</v>
      </c>
      <c r="CS9" s="804"/>
      <c r="CT9" s="804"/>
      <c r="CU9" s="804"/>
      <c r="CV9" s="805"/>
      <c r="CW9" s="803">
        <v>27</v>
      </c>
      <c r="CX9" s="804"/>
      <c r="CY9" s="804"/>
      <c r="CZ9" s="804"/>
      <c r="DA9" s="805"/>
      <c r="DB9" s="803" t="s">
        <v>526</v>
      </c>
      <c r="DC9" s="804"/>
      <c r="DD9" s="804"/>
      <c r="DE9" s="804"/>
      <c r="DF9" s="805"/>
      <c r="DG9" s="803" t="s">
        <v>526</v>
      </c>
      <c r="DH9" s="804"/>
      <c r="DI9" s="804"/>
      <c r="DJ9" s="804"/>
      <c r="DK9" s="805"/>
      <c r="DL9" s="803" t="s">
        <v>526</v>
      </c>
      <c r="DM9" s="804"/>
      <c r="DN9" s="804"/>
      <c r="DO9" s="804"/>
      <c r="DP9" s="805"/>
      <c r="DQ9" s="803" t="s">
        <v>526</v>
      </c>
      <c r="DR9" s="804"/>
      <c r="DS9" s="804"/>
      <c r="DT9" s="804"/>
      <c r="DU9" s="805"/>
      <c r="DV9" s="806"/>
      <c r="DW9" s="807"/>
      <c r="DX9" s="807"/>
      <c r="DY9" s="807"/>
      <c r="DZ9" s="808"/>
      <c r="EA9" s="234"/>
    </row>
    <row r="10" spans="1:131" s="235" customFormat="1" ht="26.25" customHeight="1">
      <c r="A10" s="241">
        <v>4</v>
      </c>
      <c r="B10" s="777" t="s">
        <v>383</v>
      </c>
      <c r="C10" s="778"/>
      <c r="D10" s="778"/>
      <c r="E10" s="778"/>
      <c r="F10" s="778"/>
      <c r="G10" s="778"/>
      <c r="H10" s="778"/>
      <c r="I10" s="778"/>
      <c r="J10" s="778"/>
      <c r="K10" s="778"/>
      <c r="L10" s="778"/>
      <c r="M10" s="778"/>
      <c r="N10" s="778"/>
      <c r="O10" s="778"/>
      <c r="P10" s="779"/>
      <c r="Q10" s="780">
        <v>8</v>
      </c>
      <c r="R10" s="781"/>
      <c r="S10" s="781"/>
      <c r="T10" s="781"/>
      <c r="U10" s="781"/>
      <c r="V10" s="781">
        <v>7</v>
      </c>
      <c r="W10" s="781"/>
      <c r="X10" s="781"/>
      <c r="Y10" s="781"/>
      <c r="Z10" s="781"/>
      <c r="AA10" s="781">
        <v>1</v>
      </c>
      <c r="AB10" s="781"/>
      <c r="AC10" s="781"/>
      <c r="AD10" s="781"/>
      <c r="AE10" s="782"/>
      <c r="AF10" s="783" t="s">
        <v>384</v>
      </c>
      <c r="AG10" s="784"/>
      <c r="AH10" s="784"/>
      <c r="AI10" s="784"/>
      <c r="AJ10" s="785"/>
      <c r="AK10" s="786">
        <v>5</v>
      </c>
      <c r="AL10" s="787"/>
      <c r="AM10" s="787"/>
      <c r="AN10" s="787"/>
      <c r="AO10" s="787"/>
      <c r="AP10" s="787" t="s">
        <v>614</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591</v>
      </c>
      <c r="BT10" s="791"/>
      <c r="BU10" s="791"/>
      <c r="BV10" s="791"/>
      <c r="BW10" s="791"/>
      <c r="BX10" s="791"/>
      <c r="BY10" s="791"/>
      <c r="BZ10" s="791"/>
      <c r="CA10" s="791"/>
      <c r="CB10" s="791"/>
      <c r="CC10" s="791"/>
      <c r="CD10" s="791"/>
      <c r="CE10" s="791"/>
      <c r="CF10" s="791"/>
      <c r="CG10" s="792"/>
      <c r="CH10" s="803">
        <v>-6</v>
      </c>
      <c r="CI10" s="804"/>
      <c r="CJ10" s="804"/>
      <c r="CK10" s="804"/>
      <c r="CL10" s="805"/>
      <c r="CM10" s="803">
        <v>117</v>
      </c>
      <c r="CN10" s="804"/>
      <c r="CO10" s="804"/>
      <c r="CP10" s="804"/>
      <c r="CQ10" s="805"/>
      <c r="CR10" s="803">
        <v>422</v>
      </c>
      <c r="CS10" s="804"/>
      <c r="CT10" s="804"/>
      <c r="CU10" s="804"/>
      <c r="CV10" s="805"/>
      <c r="CW10" s="803">
        <v>2</v>
      </c>
      <c r="CX10" s="804"/>
      <c r="CY10" s="804"/>
      <c r="CZ10" s="804"/>
      <c r="DA10" s="805"/>
      <c r="DB10" s="803" t="s">
        <v>526</v>
      </c>
      <c r="DC10" s="804"/>
      <c r="DD10" s="804"/>
      <c r="DE10" s="804"/>
      <c r="DF10" s="805"/>
      <c r="DG10" s="803" t="s">
        <v>526</v>
      </c>
      <c r="DH10" s="804"/>
      <c r="DI10" s="804"/>
      <c r="DJ10" s="804"/>
      <c r="DK10" s="805"/>
      <c r="DL10" s="803" t="s">
        <v>526</v>
      </c>
      <c r="DM10" s="804"/>
      <c r="DN10" s="804"/>
      <c r="DO10" s="804"/>
      <c r="DP10" s="805"/>
      <c r="DQ10" s="803" t="s">
        <v>526</v>
      </c>
      <c r="DR10" s="804"/>
      <c r="DS10" s="804"/>
      <c r="DT10" s="804"/>
      <c r="DU10" s="805"/>
      <c r="DV10" s="806"/>
      <c r="DW10" s="807"/>
      <c r="DX10" s="807"/>
      <c r="DY10" s="807"/>
      <c r="DZ10" s="808"/>
      <c r="EA10" s="234"/>
    </row>
    <row r="11" spans="1:131" s="235" customFormat="1" ht="26.25" customHeight="1">
      <c r="A11" s="241">
        <v>5</v>
      </c>
      <c r="B11" s="777" t="s">
        <v>385</v>
      </c>
      <c r="C11" s="778"/>
      <c r="D11" s="778"/>
      <c r="E11" s="778"/>
      <c r="F11" s="778"/>
      <c r="G11" s="778"/>
      <c r="H11" s="778"/>
      <c r="I11" s="778"/>
      <c r="J11" s="778"/>
      <c r="K11" s="778"/>
      <c r="L11" s="778"/>
      <c r="M11" s="778"/>
      <c r="N11" s="778"/>
      <c r="O11" s="778"/>
      <c r="P11" s="779"/>
      <c r="Q11" s="780">
        <v>725</v>
      </c>
      <c r="R11" s="781"/>
      <c r="S11" s="781"/>
      <c r="T11" s="781"/>
      <c r="U11" s="781"/>
      <c r="V11" s="781">
        <v>725</v>
      </c>
      <c r="W11" s="781"/>
      <c r="X11" s="781"/>
      <c r="Y11" s="781"/>
      <c r="Z11" s="781"/>
      <c r="AA11" s="781">
        <v>0</v>
      </c>
      <c r="AB11" s="781"/>
      <c r="AC11" s="781"/>
      <c r="AD11" s="781"/>
      <c r="AE11" s="782"/>
      <c r="AF11" s="783" t="s">
        <v>380</v>
      </c>
      <c r="AG11" s="784"/>
      <c r="AH11" s="784"/>
      <c r="AI11" s="784"/>
      <c r="AJ11" s="785"/>
      <c r="AK11" s="786">
        <v>405</v>
      </c>
      <c r="AL11" s="787"/>
      <c r="AM11" s="787"/>
      <c r="AN11" s="787"/>
      <c r="AO11" s="787"/>
      <c r="AP11" s="787">
        <v>9648</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592</v>
      </c>
      <c r="BT11" s="791"/>
      <c r="BU11" s="791"/>
      <c r="BV11" s="791"/>
      <c r="BW11" s="791"/>
      <c r="BX11" s="791"/>
      <c r="BY11" s="791"/>
      <c r="BZ11" s="791"/>
      <c r="CA11" s="791"/>
      <c r="CB11" s="791"/>
      <c r="CC11" s="791"/>
      <c r="CD11" s="791"/>
      <c r="CE11" s="791"/>
      <c r="CF11" s="791"/>
      <c r="CG11" s="792"/>
      <c r="CH11" s="803">
        <v>-2</v>
      </c>
      <c r="CI11" s="804"/>
      <c r="CJ11" s="804"/>
      <c r="CK11" s="804"/>
      <c r="CL11" s="805"/>
      <c r="CM11" s="803">
        <v>1592</v>
      </c>
      <c r="CN11" s="804"/>
      <c r="CO11" s="804"/>
      <c r="CP11" s="804"/>
      <c r="CQ11" s="805"/>
      <c r="CR11" s="803">
        <v>50</v>
      </c>
      <c r="CS11" s="804"/>
      <c r="CT11" s="804"/>
      <c r="CU11" s="804"/>
      <c r="CV11" s="805"/>
      <c r="CW11" s="803" t="s">
        <v>614</v>
      </c>
      <c r="CX11" s="804"/>
      <c r="CY11" s="804"/>
      <c r="CZ11" s="804"/>
      <c r="DA11" s="805"/>
      <c r="DB11" s="803" t="s">
        <v>526</v>
      </c>
      <c r="DC11" s="804"/>
      <c r="DD11" s="804"/>
      <c r="DE11" s="804"/>
      <c r="DF11" s="805"/>
      <c r="DG11" s="803" t="s">
        <v>526</v>
      </c>
      <c r="DH11" s="804"/>
      <c r="DI11" s="804"/>
      <c r="DJ11" s="804"/>
      <c r="DK11" s="805"/>
      <c r="DL11" s="803" t="s">
        <v>526</v>
      </c>
      <c r="DM11" s="804"/>
      <c r="DN11" s="804"/>
      <c r="DO11" s="804"/>
      <c r="DP11" s="805"/>
      <c r="DQ11" s="803" t="s">
        <v>526</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593</v>
      </c>
      <c r="BT12" s="791"/>
      <c r="BU12" s="791"/>
      <c r="BV12" s="791"/>
      <c r="BW12" s="791"/>
      <c r="BX12" s="791"/>
      <c r="BY12" s="791"/>
      <c r="BZ12" s="791"/>
      <c r="CA12" s="791"/>
      <c r="CB12" s="791"/>
      <c r="CC12" s="791"/>
      <c r="CD12" s="791"/>
      <c r="CE12" s="791"/>
      <c r="CF12" s="791"/>
      <c r="CG12" s="792"/>
      <c r="CH12" s="803">
        <v>2</v>
      </c>
      <c r="CI12" s="804"/>
      <c r="CJ12" s="804"/>
      <c r="CK12" s="804"/>
      <c r="CL12" s="805"/>
      <c r="CM12" s="803">
        <v>8</v>
      </c>
      <c r="CN12" s="804"/>
      <c r="CO12" s="804"/>
      <c r="CP12" s="804"/>
      <c r="CQ12" s="805"/>
      <c r="CR12" s="803">
        <v>43</v>
      </c>
      <c r="CS12" s="804"/>
      <c r="CT12" s="804"/>
      <c r="CU12" s="804"/>
      <c r="CV12" s="805"/>
      <c r="CW12" s="803" t="s">
        <v>614</v>
      </c>
      <c r="CX12" s="804"/>
      <c r="CY12" s="804"/>
      <c r="CZ12" s="804"/>
      <c r="DA12" s="805"/>
      <c r="DB12" s="803" t="s">
        <v>615</v>
      </c>
      <c r="DC12" s="804"/>
      <c r="DD12" s="804"/>
      <c r="DE12" s="804"/>
      <c r="DF12" s="805"/>
      <c r="DG12" s="803" t="s">
        <v>526</v>
      </c>
      <c r="DH12" s="804"/>
      <c r="DI12" s="804"/>
      <c r="DJ12" s="804"/>
      <c r="DK12" s="805"/>
      <c r="DL12" s="803" t="s">
        <v>526</v>
      </c>
      <c r="DM12" s="804"/>
      <c r="DN12" s="804"/>
      <c r="DO12" s="804"/>
      <c r="DP12" s="805"/>
      <c r="DQ12" s="803" t="s">
        <v>526</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594</v>
      </c>
      <c r="BT13" s="791"/>
      <c r="BU13" s="791"/>
      <c r="BV13" s="791"/>
      <c r="BW13" s="791"/>
      <c r="BX13" s="791"/>
      <c r="BY13" s="791"/>
      <c r="BZ13" s="791"/>
      <c r="CA13" s="791"/>
      <c r="CB13" s="791"/>
      <c r="CC13" s="791"/>
      <c r="CD13" s="791"/>
      <c r="CE13" s="791"/>
      <c r="CF13" s="791"/>
      <c r="CG13" s="792"/>
      <c r="CH13" s="803">
        <v>1</v>
      </c>
      <c r="CI13" s="804"/>
      <c r="CJ13" s="804"/>
      <c r="CK13" s="804"/>
      <c r="CL13" s="805"/>
      <c r="CM13" s="803">
        <v>19</v>
      </c>
      <c r="CN13" s="804"/>
      <c r="CO13" s="804"/>
      <c r="CP13" s="804"/>
      <c r="CQ13" s="805"/>
      <c r="CR13" s="803">
        <v>2</v>
      </c>
      <c r="CS13" s="804"/>
      <c r="CT13" s="804"/>
      <c r="CU13" s="804"/>
      <c r="CV13" s="805"/>
      <c r="CW13" s="803" t="s">
        <v>614</v>
      </c>
      <c r="CX13" s="804"/>
      <c r="CY13" s="804"/>
      <c r="CZ13" s="804"/>
      <c r="DA13" s="805"/>
      <c r="DB13" s="803" t="s">
        <v>526</v>
      </c>
      <c r="DC13" s="804"/>
      <c r="DD13" s="804"/>
      <c r="DE13" s="804"/>
      <c r="DF13" s="805"/>
      <c r="DG13" s="803" t="s">
        <v>526</v>
      </c>
      <c r="DH13" s="804"/>
      <c r="DI13" s="804"/>
      <c r="DJ13" s="804"/>
      <c r="DK13" s="805"/>
      <c r="DL13" s="803" t="s">
        <v>526</v>
      </c>
      <c r="DM13" s="804"/>
      <c r="DN13" s="804"/>
      <c r="DO13" s="804"/>
      <c r="DP13" s="805"/>
      <c r="DQ13" s="803" t="s">
        <v>526</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595</v>
      </c>
      <c r="BT14" s="791"/>
      <c r="BU14" s="791"/>
      <c r="BV14" s="791"/>
      <c r="BW14" s="791"/>
      <c r="BX14" s="791"/>
      <c r="BY14" s="791"/>
      <c r="BZ14" s="791"/>
      <c r="CA14" s="791"/>
      <c r="CB14" s="791"/>
      <c r="CC14" s="791"/>
      <c r="CD14" s="791"/>
      <c r="CE14" s="791"/>
      <c r="CF14" s="791"/>
      <c r="CG14" s="792"/>
      <c r="CH14" s="803">
        <v>-8</v>
      </c>
      <c r="CI14" s="804"/>
      <c r="CJ14" s="804"/>
      <c r="CK14" s="804"/>
      <c r="CL14" s="805"/>
      <c r="CM14" s="803">
        <v>47</v>
      </c>
      <c r="CN14" s="804"/>
      <c r="CO14" s="804"/>
      <c r="CP14" s="804"/>
      <c r="CQ14" s="805"/>
      <c r="CR14" s="803">
        <v>71</v>
      </c>
      <c r="CS14" s="804"/>
      <c r="CT14" s="804"/>
      <c r="CU14" s="804"/>
      <c r="CV14" s="805"/>
      <c r="CW14" s="803">
        <v>1</v>
      </c>
      <c r="CX14" s="804"/>
      <c r="CY14" s="804"/>
      <c r="CZ14" s="804"/>
      <c r="DA14" s="805"/>
      <c r="DB14" s="803" t="s">
        <v>526</v>
      </c>
      <c r="DC14" s="804"/>
      <c r="DD14" s="804"/>
      <c r="DE14" s="804"/>
      <c r="DF14" s="805"/>
      <c r="DG14" s="803" t="s">
        <v>526</v>
      </c>
      <c r="DH14" s="804"/>
      <c r="DI14" s="804"/>
      <c r="DJ14" s="804"/>
      <c r="DK14" s="805"/>
      <c r="DL14" s="803" t="s">
        <v>526</v>
      </c>
      <c r="DM14" s="804"/>
      <c r="DN14" s="804"/>
      <c r="DO14" s="804"/>
      <c r="DP14" s="805"/>
      <c r="DQ14" s="803" t="s">
        <v>526</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51355</v>
      </c>
      <c r="R23" s="816"/>
      <c r="S23" s="816"/>
      <c r="T23" s="816"/>
      <c r="U23" s="816"/>
      <c r="V23" s="816">
        <v>49759</v>
      </c>
      <c r="W23" s="816"/>
      <c r="X23" s="816"/>
      <c r="Y23" s="816"/>
      <c r="Z23" s="816"/>
      <c r="AA23" s="816">
        <v>1597</v>
      </c>
      <c r="AB23" s="816"/>
      <c r="AC23" s="816"/>
      <c r="AD23" s="816"/>
      <c r="AE23" s="817"/>
      <c r="AF23" s="818">
        <v>1533</v>
      </c>
      <c r="AG23" s="816"/>
      <c r="AH23" s="816"/>
      <c r="AI23" s="816"/>
      <c r="AJ23" s="819"/>
      <c r="AK23" s="820"/>
      <c r="AL23" s="821"/>
      <c r="AM23" s="821"/>
      <c r="AN23" s="821"/>
      <c r="AO23" s="821"/>
      <c r="AP23" s="816">
        <v>75389</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399</v>
      </c>
      <c r="C28" s="754"/>
      <c r="D28" s="754"/>
      <c r="E28" s="754"/>
      <c r="F28" s="754"/>
      <c r="G28" s="754"/>
      <c r="H28" s="754"/>
      <c r="I28" s="754"/>
      <c r="J28" s="754"/>
      <c r="K28" s="754"/>
      <c r="L28" s="754"/>
      <c r="M28" s="754"/>
      <c r="N28" s="754"/>
      <c r="O28" s="754"/>
      <c r="P28" s="755"/>
      <c r="Q28" s="844">
        <v>11964</v>
      </c>
      <c r="R28" s="845"/>
      <c r="S28" s="845"/>
      <c r="T28" s="845"/>
      <c r="U28" s="845"/>
      <c r="V28" s="845">
        <v>11557</v>
      </c>
      <c r="W28" s="845"/>
      <c r="X28" s="845"/>
      <c r="Y28" s="845"/>
      <c r="Z28" s="845"/>
      <c r="AA28" s="845">
        <v>407</v>
      </c>
      <c r="AB28" s="845"/>
      <c r="AC28" s="845"/>
      <c r="AD28" s="845"/>
      <c r="AE28" s="846"/>
      <c r="AF28" s="847">
        <v>407</v>
      </c>
      <c r="AG28" s="845"/>
      <c r="AH28" s="845"/>
      <c r="AI28" s="845"/>
      <c r="AJ28" s="848"/>
      <c r="AK28" s="849">
        <v>919</v>
      </c>
      <c r="AL28" s="840"/>
      <c r="AM28" s="840"/>
      <c r="AN28" s="840"/>
      <c r="AO28" s="840"/>
      <c r="AP28" s="840" t="s">
        <v>615</v>
      </c>
      <c r="AQ28" s="840"/>
      <c r="AR28" s="840"/>
      <c r="AS28" s="840"/>
      <c r="AT28" s="840"/>
      <c r="AU28" s="840" t="s">
        <v>614</v>
      </c>
      <c r="AV28" s="840"/>
      <c r="AW28" s="840"/>
      <c r="AX28" s="840"/>
      <c r="AY28" s="840"/>
      <c r="AZ28" s="841" t="s">
        <v>614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400</v>
      </c>
      <c r="C29" s="778"/>
      <c r="D29" s="778"/>
      <c r="E29" s="778"/>
      <c r="F29" s="778"/>
      <c r="G29" s="778"/>
      <c r="H29" s="778"/>
      <c r="I29" s="778"/>
      <c r="J29" s="778"/>
      <c r="K29" s="778"/>
      <c r="L29" s="778"/>
      <c r="M29" s="778"/>
      <c r="N29" s="778"/>
      <c r="O29" s="778"/>
      <c r="P29" s="779"/>
      <c r="Q29" s="780">
        <v>10157</v>
      </c>
      <c r="R29" s="781"/>
      <c r="S29" s="781"/>
      <c r="T29" s="781"/>
      <c r="U29" s="781"/>
      <c r="V29" s="781">
        <v>9855</v>
      </c>
      <c r="W29" s="781"/>
      <c r="X29" s="781"/>
      <c r="Y29" s="781"/>
      <c r="Z29" s="781"/>
      <c r="AA29" s="781">
        <v>301</v>
      </c>
      <c r="AB29" s="781"/>
      <c r="AC29" s="781"/>
      <c r="AD29" s="781"/>
      <c r="AE29" s="782"/>
      <c r="AF29" s="783">
        <v>297</v>
      </c>
      <c r="AG29" s="784"/>
      <c r="AH29" s="784"/>
      <c r="AI29" s="784"/>
      <c r="AJ29" s="785"/>
      <c r="AK29" s="852">
        <v>1479</v>
      </c>
      <c r="AL29" s="853"/>
      <c r="AM29" s="853"/>
      <c r="AN29" s="853"/>
      <c r="AO29" s="853"/>
      <c r="AP29" s="853" t="s">
        <v>614</v>
      </c>
      <c r="AQ29" s="853"/>
      <c r="AR29" s="853"/>
      <c r="AS29" s="853"/>
      <c r="AT29" s="853"/>
      <c r="AU29" s="853" t="s">
        <v>614</v>
      </c>
      <c r="AV29" s="853"/>
      <c r="AW29" s="853"/>
      <c r="AX29" s="853"/>
      <c r="AY29" s="853"/>
      <c r="AZ29" s="854" t="s">
        <v>614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401</v>
      </c>
      <c r="C30" s="778"/>
      <c r="D30" s="778"/>
      <c r="E30" s="778"/>
      <c r="F30" s="778"/>
      <c r="G30" s="778"/>
      <c r="H30" s="778"/>
      <c r="I30" s="778"/>
      <c r="J30" s="778"/>
      <c r="K30" s="778"/>
      <c r="L30" s="778"/>
      <c r="M30" s="778"/>
      <c r="N30" s="778"/>
      <c r="O30" s="778"/>
      <c r="P30" s="779"/>
      <c r="Q30" s="780">
        <v>1330</v>
      </c>
      <c r="R30" s="781"/>
      <c r="S30" s="781"/>
      <c r="T30" s="781"/>
      <c r="U30" s="781"/>
      <c r="V30" s="781">
        <v>1329</v>
      </c>
      <c r="W30" s="781"/>
      <c r="X30" s="781"/>
      <c r="Y30" s="781"/>
      <c r="Z30" s="781"/>
      <c r="AA30" s="781">
        <v>1</v>
      </c>
      <c r="AB30" s="781"/>
      <c r="AC30" s="781"/>
      <c r="AD30" s="781"/>
      <c r="AE30" s="782"/>
      <c r="AF30" s="783">
        <v>1</v>
      </c>
      <c r="AG30" s="784"/>
      <c r="AH30" s="784"/>
      <c r="AI30" s="784"/>
      <c r="AJ30" s="785"/>
      <c r="AK30" s="852">
        <v>410</v>
      </c>
      <c r="AL30" s="853"/>
      <c r="AM30" s="853"/>
      <c r="AN30" s="853"/>
      <c r="AO30" s="853"/>
      <c r="AP30" s="853" t="s">
        <v>614</v>
      </c>
      <c r="AQ30" s="853"/>
      <c r="AR30" s="853"/>
      <c r="AS30" s="853"/>
      <c r="AT30" s="853"/>
      <c r="AU30" s="853" t="s">
        <v>614</v>
      </c>
      <c r="AV30" s="853"/>
      <c r="AW30" s="853"/>
      <c r="AX30" s="853"/>
      <c r="AY30" s="853"/>
      <c r="AZ30" s="854" t="s">
        <v>615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402</v>
      </c>
      <c r="C31" s="778"/>
      <c r="D31" s="778"/>
      <c r="E31" s="778"/>
      <c r="F31" s="778"/>
      <c r="G31" s="778"/>
      <c r="H31" s="778"/>
      <c r="I31" s="778"/>
      <c r="J31" s="778"/>
      <c r="K31" s="778"/>
      <c r="L31" s="778"/>
      <c r="M31" s="778"/>
      <c r="N31" s="778"/>
      <c r="O31" s="778"/>
      <c r="P31" s="779"/>
      <c r="Q31" s="780">
        <v>3112</v>
      </c>
      <c r="R31" s="781"/>
      <c r="S31" s="781"/>
      <c r="T31" s="781"/>
      <c r="U31" s="781"/>
      <c r="V31" s="781">
        <v>2774</v>
      </c>
      <c r="W31" s="781"/>
      <c r="X31" s="781"/>
      <c r="Y31" s="781"/>
      <c r="Z31" s="781"/>
      <c r="AA31" s="781">
        <v>338</v>
      </c>
      <c r="AB31" s="781"/>
      <c r="AC31" s="781"/>
      <c r="AD31" s="781"/>
      <c r="AE31" s="782"/>
      <c r="AF31" s="783">
        <v>3839</v>
      </c>
      <c r="AG31" s="784"/>
      <c r="AH31" s="784"/>
      <c r="AI31" s="784"/>
      <c r="AJ31" s="785"/>
      <c r="AK31" s="852">
        <v>15</v>
      </c>
      <c r="AL31" s="853"/>
      <c r="AM31" s="853"/>
      <c r="AN31" s="853"/>
      <c r="AO31" s="853"/>
      <c r="AP31" s="853">
        <v>7341</v>
      </c>
      <c r="AQ31" s="853"/>
      <c r="AR31" s="853"/>
      <c r="AS31" s="853"/>
      <c r="AT31" s="853"/>
      <c r="AU31" s="853">
        <v>536</v>
      </c>
      <c r="AV31" s="853"/>
      <c r="AW31" s="853"/>
      <c r="AX31" s="853"/>
      <c r="AY31" s="853"/>
      <c r="AZ31" s="854" t="s">
        <v>614</v>
      </c>
      <c r="BA31" s="854"/>
      <c r="BB31" s="854"/>
      <c r="BC31" s="854"/>
      <c r="BD31" s="854"/>
      <c r="BE31" s="850" t="s">
        <v>403</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404</v>
      </c>
      <c r="C32" s="778"/>
      <c r="D32" s="778"/>
      <c r="E32" s="778"/>
      <c r="F32" s="778"/>
      <c r="G32" s="778"/>
      <c r="H32" s="778"/>
      <c r="I32" s="778"/>
      <c r="J32" s="778"/>
      <c r="K32" s="778"/>
      <c r="L32" s="778"/>
      <c r="M32" s="778"/>
      <c r="N32" s="778"/>
      <c r="O32" s="778"/>
      <c r="P32" s="779"/>
      <c r="Q32" s="780">
        <v>34</v>
      </c>
      <c r="R32" s="781"/>
      <c r="S32" s="781"/>
      <c r="T32" s="781"/>
      <c r="U32" s="781"/>
      <c r="V32" s="781">
        <v>21</v>
      </c>
      <c r="W32" s="781"/>
      <c r="X32" s="781"/>
      <c r="Y32" s="781"/>
      <c r="Z32" s="781"/>
      <c r="AA32" s="781">
        <v>13</v>
      </c>
      <c r="AB32" s="781"/>
      <c r="AC32" s="781"/>
      <c r="AD32" s="781"/>
      <c r="AE32" s="782"/>
      <c r="AF32" s="783">
        <v>51</v>
      </c>
      <c r="AG32" s="784"/>
      <c r="AH32" s="784"/>
      <c r="AI32" s="784"/>
      <c r="AJ32" s="785"/>
      <c r="AK32" s="852">
        <v>27</v>
      </c>
      <c r="AL32" s="853"/>
      <c r="AM32" s="853"/>
      <c r="AN32" s="853"/>
      <c r="AO32" s="853"/>
      <c r="AP32" s="853">
        <v>307</v>
      </c>
      <c r="AQ32" s="853"/>
      <c r="AR32" s="853"/>
      <c r="AS32" s="853"/>
      <c r="AT32" s="853"/>
      <c r="AU32" s="853">
        <v>262</v>
      </c>
      <c r="AV32" s="853"/>
      <c r="AW32" s="853"/>
      <c r="AX32" s="853"/>
      <c r="AY32" s="853"/>
      <c r="AZ32" s="854" t="s">
        <v>614</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405</v>
      </c>
      <c r="C33" s="778"/>
      <c r="D33" s="778"/>
      <c r="E33" s="778"/>
      <c r="F33" s="778"/>
      <c r="G33" s="778"/>
      <c r="H33" s="778"/>
      <c r="I33" s="778"/>
      <c r="J33" s="778"/>
      <c r="K33" s="778"/>
      <c r="L33" s="778"/>
      <c r="M33" s="778"/>
      <c r="N33" s="778"/>
      <c r="O33" s="778"/>
      <c r="P33" s="779"/>
      <c r="Q33" s="780">
        <v>86</v>
      </c>
      <c r="R33" s="781"/>
      <c r="S33" s="781"/>
      <c r="T33" s="781"/>
      <c r="U33" s="781"/>
      <c r="V33" s="781">
        <v>86</v>
      </c>
      <c r="W33" s="781"/>
      <c r="X33" s="781"/>
      <c r="Y33" s="781"/>
      <c r="Z33" s="781"/>
      <c r="AA33" s="781">
        <v>0</v>
      </c>
      <c r="AB33" s="781"/>
      <c r="AC33" s="781"/>
      <c r="AD33" s="781"/>
      <c r="AE33" s="782"/>
      <c r="AF33" s="783" t="s">
        <v>406</v>
      </c>
      <c r="AG33" s="784"/>
      <c r="AH33" s="784"/>
      <c r="AI33" s="784"/>
      <c r="AJ33" s="785"/>
      <c r="AK33" s="852">
        <v>68</v>
      </c>
      <c r="AL33" s="853"/>
      <c r="AM33" s="853"/>
      <c r="AN33" s="853"/>
      <c r="AO33" s="853"/>
      <c r="AP33" s="853" t="s">
        <v>614</v>
      </c>
      <c r="AQ33" s="853"/>
      <c r="AR33" s="853"/>
      <c r="AS33" s="853"/>
      <c r="AT33" s="853"/>
      <c r="AU33" s="853" t="s">
        <v>614</v>
      </c>
      <c r="AV33" s="853"/>
      <c r="AW33" s="853"/>
      <c r="AX33" s="853"/>
      <c r="AY33" s="853"/>
      <c r="AZ33" s="854" t="s">
        <v>615</v>
      </c>
      <c r="BA33" s="854"/>
      <c r="BB33" s="854"/>
      <c r="BC33" s="854"/>
      <c r="BD33" s="854"/>
      <c r="BE33" s="850" t="s">
        <v>407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408</v>
      </c>
      <c r="C34" s="778"/>
      <c r="D34" s="778"/>
      <c r="E34" s="778"/>
      <c r="F34" s="778"/>
      <c r="G34" s="778"/>
      <c r="H34" s="778"/>
      <c r="I34" s="778"/>
      <c r="J34" s="778"/>
      <c r="K34" s="778"/>
      <c r="L34" s="778"/>
      <c r="M34" s="778"/>
      <c r="N34" s="778"/>
      <c r="O34" s="778"/>
      <c r="P34" s="779"/>
      <c r="Q34" s="780">
        <v>5029</v>
      </c>
      <c r="R34" s="781"/>
      <c r="S34" s="781"/>
      <c r="T34" s="781"/>
      <c r="U34" s="781"/>
      <c r="V34" s="781">
        <v>4916</v>
      </c>
      <c r="W34" s="781"/>
      <c r="X34" s="781"/>
      <c r="Y34" s="781"/>
      <c r="Z34" s="781"/>
      <c r="AA34" s="781">
        <v>113</v>
      </c>
      <c r="AB34" s="781"/>
      <c r="AC34" s="781"/>
      <c r="AD34" s="781"/>
      <c r="AE34" s="782"/>
      <c r="AF34" s="783">
        <v>113</v>
      </c>
      <c r="AG34" s="784"/>
      <c r="AH34" s="784"/>
      <c r="AI34" s="784"/>
      <c r="AJ34" s="785"/>
      <c r="AK34" s="852">
        <v>1669</v>
      </c>
      <c r="AL34" s="853"/>
      <c r="AM34" s="853"/>
      <c r="AN34" s="853"/>
      <c r="AO34" s="853"/>
      <c r="AP34" s="853">
        <v>35050</v>
      </c>
      <c r="AQ34" s="853"/>
      <c r="AR34" s="853"/>
      <c r="AS34" s="853"/>
      <c r="AT34" s="853"/>
      <c r="AU34" s="853">
        <v>25341</v>
      </c>
      <c r="AV34" s="853"/>
      <c r="AW34" s="853"/>
      <c r="AX34" s="853"/>
      <c r="AY34" s="853"/>
      <c r="AZ34" s="854" t="s">
        <v>614</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409</v>
      </c>
      <c r="C35" s="778"/>
      <c r="D35" s="778"/>
      <c r="E35" s="778"/>
      <c r="F35" s="778"/>
      <c r="G35" s="778"/>
      <c r="H35" s="778"/>
      <c r="I35" s="778"/>
      <c r="J35" s="778"/>
      <c r="K35" s="778"/>
      <c r="L35" s="778"/>
      <c r="M35" s="778"/>
      <c r="N35" s="778"/>
      <c r="O35" s="778"/>
      <c r="P35" s="779"/>
      <c r="Q35" s="780">
        <v>194</v>
      </c>
      <c r="R35" s="781"/>
      <c r="S35" s="781"/>
      <c r="T35" s="781"/>
      <c r="U35" s="781"/>
      <c r="V35" s="781">
        <v>186</v>
      </c>
      <c r="W35" s="781"/>
      <c r="X35" s="781"/>
      <c r="Y35" s="781"/>
      <c r="Z35" s="781"/>
      <c r="AA35" s="781">
        <v>8</v>
      </c>
      <c r="AB35" s="781"/>
      <c r="AC35" s="781"/>
      <c r="AD35" s="781"/>
      <c r="AE35" s="782"/>
      <c r="AF35" s="783">
        <v>8</v>
      </c>
      <c r="AG35" s="784"/>
      <c r="AH35" s="784"/>
      <c r="AI35" s="784"/>
      <c r="AJ35" s="785"/>
      <c r="AK35" s="852">
        <v>135</v>
      </c>
      <c r="AL35" s="853"/>
      <c r="AM35" s="853"/>
      <c r="AN35" s="853"/>
      <c r="AO35" s="853"/>
      <c r="AP35" s="853">
        <v>1333</v>
      </c>
      <c r="AQ35" s="853"/>
      <c r="AR35" s="853"/>
      <c r="AS35" s="853"/>
      <c r="AT35" s="853"/>
      <c r="AU35" s="853">
        <v>1331</v>
      </c>
      <c r="AV35" s="853"/>
      <c r="AW35" s="853"/>
      <c r="AX35" s="853"/>
      <c r="AY35" s="853"/>
      <c r="AZ35" s="854" t="s">
        <v>614</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4715</v>
      </c>
      <c r="AG63" s="864"/>
      <c r="AH63" s="864"/>
      <c r="AI63" s="864"/>
      <c r="AJ63" s="865"/>
      <c r="AK63" s="866"/>
      <c r="AL63" s="861"/>
      <c r="AM63" s="861"/>
      <c r="AN63" s="861"/>
      <c r="AO63" s="861"/>
      <c r="AP63" s="864">
        <v>44031</v>
      </c>
      <c r="AQ63" s="864"/>
      <c r="AR63" s="864"/>
      <c r="AS63" s="864"/>
      <c r="AT63" s="864"/>
      <c r="AU63" s="864">
        <v>27471</v>
      </c>
      <c r="AV63" s="864"/>
      <c r="AW63" s="864"/>
      <c r="AX63" s="864"/>
      <c r="AY63" s="864"/>
      <c r="AZ63" s="868"/>
      <c r="BA63" s="868"/>
      <c r="BB63" s="868"/>
      <c r="BC63" s="868"/>
      <c r="BD63" s="868"/>
      <c r="BE63" s="869"/>
      <c r="BF63" s="869"/>
      <c r="BG63" s="869"/>
      <c r="BH63" s="869"/>
      <c r="BI63" s="870"/>
      <c r="BJ63" s="871" t="s">
        <v>380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413</v>
      </c>
      <c r="B66" s="763"/>
      <c r="C66" s="763"/>
      <c r="D66" s="763"/>
      <c r="E66" s="763"/>
      <c r="F66" s="763"/>
      <c r="G66" s="763"/>
      <c r="H66" s="763"/>
      <c r="I66" s="763"/>
      <c r="J66" s="763"/>
      <c r="K66" s="763"/>
      <c r="L66" s="763"/>
      <c r="M66" s="763"/>
      <c r="N66" s="763"/>
      <c r="O66" s="763"/>
      <c r="P66" s="764"/>
      <c r="Q66" s="739" t="s">
        <v>414</v>
      </c>
      <c r="R66" s="740"/>
      <c r="S66" s="740"/>
      <c r="T66" s="740"/>
      <c r="U66" s="741"/>
      <c r="V66" s="739" t="s">
        <v>415</v>
      </c>
      <c r="W66" s="740"/>
      <c r="X66" s="740"/>
      <c r="Y66" s="740"/>
      <c r="Z66" s="741"/>
      <c r="AA66" s="739" t="s">
        <v>416</v>
      </c>
      <c r="AB66" s="740"/>
      <c r="AC66" s="740"/>
      <c r="AD66" s="740"/>
      <c r="AE66" s="741"/>
      <c r="AF66" s="874" t="s">
        <v>394</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596</v>
      </c>
      <c r="C68" s="892"/>
      <c r="D68" s="892"/>
      <c r="E68" s="892"/>
      <c r="F68" s="892"/>
      <c r="G68" s="892"/>
      <c r="H68" s="892"/>
      <c r="I68" s="892"/>
      <c r="J68" s="892"/>
      <c r="K68" s="892"/>
      <c r="L68" s="892"/>
      <c r="M68" s="892"/>
      <c r="N68" s="892"/>
      <c r="O68" s="892"/>
      <c r="P68" s="893"/>
      <c r="Q68" s="894">
        <v>39</v>
      </c>
      <c r="R68" s="888"/>
      <c r="S68" s="888"/>
      <c r="T68" s="888"/>
      <c r="U68" s="888"/>
      <c r="V68" s="888">
        <v>30</v>
      </c>
      <c r="W68" s="888"/>
      <c r="X68" s="888"/>
      <c r="Y68" s="888"/>
      <c r="Z68" s="888"/>
      <c r="AA68" s="888">
        <v>9</v>
      </c>
      <c r="AB68" s="888"/>
      <c r="AC68" s="888"/>
      <c r="AD68" s="888"/>
      <c r="AE68" s="888"/>
      <c r="AF68" s="888">
        <v>9</v>
      </c>
      <c r="AG68" s="888"/>
      <c r="AH68" s="888"/>
      <c r="AI68" s="888"/>
      <c r="AJ68" s="888"/>
      <c r="AK68" s="888" t="s">
        <v>614</v>
      </c>
      <c r="AL68" s="888"/>
      <c r="AM68" s="888"/>
      <c r="AN68" s="888"/>
      <c r="AO68" s="888"/>
      <c r="AP68" s="888" t="s">
        <v>616</v>
      </c>
      <c r="AQ68" s="888"/>
      <c r="AR68" s="888"/>
      <c r="AS68" s="888"/>
      <c r="AT68" s="888"/>
      <c r="AU68" s="888" t="s">
        <v>616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597</v>
      </c>
      <c r="C69" s="896"/>
      <c r="D69" s="896"/>
      <c r="E69" s="896"/>
      <c r="F69" s="896"/>
      <c r="G69" s="896"/>
      <c r="H69" s="896"/>
      <c r="I69" s="896"/>
      <c r="J69" s="896"/>
      <c r="K69" s="896"/>
      <c r="L69" s="896"/>
      <c r="M69" s="896"/>
      <c r="N69" s="896"/>
      <c r="O69" s="896"/>
      <c r="P69" s="897"/>
      <c r="Q69" s="898">
        <v>7</v>
      </c>
      <c r="R69" s="853"/>
      <c r="S69" s="853"/>
      <c r="T69" s="853"/>
      <c r="U69" s="853"/>
      <c r="V69" s="853">
        <v>2</v>
      </c>
      <c r="W69" s="853"/>
      <c r="X69" s="853"/>
      <c r="Y69" s="853"/>
      <c r="Z69" s="853"/>
      <c r="AA69" s="853">
        <v>5</v>
      </c>
      <c r="AB69" s="853"/>
      <c r="AC69" s="853"/>
      <c r="AD69" s="853"/>
      <c r="AE69" s="853"/>
      <c r="AF69" s="853">
        <v>5</v>
      </c>
      <c r="AG69" s="853"/>
      <c r="AH69" s="853"/>
      <c r="AI69" s="853"/>
      <c r="AJ69" s="853"/>
      <c r="AK69" s="853" t="s">
        <v>614</v>
      </c>
      <c r="AL69" s="853"/>
      <c r="AM69" s="853"/>
      <c r="AN69" s="853"/>
      <c r="AO69" s="853"/>
      <c r="AP69" s="853" t="s">
        <v>614</v>
      </c>
      <c r="AQ69" s="853"/>
      <c r="AR69" s="853"/>
      <c r="AS69" s="853"/>
      <c r="AT69" s="853"/>
      <c r="AU69" s="853" t="s">
        <v>616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598</v>
      </c>
      <c r="C70" s="896"/>
      <c r="D70" s="896"/>
      <c r="E70" s="896"/>
      <c r="F70" s="896"/>
      <c r="G70" s="896"/>
      <c r="H70" s="896"/>
      <c r="I70" s="896"/>
      <c r="J70" s="896"/>
      <c r="K70" s="896"/>
      <c r="L70" s="896"/>
      <c r="M70" s="896"/>
      <c r="N70" s="896"/>
      <c r="O70" s="896"/>
      <c r="P70" s="897"/>
      <c r="Q70" s="898">
        <v>196</v>
      </c>
      <c r="R70" s="853"/>
      <c r="S70" s="853"/>
      <c r="T70" s="853"/>
      <c r="U70" s="853"/>
      <c r="V70" s="853">
        <v>184</v>
      </c>
      <c r="W70" s="853"/>
      <c r="X70" s="853"/>
      <c r="Y70" s="853"/>
      <c r="Z70" s="853"/>
      <c r="AA70" s="853">
        <v>12</v>
      </c>
      <c r="AB70" s="853"/>
      <c r="AC70" s="853"/>
      <c r="AD70" s="853"/>
      <c r="AE70" s="853"/>
      <c r="AF70" s="853">
        <v>12</v>
      </c>
      <c r="AG70" s="853"/>
      <c r="AH70" s="853"/>
      <c r="AI70" s="853"/>
      <c r="AJ70" s="853"/>
      <c r="AK70" s="853" t="s">
        <v>617</v>
      </c>
      <c r="AL70" s="853"/>
      <c r="AM70" s="853"/>
      <c r="AN70" s="853"/>
      <c r="AO70" s="853"/>
      <c r="AP70" s="853">
        <v>24</v>
      </c>
      <c r="AQ70" s="853"/>
      <c r="AR70" s="853"/>
      <c r="AS70" s="853"/>
      <c r="AT70" s="853"/>
      <c r="AU70" s="853">
        <v>12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599</v>
      </c>
      <c r="C71" s="896"/>
      <c r="D71" s="896"/>
      <c r="E71" s="896"/>
      <c r="F71" s="896"/>
      <c r="G71" s="896"/>
      <c r="H71" s="896"/>
      <c r="I71" s="896"/>
      <c r="J71" s="896"/>
      <c r="K71" s="896"/>
      <c r="L71" s="896"/>
      <c r="M71" s="896"/>
      <c r="N71" s="896"/>
      <c r="O71" s="896"/>
      <c r="P71" s="897"/>
      <c r="Q71" s="898">
        <v>13</v>
      </c>
      <c r="R71" s="853"/>
      <c r="S71" s="853"/>
      <c r="T71" s="853"/>
      <c r="U71" s="853"/>
      <c r="V71" s="853">
        <v>13</v>
      </c>
      <c r="W71" s="853"/>
      <c r="X71" s="853"/>
      <c r="Y71" s="853"/>
      <c r="Z71" s="853"/>
      <c r="AA71" s="853">
        <v>0</v>
      </c>
      <c r="AB71" s="853"/>
      <c r="AC71" s="853"/>
      <c r="AD71" s="853"/>
      <c r="AE71" s="853"/>
      <c r="AF71" s="853">
        <v>0</v>
      </c>
      <c r="AG71" s="853"/>
      <c r="AH71" s="853"/>
      <c r="AI71" s="853"/>
      <c r="AJ71" s="853"/>
      <c r="AK71" s="853" t="s">
        <v>614</v>
      </c>
      <c r="AL71" s="853"/>
      <c r="AM71" s="853"/>
      <c r="AN71" s="853"/>
      <c r="AO71" s="853"/>
      <c r="AP71" s="853" t="s">
        <v>614</v>
      </c>
      <c r="AQ71" s="853"/>
      <c r="AR71" s="853"/>
      <c r="AS71" s="853"/>
      <c r="AT71" s="853"/>
      <c r="AU71" s="853" t="s">
        <v>614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600</v>
      </c>
      <c r="C72" s="896"/>
      <c r="D72" s="896"/>
      <c r="E72" s="896"/>
      <c r="F72" s="896"/>
      <c r="G72" s="896"/>
      <c r="H72" s="896"/>
      <c r="I72" s="896"/>
      <c r="J72" s="896"/>
      <c r="K72" s="896"/>
      <c r="L72" s="896"/>
      <c r="M72" s="896"/>
      <c r="N72" s="896"/>
      <c r="O72" s="896"/>
      <c r="P72" s="897"/>
      <c r="Q72" s="898">
        <v>157</v>
      </c>
      <c r="R72" s="853"/>
      <c r="S72" s="853"/>
      <c r="T72" s="853"/>
      <c r="U72" s="853"/>
      <c r="V72" s="853">
        <v>155</v>
      </c>
      <c r="W72" s="853"/>
      <c r="X72" s="853"/>
      <c r="Y72" s="853"/>
      <c r="Z72" s="853"/>
      <c r="AA72" s="853">
        <v>2</v>
      </c>
      <c r="AB72" s="853"/>
      <c r="AC72" s="853"/>
      <c r="AD72" s="853"/>
      <c r="AE72" s="853"/>
      <c r="AF72" s="853">
        <v>2</v>
      </c>
      <c r="AG72" s="853"/>
      <c r="AH72" s="853"/>
      <c r="AI72" s="853"/>
      <c r="AJ72" s="853"/>
      <c r="AK72" s="853">
        <v>2</v>
      </c>
      <c r="AL72" s="853"/>
      <c r="AM72" s="853"/>
      <c r="AN72" s="853"/>
      <c r="AO72" s="853"/>
      <c r="AP72" s="853" t="s">
        <v>627</v>
      </c>
      <c r="AQ72" s="853"/>
      <c r="AR72" s="853"/>
      <c r="AS72" s="853"/>
      <c r="AT72" s="853"/>
      <c r="AU72" s="853" t="s">
        <v>627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601</v>
      </c>
      <c r="C73" s="896"/>
      <c r="D73" s="896"/>
      <c r="E73" s="896"/>
      <c r="F73" s="896"/>
      <c r="G73" s="896"/>
      <c r="H73" s="896"/>
      <c r="I73" s="896"/>
      <c r="J73" s="896"/>
      <c r="K73" s="896"/>
      <c r="L73" s="896"/>
      <c r="M73" s="896"/>
      <c r="N73" s="896"/>
      <c r="O73" s="896"/>
      <c r="P73" s="897"/>
      <c r="Q73" s="898">
        <v>21</v>
      </c>
      <c r="R73" s="853"/>
      <c r="S73" s="853"/>
      <c r="T73" s="853"/>
      <c r="U73" s="853"/>
      <c r="V73" s="853">
        <v>19</v>
      </c>
      <c r="W73" s="853"/>
      <c r="X73" s="853"/>
      <c r="Y73" s="853"/>
      <c r="Z73" s="853"/>
      <c r="AA73" s="853">
        <v>2</v>
      </c>
      <c r="AB73" s="853"/>
      <c r="AC73" s="853"/>
      <c r="AD73" s="853"/>
      <c r="AE73" s="853"/>
      <c r="AF73" s="853">
        <v>2</v>
      </c>
      <c r="AG73" s="853"/>
      <c r="AH73" s="853"/>
      <c r="AI73" s="853"/>
      <c r="AJ73" s="853"/>
      <c r="AK73" s="853" t="s">
        <v>627</v>
      </c>
      <c r="AL73" s="853"/>
      <c r="AM73" s="853"/>
      <c r="AN73" s="853"/>
      <c r="AO73" s="853"/>
      <c r="AP73" s="853" t="s">
        <v>627</v>
      </c>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602</v>
      </c>
      <c r="C74" s="896"/>
      <c r="D74" s="896"/>
      <c r="E74" s="896"/>
      <c r="F74" s="896"/>
      <c r="G74" s="896"/>
      <c r="H74" s="896"/>
      <c r="I74" s="896"/>
      <c r="J74" s="896"/>
      <c r="K74" s="896"/>
      <c r="L74" s="896"/>
      <c r="M74" s="896"/>
      <c r="N74" s="896"/>
      <c r="O74" s="896"/>
      <c r="P74" s="897"/>
      <c r="Q74" s="898">
        <v>1342</v>
      </c>
      <c r="R74" s="853"/>
      <c r="S74" s="853"/>
      <c r="T74" s="853"/>
      <c r="U74" s="853"/>
      <c r="V74" s="853">
        <v>1003</v>
      </c>
      <c r="W74" s="853"/>
      <c r="X74" s="853"/>
      <c r="Y74" s="853"/>
      <c r="Z74" s="853"/>
      <c r="AA74" s="853">
        <v>339</v>
      </c>
      <c r="AB74" s="853"/>
      <c r="AC74" s="853"/>
      <c r="AD74" s="853"/>
      <c r="AE74" s="853"/>
      <c r="AF74" s="853">
        <v>338</v>
      </c>
      <c r="AG74" s="853"/>
      <c r="AH74" s="853"/>
      <c r="AI74" s="853"/>
      <c r="AJ74" s="853"/>
      <c r="AK74" s="853" t="s">
        <v>614</v>
      </c>
      <c r="AL74" s="853"/>
      <c r="AM74" s="853"/>
      <c r="AN74" s="853"/>
      <c r="AO74" s="853"/>
      <c r="AP74" s="853">
        <v>8821</v>
      </c>
      <c r="AQ74" s="853"/>
      <c r="AR74" s="853"/>
      <c r="AS74" s="853"/>
      <c r="AT74" s="853"/>
      <c r="AU74" s="853">
        <v>6181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603</v>
      </c>
      <c r="C75" s="896"/>
      <c r="D75" s="896"/>
      <c r="E75" s="896"/>
      <c r="F75" s="896"/>
      <c r="G75" s="896"/>
      <c r="H75" s="896"/>
      <c r="I75" s="896"/>
      <c r="J75" s="896"/>
      <c r="K75" s="896"/>
      <c r="L75" s="896"/>
      <c r="M75" s="896"/>
      <c r="N75" s="896"/>
      <c r="O75" s="896"/>
      <c r="P75" s="897"/>
      <c r="Q75" s="901">
        <v>2200</v>
      </c>
      <c r="R75" s="902"/>
      <c r="S75" s="902"/>
      <c r="T75" s="902"/>
      <c r="U75" s="852"/>
      <c r="V75" s="903">
        <v>2111</v>
      </c>
      <c r="W75" s="902"/>
      <c r="X75" s="902"/>
      <c r="Y75" s="902"/>
      <c r="Z75" s="852"/>
      <c r="AA75" s="903">
        <v>89</v>
      </c>
      <c r="AB75" s="902"/>
      <c r="AC75" s="902"/>
      <c r="AD75" s="902"/>
      <c r="AE75" s="852"/>
      <c r="AF75" s="903">
        <v>89</v>
      </c>
      <c r="AG75" s="902"/>
      <c r="AH75" s="902"/>
      <c r="AI75" s="902"/>
      <c r="AJ75" s="852"/>
      <c r="AK75" s="903" t="s">
        <v>614</v>
      </c>
      <c r="AL75" s="902"/>
      <c r="AM75" s="902"/>
      <c r="AN75" s="902"/>
      <c r="AO75" s="852"/>
      <c r="AP75" s="903">
        <v>1317</v>
      </c>
      <c r="AQ75" s="902"/>
      <c r="AR75" s="902"/>
      <c r="AS75" s="902"/>
      <c r="AT75" s="852"/>
      <c r="AU75" s="903">
        <v>1116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604</v>
      </c>
      <c r="C76" s="896"/>
      <c r="D76" s="896"/>
      <c r="E76" s="896"/>
      <c r="F76" s="896"/>
      <c r="G76" s="896"/>
      <c r="H76" s="896"/>
      <c r="I76" s="896"/>
      <c r="J76" s="896"/>
      <c r="K76" s="896"/>
      <c r="L76" s="896"/>
      <c r="M76" s="896"/>
      <c r="N76" s="896"/>
      <c r="O76" s="896"/>
      <c r="P76" s="897"/>
      <c r="Q76" s="901">
        <v>2478</v>
      </c>
      <c r="R76" s="902"/>
      <c r="S76" s="902"/>
      <c r="T76" s="902"/>
      <c r="U76" s="852"/>
      <c r="V76" s="903">
        <v>2386</v>
      </c>
      <c r="W76" s="902"/>
      <c r="X76" s="902"/>
      <c r="Y76" s="902"/>
      <c r="Z76" s="852"/>
      <c r="AA76" s="903">
        <v>92</v>
      </c>
      <c r="AB76" s="902"/>
      <c r="AC76" s="902"/>
      <c r="AD76" s="902"/>
      <c r="AE76" s="852"/>
      <c r="AF76" s="903">
        <v>92</v>
      </c>
      <c r="AG76" s="902"/>
      <c r="AH76" s="902"/>
      <c r="AI76" s="902"/>
      <c r="AJ76" s="852"/>
      <c r="AK76" s="903">
        <v>5</v>
      </c>
      <c r="AL76" s="902"/>
      <c r="AM76" s="902"/>
      <c r="AN76" s="902"/>
      <c r="AO76" s="852"/>
      <c r="AP76" s="903">
        <v>2265</v>
      </c>
      <c r="AQ76" s="902"/>
      <c r="AR76" s="902"/>
      <c r="AS76" s="902"/>
      <c r="AT76" s="852"/>
      <c r="AU76" s="903">
        <v>1670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605</v>
      </c>
      <c r="C77" s="896"/>
      <c r="D77" s="896"/>
      <c r="E77" s="896"/>
      <c r="F77" s="896"/>
      <c r="G77" s="896"/>
      <c r="H77" s="896"/>
      <c r="I77" s="896"/>
      <c r="J77" s="896"/>
      <c r="K77" s="896"/>
      <c r="L77" s="896"/>
      <c r="M77" s="896"/>
      <c r="N77" s="896"/>
      <c r="O77" s="896"/>
      <c r="P77" s="897"/>
      <c r="Q77" s="901">
        <v>350</v>
      </c>
      <c r="R77" s="902"/>
      <c r="S77" s="902"/>
      <c r="T77" s="902"/>
      <c r="U77" s="852"/>
      <c r="V77" s="903">
        <v>349</v>
      </c>
      <c r="W77" s="902"/>
      <c r="X77" s="902"/>
      <c r="Y77" s="902"/>
      <c r="Z77" s="852"/>
      <c r="AA77" s="903">
        <v>1</v>
      </c>
      <c r="AB77" s="902"/>
      <c r="AC77" s="902"/>
      <c r="AD77" s="902"/>
      <c r="AE77" s="852"/>
      <c r="AF77" s="903">
        <v>410</v>
      </c>
      <c r="AG77" s="902"/>
      <c r="AH77" s="902"/>
      <c r="AI77" s="902"/>
      <c r="AJ77" s="852"/>
      <c r="AK77" s="903" t="s">
        <v>614</v>
      </c>
      <c r="AL77" s="902"/>
      <c r="AM77" s="902"/>
      <c r="AN77" s="902"/>
      <c r="AO77" s="852"/>
      <c r="AP77" s="903" t="s">
        <v>616</v>
      </c>
      <c r="AQ77" s="902"/>
      <c r="AR77" s="902"/>
      <c r="AS77" s="902"/>
      <c r="AT77" s="852"/>
      <c r="AU77" s="903" t="s">
        <v>614</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606</v>
      </c>
      <c r="C78" s="896"/>
      <c r="D78" s="896"/>
      <c r="E78" s="896"/>
      <c r="F78" s="896"/>
      <c r="G78" s="896"/>
      <c r="H78" s="896"/>
      <c r="I78" s="896"/>
      <c r="J78" s="896"/>
      <c r="K78" s="896"/>
      <c r="L78" s="896"/>
      <c r="M78" s="896"/>
      <c r="N78" s="896"/>
      <c r="O78" s="896"/>
      <c r="P78" s="897"/>
      <c r="Q78" s="898">
        <v>346</v>
      </c>
      <c r="R78" s="853"/>
      <c r="S78" s="853"/>
      <c r="T78" s="853"/>
      <c r="U78" s="853"/>
      <c r="V78" s="853">
        <v>345</v>
      </c>
      <c r="W78" s="853"/>
      <c r="X78" s="853"/>
      <c r="Y78" s="853"/>
      <c r="Z78" s="853"/>
      <c r="AA78" s="853">
        <v>1</v>
      </c>
      <c r="AB78" s="853"/>
      <c r="AC78" s="853"/>
      <c r="AD78" s="853"/>
      <c r="AE78" s="853"/>
      <c r="AF78" s="853">
        <v>335</v>
      </c>
      <c r="AG78" s="853"/>
      <c r="AH78" s="853"/>
      <c r="AI78" s="853"/>
      <c r="AJ78" s="853"/>
      <c r="AK78" s="853" t="s">
        <v>626</v>
      </c>
      <c r="AL78" s="853"/>
      <c r="AM78" s="853"/>
      <c r="AN78" s="853"/>
      <c r="AO78" s="853"/>
      <c r="AP78" s="853" t="s">
        <v>626</v>
      </c>
      <c r="AQ78" s="853"/>
      <c r="AR78" s="853"/>
      <c r="AS78" s="853"/>
      <c r="AT78" s="853"/>
      <c r="AU78" s="853" t="s">
        <v>626</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607</v>
      </c>
      <c r="C79" s="896"/>
      <c r="D79" s="896"/>
      <c r="E79" s="896"/>
      <c r="F79" s="896"/>
      <c r="G79" s="896"/>
      <c r="H79" s="896"/>
      <c r="I79" s="896"/>
      <c r="J79" s="896"/>
      <c r="K79" s="896"/>
      <c r="L79" s="896"/>
      <c r="M79" s="896"/>
      <c r="N79" s="896"/>
      <c r="O79" s="896"/>
      <c r="P79" s="897"/>
      <c r="Q79" s="898">
        <v>6551</v>
      </c>
      <c r="R79" s="853"/>
      <c r="S79" s="853"/>
      <c r="T79" s="853"/>
      <c r="U79" s="853"/>
      <c r="V79" s="853">
        <v>7258</v>
      </c>
      <c r="W79" s="853"/>
      <c r="X79" s="853"/>
      <c r="Y79" s="853"/>
      <c r="Z79" s="853"/>
      <c r="AA79" s="853">
        <v>-707</v>
      </c>
      <c r="AB79" s="853"/>
      <c r="AC79" s="853"/>
      <c r="AD79" s="853"/>
      <c r="AE79" s="853"/>
      <c r="AF79" s="853">
        <v>3706</v>
      </c>
      <c r="AG79" s="853"/>
      <c r="AH79" s="853"/>
      <c r="AI79" s="853"/>
      <c r="AJ79" s="853"/>
      <c r="AK79" s="853" t="s">
        <v>623</v>
      </c>
      <c r="AL79" s="853"/>
      <c r="AM79" s="853"/>
      <c r="AN79" s="853"/>
      <c r="AO79" s="853"/>
      <c r="AP79" s="853">
        <v>27960</v>
      </c>
      <c r="AQ79" s="853"/>
      <c r="AR79" s="853"/>
      <c r="AS79" s="853"/>
      <c r="AT79" s="853"/>
      <c r="AU79" s="853">
        <v>13</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613</v>
      </c>
      <c r="C80" s="896"/>
      <c r="D80" s="896"/>
      <c r="E80" s="896"/>
      <c r="F80" s="896"/>
      <c r="G80" s="896"/>
      <c r="H80" s="896"/>
      <c r="I80" s="896"/>
      <c r="J80" s="896"/>
      <c r="K80" s="896"/>
      <c r="L80" s="896"/>
      <c r="M80" s="896"/>
      <c r="N80" s="896"/>
      <c r="O80" s="896"/>
      <c r="P80" s="897"/>
      <c r="Q80" s="898">
        <v>75</v>
      </c>
      <c r="R80" s="853"/>
      <c r="S80" s="853"/>
      <c r="T80" s="853"/>
      <c r="U80" s="853"/>
      <c r="V80" s="853">
        <v>75</v>
      </c>
      <c r="W80" s="853"/>
      <c r="X80" s="853"/>
      <c r="Y80" s="853"/>
      <c r="Z80" s="853"/>
      <c r="AA80" s="853">
        <v>0</v>
      </c>
      <c r="AB80" s="853"/>
      <c r="AC80" s="853"/>
      <c r="AD80" s="853"/>
      <c r="AE80" s="853"/>
      <c r="AF80" s="853">
        <v>0</v>
      </c>
      <c r="AG80" s="853"/>
      <c r="AH80" s="853"/>
      <c r="AI80" s="853"/>
      <c r="AJ80" s="853"/>
      <c r="AK80" s="853">
        <v>6</v>
      </c>
      <c r="AL80" s="853"/>
      <c r="AM80" s="853"/>
      <c r="AN80" s="853"/>
      <c r="AO80" s="853"/>
      <c r="AP80" s="853" t="s">
        <v>623</v>
      </c>
      <c r="AQ80" s="853"/>
      <c r="AR80" s="853"/>
      <c r="AS80" s="853"/>
      <c r="AT80" s="853"/>
      <c r="AU80" s="853" t="s">
        <v>624</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608</v>
      </c>
      <c r="C81" s="896"/>
      <c r="D81" s="896"/>
      <c r="E81" s="896"/>
      <c r="F81" s="896"/>
      <c r="G81" s="896"/>
      <c r="H81" s="896"/>
      <c r="I81" s="896"/>
      <c r="J81" s="896"/>
      <c r="K81" s="896"/>
      <c r="L81" s="896"/>
      <c r="M81" s="896"/>
      <c r="N81" s="896"/>
      <c r="O81" s="896"/>
      <c r="P81" s="897"/>
      <c r="Q81" s="898">
        <v>273827</v>
      </c>
      <c r="R81" s="853"/>
      <c r="S81" s="853"/>
      <c r="T81" s="853"/>
      <c r="U81" s="853"/>
      <c r="V81" s="853">
        <v>273727</v>
      </c>
      <c r="W81" s="853"/>
      <c r="X81" s="853"/>
      <c r="Y81" s="853"/>
      <c r="Z81" s="853"/>
      <c r="AA81" s="853">
        <v>99</v>
      </c>
      <c r="AB81" s="853"/>
      <c r="AC81" s="853"/>
      <c r="AD81" s="853"/>
      <c r="AE81" s="853"/>
      <c r="AF81" s="853">
        <v>99</v>
      </c>
      <c r="AG81" s="853"/>
      <c r="AH81" s="853"/>
      <c r="AI81" s="853"/>
      <c r="AJ81" s="853"/>
      <c r="AK81" s="853">
        <v>8213</v>
      </c>
      <c r="AL81" s="853"/>
      <c r="AM81" s="853"/>
      <c r="AN81" s="853"/>
      <c r="AO81" s="853"/>
      <c r="AP81" s="853" t="s">
        <v>625</v>
      </c>
      <c r="AQ81" s="853"/>
      <c r="AR81" s="853"/>
      <c r="AS81" s="853"/>
      <c r="AT81" s="853"/>
      <c r="AU81" s="853" t="s">
        <v>623</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609</v>
      </c>
      <c r="C82" s="896"/>
      <c r="D82" s="896"/>
      <c r="E82" s="896"/>
      <c r="F82" s="896"/>
      <c r="G82" s="896"/>
      <c r="H82" s="896"/>
      <c r="I82" s="896"/>
      <c r="J82" s="896"/>
      <c r="K82" s="896"/>
      <c r="L82" s="896"/>
      <c r="M82" s="896"/>
      <c r="N82" s="896"/>
      <c r="O82" s="896"/>
      <c r="P82" s="897"/>
      <c r="Q82" s="898">
        <v>7203</v>
      </c>
      <c r="R82" s="853"/>
      <c r="S82" s="853"/>
      <c r="T82" s="853"/>
      <c r="U82" s="853"/>
      <c r="V82" s="853">
        <v>6919</v>
      </c>
      <c r="W82" s="853"/>
      <c r="X82" s="853"/>
      <c r="Y82" s="853"/>
      <c r="Z82" s="853"/>
      <c r="AA82" s="853">
        <v>284</v>
      </c>
      <c r="AB82" s="853"/>
      <c r="AC82" s="853"/>
      <c r="AD82" s="853"/>
      <c r="AE82" s="853"/>
      <c r="AF82" s="853">
        <v>284</v>
      </c>
      <c r="AG82" s="853"/>
      <c r="AH82" s="853"/>
      <c r="AI82" s="853"/>
      <c r="AJ82" s="853"/>
      <c r="AK82" s="853">
        <v>845</v>
      </c>
      <c r="AL82" s="853"/>
      <c r="AM82" s="853"/>
      <c r="AN82" s="853"/>
      <c r="AO82" s="853"/>
      <c r="AP82" s="853" t="s">
        <v>623</v>
      </c>
      <c r="AQ82" s="853"/>
      <c r="AR82" s="853"/>
      <c r="AS82" s="853"/>
      <c r="AT82" s="853"/>
      <c r="AU82" s="853" t="s">
        <v>623</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t="s">
        <v>610</v>
      </c>
      <c r="C83" s="896"/>
      <c r="D83" s="896"/>
      <c r="E83" s="896"/>
      <c r="F83" s="896"/>
      <c r="G83" s="896"/>
      <c r="H83" s="896"/>
      <c r="I83" s="896"/>
      <c r="J83" s="896"/>
      <c r="K83" s="896"/>
      <c r="L83" s="896"/>
      <c r="M83" s="896"/>
      <c r="N83" s="896"/>
      <c r="O83" s="896"/>
      <c r="P83" s="897"/>
      <c r="Q83" s="898">
        <v>1279</v>
      </c>
      <c r="R83" s="853"/>
      <c r="S83" s="853"/>
      <c r="T83" s="853"/>
      <c r="U83" s="853"/>
      <c r="V83" s="853">
        <v>1167</v>
      </c>
      <c r="W83" s="853"/>
      <c r="X83" s="853"/>
      <c r="Y83" s="853"/>
      <c r="Z83" s="853"/>
      <c r="AA83" s="853">
        <v>112</v>
      </c>
      <c r="AB83" s="853"/>
      <c r="AC83" s="853"/>
      <c r="AD83" s="853"/>
      <c r="AE83" s="853"/>
      <c r="AF83" s="853">
        <v>112</v>
      </c>
      <c r="AG83" s="853"/>
      <c r="AH83" s="853"/>
      <c r="AI83" s="853"/>
      <c r="AJ83" s="853"/>
      <c r="AK83" s="853" t="s">
        <v>623</v>
      </c>
      <c r="AL83" s="853"/>
      <c r="AM83" s="853"/>
      <c r="AN83" s="853"/>
      <c r="AO83" s="853"/>
      <c r="AP83" s="853" t="s">
        <v>624</v>
      </c>
      <c r="AQ83" s="853"/>
      <c r="AR83" s="853"/>
      <c r="AS83" s="853"/>
      <c r="AT83" s="853"/>
      <c r="AU83" s="853" t="s">
        <v>623</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t="s">
        <v>611</v>
      </c>
      <c r="C84" s="896"/>
      <c r="D84" s="896"/>
      <c r="E84" s="896"/>
      <c r="F84" s="896"/>
      <c r="G84" s="896"/>
      <c r="H84" s="896"/>
      <c r="I84" s="896"/>
      <c r="J84" s="896"/>
      <c r="K84" s="896"/>
      <c r="L84" s="896"/>
      <c r="M84" s="896"/>
      <c r="N84" s="896"/>
      <c r="O84" s="896"/>
      <c r="P84" s="897"/>
      <c r="Q84" s="898">
        <v>236</v>
      </c>
      <c r="R84" s="853"/>
      <c r="S84" s="853"/>
      <c r="T84" s="853"/>
      <c r="U84" s="853"/>
      <c r="V84" s="853">
        <v>217</v>
      </c>
      <c r="W84" s="853"/>
      <c r="X84" s="853"/>
      <c r="Y84" s="853"/>
      <c r="Z84" s="853"/>
      <c r="AA84" s="853">
        <v>19</v>
      </c>
      <c r="AB84" s="853"/>
      <c r="AC84" s="853"/>
      <c r="AD84" s="853"/>
      <c r="AE84" s="853"/>
      <c r="AF84" s="853">
        <v>19</v>
      </c>
      <c r="AG84" s="853"/>
      <c r="AH84" s="853"/>
      <c r="AI84" s="853"/>
      <c r="AJ84" s="853"/>
      <c r="AK84" s="853">
        <v>229</v>
      </c>
      <c r="AL84" s="853"/>
      <c r="AM84" s="853"/>
      <c r="AN84" s="853"/>
      <c r="AO84" s="853"/>
      <c r="AP84" s="853" t="s">
        <v>625</v>
      </c>
      <c r="AQ84" s="853"/>
      <c r="AR84" s="853"/>
      <c r="AS84" s="853"/>
      <c r="AT84" s="853"/>
      <c r="AU84" s="853" t="s">
        <v>623</v>
      </c>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t="s">
        <v>612</v>
      </c>
      <c r="C85" s="896"/>
      <c r="D85" s="896"/>
      <c r="E85" s="896"/>
      <c r="F85" s="896"/>
      <c r="G85" s="896"/>
      <c r="H85" s="896"/>
      <c r="I85" s="896"/>
      <c r="J85" s="896"/>
      <c r="K85" s="896"/>
      <c r="L85" s="896"/>
      <c r="M85" s="896"/>
      <c r="N85" s="896"/>
      <c r="O85" s="896"/>
      <c r="P85" s="897"/>
      <c r="Q85" s="898">
        <v>6</v>
      </c>
      <c r="R85" s="853"/>
      <c r="S85" s="853"/>
      <c r="T85" s="853"/>
      <c r="U85" s="853"/>
      <c r="V85" s="853">
        <v>2</v>
      </c>
      <c r="W85" s="853"/>
      <c r="X85" s="853"/>
      <c r="Y85" s="853"/>
      <c r="Z85" s="853"/>
      <c r="AA85" s="853">
        <v>3</v>
      </c>
      <c r="AB85" s="853"/>
      <c r="AC85" s="853"/>
      <c r="AD85" s="853"/>
      <c r="AE85" s="853"/>
      <c r="AF85" s="853">
        <v>3</v>
      </c>
      <c r="AG85" s="853"/>
      <c r="AH85" s="853"/>
      <c r="AI85" s="853"/>
      <c r="AJ85" s="853"/>
      <c r="AK85" s="853" t="s">
        <v>623</v>
      </c>
      <c r="AL85" s="853"/>
      <c r="AM85" s="853"/>
      <c r="AN85" s="853"/>
      <c r="AO85" s="853"/>
      <c r="AP85" s="853" t="s">
        <v>623</v>
      </c>
      <c r="AQ85" s="853"/>
      <c r="AR85" s="853"/>
      <c r="AS85" s="853"/>
      <c r="AT85" s="853"/>
      <c r="AU85" s="853" t="s">
        <v>623</v>
      </c>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387</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5517</v>
      </c>
      <c r="AG88" s="864"/>
      <c r="AH88" s="864"/>
      <c r="AI88" s="864"/>
      <c r="AJ88" s="864"/>
      <c r="AK88" s="861"/>
      <c r="AL88" s="861"/>
      <c r="AM88" s="861"/>
      <c r="AN88" s="861"/>
      <c r="AO88" s="861"/>
      <c r="AP88" s="864">
        <v>40387</v>
      </c>
      <c r="AQ88" s="864"/>
      <c r="AR88" s="864"/>
      <c r="AS88" s="864"/>
      <c r="AT88" s="864"/>
      <c r="AU88" s="864">
        <v>8992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421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821</v>
      </c>
      <c r="CS102" s="872"/>
      <c r="CT102" s="872"/>
      <c r="CU102" s="872"/>
      <c r="CV102" s="915"/>
      <c r="CW102" s="914">
        <v>182</v>
      </c>
      <c r="CX102" s="872"/>
      <c r="CY102" s="872"/>
      <c r="CZ102" s="872"/>
      <c r="DA102" s="915"/>
      <c r="DB102" s="914" t="s">
        <v>614</v>
      </c>
      <c r="DC102" s="872"/>
      <c r="DD102" s="872"/>
      <c r="DE102" s="872"/>
      <c r="DF102" s="915"/>
      <c r="DG102" s="914" t="s">
        <v>614</v>
      </c>
      <c r="DH102" s="872"/>
      <c r="DI102" s="872"/>
      <c r="DJ102" s="872"/>
      <c r="DK102" s="915"/>
      <c r="DL102" s="914">
        <v>945</v>
      </c>
      <c r="DM102" s="872"/>
      <c r="DN102" s="872"/>
      <c r="DO102" s="872"/>
      <c r="DP102" s="915"/>
      <c r="DQ102" s="914" t="s">
        <v>614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429</v>
      </c>
      <c r="AB109" s="917"/>
      <c r="AC109" s="917"/>
      <c r="AD109" s="917"/>
      <c r="AE109" s="918"/>
      <c r="AF109" s="916" t="s">
        <v>299</v>
      </c>
      <c r="AG109" s="917"/>
      <c r="AH109" s="917"/>
      <c r="AI109" s="917"/>
      <c r="AJ109" s="918"/>
      <c r="AK109" s="916" t="s">
        <v>298</v>
      </c>
      <c r="AL109" s="917"/>
      <c r="AM109" s="917"/>
      <c r="AN109" s="917"/>
      <c r="AO109" s="918"/>
      <c r="AP109" s="916" t="s">
        <v>430</v>
      </c>
      <c r="AQ109" s="917"/>
      <c r="AR109" s="917"/>
      <c r="AS109" s="917"/>
      <c r="AT109" s="919"/>
      <c r="AU109" s="936" t="s">
        <v>428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429</v>
      </c>
      <c r="BR109" s="917"/>
      <c r="BS109" s="917"/>
      <c r="BT109" s="917"/>
      <c r="BU109" s="918"/>
      <c r="BV109" s="916" t="s">
        <v>299</v>
      </c>
      <c r="BW109" s="917"/>
      <c r="BX109" s="917"/>
      <c r="BY109" s="917"/>
      <c r="BZ109" s="918"/>
      <c r="CA109" s="916" t="s">
        <v>298</v>
      </c>
      <c r="CB109" s="917"/>
      <c r="CC109" s="917"/>
      <c r="CD109" s="917"/>
      <c r="CE109" s="918"/>
      <c r="CF109" s="937" t="s">
        <v>430</v>
      </c>
      <c r="CG109" s="937"/>
      <c r="CH109" s="937"/>
      <c r="CI109" s="937"/>
      <c r="CJ109" s="937"/>
      <c r="CK109" s="916" t="s">
        <v>431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429</v>
      </c>
      <c r="DH109" s="917"/>
      <c r="DI109" s="917"/>
      <c r="DJ109" s="917"/>
      <c r="DK109" s="918"/>
      <c r="DL109" s="916" t="s">
        <v>299</v>
      </c>
      <c r="DM109" s="917"/>
      <c r="DN109" s="917"/>
      <c r="DO109" s="917"/>
      <c r="DP109" s="918"/>
      <c r="DQ109" s="916" t="s">
        <v>298</v>
      </c>
      <c r="DR109" s="917"/>
      <c r="DS109" s="917"/>
      <c r="DT109" s="917"/>
      <c r="DU109" s="918"/>
      <c r="DV109" s="916" t="s">
        <v>430</v>
      </c>
      <c r="DW109" s="917"/>
      <c r="DX109" s="917"/>
      <c r="DY109" s="917"/>
      <c r="DZ109" s="919"/>
    </row>
    <row r="110" spans="1:131" s="226" customFormat="1" ht="26.25" customHeight="1">
      <c r="A110" s="920" t="s">
        <v>432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5757041</v>
      </c>
      <c r="AB110" s="924"/>
      <c r="AC110" s="924"/>
      <c r="AD110" s="924"/>
      <c r="AE110" s="925"/>
      <c r="AF110" s="926">
        <v>6096772</v>
      </c>
      <c r="AG110" s="924"/>
      <c r="AH110" s="924"/>
      <c r="AI110" s="924"/>
      <c r="AJ110" s="925"/>
      <c r="AK110" s="926">
        <v>6063889</v>
      </c>
      <c r="AL110" s="924"/>
      <c r="AM110" s="924"/>
      <c r="AN110" s="924"/>
      <c r="AO110" s="925"/>
      <c r="AP110" s="927">
        <v>27.4</v>
      </c>
      <c r="AQ110" s="928"/>
      <c r="AR110" s="928"/>
      <c r="AS110" s="928"/>
      <c r="AT110" s="929"/>
      <c r="AU110" s="930" t="s">
        <v>67</v>
      </c>
      <c r="AV110" s="931"/>
      <c r="AW110" s="931"/>
      <c r="AX110" s="931"/>
      <c r="AY110" s="931"/>
      <c r="AZ110" s="972" t="s">
        <v>433</v>
      </c>
      <c r="BA110" s="921"/>
      <c r="BB110" s="921"/>
      <c r="BC110" s="921"/>
      <c r="BD110" s="921"/>
      <c r="BE110" s="921"/>
      <c r="BF110" s="921"/>
      <c r="BG110" s="921"/>
      <c r="BH110" s="921"/>
      <c r="BI110" s="921"/>
      <c r="BJ110" s="921"/>
      <c r="BK110" s="921"/>
      <c r="BL110" s="921"/>
      <c r="BM110" s="921"/>
      <c r="BN110" s="921"/>
      <c r="BO110" s="921"/>
      <c r="BP110" s="922"/>
      <c r="BQ110" s="958">
        <v>73727948</v>
      </c>
      <c r="BR110" s="959"/>
      <c r="BS110" s="959"/>
      <c r="BT110" s="959"/>
      <c r="BU110" s="959"/>
      <c r="BV110" s="959">
        <v>74071998</v>
      </c>
      <c r="BW110" s="959"/>
      <c r="BX110" s="959"/>
      <c r="BY110" s="959"/>
      <c r="BZ110" s="959"/>
      <c r="CA110" s="959">
        <v>75388794</v>
      </c>
      <c r="CB110" s="959"/>
      <c r="CC110" s="959"/>
      <c r="CD110" s="959"/>
      <c r="CE110" s="959"/>
      <c r="CF110" s="973">
        <v>340</v>
      </c>
      <c r="CG110" s="974"/>
      <c r="CH110" s="974"/>
      <c r="CI110" s="974"/>
      <c r="CJ110" s="974"/>
      <c r="CK110" s="975" t="s">
        <v>434</v>
      </c>
      <c r="CL110" s="976"/>
      <c r="CM110" s="955" t="s">
        <v>435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406</v>
      </c>
      <c r="DH110" s="959"/>
      <c r="DI110" s="959"/>
      <c r="DJ110" s="959"/>
      <c r="DK110" s="959"/>
      <c r="DL110" s="959" t="s">
        <v>406</v>
      </c>
      <c r="DM110" s="959"/>
      <c r="DN110" s="959"/>
      <c r="DO110" s="959"/>
      <c r="DP110" s="959"/>
      <c r="DQ110" s="959" t="s">
        <v>436</v>
      </c>
      <c r="DR110" s="959"/>
      <c r="DS110" s="959"/>
      <c r="DT110" s="959"/>
      <c r="DU110" s="959"/>
      <c r="DV110" s="960" t="s">
        <v>436</v>
      </c>
      <c r="DW110" s="960"/>
      <c r="DX110" s="960"/>
      <c r="DY110" s="960"/>
      <c r="DZ110" s="961"/>
    </row>
    <row r="111" spans="1:131" s="226" customFormat="1" ht="26.25" customHeight="1">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406</v>
      </c>
      <c r="AB111" s="966"/>
      <c r="AC111" s="966"/>
      <c r="AD111" s="966"/>
      <c r="AE111" s="967"/>
      <c r="AF111" s="968" t="s">
        <v>438</v>
      </c>
      <c r="AG111" s="966"/>
      <c r="AH111" s="966"/>
      <c r="AI111" s="966"/>
      <c r="AJ111" s="967"/>
      <c r="AK111" s="968" t="s">
        <v>439</v>
      </c>
      <c r="AL111" s="966"/>
      <c r="AM111" s="966"/>
      <c r="AN111" s="966"/>
      <c r="AO111" s="967"/>
      <c r="AP111" s="969" t="s">
        <v>440</v>
      </c>
      <c r="AQ111" s="970"/>
      <c r="AR111" s="970"/>
      <c r="AS111" s="970"/>
      <c r="AT111" s="971"/>
      <c r="AU111" s="932"/>
      <c r="AV111" s="933"/>
      <c r="AW111" s="933"/>
      <c r="AX111" s="933"/>
      <c r="AY111" s="933"/>
      <c r="AZ111" s="981" t="s">
        <v>441</v>
      </c>
      <c r="BA111" s="982"/>
      <c r="BB111" s="982"/>
      <c r="BC111" s="982"/>
      <c r="BD111" s="982"/>
      <c r="BE111" s="982"/>
      <c r="BF111" s="982"/>
      <c r="BG111" s="982"/>
      <c r="BH111" s="982"/>
      <c r="BI111" s="982"/>
      <c r="BJ111" s="982"/>
      <c r="BK111" s="982"/>
      <c r="BL111" s="982"/>
      <c r="BM111" s="982"/>
      <c r="BN111" s="982"/>
      <c r="BO111" s="982"/>
      <c r="BP111" s="983"/>
      <c r="BQ111" s="951">
        <v>1969236</v>
      </c>
      <c r="BR111" s="952"/>
      <c r="BS111" s="952"/>
      <c r="BT111" s="952"/>
      <c r="BU111" s="952"/>
      <c r="BV111" s="952">
        <v>1807958</v>
      </c>
      <c r="BW111" s="952"/>
      <c r="BX111" s="952"/>
      <c r="BY111" s="952"/>
      <c r="BZ111" s="952"/>
      <c r="CA111" s="952">
        <v>1640113</v>
      </c>
      <c r="CB111" s="952"/>
      <c r="CC111" s="952"/>
      <c r="CD111" s="952"/>
      <c r="CE111" s="952"/>
      <c r="CF111" s="946">
        <v>7.4</v>
      </c>
      <c r="CG111" s="947"/>
      <c r="CH111" s="947"/>
      <c r="CI111" s="947"/>
      <c r="CJ111" s="947"/>
      <c r="CK111" s="977"/>
      <c r="CL111" s="978"/>
      <c r="CM111" s="948" t="s">
        <v>442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406</v>
      </c>
      <c r="DH111" s="952"/>
      <c r="DI111" s="952"/>
      <c r="DJ111" s="952"/>
      <c r="DK111" s="952"/>
      <c r="DL111" s="952" t="s">
        <v>406</v>
      </c>
      <c r="DM111" s="952"/>
      <c r="DN111" s="952"/>
      <c r="DO111" s="952"/>
      <c r="DP111" s="952"/>
      <c r="DQ111" s="952" t="s">
        <v>439</v>
      </c>
      <c r="DR111" s="952"/>
      <c r="DS111" s="952"/>
      <c r="DT111" s="952"/>
      <c r="DU111" s="952"/>
      <c r="DV111" s="953" t="s">
        <v>438</v>
      </c>
      <c r="DW111" s="953"/>
      <c r="DX111" s="953"/>
      <c r="DY111" s="953"/>
      <c r="DZ111" s="954"/>
    </row>
    <row r="112" spans="1:131" s="226" customFormat="1" ht="26.25" customHeight="1">
      <c r="A112" s="984" t="s">
        <v>443</v>
      </c>
      <c r="B112" s="985"/>
      <c r="C112" s="982" t="s">
        <v>444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26667</v>
      </c>
      <c r="AB112" s="991"/>
      <c r="AC112" s="991"/>
      <c r="AD112" s="991"/>
      <c r="AE112" s="992"/>
      <c r="AF112" s="993">
        <v>26667</v>
      </c>
      <c r="AG112" s="991"/>
      <c r="AH112" s="991"/>
      <c r="AI112" s="991"/>
      <c r="AJ112" s="992"/>
      <c r="AK112" s="993">
        <v>20000</v>
      </c>
      <c r="AL112" s="991"/>
      <c r="AM112" s="991"/>
      <c r="AN112" s="991"/>
      <c r="AO112" s="992"/>
      <c r="AP112" s="994">
        <v>0.1</v>
      </c>
      <c r="AQ112" s="995"/>
      <c r="AR112" s="995"/>
      <c r="AS112" s="995"/>
      <c r="AT112" s="996"/>
      <c r="AU112" s="932"/>
      <c r="AV112" s="933"/>
      <c r="AW112" s="933"/>
      <c r="AX112" s="933"/>
      <c r="AY112" s="933"/>
      <c r="AZ112" s="981" t="s">
        <v>445</v>
      </c>
      <c r="BA112" s="982"/>
      <c r="BB112" s="982"/>
      <c r="BC112" s="982"/>
      <c r="BD112" s="982"/>
      <c r="BE112" s="982"/>
      <c r="BF112" s="982"/>
      <c r="BG112" s="982"/>
      <c r="BH112" s="982"/>
      <c r="BI112" s="982"/>
      <c r="BJ112" s="982"/>
      <c r="BK112" s="982"/>
      <c r="BL112" s="982"/>
      <c r="BM112" s="982"/>
      <c r="BN112" s="982"/>
      <c r="BO112" s="982"/>
      <c r="BP112" s="983"/>
      <c r="BQ112" s="951">
        <v>30554401</v>
      </c>
      <c r="BR112" s="952"/>
      <c r="BS112" s="952"/>
      <c r="BT112" s="952"/>
      <c r="BU112" s="952"/>
      <c r="BV112" s="952">
        <v>28338929</v>
      </c>
      <c r="BW112" s="952"/>
      <c r="BX112" s="952"/>
      <c r="BY112" s="952"/>
      <c r="BZ112" s="952"/>
      <c r="CA112" s="952">
        <v>27470503</v>
      </c>
      <c r="CB112" s="952"/>
      <c r="CC112" s="952"/>
      <c r="CD112" s="952"/>
      <c r="CE112" s="952"/>
      <c r="CF112" s="946">
        <v>123.9</v>
      </c>
      <c r="CG112" s="947"/>
      <c r="CH112" s="947"/>
      <c r="CI112" s="947"/>
      <c r="CJ112" s="947"/>
      <c r="CK112" s="977"/>
      <c r="CL112" s="978"/>
      <c r="CM112" s="948" t="s">
        <v>446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447</v>
      </c>
      <c r="DH112" s="952"/>
      <c r="DI112" s="952"/>
      <c r="DJ112" s="952"/>
      <c r="DK112" s="952"/>
      <c r="DL112" s="952" t="s">
        <v>380</v>
      </c>
      <c r="DM112" s="952"/>
      <c r="DN112" s="952"/>
      <c r="DO112" s="952"/>
      <c r="DP112" s="952"/>
      <c r="DQ112" s="952" t="s">
        <v>406</v>
      </c>
      <c r="DR112" s="952"/>
      <c r="DS112" s="952"/>
      <c r="DT112" s="952"/>
      <c r="DU112" s="952"/>
      <c r="DV112" s="953" t="s">
        <v>440</v>
      </c>
      <c r="DW112" s="953"/>
      <c r="DX112" s="953"/>
      <c r="DY112" s="953"/>
      <c r="DZ112" s="954"/>
    </row>
    <row r="113" spans="1:130" s="226" customFormat="1" ht="26.25" customHeight="1">
      <c r="A113" s="986"/>
      <c r="B113" s="987"/>
      <c r="C113" s="982" t="s">
        <v>448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1993941</v>
      </c>
      <c r="AB113" s="966"/>
      <c r="AC113" s="966"/>
      <c r="AD113" s="966"/>
      <c r="AE113" s="967"/>
      <c r="AF113" s="968">
        <v>1825017</v>
      </c>
      <c r="AG113" s="966"/>
      <c r="AH113" s="966"/>
      <c r="AI113" s="966"/>
      <c r="AJ113" s="967"/>
      <c r="AK113" s="968">
        <v>1780455</v>
      </c>
      <c r="AL113" s="966"/>
      <c r="AM113" s="966"/>
      <c r="AN113" s="966"/>
      <c r="AO113" s="967"/>
      <c r="AP113" s="969">
        <v>8</v>
      </c>
      <c r="AQ113" s="970"/>
      <c r="AR113" s="970"/>
      <c r="AS113" s="970"/>
      <c r="AT113" s="971"/>
      <c r="AU113" s="932"/>
      <c r="AV113" s="933"/>
      <c r="AW113" s="933"/>
      <c r="AX113" s="933"/>
      <c r="AY113" s="933"/>
      <c r="AZ113" s="981" t="s">
        <v>449</v>
      </c>
      <c r="BA113" s="982"/>
      <c r="BB113" s="982"/>
      <c r="BC113" s="982"/>
      <c r="BD113" s="982"/>
      <c r="BE113" s="982"/>
      <c r="BF113" s="982"/>
      <c r="BG113" s="982"/>
      <c r="BH113" s="982"/>
      <c r="BI113" s="982"/>
      <c r="BJ113" s="982"/>
      <c r="BK113" s="982"/>
      <c r="BL113" s="982"/>
      <c r="BM113" s="982"/>
      <c r="BN113" s="982"/>
      <c r="BO113" s="982"/>
      <c r="BP113" s="983"/>
      <c r="BQ113" s="951">
        <v>8092429</v>
      </c>
      <c r="BR113" s="952"/>
      <c r="BS113" s="952"/>
      <c r="BT113" s="952"/>
      <c r="BU113" s="952"/>
      <c r="BV113" s="952">
        <v>8248157</v>
      </c>
      <c r="BW113" s="952"/>
      <c r="BX113" s="952"/>
      <c r="BY113" s="952"/>
      <c r="BZ113" s="952"/>
      <c r="CA113" s="952">
        <v>8991399</v>
      </c>
      <c r="CB113" s="952"/>
      <c r="CC113" s="952"/>
      <c r="CD113" s="952"/>
      <c r="CE113" s="952"/>
      <c r="CF113" s="946">
        <v>40.6</v>
      </c>
      <c r="CG113" s="947"/>
      <c r="CH113" s="947"/>
      <c r="CI113" s="947"/>
      <c r="CJ113" s="947"/>
      <c r="CK113" s="977"/>
      <c r="CL113" s="978"/>
      <c r="CM113" s="948" t="s">
        <v>450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406</v>
      </c>
      <c r="DH113" s="991"/>
      <c r="DI113" s="991"/>
      <c r="DJ113" s="991"/>
      <c r="DK113" s="992"/>
      <c r="DL113" s="993" t="s">
        <v>380</v>
      </c>
      <c r="DM113" s="991"/>
      <c r="DN113" s="991"/>
      <c r="DO113" s="991"/>
      <c r="DP113" s="992"/>
      <c r="DQ113" s="993" t="s">
        <v>439</v>
      </c>
      <c r="DR113" s="991"/>
      <c r="DS113" s="991"/>
      <c r="DT113" s="991"/>
      <c r="DU113" s="992"/>
      <c r="DV113" s="994" t="s">
        <v>406</v>
      </c>
      <c r="DW113" s="995"/>
      <c r="DX113" s="995"/>
      <c r="DY113" s="995"/>
      <c r="DZ113" s="996"/>
    </row>
    <row r="114" spans="1:130" s="226" customFormat="1" ht="26.25" customHeight="1">
      <c r="A114" s="986"/>
      <c r="B114" s="987"/>
      <c r="C114" s="982" t="s">
        <v>451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281019</v>
      </c>
      <c r="AB114" s="991"/>
      <c r="AC114" s="991"/>
      <c r="AD114" s="991"/>
      <c r="AE114" s="992"/>
      <c r="AF114" s="993">
        <v>345830</v>
      </c>
      <c r="AG114" s="991"/>
      <c r="AH114" s="991"/>
      <c r="AI114" s="991"/>
      <c r="AJ114" s="992"/>
      <c r="AK114" s="993">
        <v>364818</v>
      </c>
      <c r="AL114" s="991"/>
      <c r="AM114" s="991"/>
      <c r="AN114" s="991"/>
      <c r="AO114" s="992"/>
      <c r="AP114" s="994">
        <v>1.6</v>
      </c>
      <c r="AQ114" s="995"/>
      <c r="AR114" s="995"/>
      <c r="AS114" s="995"/>
      <c r="AT114" s="996"/>
      <c r="AU114" s="932"/>
      <c r="AV114" s="933"/>
      <c r="AW114" s="933"/>
      <c r="AX114" s="933"/>
      <c r="AY114" s="933"/>
      <c r="AZ114" s="981" t="s">
        <v>452</v>
      </c>
      <c r="BA114" s="982"/>
      <c r="BB114" s="982"/>
      <c r="BC114" s="982"/>
      <c r="BD114" s="982"/>
      <c r="BE114" s="982"/>
      <c r="BF114" s="982"/>
      <c r="BG114" s="982"/>
      <c r="BH114" s="982"/>
      <c r="BI114" s="982"/>
      <c r="BJ114" s="982"/>
      <c r="BK114" s="982"/>
      <c r="BL114" s="982"/>
      <c r="BM114" s="982"/>
      <c r="BN114" s="982"/>
      <c r="BO114" s="982"/>
      <c r="BP114" s="983"/>
      <c r="BQ114" s="951">
        <v>6122860</v>
      </c>
      <c r="BR114" s="952"/>
      <c r="BS114" s="952"/>
      <c r="BT114" s="952"/>
      <c r="BU114" s="952"/>
      <c r="BV114" s="952">
        <v>6352708</v>
      </c>
      <c r="BW114" s="952"/>
      <c r="BX114" s="952"/>
      <c r="BY114" s="952"/>
      <c r="BZ114" s="952"/>
      <c r="CA114" s="952">
        <v>6111655</v>
      </c>
      <c r="CB114" s="952"/>
      <c r="CC114" s="952"/>
      <c r="CD114" s="952"/>
      <c r="CE114" s="952"/>
      <c r="CF114" s="946">
        <v>27.6</v>
      </c>
      <c r="CG114" s="947"/>
      <c r="CH114" s="947"/>
      <c r="CI114" s="947"/>
      <c r="CJ114" s="947"/>
      <c r="CK114" s="977"/>
      <c r="CL114" s="978"/>
      <c r="CM114" s="948" t="s">
        <v>453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439</v>
      </c>
      <c r="DH114" s="991"/>
      <c r="DI114" s="991"/>
      <c r="DJ114" s="991"/>
      <c r="DK114" s="992"/>
      <c r="DL114" s="993" t="s">
        <v>447</v>
      </c>
      <c r="DM114" s="991"/>
      <c r="DN114" s="991"/>
      <c r="DO114" s="991"/>
      <c r="DP114" s="992"/>
      <c r="DQ114" s="993" t="s">
        <v>447</v>
      </c>
      <c r="DR114" s="991"/>
      <c r="DS114" s="991"/>
      <c r="DT114" s="991"/>
      <c r="DU114" s="992"/>
      <c r="DV114" s="994" t="s">
        <v>447</v>
      </c>
      <c r="DW114" s="995"/>
      <c r="DX114" s="995"/>
      <c r="DY114" s="995"/>
      <c r="DZ114" s="996"/>
    </row>
    <row r="115" spans="1:130" s="226" customFormat="1" ht="26.25" customHeight="1">
      <c r="A115" s="986"/>
      <c r="B115" s="987"/>
      <c r="C115" s="982" t="s">
        <v>454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232912</v>
      </c>
      <c r="AB115" s="966"/>
      <c r="AC115" s="966"/>
      <c r="AD115" s="966"/>
      <c r="AE115" s="967"/>
      <c r="AF115" s="968">
        <v>216196</v>
      </c>
      <c r="AG115" s="966"/>
      <c r="AH115" s="966"/>
      <c r="AI115" s="966"/>
      <c r="AJ115" s="967"/>
      <c r="AK115" s="968">
        <v>208135</v>
      </c>
      <c r="AL115" s="966"/>
      <c r="AM115" s="966"/>
      <c r="AN115" s="966"/>
      <c r="AO115" s="967"/>
      <c r="AP115" s="969">
        <v>0.9</v>
      </c>
      <c r="AQ115" s="970"/>
      <c r="AR115" s="970"/>
      <c r="AS115" s="970"/>
      <c r="AT115" s="971"/>
      <c r="AU115" s="932"/>
      <c r="AV115" s="933"/>
      <c r="AW115" s="933"/>
      <c r="AX115" s="933"/>
      <c r="AY115" s="933"/>
      <c r="AZ115" s="981" t="s">
        <v>455</v>
      </c>
      <c r="BA115" s="982"/>
      <c r="BB115" s="982"/>
      <c r="BC115" s="982"/>
      <c r="BD115" s="982"/>
      <c r="BE115" s="982"/>
      <c r="BF115" s="982"/>
      <c r="BG115" s="982"/>
      <c r="BH115" s="982"/>
      <c r="BI115" s="982"/>
      <c r="BJ115" s="982"/>
      <c r="BK115" s="982"/>
      <c r="BL115" s="982"/>
      <c r="BM115" s="982"/>
      <c r="BN115" s="982"/>
      <c r="BO115" s="982"/>
      <c r="BP115" s="983"/>
      <c r="BQ115" s="951">
        <v>3782</v>
      </c>
      <c r="BR115" s="952"/>
      <c r="BS115" s="952"/>
      <c r="BT115" s="952"/>
      <c r="BU115" s="952"/>
      <c r="BV115" s="952" t="s">
        <v>439</v>
      </c>
      <c r="BW115" s="952"/>
      <c r="BX115" s="952"/>
      <c r="BY115" s="952"/>
      <c r="BZ115" s="952"/>
      <c r="CA115" s="952">
        <v>1052</v>
      </c>
      <c r="CB115" s="952"/>
      <c r="CC115" s="952"/>
      <c r="CD115" s="952"/>
      <c r="CE115" s="952"/>
      <c r="CF115" s="946">
        <v>0</v>
      </c>
      <c r="CG115" s="947"/>
      <c r="CH115" s="947"/>
      <c r="CI115" s="947"/>
      <c r="CJ115" s="947"/>
      <c r="CK115" s="977"/>
      <c r="CL115" s="978"/>
      <c r="CM115" s="981"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440</v>
      </c>
      <c r="DH115" s="991"/>
      <c r="DI115" s="991"/>
      <c r="DJ115" s="991"/>
      <c r="DK115" s="992"/>
      <c r="DL115" s="993" t="s">
        <v>439</v>
      </c>
      <c r="DM115" s="991"/>
      <c r="DN115" s="991"/>
      <c r="DO115" s="991"/>
      <c r="DP115" s="992"/>
      <c r="DQ115" s="993" t="s">
        <v>406</v>
      </c>
      <c r="DR115" s="991"/>
      <c r="DS115" s="991"/>
      <c r="DT115" s="991"/>
      <c r="DU115" s="992"/>
      <c r="DV115" s="994" t="s">
        <v>406</v>
      </c>
      <c r="DW115" s="995"/>
      <c r="DX115" s="995"/>
      <c r="DY115" s="995"/>
      <c r="DZ115" s="996"/>
    </row>
    <row r="116" spans="1:130" s="226" customFormat="1" ht="26.25" customHeight="1">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438</v>
      </c>
      <c r="AB116" s="991"/>
      <c r="AC116" s="991"/>
      <c r="AD116" s="991"/>
      <c r="AE116" s="992"/>
      <c r="AF116" s="993" t="s">
        <v>406</v>
      </c>
      <c r="AG116" s="991"/>
      <c r="AH116" s="991"/>
      <c r="AI116" s="991"/>
      <c r="AJ116" s="992"/>
      <c r="AK116" s="993" t="s">
        <v>458</v>
      </c>
      <c r="AL116" s="991"/>
      <c r="AM116" s="991"/>
      <c r="AN116" s="991"/>
      <c r="AO116" s="992"/>
      <c r="AP116" s="994" t="s">
        <v>439</v>
      </c>
      <c r="AQ116" s="995"/>
      <c r="AR116" s="995"/>
      <c r="AS116" s="995"/>
      <c r="AT116" s="996"/>
      <c r="AU116" s="932"/>
      <c r="AV116" s="933"/>
      <c r="AW116" s="933"/>
      <c r="AX116" s="933"/>
      <c r="AY116" s="933"/>
      <c r="AZ116" s="999" t="s">
        <v>459</v>
      </c>
      <c r="BA116" s="1000"/>
      <c r="BB116" s="1000"/>
      <c r="BC116" s="1000"/>
      <c r="BD116" s="1000"/>
      <c r="BE116" s="1000"/>
      <c r="BF116" s="1000"/>
      <c r="BG116" s="1000"/>
      <c r="BH116" s="1000"/>
      <c r="BI116" s="1000"/>
      <c r="BJ116" s="1000"/>
      <c r="BK116" s="1000"/>
      <c r="BL116" s="1000"/>
      <c r="BM116" s="1000"/>
      <c r="BN116" s="1000"/>
      <c r="BO116" s="1000"/>
      <c r="BP116" s="1001"/>
      <c r="BQ116" s="951" t="s">
        <v>406</v>
      </c>
      <c r="BR116" s="952"/>
      <c r="BS116" s="952"/>
      <c r="BT116" s="952"/>
      <c r="BU116" s="952"/>
      <c r="BV116" s="952" t="s">
        <v>382</v>
      </c>
      <c r="BW116" s="952"/>
      <c r="BX116" s="952"/>
      <c r="BY116" s="952"/>
      <c r="BZ116" s="952"/>
      <c r="CA116" s="952" t="s">
        <v>382</v>
      </c>
      <c r="CB116" s="952"/>
      <c r="CC116" s="952"/>
      <c r="CD116" s="952"/>
      <c r="CE116" s="952"/>
      <c r="CF116" s="946" t="s">
        <v>380</v>
      </c>
      <c r="CG116" s="947"/>
      <c r="CH116" s="947"/>
      <c r="CI116" s="947"/>
      <c r="CJ116" s="947"/>
      <c r="CK116" s="977"/>
      <c r="CL116" s="978"/>
      <c r="CM116" s="948" t="s">
        <v>460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112842</v>
      </c>
      <c r="DH116" s="991"/>
      <c r="DI116" s="991"/>
      <c r="DJ116" s="991"/>
      <c r="DK116" s="992"/>
      <c r="DL116" s="993">
        <v>98995</v>
      </c>
      <c r="DM116" s="991"/>
      <c r="DN116" s="991"/>
      <c r="DO116" s="991"/>
      <c r="DP116" s="992"/>
      <c r="DQ116" s="993">
        <v>85945</v>
      </c>
      <c r="DR116" s="991"/>
      <c r="DS116" s="991"/>
      <c r="DT116" s="991"/>
      <c r="DU116" s="992"/>
      <c r="DV116" s="994">
        <v>0.4</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461</v>
      </c>
      <c r="Z117" s="918"/>
      <c r="AA117" s="1008">
        <v>8291580</v>
      </c>
      <c r="AB117" s="1009"/>
      <c r="AC117" s="1009"/>
      <c r="AD117" s="1009"/>
      <c r="AE117" s="1010"/>
      <c r="AF117" s="1011">
        <v>8510482</v>
      </c>
      <c r="AG117" s="1009"/>
      <c r="AH117" s="1009"/>
      <c r="AI117" s="1009"/>
      <c r="AJ117" s="1010"/>
      <c r="AK117" s="1011">
        <v>8437297</v>
      </c>
      <c r="AL117" s="1009"/>
      <c r="AM117" s="1009"/>
      <c r="AN117" s="1009"/>
      <c r="AO117" s="1010"/>
      <c r="AP117" s="1012"/>
      <c r="AQ117" s="1013"/>
      <c r="AR117" s="1013"/>
      <c r="AS117" s="1013"/>
      <c r="AT117" s="1014"/>
      <c r="AU117" s="932"/>
      <c r="AV117" s="933"/>
      <c r="AW117" s="933"/>
      <c r="AX117" s="933"/>
      <c r="AY117" s="933"/>
      <c r="AZ117" s="999" t="s">
        <v>462</v>
      </c>
      <c r="BA117" s="1000"/>
      <c r="BB117" s="1000"/>
      <c r="BC117" s="1000"/>
      <c r="BD117" s="1000"/>
      <c r="BE117" s="1000"/>
      <c r="BF117" s="1000"/>
      <c r="BG117" s="1000"/>
      <c r="BH117" s="1000"/>
      <c r="BI117" s="1000"/>
      <c r="BJ117" s="1000"/>
      <c r="BK117" s="1000"/>
      <c r="BL117" s="1000"/>
      <c r="BM117" s="1000"/>
      <c r="BN117" s="1000"/>
      <c r="BO117" s="1000"/>
      <c r="BP117" s="1001"/>
      <c r="BQ117" s="951" t="s">
        <v>439</v>
      </c>
      <c r="BR117" s="952"/>
      <c r="BS117" s="952"/>
      <c r="BT117" s="952"/>
      <c r="BU117" s="952"/>
      <c r="BV117" s="952" t="s">
        <v>439</v>
      </c>
      <c r="BW117" s="952"/>
      <c r="BX117" s="952"/>
      <c r="BY117" s="952"/>
      <c r="BZ117" s="952"/>
      <c r="CA117" s="952" t="s">
        <v>439</v>
      </c>
      <c r="CB117" s="952"/>
      <c r="CC117" s="952"/>
      <c r="CD117" s="952"/>
      <c r="CE117" s="952"/>
      <c r="CF117" s="946" t="s">
        <v>447</v>
      </c>
      <c r="CG117" s="947"/>
      <c r="CH117" s="947"/>
      <c r="CI117" s="947"/>
      <c r="CJ117" s="947"/>
      <c r="CK117" s="977"/>
      <c r="CL117" s="978"/>
      <c r="CM117" s="948" t="s">
        <v>463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439</v>
      </c>
      <c r="DH117" s="991"/>
      <c r="DI117" s="991"/>
      <c r="DJ117" s="991"/>
      <c r="DK117" s="992"/>
      <c r="DL117" s="993" t="s">
        <v>458</v>
      </c>
      <c r="DM117" s="991"/>
      <c r="DN117" s="991"/>
      <c r="DO117" s="991"/>
      <c r="DP117" s="992"/>
      <c r="DQ117" s="993" t="s">
        <v>439</v>
      </c>
      <c r="DR117" s="991"/>
      <c r="DS117" s="991"/>
      <c r="DT117" s="991"/>
      <c r="DU117" s="992"/>
      <c r="DV117" s="994" t="s">
        <v>447</v>
      </c>
      <c r="DW117" s="995"/>
      <c r="DX117" s="995"/>
      <c r="DY117" s="995"/>
      <c r="DZ117" s="996"/>
    </row>
    <row r="118" spans="1:130" s="226" customFormat="1" ht="26.25" customHeight="1">
      <c r="A118" s="936" t="s">
        <v>431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429</v>
      </c>
      <c r="AB118" s="917"/>
      <c r="AC118" s="917"/>
      <c r="AD118" s="917"/>
      <c r="AE118" s="918"/>
      <c r="AF118" s="916" t="s">
        <v>299</v>
      </c>
      <c r="AG118" s="917"/>
      <c r="AH118" s="917"/>
      <c r="AI118" s="917"/>
      <c r="AJ118" s="918"/>
      <c r="AK118" s="916" t="s">
        <v>298</v>
      </c>
      <c r="AL118" s="917"/>
      <c r="AM118" s="917"/>
      <c r="AN118" s="917"/>
      <c r="AO118" s="918"/>
      <c r="AP118" s="1003" t="s">
        <v>430</v>
      </c>
      <c r="AQ118" s="1004"/>
      <c r="AR118" s="1004"/>
      <c r="AS118" s="1004"/>
      <c r="AT118" s="1005"/>
      <c r="AU118" s="932"/>
      <c r="AV118" s="933"/>
      <c r="AW118" s="933"/>
      <c r="AX118" s="933"/>
      <c r="AY118" s="933"/>
      <c r="AZ118" s="1006" t="s">
        <v>464</v>
      </c>
      <c r="BA118" s="997"/>
      <c r="BB118" s="997"/>
      <c r="BC118" s="997"/>
      <c r="BD118" s="997"/>
      <c r="BE118" s="997"/>
      <c r="BF118" s="997"/>
      <c r="BG118" s="997"/>
      <c r="BH118" s="997"/>
      <c r="BI118" s="997"/>
      <c r="BJ118" s="997"/>
      <c r="BK118" s="997"/>
      <c r="BL118" s="997"/>
      <c r="BM118" s="997"/>
      <c r="BN118" s="997"/>
      <c r="BO118" s="997"/>
      <c r="BP118" s="998"/>
      <c r="BQ118" s="1029" t="s">
        <v>439</v>
      </c>
      <c r="BR118" s="1030"/>
      <c r="BS118" s="1030"/>
      <c r="BT118" s="1030"/>
      <c r="BU118" s="1030"/>
      <c r="BV118" s="1030" t="s">
        <v>382</v>
      </c>
      <c r="BW118" s="1030"/>
      <c r="BX118" s="1030"/>
      <c r="BY118" s="1030"/>
      <c r="BZ118" s="1030"/>
      <c r="CA118" s="1030" t="s">
        <v>438</v>
      </c>
      <c r="CB118" s="1030"/>
      <c r="CC118" s="1030"/>
      <c r="CD118" s="1030"/>
      <c r="CE118" s="1030"/>
      <c r="CF118" s="946" t="s">
        <v>458</v>
      </c>
      <c r="CG118" s="947"/>
      <c r="CH118" s="947"/>
      <c r="CI118" s="947"/>
      <c r="CJ118" s="947"/>
      <c r="CK118" s="977"/>
      <c r="CL118" s="978"/>
      <c r="CM118" s="948" t="s">
        <v>465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458</v>
      </c>
      <c r="DH118" s="991"/>
      <c r="DI118" s="991"/>
      <c r="DJ118" s="991"/>
      <c r="DK118" s="992"/>
      <c r="DL118" s="993" t="s">
        <v>382</v>
      </c>
      <c r="DM118" s="991"/>
      <c r="DN118" s="991"/>
      <c r="DO118" s="991"/>
      <c r="DP118" s="992"/>
      <c r="DQ118" s="993" t="s">
        <v>438</v>
      </c>
      <c r="DR118" s="991"/>
      <c r="DS118" s="991"/>
      <c r="DT118" s="991"/>
      <c r="DU118" s="992"/>
      <c r="DV118" s="994" t="s">
        <v>439</v>
      </c>
      <c r="DW118" s="995"/>
      <c r="DX118" s="995"/>
      <c r="DY118" s="995"/>
      <c r="DZ118" s="996"/>
    </row>
    <row r="119" spans="1:130" s="226" customFormat="1" ht="26.25" customHeight="1">
      <c r="A119" s="1090" t="s">
        <v>434</v>
      </c>
      <c r="B119" s="976"/>
      <c r="C119" s="955" t="s">
        <v>435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458</v>
      </c>
      <c r="AB119" s="924"/>
      <c r="AC119" s="924"/>
      <c r="AD119" s="924"/>
      <c r="AE119" s="925"/>
      <c r="AF119" s="926" t="s">
        <v>382</v>
      </c>
      <c r="AG119" s="924"/>
      <c r="AH119" s="924"/>
      <c r="AI119" s="924"/>
      <c r="AJ119" s="925"/>
      <c r="AK119" s="926" t="s">
        <v>438</v>
      </c>
      <c r="AL119" s="924"/>
      <c r="AM119" s="924"/>
      <c r="AN119" s="924"/>
      <c r="AO119" s="925"/>
      <c r="AP119" s="927" t="s">
        <v>439</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466</v>
      </c>
      <c r="BP119" s="1038"/>
      <c r="BQ119" s="1029">
        <v>120470656</v>
      </c>
      <c r="BR119" s="1030"/>
      <c r="BS119" s="1030"/>
      <c r="BT119" s="1030"/>
      <c r="BU119" s="1030"/>
      <c r="BV119" s="1030">
        <v>118819750</v>
      </c>
      <c r="BW119" s="1030"/>
      <c r="BX119" s="1030"/>
      <c r="BY119" s="1030"/>
      <c r="BZ119" s="1030"/>
      <c r="CA119" s="1030">
        <v>119603516</v>
      </c>
      <c r="CB119" s="1030"/>
      <c r="CC119" s="1030"/>
      <c r="CD119" s="1030"/>
      <c r="CE119" s="1030"/>
      <c r="CF119" s="1031"/>
      <c r="CG119" s="1032"/>
      <c r="CH119" s="1032"/>
      <c r="CI119" s="1032"/>
      <c r="CJ119" s="1033"/>
      <c r="CK119" s="979"/>
      <c r="CL119" s="980"/>
      <c r="CM119" s="1034" t="s">
        <v>467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1856394</v>
      </c>
      <c r="DH119" s="1016"/>
      <c r="DI119" s="1016"/>
      <c r="DJ119" s="1016"/>
      <c r="DK119" s="1017"/>
      <c r="DL119" s="1015">
        <v>1708963</v>
      </c>
      <c r="DM119" s="1016"/>
      <c r="DN119" s="1016"/>
      <c r="DO119" s="1016"/>
      <c r="DP119" s="1017"/>
      <c r="DQ119" s="1015">
        <v>1554168</v>
      </c>
      <c r="DR119" s="1016"/>
      <c r="DS119" s="1016"/>
      <c r="DT119" s="1016"/>
      <c r="DU119" s="1017"/>
      <c r="DV119" s="1018">
        <v>7</v>
      </c>
      <c r="DW119" s="1019"/>
      <c r="DX119" s="1019"/>
      <c r="DY119" s="1019"/>
      <c r="DZ119" s="1020"/>
    </row>
    <row r="120" spans="1:130" s="226" customFormat="1" ht="26.25" customHeight="1">
      <c r="A120" s="1091"/>
      <c r="B120" s="978"/>
      <c r="C120" s="948" t="s">
        <v>442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439</v>
      </c>
      <c r="AB120" s="991"/>
      <c r="AC120" s="991"/>
      <c r="AD120" s="991"/>
      <c r="AE120" s="992"/>
      <c r="AF120" s="993" t="s">
        <v>439</v>
      </c>
      <c r="AG120" s="991"/>
      <c r="AH120" s="991"/>
      <c r="AI120" s="991"/>
      <c r="AJ120" s="992"/>
      <c r="AK120" s="993" t="s">
        <v>439</v>
      </c>
      <c r="AL120" s="991"/>
      <c r="AM120" s="991"/>
      <c r="AN120" s="991"/>
      <c r="AO120" s="992"/>
      <c r="AP120" s="994" t="s">
        <v>439</v>
      </c>
      <c r="AQ120" s="995"/>
      <c r="AR120" s="995"/>
      <c r="AS120" s="995"/>
      <c r="AT120" s="996"/>
      <c r="AU120" s="1021" t="s">
        <v>468</v>
      </c>
      <c r="AV120" s="1022"/>
      <c r="AW120" s="1022"/>
      <c r="AX120" s="1022"/>
      <c r="AY120" s="1023"/>
      <c r="AZ120" s="972" t="s">
        <v>469</v>
      </c>
      <c r="BA120" s="921"/>
      <c r="BB120" s="921"/>
      <c r="BC120" s="921"/>
      <c r="BD120" s="921"/>
      <c r="BE120" s="921"/>
      <c r="BF120" s="921"/>
      <c r="BG120" s="921"/>
      <c r="BH120" s="921"/>
      <c r="BI120" s="921"/>
      <c r="BJ120" s="921"/>
      <c r="BK120" s="921"/>
      <c r="BL120" s="921"/>
      <c r="BM120" s="921"/>
      <c r="BN120" s="921"/>
      <c r="BO120" s="921"/>
      <c r="BP120" s="922"/>
      <c r="BQ120" s="958">
        <v>8726483</v>
      </c>
      <c r="BR120" s="959"/>
      <c r="BS120" s="959"/>
      <c r="BT120" s="959"/>
      <c r="BU120" s="959"/>
      <c r="BV120" s="959">
        <v>10000039</v>
      </c>
      <c r="BW120" s="959"/>
      <c r="BX120" s="959"/>
      <c r="BY120" s="959"/>
      <c r="BZ120" s="959"/>
      <c r="CA120" s="959">
        <v>9963978</v>
      </c>
      <c r="CB120" s="959"/>
      <c r="CC120" s="959"/>
      <c r="CD120" s="959"/>
      <c r="CE120" s="959"/>
      <c r="CF120" s="973">
        <v>44.9</v>
      </c>
      <c r="CG120" s="974"/>
      <c r="CH120" s="974"/>
      <c r="CI120" s="974"/>
      <c r="CJ120" s="974"/>
      <c r="CK120" s="1039" t="s">
        <v>470</v>
      </c>
      <c r="CL120" s="1040"/>
      <c r="CM120" s="1040"/>
      <c r="CN120" s="1040"/>
      <c r="CO120" s="1041"/>
      <c r="CP120" s="1047" t="s">
        <v>471</v>
      </c>
      <c r="CQ120" s="1048"/>
      <c r="CR120" s="1048"/>
      <c r="CS120" s="1048"/>
      <c r="CT120" s="1048"/>
      <c r="CU120" s="1048"/>
      <c r="CV120" s="1048"/>
      <c r="CW120" s="1048"/>
      <c r="CX120" s="1048"/>
      <c r="CY120" s="1048"/>
      <c r="CZ120" s="1048"/>
      <c r="DA120" s="1048"/>
      <c r="DB120" s="1048"/>
      <c r="DC120" s="1048"/>
      <c r="DD120" s="1048"/>
      <c r="DE120" s="1048"/>
      <c r="DF120" s="1049"/>
      <c r="DG120" s="958">
        <v>27760239</v>
      </c>
      <c r="DH120" s="959"/>
      <c r="DI120" s="959"/>
      <c r="DJ120" s="959"/>
      <c r="DK120" s="959"/>
      <c r="DL120" s="959">
        <v>25660684</v>
      </c>
      <c r="DM120" s="959"/>
      <c r="DN120" s="959"/>
      <c r="DO120" s="959"/>
      <c r="DP120" s="959"/>
      <c r="DQ120" s="959">
        <v>25341239</v>
      </c>
      <c r="DR120" s="959"/>
      <c r="DS120" s="959"/>
      <c r="DT120" s="959"/>
      <c r="DU120" s="959"/>
      <c r="DV120" s="960">
        <v>114.3</v>
      </c>
      <c r="DW120" s="960"/>
      <c r="DX120" s="960"/>
      <c r="DY120" s="960"/>
      <c r="DZ120" s="961"/>
    </row>
    <row r="121" spans="1:130" s="226" customFormat="1" ht="26.25" customHeight="1">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438</v>
      </c>
      <c r="AB121" s="991"/>
      <c r="AC121" s="991"/>
      <c r="AD121" s="991"/>
      <c r="AE121" s="992"/>
      <c r="AF121" s="993" t="s">
        <v>439</v>
      </c>
      <c r="AG121" s="991"/>
      <c r="AH121" s="991"/>
      <c r="AI121" s="991"/>
      <c r="AJ121" s="992"/>
      <c r="AK121" s="993" t="s">
        <v>382</v>
      </c>
      <c r="AL121" s="991"/>
      <c r="AM121" s="991"/>
      <c r="AN121" s="991"/>
      <c r="AO121" s="992"/>
      <c r="AP121" s="994" t="s">
        <v>473</v>
      </c>
      <c r="AQ121" s="995"/>
      <c r="AR121" s="995"/>
      <c r="AS121" s="995"/>
      <c r="AT121" s="996"/>
      <c r="AU121" s="1024"/>
      <c r="AV121" s="1025"/>
      <c r="AW121" s="1025"/>
      <c r="AX121" s="1025"/>
      <c r="AY121" s="1026"/>
      <c r="AZ121" s="981" t="s">
        <v>474</v>
      </c>
      <c r="BA121" s="982"/>
      <c r="BB121" s="982"/>
      <c r="BC121" s="982"/>
      <c r="BD121" s="982"/>
      <c r="BE121" s="982"/>
      <c r="BF121" s="982"/>
      <c r="BG121" s="982"/>
      <c r="BH121" s="982"/>
      <c r="BI121" s="982"/>
      <c r="BJ121" s="982"/>
      <c r="BK121" s="982"/>
      <c r="BL121" s="982"/>
      <c r="BM121" s="982"/>
      <c r="BN121" s="982"/>
      <c r="BO121" s="982"/>
      <c r="BP121" s="983"/>
      <c r="BQ121" s="951">
        <v>11335019</v>
      </c>
      <c r="BR121" s="952"/>
      <c r="BS121" s="952"/>
      <c r="BT121" s="952"/>
      <c r="BU121" s="952"/>
      <c r="BV121" s="952">
        <v>11458889</v>
      </c>
      <c r="BW121" s="952"/>
      <c r="BX121" s="952"/>
      <c r="BY121" s="952"/>
      <c r="BZ121" s="952"/>
      <c r="CA121" s="952">
        <v>11522881</v>
      </c>
      <c r="CB121" s="952"/>
      <c r="CC121" s="952"/>
      <c r="CD121" s="952"/>
      <c r="CE121" s="952"/>
      <c r="CF121" s="946">
        <v>52</v>
      </c>
      <c r="CG121" s="947"/>
      <c r="CH121" s="947"/>
      <c r="CI121" s="947"/>
      <c r="CJ121" s="947"/>
      <c r="CK121" s="1042"/>
      <c r="CL121" s="1043"/>
      <c r="CM121" s="1043"/>
      <c r="CN121" s="1043"/>
      <c r="CO121" s="1044"/>
      <c r="CP121" s="1052" t="s">
        <v>475</v>
      </c>
      <c r="CQ121" s="1053"/>
      <c r="CR121" s="1053"/>
      <c r="CS121" s="1053"/>
      <c r="CT121" s="1053"/>
      <c r="CU121" s="1053"/>
      <c r="CV121" s="1053"/>
      <c r="CW121" s="1053"/>
      <c r="CX121" s="1053"/>
      <c r="CY121" s="1053"/>
      <c r="CZ121" s="1053"/>
      <c r="DA121" s="1053"/>
      <c r="DB121" s="1053"/>
      <c r="DC121" s="1053"/>
      <c r="DD121" s="1053"/>
      <c r="DE121" s="1053"/>
      <c r="DF121" s="1054"/>
      <c r="DG121" s="951">
        <v>1470411</v>
      </c>
      <c r="DH121" s="952"/>
      <c r="DI121" s="952"/>
      <c r="DJ121" s="952"/>
      <c r="DK121" s="952"/>
      <c r="DL121" s="952">
        <v>1402113</v>
      </c>
      <c r="DM121" s="952"/>
      <c r="DN121" s="952"/>
      <c r="DO121" s="952"/>
      <c r="DP121" s="952"/>
      <c r="DQ121" s="952">
        <v>1331301</v>
      </c>
      <c r="DR121" s="952"/>
      <c r="DS121" s="952"/>
      <c r="DT121" s="952"/>
      <c r="DU121" s="952"/>
      <c r="DV121" s="953">
        <v>6</v>
      </c>
      <c r="DW121" s="953"/>
      <c r="DX121" s="953"/>
      <c r="DY121" s="953"/>
      <c r="DZ121" s="954"/>
    </row>
    <row r="122" spans="1:130" s="226" customFormat="1" ht="26.25" customHeight="1">
      <c r="A122" s="1091"/>
      <c r="B122" s="978"/>
      <c r="C122" s="948" t="s">
        <v>453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382</v>
      </c>
      <c r="AB122" s="991"/>
      <c r="AC122" s="991"/>
      <c r="AD122" s="991"/>
      <c r="AE122" s="992"/>
      <c r="AF122" s="993" t="s">
        <v>438</v>
      </c>
      <c r="AG122" s="991"/>
      <c r="AH122" s="991"/>
      <c r="AI122" s="991"/>
      <c r="AJ122" s="992"/>
      <c r="AK122" s="993" t="s">
        <v>438</v>
      </c>
      <c r="AL122" s="991"/>
      <c r="AM122" s="991"/>
      <c r="AN122" s="991"/>
      <c r="AO122" s="992"/>
      <c r="AP122" s="994" t="s">
        <v>473</v>
      </c>
      <c r="AQ122" s="995"/>
      <c r="AR122" s="995"/>
      <c r="AS122" s="995"/>
      <c r="AT122" s="996"/>
      <c r="AU122" s="1024"/>
      <c r="AV122" s="1025"/>
      <c r="AW122" s="1025"/>
      <c r="AX122" s="1025"/>
      <c r="AY122" s="1026"/>
      <c r="AZ122" s="1006" t="s">
        <v>476</v>
      </c>
      <c r="BA122" s="997"/>
      <c r="BB122" s="997"/>
      <c r="BC122" s="997"/>
      <c r="BD122" s="997"/>
      <c r="BE122" s="997"/>
      <c r="BF122" s="997"/>
      <c r="BG122" s="997"/>
      <c r="BH122" s="997"/>
      <c r="BI122" s="997"/>
      <c r="BJ122" s="997"/>
      <c r="BK122" s="997"/>
      <c r="BL122" s="997"/>
      <c r="BM122" s="997"/>
      <c r="BN122" s="997"/>
      <c r="BO122" s="997"/>
      <c r="BP122" s="998"/>
      <c r="BQ122" s="1029">
        <v>64628979</v>
      </c>
      <c r="BR122" s="1030"/>
      <c r="BS122" s="1030"/>
      <c r="BT122" s="1030"/>
      <c r="BU122" s="1030"/>
      <c r="BV122" s="1030">
        <v>66532847</v>
      </c>
      <c r="BW122" s="1030"/>
      <c r="BX122" s="1030"/>
      <c r="BY122" s="1030"/>
      <c r="BZ122" s="1030"/>
      <c r="CA122" s="1030">
        <v>67920233</v>
      </c>
      <c r="CB122" s="1030"/>
      <c r="CC122" s="1030"/>
      <c r="CD122" s="1030"/>
      <c r="CE122" s="1030"/>
      <c r="CF122" s="1050">
        <v>306.39999999999998</v>
      </c>
      <c r="CG122" s="1051"/>
      <c r="CH122" s="1051"/>
      <c r="CI122" s="1051"/>
      <c r="CJ122" s="1051"/>
      <c r="CK122" s="1042"/>
      <c r="CL122" s="1043"/>
      <c r="CM122" s="1043"/>
      <c r="CN122" s="1043"/>
      <c r="CO122" s="1044"/>
      <c r="CP122" s="1052" t="s">
        <v>477</v>
      </c>
      <c r="CQ122" s="1053"/>
      <c r="CR122" s="1053"/>
      <c r="CS122" s="1053"/>
      <c r="CT122" s="1053"/>
      <c r="CU122" s="1053"/>
      <c r="CV122" s="1053"/>
      <c r="CW122" s="1053"/>
      <c r="CX122" s="1053"/>
      <c r="CY122" s="1053"/>
      <c r="CZ122" s="1053"/>
      <c r="DA122" s="1053"/>
      <c r="DB122" s="1053"/>
      <c r="DC122" s="1053"/>
      <c r="DD122" s="1053"/>
      <c r="DE122" s="1053"/>
      <c r="DF122" s="1054"/>
      <c r="DG122" s="951">
        <v>232579</v>
      </c>
      <c r="DH122" s="952"/>
      <c r="DI122" s="952"/>
      <c r="DJ122" s="952"/>
      <c r="DK122" s="952"/>
      <c r="DL122" s="952">
        <v>227253</v>
      </c>
      <c r="DM122" s="952"/>
      <c r="DN122" s="952"/>
      <c r="DO122" s="952"/>
      <c r="DP122" s="952"/>
      <c r="DQ122" s="952">
        <v>535861</v>
      </c>
      <c r="DR122" s="952"/>
      <c r="DS122" s="952"/>
      <c r="DT122" s="952"/>
      <c r="DU122" s="952"/>
      <c r="DV122" s="953">
        <v>2.4</v>
      </c>
      <c r="DW122" s="953"/>
      <c r="DX122" s="953"/>
      <c r="DY122" s="953"/>
      <c r="DZ122" s="954"/>
    </row>
    <row r="123" spans="1:130" s="226" customFormat="1" ht="26.25" customHeight="1">
      <c r="A123" s="1091"/>
      <c r="B123" s="978"/>
      <c r="C123" s="948" t="s">
        <v>460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18288</v>
      </c>
      <c r="AB123" s="991"/>
      <c r="AC123" s="991"/>
      <c r="AD123" s="991"/>
      <c r="AE123" s="992"/>
      <c r="AF123" s="993">
        <v>13715</v>
      </c>
      <c r="AG123" s="991"/>
      <c r="AH123" s="991"/>
      <c r="AI123" s="991"/>
      <c r="AJ123" s="992"/>
      <c r="AK123" s="993">
        <v>13050</v>
      </c>
      <c r="AL123" s="991"/>
      <c r="AM123" s="991"/>
      <c r="AN123" s="991"/>
      <c r="AO123" s="992"/>
      <c r="AP123" s="994">
        <v>0.1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478</v>
      </c>
      <c r="BP123" s="1038"/>
      <c r="BQ123" s="1097">
        <v>84690481</v>
      </c>
      <c r="BR123" s="1098"/>
      <c r="BS123" s="1098"/>
      <c r="BT123" s="1098"/>
      <c r="BU123" s="1098"/>
      <c r="BV123" s="1098">
        <v>87991775</v>
      </c>
      <c r="BW123" s="1098"/>
      <c r="BX123" s="1098"/>
      <c r="BY123" s="1098"/>
      <c r="BZ123" s="1098"/>
      <c r="CA123" s="1098">
        <v>89407092</v>
      </c>
      <c r="CB123" s="1098"/>
      <c r="CC123" s="1098"/>
      <c r="CD123" s="1098"/>
      <c r="CE123" s="1098"/>
      <c r="CF123" s="1031"/>
      <c r="CG123" s="1032"/>
      <c r="CH123" s="1032"/>
      <c r="CI123" s="1032"/>
      <c r="CJ123" s="1033"/>
      <c r="CK123" s="1042"/>
      <c r="CL123" s="1043"/>
      <c r="CM123" s="1043"/>
      <c r="CN123" s="1043"/>
      <c r="CO123" s="1044"/>
      <c r="CP123" s="1052" t="s">
        <v>479</v>
      </c>
      <c r="CQ123" s="1053"/>
      <c r="CR123" s="1053"/>
      <c r="CS123" s="1053"/>
      <c r="CT123" s="1053"/>
      <c r="CU123" s="1053"/>
      <c r="CV123" s="1053"/>
      <c r="CW123" s="1053"/>
      <c r="CX123" s="1053"/>
      <c r="CY123" s="1053"/>
      <c r="CZ123" s="1053"/>
      <c r="DA123" s="1053"/>
      <c r="DB123" s="1053"/>
      <c r="DC123" s="1053"/>
      <c r="DD123" s="1053"/>
      <c r="DE123" s="1053"/>
      <c r="DF123" s="1054"/>
      <c r="DG123" s="990">
        <v>241796</v>
      </c>
      <c r="DH123" s="991"/>
      <c r="DI123" s="991"/>
      <c r="DJ123" s="991"/>
      <c r="DK123" s="992"/>
      <c r="DL123" s="993">
        <v>226693</v>
      </c>
      <c r="DM123" s="991"/>
      <c r="DN123" s="991"/>
      <c r="DO123" s="991"/>
      <c r="DP123" s="992"/>
      <c r="DQ123" s="993">
        <v>262102</v>
      </c>
      <c r="DR123" s="991"/>
      <c r="DS123" s="991"/>
      <c r="DT123" s="991"/>
      <c r="DU123" s="992"/>
      <c r="DV123" s="994">
        <v>1.2</v>
      </c>
      <c r="DW123" s="995"/>
      <c r="DX123" s="995"/>
      <c r="DY123" s="995"/>
      <c r="DZ123" s="996"/>
    </row>
    <row r="124" spans="1:130" s="226" customFormat="1" ht="26.25" customHeight="1" thickBot="1">
      <c r="A124" s="1091"/>
      <c r="B124" s="978"/>
      <c r="C124" s="948" t="s">
        <v>463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439</v>
      </c>
      <c r="AB124" s="991"/>
      <c r="AC124" s="991"/>
      <c r="AD124" s="991"/>
      <c r="AE124" s="992"/>
      <c r="AF124" s="993" t="s">
        <v>439</v>
      </c>
      <c r="AG124" s="991"/>
      <c r="AH124" s="991"/>
      <c r="AI124" s="991"/>
      <c r="AJ124" s="992"/>
      <c r="AK124" s="993" t="s">
        <v>439</v>
      </c>
      <c r="AL124" s="991"/>
      <c r="AM124" s="991"/>
      <c r="AN124" s="991"/>
      <c r="AO124" s="992"/>
      <c r="AP124" s="994" t="s">
        <v>473</v>
      </c>
      <c r="AQ124" s="995"/>
      <c r="AR124" s="995"/>
      <c r="AS124" s="995"/>
      <c r="AT124" s="996"/>
      <c r="AU124" s="1093" t="s">
        <v>480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156.6</v>
      </c>
      <c r="BR124" s="1060"/>
      <c r="BS124" s="1060"/>
      <c r="BT124" s="1060"/>
      <c r="BU124" s="1060"/>
      <c r="BV124" s="1060">
        <v>137.5</v>
      </c>
      <c r="BW124" s="1060"/>
      <c r="BX124" s="1060"/>
      <c r="BY124" s="1060"/>
      <c r="BZ124" s="1060"/>
      <c r="CA124" s="1060">
        <v>136.19999999999999</v>
      </c>
      <c r="CB124" s="1060"/>
      <c r="CC124" s="1060"/>
      <c r="CD124" s="1060"/>
      <c r="CE124" s="1060"/>
      <c r="CF124" s="1061"/>
      <c r="CG124" s="1062"/>
      <c r="CH124" s="1062"/>
      <c r="CI124" s="1062"/>
      <c r="CJ124" s="1063"/>
      <c r="CK124" s="1045"/>
      <c r="CL124" s="1045"/>
      <c r="CM124" s="1045"/>
      <c r="CN124" s="1045"/>
      <c r="CO124" s="1046"/>
      <c r="CP124" s="1052" t="s">
        <v>481</v>
      </c>
      <c r="CQ124" s="1053"/>
      <c r="CR124" s="1053"/>
      <c r="CS124" s="1053"/>
      <c r="CT124" s="1053"/>
      <c r="CU124" s="1053"/>
      <c r="CV124" s="1053"/>
      <c r="CW124" s="1053"/>
      <c r="CX124" s="1053"/>
      <c r="CY124" s="1053"/>
      <c r="CZ124" s="1053"/>
      <c r="DA124" s="1053"/>
      <c r="DB124" s="1053"/>
      <c r="DC124" s="1053"/>
      <c r="DD124" s="1053"/>
      <c r="DE124" s="1053"/>
      <c r="DF124" s="1054"/>
      <c r="DG124" s="1037">
        <v>849376</v>
      </c>
      <c r="DH124" s="1016"/>
      <c r="DI124" s="1016"/>
      <c r="DJ124" s="1016"/>
      <c r="DK124" s="1017"/>
      <c r="DL124" s="1015">
        <v>822186</v>
      </c>
      <c r="DM124" s="1016"/>
      <c r="DN124" s="1016"/>
      <c r="DO124" s="1016"/>
      <c r="DP124" s="1017"/>
      <c r="DQ124" s="1015" t="s">
        <v>482</v>
      </c>
      <c r="DR124" s="1016"/>
      <c r="DS124" s="1016"/>
      <c r="DT124" s="1016"/>
      <c r="DU124" s="1017"/>
      <c r="DV124" s="1018" t="s">
        <v>406</v>
      </c>
      <c r="DW124" s="1019"/>
      <c r="DX124" s="1019"/>
      <c r="DY124" s="1019"/>
      <c r="DZ124" s="1020"/>
    </row>
    <row r="125" spans="1:130" s="226" customFormat="1" ht="26.25" customHeight="1">
      <c r="A125" s="1091"/>
      <c r="B125" s="978"/>
      <c r="C125" s="948" t="s">
        <v>465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483</v>
      </c>
      <c r="AB125" s="991"/>
      <c r="AC125" s="991"/>
      <c r="AD125" s="991"/>
      <c r="AE125" s="992"/>
      <c r="AF125" s="993" t="s">
        <v>124</v>
      </c>
      <c r="AG125" s="991"/>
      <c r="AH125" s="991"/>
      <c r="AI125" s="991"/>
      <c r="AJ125" s="992"/>
      <c r="AK125" s="993" t="s">
        <v>124</v>
      </c>
      <c r="AL125" s="991"/>
      <c r="AM125" s="991"/>
      <c r="AN125" s="991"/>
      <c r="AO125" s="992"/>
      <c r="AP125" s="994" t="s">
        <v>440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440</v>
      </c>
      <c r="DH125" s="959"/>
      <c r="DI125" s="959"/>
      <c r="DJ125" s="959"/>
      <c r="DK125" s="959"/>
      <c r="DL125" s="959" t="s">
        <v>486</v>
      </c>
      <c r="DM125" s="959"/>
      <c r="DN125" s="959"/>
      <c r="DO125" s="959"/>
      <c r="DP125" s="959"/>
      <c r="DQ125" s="959" t="s">
        <v>380</v>
      </c>
      <c r="DR125" s="959"/>
      <c r="DS125" s="959"/>
      <c r="DT125" s="959"/>
      <c r="DU125" s="959"/>
      <c r="DV125" s="960" t="s">
        <v>487</v>
      </c>
      <c r="DW125" s="960"/>
      <c r="DX125" s="960"/>
      <c r="DY125" s="960"/>
      <c r="DZ125" s="961"/>
    </row>
    <row r="126" spans="1:130" s="226" customFormat="1" ht="26.25" customHeight="1" thickBot="1">
      <c r="A126" s="1091"/>
      <c r="B126" s="978"/>
      <c r="C126" s="948" t="s">
        <v>467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212780</v>
      </c>
      <c r="AB126" s="991"/>
      <c r="AC126" s="991"/>
      <c r="AD126" s="991"/>
      <c r="AE126" s="992"/>
      <c r="AF126" s="993">
        <v>201022</v>
      </c>
      <c r="AG126" s="991"/>
      <c r="AH126" s="991"/>
      <c r="AI126" s="991"/>
      <c r="AJ126" s="992"/>
      <c r="AK126" s="993">
        <v>193807</v>
      </c>
      <c r="AL126" s="991"/>
      <c r="AM126" s="991"/>
      <c r="AN126" s="991"/>
      <c r="AO126" s="992"/>
      <c r="AP126" s="994">
        <v>0.9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488</v>
      </c>
      <c r="CQ126" s="982"/>
      <c r="CR126" s="982"/>
      <c r="CS126" s="982"/>
      <c r="CT126" s="982"/>
      <c r="CU126" s="982"/>
      <c r="CV126" s="982"/>
      <c r="CW126" s="982"/>
      <c r="CX126" s="982"/>
      <c r="CY126" s="982"/>
      <c r="CZ126" s="982"/>
      <c r="DA126" s="982"/>
      <c r="DB126" s="982"/>
      <c r="DC126" s="982"/>
      <c r="DD126" s="982"/>
      <c r="DE126" s="982"/>
      <c r="DF126" s="983"/>
      <c r="DG126" s="951" t="s">
        <v>406</v>
      </c>
      <c r="DH126" s="952"/>
      <c r="DI126" s="952"/>
      <c r="DJ126" s="952"/>
      <c r="DK126" s="952"/>
      <c r="DL126" s="952" t="s">
        <v>489</v>
      </c>
      <c r="DM126" s="952"/>
      <c r="DN126" s="952"/>
      <c r="DO126" s="952"/>
      <c r="DP126" s="952"/>
      <c r="DQ126" s="952" t="s">
        <v>490</v>
      </c>
      <c r="DR126" s="952"/>
      <c r="DS126" s="952"/>
      <c r="DT126" s="952"/>
      <c r="DU126" s="952"/>
      <c r="DV126" s="953" t="s">
        <v>124</v>
      </c>
      <c r="DW126" s="953"/>
      <c r="DX126" s="953"/>
      <c r="DY126" s="953"/>
      <c r="DZ126" s="954"/>
    </row>
    <row r="127" spans="1:130" s="226" customFormat="1" ht="26.25" customHeight="1">
      <c r="A127" s="1092"/>
      <c r="B127" s="980"/>
      <c r="C127" s="1034" t="s">
        <v>491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1844</v>
      </c>
      <c r="AB127" s="991"/>
      <c r="AC127" s="991"/>
      <c r="AD127" s="991"/>
      <c r="AE127" s="992"/>
      <c r="AF127" s="993">
        <v>1459</v>
      </c>
      <c r="AG127" s="991"/>
      <c r="AH127" s="991"/>
      <c r="AI127" s="991"/>
      <c r="AJ127" s="992"/>
      <c r="AK127" s="993">
        <v>1278</v>
      </c>
      <c r="AL127" s="991"/>
      <c r="AM127" s="991"/>
      <c r="AN127" s="991"/>
      <c r="AO127" s="992"/>
      <c r="AP127" s="994">
        <v>0</v>
      </c>
      <c r="AQ127" s="995"/>
      <c r="AR127" s="995"/>
      <c r="AS127" s="995"/>
      <c r="AT127" s="996"/>
      <c r="AU127" s="262"/>
      <c r="AV127" s="262"/>
      <c r="AW127" s="262"/>
      <c r="AX127" s="1064" t="s">
        <v>492</v>
      </c>
      <c r="AY127" s="1065"/>
      <c r="AZ127" s="1065"/>
      <c r="BA127" s="1065"/>
      <c r="BB127" s="1065"/>
      <c r="BC127" s="1065"/>
      <c r="BD127" s="1065"/>
      <c r="BE127" s="1066"/>
      <c r="BF127" s="1067" t="s">
        <v>493</v>
      </c>
      <c r="BG127" s="1065"/>
      <c r="BH127" s="1065"/>
      <c r="BI127" s="1065"/>
      <c r="BJ127" s="1065"/>
      <c r="BK127" s="1065"/>
      <c r="BL127" s="1066"/>
      <c r="BM127" s="1067" t="s">
        <v>494</v>
      </c>
      <c r="BN127" s="1065"/>
      <c r="BO127" s="1065"/>
      <c r="BP127" s="1065"/>
      <c r="BQ127" s="1065"/>
      <c r="BR127" s="1065"/>
      <c r="BS127" s="1066"/>
      <c r="BT127" s="1067" t="s">
        <v>495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496</v>
      </c>
      <c r="CQ127" s="982"/>
      <c r="CR127" s="982"/>
      <c r="CS127" s="982"/>
      <c r="CT127" s="982"/>
      <c r="CU127" s="982"/>
      <c r="CV127" s="982"/>
      <c r="CW127" s="982"/>
      <c r="CX127" s="982"/>
      <c r="CY127" s="982"/>
      <c r="CZ127" s="982"/>
      <c r="DA127" s="982"/>
      <c r="DB127" s="982"/>
      <c r="DC127" s="982"/>
      <c r="DD127" s="982"/>
      <c r="DE127" s="982"/>
      <c r="DF127" s="983"/>
      <c r="DG127" s="951" t="s">
        <v>406</v>
      </c>
      <c r="DH127" s="952"/>
      <c r="DI127" s="952"/>
      <c r="DJ127" s="952"/>
      <c r="DK127" s="952"/>
      <c r="DL127" s="952" t="s">
        <v>124</v>
      </c>
      <c r="DM127" s="952"/>
      <c r="DN127" s="952"/>
      <c r="DO127" s="952"/>
      <c r="DP127" s="952"/>
      <c r="DQ127" s="952" t="s">
        <v>483</v>
      </c>
      <c r="DR127" s="952"/>
      <c r="DS127" s="952"/>
      <c r="DT127" s="952"/>
      <c r="DU127" s="952"/>
      <c r="DV127" s="953" t="s">
        <v>440</v>
      </c>
      <c r="DW127" s="953"/>
      <c r="DX127" s="953"/>
      <c r="DY127" s="953"/>
      <c r="DZ127" s="954"/>
    </row>
    <row r="128" spans="1:130" s="226" customFormat="1" ht="26.25" customHeight="1" thickBot="1">
      <c r="A128" s="1075" t="s">
        <v>497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498</v>
      </c>
      <c r="X128" s="1077"/>
      <c r="Y128" s="1077"/>
      <c r="Z128" s="1078"/>
      <c r="AA128" s="1079">
        <v>717898</v>
      </c>
      <c r="AB128" s="1080"/>
      <c r="AC128" s="1080"/>
      <c r="AD128" s="1080"/>
      <c r="AE128" s="1081"/>
      <c r="AF128" s="1082">
        <v>737639</v>
      </c>
      <c r="AG128" s="1080"/>
      <c r="AH128" s="1080"/>
      <c r="AI128" s="1080"/>
      <c r="AJ128" s="1081"/>
      <c r="AK128" s="1082">
        <v>711780</v>
      </c>
      <c r="AL128" s="1080"/>
      <c r="AM128" s="1080"/>
      <c r="AN128" s="1080"/>
      <c r="AO128" s="1081"/>
      <c r="AP128" s="1083"/>
      <c r="AQ128" s="1084"/>
      <c r="AR128" s="1084"/>
      <c r="AS128" s="1084"/>
      <c r="AT128" s="1085"/>
      <c r="AU128" s="262"/>
      <c r="AV128" s="262"/>
      <c r="AW128" s="262"/>
      <c r="AX128" s="920" t="s">
        <v>499</v>
      </c>
      <c r="AY128" s="921"/>
      <c r="AZ128" s="921"/>
      <c r="BA128" s="921"/>
      <c r="BB128" s="921"/>
      <c r="BC128" s="921"/>
      <c r="BD128" s="921"/>
      <c r="BE128" s="922"/>
      <c r="BF128" s="1086" t="s">
        <v>487</v>
      </c>
      <c r="BG128" s="1087"/>
      <c r="BH128" s="1087"/>
      <c r="BI128" s="1087"/>
      <c r="BJ128" s="1087"/>
      <c r="BK128" s="1087"/>
      <c r="BL128" s="1088"/>
      <c r="BM128" s="1086">
        <v>11.95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500</v>
      </c>
      <c r="CQ128" s="1069"/>
      <c r="CR128" s="1069"/>
      <c r="CS128" s="1069"/>
      <c r="CT128" s="1069"/>
      <c r="CU128" s="1069"/>
      <c r="CV128" s="1069"/>
      <c r="CW128" s="1069"/>
      <c r="CX128" s="1069"/>
      <c r="CY128" s="1069"/>
      <c r="CZ128" s="1069"/>
      <c r="DA128" s="1069"/>
      <c r="DB128" s="1069"/>
      <c r="DC128" s="1069"/>
      <c r="DD128" s="1069"/>
      <c r="DE128" s="1069"/>
      <c r="DF128" s="1070"/>
      <c r="DG128" s="1071">
        <v>3782</v>
      </c>
      <c r="DH128" s="1072"/>
      <c r="DI128" s="1072"/>
      <c r="DJ128" s="1072"/>
      <c r="DK128" s="1072"/>
      <c r="DL128" s="1072" t="s">
        <v>501</v>
      </c>
      <c r="DM128" s="1072"/>
      <c r="DN128" s="1072"/>
      <c r="DO128" s="1072"/>
      <c r="DP128" s="1072"/>
      <c r="DQ128" s="1072">
        <v>1052</v>
      </c>
      <c r="DR128" s="1072"/>
      <c r="DS128" s="1072"/>
      <c r="DT128" s="1072"/>
      <c r="DU128" s="1072"/>
      <c r="DV128" s="1073">
        <v>0</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502</v>
      </c>
      <c r="X129" s="1106"/>
      <c r="Y129" s="1106"/>
      <c r="Z129" s="1107"/>
      <c r="AA129" s="990">
        <v>27899278</v>
      </c>
      <c r="AB129" s="991"/>
      <c r="AC129" s="991"/>
      <c r="AD129" s="991"/>
      <c r="AE129" s="992"/>
      <c r="AF129" s="993">
        <v>27507792</v>
      </c>
      <c r="AG129" s="991"/>
      <c r="AH129" s="991"/>
      <c r="AI129" s="991"/>
      <c r="AJ129" s="992"/>
      <c r="AK129" s="993">
        <v>27208609</v>
      </c>
      <c r="AL129" s="991"/>
      <c r="AM129" s="991"/>
      <c r="AN129" s="991"/>
      <c r="AO129" s="992"/>
      <c r="AP129" s="1108"/>
      <c r="AQ129" s="1109"/>
      <c r="AR129" s="1109"/>
      <c r="AS129" s="1109"/>
      <c r="AT129" s="1110"/>
      <c r="AU129" s="264"/>
      <c r="AV129" s="264"/>
      <c r="AW129" s="264"/>
      <c r="AX129" s="1099" t="s">
        <v>503</v>
      </c>
      <c r="AY129" s="982"/>
      <c r="AZ129" s="982"/>
      <c r="BA129" s="982"/>
      <c r="BB129" s="982"/>
      <c r="BC129" s="982"/>
      <c r="BD129" s="982"/>
      <c r="BE129" s="983"/>
      <c r="BF129" s="1100" t="s">
        <v>504</v>
      </c>
      <c r="BG129" s="1101"/>
      <c r="BH129" s="1101"/>
      <c r="BI129" s="1101"/>
      <c r="BJ129" s="1101"/>
      <c r="BK129" s="1101"/>
      <c r="BL129" s="1102"/>
      <c r="BM129" s="1100">
        <v>16.95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506</v>
      </c>
      <c r="X130" s="1106"/>
      <c r="Y130" s="1106"/>
      <c r="Z130" s="1107"/>
      <c r="AA130" s="990">
        <v>5053833</v>
      </c>
      <c r="AB130" s="991"/>
      <c r="AC130" s="991"/>
      <c r="AD130" s="991"/>
      <c r="AE130" s="992"/>
      <c r="AF130" s="993">
        <v>5102111</v>
      </c>
      <c r="AG130" s="991"/>
      <c r="AH130" s="991"/>
      <c r="AI130" s="991"/>
      <c r="AJ130" s="992"/>
      <c r="AK130" s="993">
        <v>5038043</v>
      </c>
      <c r="AL130" s="991"/>
      <c r="AM130" s="991"/>
      <c r="AN130" s="991"/>
      <c r="AO130" s="992"/>
      <c r="AP130" s="1108"/>
      <c r="AQ130" s="1109"/>
      <c r="AR130" s="1109"/>
      <c r="AS130" s="1109"/>
      <c r="AT130" s="1110"/>
      <c r="AU130" s="264"/>
      <c r="AV130" s="264"/>
      <c r="AW130" s="264"/>
      <c r="AX130" s="1099" t="s">
        <v>507</v>
      </c>
      <c r="AY130" s="982"/>
      <c r="AZ130" s="982"/>
      <c r="BA130" s="982"/>
      <c r="BB130" s="982"/>
      <c r="BC130" s="982"/>
      <c r="BD130" s="982"/>
      <c r="BE130" s="983"/>
      <c r="BF130" s="1136">
        <v>11.6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508</v>
      </c>
      <c r="X131" s="1144"/>
      <c r="Y131" s="1144"/>
      <c r="Z131" s="1145"/>
      <c r="AA131" s="1037">
        <v>22845445</v>
      </c>
      <c r="AB131" s="1016"/>
      <c r="AC131" s="1016"/>
      <c r="AD131" s="1016"/>
      <c r="AE131" s="1017"/>
      <c r="AF131" s="1015">
        <v>22405681</v>
      </c>
      <c r="AG131" s="1016"/>
      <c r="AH131" s="1016"/>
      <c r="AI131" s="1016"/>
      <c r="AJ131" s="1017"/>
      <c r="AK131" s="1015">
        <v>22170566</v>
      </c>
      <c r="AL131" s="1016"/>
      <c r="AM131" s="1016"/>
      <c r="AN131" s="1016"/>
      <c r="AO131" s="1017"/>
      <c r="AP131" s="1146"/>
      <c r="AQ131" s="1147"/>
      <c r="AR131" s="1147"/>
      <c r="AS131" s="1147"/>
      <c r="AT131" s="1148"/>
      <c r="AU131" s="264"/>
      <c r="AV131" s="264"/>
      <c r="AW131" s="264"/>
      <c r="AX131" s="1118" t="s">
        <v>509</v>
      </c>
      <c r="AY131" s="1069"/>
      <c r="AZ131" s="1069"/>
      <c r="BA131" s="1069"/>
      <c r="BB131" s="1069"/>
      <c r="BC131" s="1069"/>
      <c r="BD131" s="1069"/>
      <c r="BE131" s="1070"/>
      <c r="BF131" s="1119">
        <v>136.19999999999999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510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511</v>
      </c>
      <c r="W132" s="1129"/>
      <c r="X132" s="1129"/>
      <c r="Y132" s="1129"/>
      <c r="Z132" s="1130"/>
      <c r="AA132" s="1131">
        <v>11.02998431</v>
      </c>
      <c r="AB132" s="1132"/>
      <c r="AC132" s="1132"/>
      <c r="AD132" s="1132"/>
      <c r="AE132" s="1133"/>
      <c r="AF132" s="1134">
        <v>11.919887640000001</v>
      </c>
      <c r="AG132" s="1132"/>
      <c r="AH132" s="1132"/>
      <c r="AI132" s="1132"/>
      <c r="AJ132" s="1133"/>
      <c r="AK132" s="1134">
        <v>12.12181051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512</v>
      </c>
      <c r="W133" s="1112"/>
      <c r="X133" s="1112"/>
      <c r="Y133" s="1112"/>
      <c r="Z133" s="1113"/>
      <c r="AA133" s="1114">
        <v>12.4</v>
      </c>
      <c r="AB133" s="1115"/>
      <c r="AC133" s="1115"/>
      <c r="AD133" s="1115"/>
      <c r="AE133" s="1116"/>
      <c r="AF133" s="1114">
        <v>11.7</v>
      </c>
      <c r="AG133" s="1115"/>
      <c r="AH133" s="1115"/>
      <c r="AI133" s="1115"/>
      <c r="AJ133" s="1116"/>
      <c r="AK133" s="1114">
        <v>11.6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CYZChTy4Hsg05EptPWfTvHSqo2V4UIdHrXZffW1Lc7vz+sp+GiGNNwtAAeQwtJIElhz9fVW1e0OcvXMbQDqvQ==" saltValue="L2KGxTUre1YZ1dt7xY3d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AE51" sqref="AE5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2Tz9VydnWTAYSkKrFPS53BdJdGYbYGqKd4E9wnF1BDABqeI9mpFa9zXnxUJZSAEgeAD8lvDwiMm0gsLcCpBPw==" saltValue="srMD+oMC8b44VgOjKy9P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e80/CC3nxX2WuGg+3Qq2dmsTa1yqkWm5CHKnMc5bZIa++tbjXz9EN2+qPtZuY7y29zqDpwv9vImIBmW10Q+w==" saltValue="LFWheRTszMBmCfm0YONq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election activeCell="V32" sqref="V32"/>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516</v>
      </c>
      <c r="AP7" s="283"/>
      <c r="AQ7" s="284" t="s">
        <v>517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518</v>
      </c>
      <c r="AQ8" s="290" t="s">
        <v>519</v>
      </c>
      <c r="AR8" s="291" t="s">
        <v>520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521</v>
      </c>
      <c r="AL9" s="1155"/>
      <c r="AM9" s="1155"/>
      <c r="AN9" s="1156"/>
      <c r="AO9" s="292">
        <v>7068344</v>
      </c>
      <c r="AP9" s="292">
        <v>69110</v>
      </c>
      <c r="AQ9" s="293">
        <v>61989</v>
      </c>
      <c r="AR9" s="294">
        <v>11.5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522</v>
      </c>
      <c r="AL10" s="1155"/>
      <c r="AM10" s="1155"/>
      <c r="AN10" s="1156"/>
      <c r="AO10" s="295">
        <v>289564</v>
      </c>
      <c r="AP10" s="295">
        <v>2831</v>
      </c>
      <c r="AQ10" s="296">
        <v>5142</v>
      </c>
      <c r="AR10" s="297">
        <v>-44.9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523</v>
      </c>
      <c r="AL11" s="1155"/>
      <c r="AM11" s="1155"/>
      <c r="AN11" s="1156"/>
      <c r="AO11" s="295">
        <v>1100267</v>
      </c>
      <c r="AP11" s="295">
        <v>10758</v>
      </c>
      <c r="AQ11" s="296">
        <v>5922</v>
      </c>
      <c r="AR11" s="297">
        <v>81.7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524</v>
      </c>
      <c r="AL12" s="1155"/>
      <c r="AM12" s="1155"/>
      <c r="AN12" s="1156"/>
      <c r="AO12" s="295">
        <v>54442</v>
      </c>
      <c r="AP12" s="295">
        <v>532</v>
      </c>
      <c r="AQ12" s="296">
        <v>853</v>
      </c>
      <c r="AR12" s="297">
        <v>-37.6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525</v>
      </c>
      <c r="AL13" s="1155"/>
      <c r="AM13" s="1155"/>
      <c r="AN13" s="1156"/>
      <c r="AO13" s="295" t="s">
        <v>526</v>
      </c>
      <c r="AP13" s="295" t="s">
        <v>526</v>
      </c>
      <c r="AQ13" s="296" t="s">
        <v>526</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527</v>
      </c>
      <c r="AL14" s="1155"/>
      <c r="AM14" s="1155"/>
      <c r="AN14" s="1156"/>
      <c r="AO14" s="295">
        <v>283945</v>
      </c>
      <c r="AP14" s="295">
        <v>2776</v>
      </c>
      <c r="AQ14" s="296">
        <v>2467</v>
      </c>
      <c r="AR14" s="297">
        <v>12.5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528</v>
      </c>
      <c r="AL15" s="1155"/>
      <c r="AM15" s="1155"/>
      <c r="AN15" s="1156"/>
      <c r="AO15" s="295">
        <v>293031</v>
      </c>
      <c r="AP15" s="295">
        <v>2865</v>
      </c>
      <c r="AQ15" s="296">
        <v>2256</v>
      </c>
      <c r="AR15" s="297">
        <v>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529</v>
      </c>
      <c r="AL16" s="1158"/>
      <c r="AM16" s="1158"/>
      <c r="AN16" s="1159"/>
      <c r="AO16" s="295">
        <v>-765496</v>
      </c>
      <c r="AP16" s="295">
        <v>-7485</v>
      </c>
      <c r="AQ16" s="296">
        <v>-5580</v>
      </c>
      <c r="AR16" s="297">
        <v>34.1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8324097</v>
      </c>
      <c r="AP17" s="295">
        <v>81389</v>
      </c>
      <c r="AQ17" s="296">
        <v>73049</v>
      </c>
      <c r="AR17" s="297">
        <v>11.4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534</v>
      </c>
      <c r="AL21" s="1150"/>
      <c r="AM21" s="1150"/>
      <c r="AN21" s="1151"/>
      <c r="AO21" s="307">
        <v>7.27</v>
      </c>
      <c r="AP21" s="308">
        <v>7.09</v>
      </c>
      <c r="AQ21" s="309">
        <v>0.18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535</v>
      </c>
      <c r="AL22" s="1150"/>
      <c r="AM22" s="1150"/>
      <c r="AN22" s="1151"/>
      <c r="AO22" s="312">
        <v>99.9</v>
      </c>
      <c r="AP22" s="313">
        <v>98.2</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537</v>
      </c>
      <c r="AO27" s="273"/>
      <c r="AP27" s="273"/>
      <c r="AQ27" s="273"/>
      <c r="AR27" s="273"/>
      <c r="AS27" s="273"/>
      <c r="AT27" s="273"/>
    </row>
    <row r="28" spans="1:46" ht="17.2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516</v>
      </c>
      <c r="AP30" s="283"/>
      <c r="AQ30" s="284" t="s">
        <v>517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518</v>
      </c>
      <c r="AQ31" s="290" t="s">
        <v>519</v>
      </c>
      <c r="AR31" s="291" t="s">
        <v>520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540</v>
      </c>
      <c r="AL32" s="1166"/>
      <c r="AM32" s="1166"/>
      <c r="AN32" s="1167"/>
      <c r="AO32" s="322">
        <v>6063889</v>
      </c>
      <c r="AP32" s="322">
        <v>59289</v>
      </c>
      <c r="AQ32" s="323">
        <v>45137</v>
      </c>
      <c r="AR32" s="324">
        <v>31.4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541</v>
      </c>
      <c r="AL33" s="1166"/>
      <c r="AM33" s="1166"/>
      <c r="AN33" s="1167"/>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542</v>
      </c>
      <c r="AL34" s="1166"/>
      <c r="AM34" s="1166"/>
      <c r="AN34" s="1167"/>
      <c r="AO34" s="322">
        <v>20000</v>
      </c>
      <c r="AP34" s="322">
        <v>196</v>
      </c>
      <c r="AQ34" s="323">
        <v>20</v>
      </c>
      <c r="AR34" s="324">
        <v>880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543</v>
      </c>
      <c r="AL35" s="1166"/>
      <c r="AM35" s="1166"/>
      <c r="AN35" s="1167"/>
      <c r="AO35" s="322">
        <v>1780455</v>
      </c>
      <c r="AP35" s="322">
        <v>17408</v>
      </c>
      <c r="AQ35" s="323">
        <v>12921</v>
      </c>
      <c r="AR35" s="324">
        <v>34.700000000000003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544</v>
      </c>
      <c r="AL36" s="1166"/>
      <c r="AM36" s="1166"/>
      <c r="AN36" s="1167"/>
      <c r="AO36" s="322">
        <v>364818</v>
      </c>
      <c r="AP36" s="322">
        <v>3567</v>
      </c>
      <c r="AQ36" s="323">
        <v>1263</v>
      </c>
      <c r="AR36" s="324">
        <v>182.4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545</v>
      </c>
      <c r="AL37" s="1166"/>
      <c r="AM37" s="1166"/>
      <c r="AN37" s="1167"/>
      <c r="AO37" s="322">
        <v>208135</v>
      </c>
      <c r="AP37" s="322">
        <v>2035</v>
      </c>
      <c r="AQ37" s="323">
        <v>931</v>
      </c>
      <c r="AR37" s="324">
        <v>118.6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546</v>
      </c>
      <c r="AL38" s="1169"/>
      <c r="AM38" s="1169"/>
      <c r="AN38" s="1170"/>
      <c r="AO38" s="325" t="s">
        <v>526</v>
      </c>
      <c r="AP38" s="325" t="s">
        <v>526</v>
      </c>
      <c r="AQ38" s="326">
        <v>2</v>
      </c>
      <c r="AR38" s="314" t="s">
        <v>526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547</v>
      </c>
      <c r="AL39" s="1169"/>
      <c r="AM39" s="1169"/>
      <c r="AN39" s="1170"/>
      <c r="AO39" s="322">
        <v>-711780</v>
      </c>
      <c r="AP39" s="322">
        <v>-6959</v>
      </c>
      <c r="AQ39" s="323">
        <v>-4436</v>
      </c>
      <c r="AR39" s="324">
        <v>56.9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548</v>
      </c>
      <c r="AL40" s="1166"/>
      <c r="AM40" s="1166"/>
      <c r="AN40" s="1167"/>
      <c r="AO40" s="322">
        <v>-5038043</v>
      </c>
      <c r="AP40" s="322">
        <v>-49259</v>
      </c>
      <c r="AQ40" s="323">
        <v>-39263</v>
      </c>
      <c r="AR40" s="324">
        <v>25.5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2687474</v>
      </c>
      <c r="AP41" s="322">
        <v>26277</v>
      </c>
      <c r="AQ41" s="323">
        <v>16574</v>
      </c>
      <c r="AR41" s="324">
        <v>58.5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516</v>
      </c>
      <c r="AN49" s="1162" t="s">
        <v>552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553</v>
      </c>
      <c r="AO50" s="339" t="s">
        <v>554</v>
      </c>
      <c r="AP50" s="340" t="s">
        <v>555</v>
      </c>
      <c r="AQ50" s="341" t="s">
        <v>556</v>
      </c>
      <c r="AR50" s="342" t="s">
        <v>557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9378320</v>
      </c>
      <c r="AN51" s="344">
        <v>88846</v>
      </c>
      <c r="AO51" s="345">
        <v>38.700000000000003</v>
      </c>
      <c r="AP51" s="346">
        <v>50840</v>
      </c>
      <c r="AQ51" s="347">
        <v>16.899999999999999</v>
      </c>
      <c r="AR51" s="348">
        <v>21.8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5622083</v>
      </c>
      <c r="AN52" s="352">
        <v>53261</v>
      </c>
      <c r="AO52" s="353">
        <v>44.5</v>
      </c>
      <c r="AP52" s="354">
        <v>25367</v>
      </c>
      <c r="AQ52" s="355">
        <v>9.1</v>
      </c>
      <c r="AR52" s="356">
        <v>35.4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10725989</v>
      </c>
      <c r="AN53" s="344">
        <v>102428</v>
      </c>
      <c r="AO53" s="345">
        <v>15.3</v>
      </c>
      <c r="AP53" s="346">
        <v>53605</v>
      </c>
      <c r="AQ53" s="347">
        <v>5.4</v>
      </c>
      <c r="AR53" s="348">
        <v>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5209615</v>
      </c>
      <c r="AN54" s="352">
        <v>49749</v>
      </c>
      <c r="AO54" s="353">
        <v>-6.6</v>
      </c>
      <c r="AP54" s="354">
        <v>28343</v>
      </c>
      <c r="AQ54" s="355">
        <v>11.7</v>
      </c>
      <c r="AR54" s="356">
        <v>-18.3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5791732</v>
      </c>
      <c r="AN55" s="344">
        <v>55714</v>
      </c>
      <c r="AO55" s="345">
        <v>-45.6</v>
      </c>
      <c r="AP55" s="346">
        <v>58051</v>
      </c>
      <c r="AQ55" s="347">
        <v>8.3000000000000007</v>
      </c>
      <c r="AR55" s="348">
        <v>-53.9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3441698</v>
      </c>
      <c r="AN56" s="352">
        <v>33108</v>
      </c>
      <c r="AO56" s="353">
        <v>-33.4</v>
      </c>
      <c r="AP56" s="354">
        <v>32143</v>
      </c>
      <c r="AQ56" s="355">
        <v>13.4</v>
      </c>
      <c r="AR56" s="356">
        <v>-46.8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7334935</v>
      </c>
      <c r="AN57" s="344">
        <v>71239</v>
      </c>
      <c r="AO57" s="345">
        <v>27.9</v>
      </c>
      <c r="AP57" s="346">
        <v>65942</v>
      </c>
      <c r="AQ57" s="347">
        <v>13.6</v>
      </c>
      <c r="AR57" s="348">
        <v>14.3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5180408</v>
      </c>
      <c r="AN58" s="352">
        <v>50314</v>
      </c>
      <c r="AO58" s="353">
        <v>52</v>
      </c>
      <c r="AP58" s="354">
        <v>32778</v>
      </c>
      <c r="AQ58" s="355">
        <v>2</v>
      </c>
      <c r="AR58" s="356">
        <v>50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8070105</v>
      </c>
      <c r="AN59" s="344">
        <v>78905</v>
      </c>
      <c r="AO59" s="345">
        <v>10.8</v>
      </c>
      <c r="AP59" s="346">
        <v>68655</v>
      </c>
      <c r="AQ59" s="347">
        <v>4.0999999999999996</v>
      </c>
      <c r="AR59" s="348">
        <v>6.7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5085003</v>
      </c>
      <c r="AN60" s="352">
        <v>49718</v>
      </c>
      <c r="AO60" s="353">
        <v>-1.2</v>
      </c>
      <c r="AP60" s="354">
        <v>32316</v>
      </c>
      <c r="AQ60" s="355">
        <v>-1.4</v>
      </c>
      <c r="AR60" s="356">
        <v>0.2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8260216</v>
      </c>
      <c r="AN61" s="359">
        <v>79426</v>
      </c>
      <c r="AO61" s="360">
        <v>9.4</v>
      </c>
      <c r="AP61" s="361">
        <v>59419</v>
      </c>
      <c r="AQ61" s="362">
        <v>9.6999999999999993</v>
      </c>
      <c r="AR61" s="348">
        <v>-0.3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4907761</v>
      </c>
      <c r="AN62" s="352">
        <v>47230</v>
      </c>
      <c r="AO62" s="353">
        <v>11.1</v>
      </c>
      <c r="AP62" s="354">
        <v>30189</v>
      </c>
      <c r="AQ62" s="355">
        <v>7</v>
      </c>
      <c r="AR62" s="356">
        <v>4.0999999999999996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JPAQ5GTBT2OpqS7PSdI82Uo2sSdPl1FuWJRYzEv8O+OkqopkaqPHkn6CzIMnBQuoSx3gSnHv8uGxYXT66POw==" saltValue="EhGRZZgv607RkONGeCXa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D99" sqref="AD9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ivROumDDAv+g5d/MoMTj6Oc11qwK06GT1/UxughacRZDcBrPNyD7oNMIT1AtQ7mnOtH6gA5LJwfA5ZvZFw/cg==" saltValue="FLvCfucYB3oDC/MiozPc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80" zoomScaleNormal="80" zoomScaleSheetLayoutView="55" workbookViewId="0">
      <selection activeCell="BL19" sqref="BL1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VG2cufBDKZQWb1eRNUkkMefW1YYrNEYKDXpHvCs8kBE7VzqpxUom/wzB+nIJi09eQ+1vAVZoL/xYR8BFtCU7g==" saltValue="yHcdyOk4OsThUcv+GA25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74" t="s">
        <v>3</v>
      </c>
      <c r="D47" s="1174"/>
      <c r="E47" s="1175"/>
      <c r="F47" s="11">
        <v>14.11</v>
      </c>
      <c r="G47" s="12">
        <v>18.05</v>
      </c>
      <c r="H47" s="12">
        <v>17.600000000000001</v>
      </c>
      <c r="I47" s="12">
        <v>18.23</v>
      </c>
      <c r="J47" s="13">
        <v>17.34</v>
      </c>
    </row>
    <row r="48" spans="2:10" ht="57.75" customHeight="1">
      <c r="B48" s="14"/>
      <c r="C48" s="1176" t="s">
        <v>4</v>
      </c>
      <c r="D48" s="1176"/>
      <c r="E48" s="1177"/>
      <c r="F48" s="15">
        <v>5.16</v>
      </c>
      <c r="G48" s="16">
        <v>4.97</v>
      </c>
      <c r="H48" s="16">
        <v>8.07</v>
      </c>
      <c r="I48" s="16">
        <v>5.16</v>
      </c>
      <c r="J48" s="17">
        <v>5.63</v>
      </c>
    </row>
    <row r="49" spans="2:10" ht="57.75" customHeight="1" thickBot="1">
      <c r="B49" s="18"/>
      <c r="C49" s="1178" t="s">
        <v>5</v>
      </c>
      <c r="D49" s="1178"/>
      <c r="E49" s="1179"/>
      <c r="F49" s="19">
        <v>3.78</v>
      </c>
      <c r="G49" s="20" t="s">
        <v>573</v>
      </c>
      <c r="H49" s="20" t="s">
        <v>574</v>
      </c>
      <c r="I49" s="20" t="s">
        <v>575</v>
      </c>
      <c r="J49" s="21" t="s">
        <v>576</v>
      </c>
    </row>
    <row r="50" spans="2:10" ht="13.5" customHeight="1"/>
    <row r="51" spans="2:10" ht="13.5" hidden="1" customHeight="1"/>
    <row r="52" spans="2:10" ht="13.5" hidden="1" customHeight="1"/>
    <row r="53" spans="2:10" ht="13.5" hidden="1" customHeight="1"/>
  </sheetData>
  <sheetProtection algorithmName="SHA-512" hashValue="pJD499AWtFKgEUfbpjD1l0bbsrVjNMy6Y1DDi07g1fzvJDv4OU8T4Bh81cKcuYTbZw+CQs4MzaO8DviX4yrzdQ==" saltValue="pC1f9yED5vWiWsii37Jj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2019-03-14T07:25:23Z</cp:lastPrinted>
  <dcterms:created xsi:type="dcterms:W3CDTF">2019-02-14T04:13:51Z</dcterms:created>
  <dcterms:modified xsi:type="dcterms:W3CDTF">2019-03-14T07:55:54Z</dcterms:modified>
  <cp:category/>
</cp:coreProperties>
</file>