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/>
  <bookViews>
    <workbookView xWindow="-15" yWindow="-15" windowWidth="9600" windowHeight="12120"/>
  </bookViews>
  <sheets>
    <sheet name="１．補正予算概要" sheetId="9" r:id="rId1"/>
    <sheet name="２．事項別明細" sheetId="16" r:id="rId2"/>
    <sheet name="３．性質別内訳" sheetId="17" r:id="rId3"/>
    <sheet name="４．主要事業概要" sheetId="12" r:id="rId4"/>
    <sheet name="５．歳入グラフ" sheetId="27" r:id="rId5"/>
    <sheet name="６．歳出グラフ" sheetId="28" r:id="rId6"/>
  </sheets>
  <definedNames>
    <definedName name="_xlnm.Print_Area" localSheetId="0">'１．補正予算概要'!$A$1:$K$25</definedName>
    <definedName name="_xlnm.Print_Area" localSheetId="1">'２．事項別明細'!$A$1:$T$161</definedName>
    <definedName name="_xlnm.Print_Area" localSheetId="2">'３．性質別内訳'!$A$1:$S$25</definedName>
    <definedName name="_xlnm.Print_Area" localSheetId="3">'４．主要事業概要'!$A$1:$G$6</definedName>
    <definedName name="_xlnm.Print_Area" localSheetId="4">'５．歳入グラフ'!$A$1:$N$40</definedName>
    <definedName name="_xlnm.Print_Area" localSheetId="5">'６．歳出グラフ'!$A$1:$N$40</definedName>
    <definedName name="_xlnm.Print_Titles" localSheetId="3">'４．主要事業概要'!$3:$4</definedName>
  </definedNames>
  <calcPr calcId="145621"/>
</workbook>
</file>

<file path=xl/calcChain.xml><?xml version="1.0" encoding="utf-8"?>
<calcChain xmlns="http://schemas.openxmlformats.org/spreadsheetml/2006/main">
  <c r="J24" i="17" l="1"/>
  <c r="E24" i="17"/>
  <c r="N6" i="17" l="1"/>
  <c r="E6" i="17"/>
  <c r="H133" i="16" l="1"/>
  <c r="I6" i="9"/>
  <c r="I7" i="9"/>
  <c r="I8" i="9"/>
  <c r="I9" i="9"/>
  <c r="I10" i="9"/>
  <c r="I11" i="9"/>
  <c r="I12" i="9"/>
  <c r="I13" i="9"/>
  <c r="I14" i="9"/>
  <c r="I15" i="9"/>
  <c r="I16" i="9"/>
  <c r="R21" i="17" l="1"/>
  <c r="R23" i="17" s="1"/>
  <c r="Q21" i="17"/>
  <c r="Q23" i="17" s="1"/>
  <c r="P21" i="17"/>
  <c r="P23" i="17" s="1"/>
  <c r="O21" i="17"/>
  <c r="O23" i="17" s="1"/>
  <c r="N21" i="17"/>
  <c r="N23" i="17" s="1"/>
  <c r="M21" i="17"/>
  <c r="M23" i="17" s="1"/>
  <c r="L21" i="17"/>
  <c r="L23" i="17" s="1"/>
  <c r="K21" i="17"/>
  <c r="K23" i="17" s="1"/>
  <c r="J21" i="17"/>
  <c r="J23" i="17" s="1"/>
  <c r="I21" i="17"/>
  <c r="I23" i="17" s="1"/>
  <c r="H21" i="17"/>
  <c r="H23" i="17" s="1"/>
  <c r="G21" i="17"/>
  <c r="G23" i="17" s="1"/>
  <c r="F21" i="17"/>
  <c r="F23" i="17" s="1"/>
  <c r="E21" i="17"/>
  <c r="E23" i="17" s="1"/>
  <c r="S5" i="17"/>
  <c r="S20" i="17"/>
  <c r="S19" i="17"/>
  <c r="S18" i="17"/>
  <c r="S17" i="17"/>
  <c r="S16" i="17"/>
  <c r="S15" i="17"/>
  <c r="S14" i="17"/>
  <c r="S13" i="17"/>
  <c r="S12" i="17"/>
  <c r="S11" i="17"/>
  <c r="S10" i="17"/>
  <c r="S9" i="17"/>
  <c r="S8" i="17"/>
  <c r="S7" i="17"/>
  <c r="T150" i="16"/>
  <c r="T139" i="16"/>
  <c r="T128" i="16"/>
  <c r="T117" i="16"/>
  <c r="T106" i="16"/>
  <c r="T95" i="16"/>
  <c r="T84" i="16"/>
  <c r="T73" i="16"/>
  <c r="T62" i="16"/>
  <c r="T51" i="16"/>
  <c r="T40" i="16"/>
  <c r="T29" i="16"/>
  <c r="T18" i="16"/>
  <c r="T7" i="16"/>
  <c r="P150" i="16"/>
  <c r="P139" i="16"/>
  <c r="P128" i="16"/>
  <c r="P117" i="16"/>
  <c r="P106" i="16"/>
  <c r="P95" i="16"/>
  <c r="P84" i="16"/>
  <c r="P73" i="16"/>
  <c r="P62" i="16"/>
  <c r="P51" i="16"/>
  <c r="P40" i="16"/>
  <c r="P29" i="16"/>
  <c r="P18" i="16"/>
  <c r="P7" i="16"/>
  <c r="H154" i="16"/>
  <c r="H147" i="16"/>
  <c r="H140" i="16"/>
  <c r="H126" i="16"/>
  <c r="H119" i="16"/>
  <c r="H112" i="16"/>
  <c r="H105" i="16"/>
  <c r="H98" i="16"/>
  <c r="H91" i="16"/>
  <c r="H84" i="16"/>
  <c r="H77" i="16"/>
  <c r="H70" i="16"/>
  <c r="H63" i="16"/>
  <c r="H56" i="16"/>
  <c r="H49" i="16"/>
  <c r="H42" i="16"/>
  <c r="H35" i="16"/>
  <c r="H28" i="16"/>
  <c r="H21" i="16"/>
  <c r="H14" i="16"/>
  <c r="H7" i="16"/>
  <c r="S161" i="16"/>
  <c r="R161" i="16"/>
  <c r="Q161" i="16"/>
  <c r="O161" i="16"/>
  <c r="N161" i="16"/>
  <c r="G161" i="16"/>
  <c r="F161" i="16"/>
  <c r="R6" i="17" l="1"/>
  <c r="J6" i="17"/>
  <c r="I6" i="17"/>
  <c r="S21" i="17"/>
  <c r="S23" i="17" s="1"/>
  <c r="R24" i="17" s="1"/>
  <c r="G6" i="17"/>
  <c r="F6" i="17"/>
  <c r="O6" i="17"/>
  <c r="K6" i="17"/>
  <c r="H6" i="17"/>
  <c r="L6" i="17"/>
  <c r="P6" i="17"/>
  <c r="Q6" i="17"/>
  <c r="T161" i="16"/>
  <c r="P161" i="16"/>
  <c r="H161" i="16"/>
  <c r="I4" i="9"/>
  <c r="N24" i="17" l="1"/>
  <c r="Q24" i="17"/>
  <c r="H24" i="17"/>
  <c r="I24" i="17"/>
  <c r="O24" i="17"/>
  <c r="L24" i="17"/>
  <c r="F24" i="17"/>
  <c r="P24" i="17"/>
  <c r="G24" i="17"/>
  <c r="K24" i="17"/>
  <c r="H5" i="9"/>
  <c r="G5" i="9" l="1"/>
  <c r="I22" i="9" l="1"/>
  <c r="K22" i="9" s="1"/>
  <c r="I21" i="9"/>
  <c r="K21" i="9" s="1"/>
  <c r="I19" i="9"/>
  <c r="K19" i="9" s="1"/>
  <c r="K16" i="9"/>
  <c r="K15" i="9"/>
  <c r="K14" i="9"/>
  <c r="K13" i="9"/>
  <c r="K12" i="9"/>
  <c r="K11" i="9"/>
  <c r="K10" i="9"/>
  <c r="K9" i="9"/>
  <c r="K8" i="9"/>
  <c r="K7" i="9"/>
  <c r="K6" i="9"/>
  <c r="K4" i="9"/>
  <c r="J5" i="9"/>
  <c r="J17" i="9" s="1"/>
  <c r="J24" i="9" s="1"/>
  <c r="H17" i="9"/>
  <c r="H24" i="9" s="1"/>
  <c r="G17" i="9"/>
  <c r="G24" i="9" s="1"/>
  <c r="I5" i="9" l="1"/>
  <c r="K5" i="9" s="1"/>
  <c r="I17" i="9" l="1"/>
  <c r="K17" i="9" s="1"/>
  <c r="I24" i="9" l="1"/>
  <c r="K24" i="9" s="1"/>
</calcChain>
</file>

<file path=xl/sharedStrings.xml><?xml version="1.0" encoding="utf-8"?>
<sst xmlns="http://schemas.openxmlformats.org/spreadsheetml/2006/main" count="140" uniqueCount="115">
  <si>
    <t>補正予算額</t>
    <rPh sb="0" eb="2">
      <t>ホセイ</t>
    </rPh>
    <rPh sb="2" eb="4">
      <t>ヨサン</t>
    </rPh>
    <rPh sb="4" eb="5">
      <t>ガク</t>
    </rPh>
    <phoneticPr fontId="2"/>
  </si>
  <si>
    <t>前年同期</t>
    <rPh sb="0" eb="2">
      <t>ゼンネン</t>
    </rPh>
    <rPh sb="2" eb="4">
      <t>ドウキ</t>
    </rPh>
    <phoneticPr fontId="2"/>
  </si>
  <si>
    <t>（単位　千円）</t>
    <rPh sb="1" eb="3">
      <t>タンイ</t>
    </rPh>
    <rPh sb="4" eb="6">
      <t>センエン</t>
    </rPh>
    <phoneticPr fontId="2"/>
  </si>
  <si>
    <t>会計区分</t>
    <rPh sb="0" eb="2">
      <t>カイケイ</t>
    </rPh>
    <rPh sb="2" eb="4">
      <t>クブン</t>
    </rPh>
    <phoneticPr fontId="2"/>
  </si>
  <si>
    <t>既決予算額</t>
    <rPh sb="0" eb="2">
      <t>キケツ</t>
    </rPh>
    <rPh sb="2" eb="5">
      <t>ヨサンガク</t>
    </rPh>
    <phoneticPr fontId="2"/>
  </si>
  <si>
    <t>合計</t>
    <rPh sb="0" eb="2">
      <t>ゴウケイ</t>
    </rPh>
    <phoneticPr fontId="2"/>
  </si>
  <si>
    <t>伸率（％）</t>
    <rPh sb="0" eb="1">
      <t>ノ</t>
    </rPh>
    <rPh sb="1" eb="2">
      <t>リツ</t>
    </rPh>
    <phoneticPr fontId="2"/>
  </si>
  <si>
    <t>磯野計記念奨学金</t>
    <rPh sb="0" eb="2">
      <t>イソノ</t>
    </rPh>
    <rPh sb="2" eb="3">
      <t>ケイ</t>
    </rPh>
    <rPh sb="3" eb="5">
      <t>キネン</t>
    </rPh>
    <rPh sb="5" eb="8">
      <t>ショウガクキン</t>
    </rPh>
    <phoneticPr fontId="2"/>
  </si>
  <si>
    <t>食肉処理センター</t>
    <rPh sb="0" eb="2">
      <t>ショクニク</t>
    </rPh>
    <rPh sb="2" eb="4">
      <t>ショリ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</si>
  <si>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</si>
  <si>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公共用地取得事業</t>
    <rPh sb="0" eb="2">
      <t>コウキョウ</t>
    </rPh>
    <rPh sb="2" eb="4">
      <t>ヨウチ</t>
    </rPh>
    <rPh sb="4" eb="6">
      <t>シュトク</t>
    </rPh>
    <rPh sb="6" eb="8">
      <t>ジギョウ</t>
    </rPh>
    <phoneticPr fontId="2"/>
  </si>
  <si>
    <t>下水道事業</t>
    <rPh sb="0" eb="3">
      <t>ゲスイドウ</t>
    </rPh>
    <rPh sb="3" eb="5">
      <t>ジギョウ</t>
    </rPh>
    <phoneticPr fontId="2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</si>
  <si>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2"/>
  </si>
  <si>
    <t>奨学金</t>
    <rPh sb="0" eb="3">
      <t>ショウガクキン</t>
    </rPh>
    <phoneticPr fontId="2"/>
  </si>
  <si>
    <t>介護保険</t>
    <rPh sb="0" eb="2">
      <t>カイゴ</t>
    </rPh>
    <rPh sb="2" eb="4">
      <t>ホケン</t>
    </rPh>
    <phoneticPr fontId="2"/>
  </si>
  <si>
    <t>簡易水道事業</t>
    <rPh sb="0" eb="2">
      <t>カンイ</t>
    </rPh>
    <rPh sb="2" eb="4">
      <t>スイドウ</t>
    </rPh>
    <rPh sb="4" eb="6">
      <t>ジギョウ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</si>
  <si>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</si>
  <si>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合　　計</t>
    <rPh sb="0" eb="1">
      <t>ゴウ</t>
    </rPh>
    <rPh sb="3" eb="4">
      <t>ケイ</t>
    </rPh>
    <phoneticPr fontId="2"/>
  </si>
  <si>
    <t>土地開発公社清算事業</t>
    <rPh sb="0" eb="2">
      <t>トチ</t>
    </rPh>
    <rPh sb="2" eb="4">
      <t>カイハツ</t>
    </rPh>
    <rPh sb="4" eb="6">
      <t>コウシャ</t>
    </rPh>
    <rPh sb="6" eb="8">
      <t>セイサン</t>
    </rPh>
    <rPh sb="8" eb="10">
      <t>ジギョウ</t>
    </rPh>
    <phoneticPr fontId="2"/>
  </si>
  <si>
    <r>
      <t>計</t>
    </r>
    <r>
      <rPr>
        <sz val="11"/>
        <rFont val="ＭＳ Ｐゴシック"/>
        <family val="3"/>
        <charset val="128"/>
      </rPr>
      <t>（一般会計＋特別会計）</t>
    </r>
    <rPh sb="0" eb="1">
      <t>ケイ</t>
    </rPh>
    <rPh sb="2" eb="4">
      <t>イッパン</t>
    </rPh>
    <rPh sb="4" eb="6">
      <t>カイケイ</t>
    </rPh>
    <rPh sb="7" eb="9">
      <t>トクベツ</t>
    </rPh>
    <rPh sb="9" eb="11">
      <t>カイケイ</t>
    </rPh>
    <phoneticPr fontId="2"/>
  </si>
  <si>
    <t xml:space="preserve"> 一　般　会　計</t>
    <rPh sb="1" eb="2">
      <t>イチ</t>
    </rPh>
    <rPh sb="3" eb="4">
      <t>ハン</t>
    </rPh>
    <rPh sb="5" eb="6">
      <t>カイ</t>
    </rPh>
    <rPh sb="7" eb="8">
      <t>ケイ</t>
    </rPh>
    <phoneticPr fontId="2"/>
  </si>
  <si>
    <t xml:space="preserve"> 特　別　会　計</t>
    <rPh sb="1" eb="2">
      <t>トク</t>
    </rPh>
    <rPh sb="3" eb="4">
      <t>ベツ</t>
    </rPh>
    <rPh sb="5" eb="6">
      <t>カイ</t>
    </rPh>
    <rPh sb="7" eb="8">
      <t>ケイ</t>
    </rPh>
    <phoneticPr fontId="2"/>
  </si>
  <si>
    <t xml:space="preserve"> 財産区会計</t>
    <rPh sb="1" eb="3">
      <t>ザイサン</t>
    </rPh>
    <rPh sb="3" eb="4">
      <t>ク</t>
    </rPh>
    <rPh sb="4" eb="6">
      <t>カイケイ</t>
    </rPh>
    <phoneticPr fontId="2"/>
  </si>
  <si>
    <t xml:space="preserve"> 水道事業会計</t>
    <rPh sb="1" eb="3">
      <t>スイドウ</t>
    </rPh>
    <rPh sb="3" eb="5">
      <t>ジギョウ</t>
    </rPh>
    <rPh sb="5" eb="7">
      <t>カイケイ</t>
    </rPh>
    <phoneticPr fontId="2"/>
  </si>
  <si>
    <t xml:space="preserve"> 工業用水道事業会計</t>
    <rPh sb="1" eb="4">
      <t>コウギョウヨウ</t>
    </rPh>
    <rPh sb="4" eb="6">
      <t>スイドウ</t>
    </rPh>
    <rPh sb="6" eb="8">
      <t>ジギョウ</t>
    </rPh>
    <rPh sb="8" eb="10">
      <t>カイケイ</t>
    </rPh>
    <phoneticPr fontId="2"/>
  </si>
  <si>
    <t>予算額</t>
    <rPh sb="0" eb="3">
      <t>ヨサンガク</t>
    </rPh>
    <phoneticPr fontId="2"/>
  </si>
  <si>
    <t>事業名</t>
    <rPh sb="0" eb="2">
      <t>ジギョウ</t>
    </rPh>
    <rPh sb="2" eb="3">
      <t>メイ</t>
    </rPh>
    <phoneticPr fontId="2"/>
  </si>
  <si>
    <t>事業内容等</t>
    <rPh sb="0" eb="2">
      <t>ジギョウ</t>
    </rPh>
    <rPh sb="2" eb="4">
      <t>ナイヨウ</t>
    </rPh>
    <rPh sb="4" eb="5">
      <t>トウ</t>
    </rPh>
    <phoneticPr fontId="2"/>
  </si>
  <si>
    <t>（歳入）</t>
    <rPh sb="1" eb="3">
      <t>サイニュウ</t>
    </rPh>
    <phoneticPr fontId="2"/>
  </si>
  <si>
    <t>（歳出）</t>
    <rPh sb="1" eb="3">
      <t>サイシュツ</t>
    </rPh>
    <phoneticPr fontId="2"/>
  </si>
  <si>
    <t>款</t>
    <rPh sb="0" eb="1">
      <t>カン</t>
    </rPh>
    <phoneticPr fontId="2"/>
  </si>
  <si>
    <t>特定財源</t>
    <rPh sb="0" eb="2">
      <t>トクテイ</t>
    </rPh>
    <rPh sb="2" eb="4">
      <t>ザイゲン</t>
    </rPh>
    <phoneticPr fontId="2"/>
  </si>
  <si>
    <t>一般財源</t>
    <rPh sb="0" eb="2">
      <t>イッパン</t>
    </rPh>
    <rPh sb="2" eb="4">
      <t>ザイゲン</t>
    </rPh>
    <phoneticPr fontId="2"/>
  </si>
  <si>
    <t>国県支出金</t>
    <rPh sb="0" eb="1">
      <t>クニ</t>
    </rPh>
    <rPh sb="1" eb="2">
      <t>ケン</t>
    </rPh>
    <rPh sb="2" eb="5">
      <t>シシュツキン</t>
    </rPh>
    <phoneticPr fontId="2"/>
  </si>
  <si>
    <t>地　方　債</t>
    <rPh sb="0" eb="1">
      <t>チ</t>
    </rPh>
    <rPh sb="2" eb="3">
      <t>ホウ</t>
    </rPh>
    <rPh sb="4" eb="5">
      <t>サイ</t>
    </rPh>
    <phoneticPr fontId="2"/>
  </si>
  <si>
    <t>そ　の　他</t>
    <rPh sb="4" eb="5">
      <t>タ</t>
    </rPh>
    <phoneticPr fontId="2"/>
  </si>
  <si>
    <t>市税</t>
    <rPh sb="0" eb="1">
      <t>シ</t>
    </rPh>
    <rPh sb="1" eb="2">
      <t>ゼイ</t>
    </rPh>
    <phoneticPr fontId="2"/>
  </si>
  <si>
    <t>議会費</t>
    <rPh sb="0" eb="2">
      <t>ギカイ</t>
    </rPh>
    <rPh sb="2" eb="3">
      <t>ヒ</t>
    </rPh>
    <phoneticPr fontId="2"/>
  </si>
  <si>
    <t>地方譲与税</t>
    <rPh sb="0" eb="1">
      <t>チ</t>
    </rPh>
    <rPh sb="1" eb="2">
      <t>ホウ</t>
    </rPh>
    <rPh sb="2" eb="3">
      <t>ユズル</t>
    </rPh>
    <rPh sb="3" eb="4">
      <t>クミ</t>
    </rPh>
    <rPh sb="4" eb="5">
      <t>ゼイ</t>
    </rPh>
    <phoneticPr fontId="2"/>
  </si>
  <si>
    <t>総務費</t>
    <rPh sb="0" eb="3">
      <t>ソウムヒ</t>
    </rPh>
    <phoneticPr fontId="2"/>
  </si>
  <si>
    <t>利子割交付金</t>
    <rPh sb="0" eb="1">
      <t>リ</t>
    </rPh>
    <rPh sb="1" eb="2">
      <t>コ</t>
    </rPh>
    <rPh sb="2" eb="3">
      <t>ワリ</t>
    </rPh>
    <rPh sb="3" eb="4">
      <t>コウ</t>
    </rPh>
    <rPh sb="4" eb="5">
      <t>ヅケ</t>
    </rPh>
    <rPh sb="5" eb="6">
      <t>キン</t>
    </rPh>
    <phoneticPr fontId="2"/>
  </si>
  <si>
    <t>配当割交付金</t>
    <rPh sb="0" eb="1">
      <t>クバ</t>
    </rPh>
    <rPh sb="1" eb="2">
      <t>トウ</t>
    </rPh>
    <rPh sb="2" eb="3">
      <t>ワリ</t>
    </rPh>
    <rPh sb="3" eb="4">
      <t>コウ</t>
    </rPh>
    <rPh sb="4" eb="5">
      <t>ヅケ</t>
    </rPh>
    <rPh sb="5" eb="6">
      <t>キン</t>
    </rPh>
    <phoneticPr fontId="2"/>
  </si>
  <si>
    <t>民生費</t>
    <rPh sb="0" eb="2">
      <t>ミンセイ</t>
    </rPh>
    <rPh sb="2" eb="3">
      <t>ヒ</t>
    </rPh>
    <phoneticPr fontId="2"/>
  </si>
  <si>
    <t>株式等譲渡割交付金</t>
    <rPh sb="0" eb="2">
      <t>カブシキ</t>
    </rPh>
    <rPh sb="2" eb="3">
      <t>トウ</t>
    </rPh>
    <rPh sb="3" eb="5">
      <t>ジョウト</t>
    </rPh>
    <rPh sb="5" eb="6">
      <t>ワリ</t>
    </rPh>
    <rPh sb="6" eb="9">
      <t>コウフキン</t>
    </rPh>
    <phoneticPr fontId="2"/>
  </si>
  <si>
    <t>衛生費</t>
    <rPh sb="0" eb="2">
      <t>エイセイ</t>
    </rPh>
    <rPh sb="2" eb="3">
      <t>ヒ</t>
    </rPh>
    <phoneticPr fontId="2"/>
  </si>
  <si>
    <t>地方消費税交付金</t>
    <rPh sb="0" eb="1">
      <t>チ</t>
    </rPh>
    <rPh sb="1" eb="2">
      <t>ホウ</t>
    </rPh>
    <rPh sb="2" eb="3">
      <t>ケ</t>
    </rPh>
    <rPh sb="3" eb="4">
      <t>ヒ</t>
    </rPh>
    <rPh sb="4" eb="5">
      <t>ゼイ</t>
    </rPh>
    <rPh sb="5" eb="6">
      <t>コウ</t>
    </rPh>
    <rPh sb="6" eb="7">
      <t>ヅケ</t>
    </rPh>
    <rPh sb="7" eb="8">
      <t>キン</t>
    </rPh>
    <phoneticPr fontId="2"/>
  </si>
  <si>
    <t>ゴルフ場利用税交付金</t>
    <rPh sb="3" eb="4">
      <t>バ</t>
    </rPh>
    <rPh sb="4" eb="6">
      <t>リヨウ</t>
    </rPh>
    <rPh sb="6" eb="7">
      <t>ゼイ</t>
    </rPh>
    <rPh sb="7" eb="10">
      <t>コウフキン</t>
    </rPh>
    <phoneticPr fontId="2"/>
  </si>
  <si>
    <t>労働費</t>
    <rPh sb="0" eb="3">
      <t>ロウドウヒ</t>
    </rPh>
    <phoneticPr fontId="2"/>
  </si>
  <si>
    <t>自動車取得税交付金</t>
    <rPh sb="0" eb="1">
      <t>ジ</t>
    </rPh>
    <rPh sb="1" eb="2">
      <t>ドウ</t>
    </rPh>
    <rPh sb="2" eb="3">
      <t>クルマ</t>
    </rPh>
    <rPh sb="3" eb="4">
      <t>トリ</t>
    </rPh>
    <rPh sb="4" eb="5">
      <t>トク</t>
    </rPh>
    <rPh sb="5" eb="6">
      <t>ゼイ</t>
    </rPh>
    <rPh sb="6" eb="9">
      <t>コウフキン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</si>
  <si>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</si>
  <si>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国有提供施設等所在市町村助成交付金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phoneticPr fontId="2"/>
  </si>
  <si>
    <t>地方特例交付金</t>
    <rPh sb="0" eb="1">
      <t>チ</t>
    </rPh>
    <rPh sb="1" eb="2">
      <t>ホウ</t>
    </rPh>
    <rPh sb="2" eb="3">
      <t>トク</t>
    </rPh>
    <rPh sb="3" eb="4">
      <t>レイ</t>
    </rPh>
    <rPh sb="4" eb="5">
      <t>コウ</t>
    </rPh>
    <rPh sb="5" eb="6">
      <t>ヅケ</t>
    </rPh>
    <rPh sb="6" eb="7">
      <t>キン</t>
    </rPh>
    <phoneticPr fontId="2"/>
  </si>
  <si>
    <t>商工費</t>
    <rPh sb="0" eb="2">
      <t>ショウコウ</t>
    </rPh>
    <rPh sb="2" eb="3">
      <t>ヒ</t>
    </rPh>
    <phoneticPr fontId="2"/>
  </si>
  <si>
    <t>地方交付税</t>
    <rPh sb="0" eb="1">
      <t>チ</t>
    </rPh>
    <rPh sb="1" eb="2">
      <t>ホウ</t>
    </rPh>
    <rPh sb="2" eb="3">
      <t>コウ</t>
    </rPh>
    <rPh sb="3" eb="4">
      <t>ヅケ</t>
    </rPh>
    <rPh sb="4" eb="5">
      <t>ゼイ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</si>
  <si>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</si>
  <si>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土木費</t>
    <rPh sb="0" eb="2">
      <t>ドボク</t>
    </rPh>
    <rPh sb="2" eb="3">
      <t>ヒ</t>
    </rPh>
    <phoneticPr fontId="2"/>
  </si>
  <si>
    <t>分担金及び負担金</t>
    <rPh sb="0" eb="1">
      <t>ブン</t>
    </rPh>
    <rPh sb="1" eb="2">
      <t>ニナ</t>
    </rPh>
    <rPh sb="2" eb="3">
      <t>キン</t>
    </rPh>
    <rPh sb="3" eb="4">
      <t>オヨ</t>
    </rPh>
    <rPh sb="5" eb="6">
      <t>フ</t>
    </rPh>
    <rPh sb="6" eb="7">
      <t>ニナ</t>
    </rPh>
    <rPh sb="7" eb="8">
      <t>キン</t>
    </rPh>
    <phoneticPr fontId="2"/>
  </si>
  <si>
    <t>消防費</t>
    <rPh sb="0" eb="2">
      <t>ショウボウ</t>
    </rPh>
    <rPh sb="2" eb="3">
      <t>ヒ</t>
    </rPh>
    <phoneticPr fontId="2"/>
  </si>
  <si>
    <t>使用料及び手数料</t>
    <rPh sb="0" eb="1">
      <t>ツカ</t>
    </rPh>
    <rPh sb="1" eb="2">
      <t>ヨウ</t>
    </rPh>
    <rPh sb="2" eb="3">
      <t>リョウ</t>
    </rPh>
    <rPh sb="3" eb="4">
      <t>オヨ</t>
    </rPh>
    <rPh sb="5" eb="6">
      <t>テ</t>
    </rPh>
    <rPh sb="6" eb="7">
      <t>カズ</t>
    </rPh>
    <rPh sb="7" eb="8">
      <t>リョウ</t>
    </rPh>
    <phoneticPr fontId="2"/>
  </si>
  <si>
    <t>国庫支出金</t>
    <rPh sb="0" eb="1">
      <t>クニ</t>
    </rPh>
    <rPh sb="1" eb="2">
      <t>コ</t>
    </rPh>
    <rPh sb="2" eb="3">
      <t>ササ</t>
    </rPh>
    <rPh sb="3" eb="4">
      <t>デ</t>
    </rPh>
    <rPh sb="4" eb="5">
      <t>キン</t>
    </rPh>
    <phoneticPr fontId="2"/>
  </si>
  <si>
    <t>教育費</t>
    <rPh sb="0" eb="3">
      <t>キョウイクヒ</t>
    </rPh>
    <phoneticPr fontId="2"/>
  </si>
  <si>
    <t>県支出金</t>
    <rPh sb="0" eb="1">
      <t>ケン</t>
    </rPh>
    <rPh sb="1" eb="2">
      <t>ササ</t>
    </rPh>
    <rPh sb="2" eb="3">
      <t>デ</t>
    </rPh>
    <rPh sb="3" eb="4">
      <t>キン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</si>
  <si>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</si>
  <si>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財産収入</t>
    <rPh sb="0" eb="1">
      <t>ザイ</t>
    </rPh>
    <rPh sb="1" eb="2">
      <t>サン</t>
    </rPh>
    <rPh sb="2" eb="3">
      <t>オサム</t>
    </rPh>
    <rPh sb="3" eb="4">
      <t>イ</t>
    </rPh>
    <phoneticPr fontId="2"/>
  </si>
  <si>
    <t>寄附金</t>
    <rPh sb="0" eb="3">
      <t>キフキン</t>
    </rPh>
    <phoneticPr fontId="2"/>
  </si>
  <si>
    <t>公債費</t>
    <rPh sb="0" eb="3">
      <t>コウサイヒ</t>
    </rPh>
    <phoneticPr fontId="2"/>
  </si>
  <si>
    <t>繰入金</t>
    <rPh sb="0" eb="1">
      <t>グリ</t>
    </rPh>
    <rPh sb="1" eb="2">
      <t>イ</t>
    </rPh>
    <rPh sb="2" eb="3">
      <t>キン</t>
    </rPh>
    <phoneticPr fontId="2"/>
  </si>
  <si>
    <t>諸支出金</t>
    <rPh sb="0" eb="1">
      <t>ショ</t>
    </rPh>
    <rPh sb="1" eb="4">
      <t>シシュツキン</t>
    </rPh>
    <phoneticPr fontId="2"/>
  </si>
  <si>
    <t>繰越金</t>
    <rPh sb="0" eb="1">
      <t>グリ</t>
    </rPh>
    <rPh sb="1" eb="2">
      <t>コシ</t>
    </rPh>
    <rPh sb="2" eb="3">
      <t>キン</t>
    </rPh>
    <phoneticPr fontId="2"/>
  </si>
  <si>
    <t>諸収入</t>
    <rPh sb="0" eb="1">
      <t>ショ</t>
    </rPh>
    <rPh sb="1" eb="2">
      <t>オサム</t>
    </rPh>
    <rPh sb="2" eb="3">
      <t>イ</t>
    </rPh>
    <phoneticPr fontId="2"/>
  </si>
  <si>
    <t>予備費</t>
    <rPh sb="0" eb="3">
      <t>ヨビヒ</t>
    </rPh>
    <phoneticPr fontId="2"/>
  </si>
  <si>
    <t>市債</t>
    <rPh sb="0" eb="1">
      <t>シ</t>
    </rPh>
    <rPh sb="1" eb="2">
      <t>サイ</t>
    </rPh>
    <phoneticPr fontId="2"/>
  </si>
  <si>
    <t>歳入合計</t>
    <rPh sb="0" eb="2">
      <t>サイニュウ</t>
    </rPh>
    <rPh sb="2" eb="4">
      <t>ゴウケイ</t>
    </rPh>
    <phoneticPr fontId="2"/>
  </si>
  <si>
    <t>歳出合計</t>
    <rPh sb="0" eb="2">
      <t>サイシュツ</t>
    </rPh>
    <rPh sb="2" eb="4">
      <t>ゴウケイ</t>
    </rPh>
    <phoneticPr fontId="2"/>
  </si>
  <si>
    <t>補正額</t>
    <rPh sb="0" eb="2">
      <t>ホセイ</t>
    </rPh>
    <rPh sb="2" eb="3">
      <t>ガク</t>
    </rPh>
    <phoneticPr fontId="2"/>
  </si>
  <si>
    <t>補正前の額</t>
    <rPh sb="0" eb="2">
      <t>ホセイ</t>
    </rPh>
    <rPh sb="2" eb="3">
      <t>ゼン</t>
    </rPh>
    <rPh sb="4" eb="5">
      <t>ガク</t>
    </rPh>
    <phoneticPr fontId="2"/>
  </si>
  <si>
    <t>計</t>
    <rPh sb="0" eb="1">
      <t>ケイ</t>
    </rPh>
    <phoneticPr fontId="2"/>
  </si>
  <si>
    <t>補正額の財源内訳</t>
    <rPh sb="0" eb="2">
      <t>ホセイ</t>
    </rPh>
    <rPh sb="2" eb="3">
      <t>ガク</t>
    </rPh>
    <rPh sb="4" eb="6">
      <t>ザイゲン</t>
    </rPh>
    <rPh sb="6" eb="8">
      <t>ウチワケ</t>
    </rPh>
    <phoneticPr fontId="2"/>
  </si>
  <si>
    <t>（単位　千円，％）</t>
    <rPh sb="1" eb="3">
      <t>タンイ</t>
    </rPh>
    <rPh sb="4" eb="6">
      <t>センエン</t>
    </rPh>
    <phoneticPr fontId="2"/>
  </si>
  <si>
    <t>人件費</t>
    <rPh sb="0" eb="3">
      <t>ジンケンヒ</t>
    </rPh>
    <phoneticPr fontId="2"/>
  </si>
  <si>
    <t>物件費</t>
    <rPh sb="0" eb="3">
      <t>ブッケンヒ</t>
    </rPh>
    <phoneticPr fontId="2"/>
  </si>
  <si>
    <t>扶助費</t>
    <rPh sb="0" eb="3">
      <t>フジョヒ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</si>
  <si>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</si>
  <si>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普通建設事業費</t>
    <rPh sb="0" eb="2">
      <t>フツウ</t>
    </rPh>
    <rPh sb="2" eb="4">
      <t>ケンセツ</t>
    </rPh>
    <rPh sb="4" eb="7">
      <t>ジギョウヒ</t>
    </rPh>
    <phoneticPr fontId="2"/>
  </si>
  <si>
    <t>災害復旧事業費</t>
    <rPh sb="0" eb="2">
      <t>サイガイ</t>
    </rPh>
    <rPh sb="2" eb="4">
      <t>フッキュウ</t>
    </rPh>
    <rPh sb="4" eb="7">
      <t>ジギョウヒ</t>
    </rPh>
    <phoneticPr fontId="2"/>
  </si>
  <si>
    <t>公債費</t>
    <rPh sb="0" eb="2">
      <t>コウサイ</t>
    </rPh>
    <rPh sb="2" eb="3">
      <t>ヒ</t>
    </rPh>
    <phoneticPr fontId="2"/>
  </si>
  <si>
    <t>積立金</t>
    <rPh sb="0" eb="2">
      <t>ツミタテ</t>
    </rPh>
    <rPh sb="2" eb="3">
      <t>キン</t>
    </rPh>
    <phoneticPr fontId="2"/>
  </si>
  <si>
    <t>投資及び
出資金</t>
    <rPh sb="0" eb="2">
      <t>トウシ</t>
    </rPh>
    <rPh sb="2" eb="3">
      <t>オヨ</t>
    </rPh>
    <rPh sb="5" eb="8">
      <t>シュッシキン</t>
    </rPh>
    <phoneticPr fontId="2"/>
  </si>
  <si>
    <t>貸付金</t>
    <rPh sb="0" eb="2">
      <t>カシツケ</t>
    </rPh>
    <rPh sb="2" eb="3">
      <t>キン</t>
    </rPh>
    <phoneticPr fontId="2"/>
  </si>
  <si>
    <t>繰出金</t>
    <rPh sb="0" eb="3">
      <t>クリダシキン</t>
    </rPh>
    <phoneticPr fontId="2"/>
  </si>
  <si>
    <t>合　計</t>
    <rPh sb="0" eb="1">
      <t>ゴウ</t>
    </rPh>
    <rPh sb="2" eb="3">
      <t>ケイ</t>
    </rPh>
    <phoneticPr fontId="2"/>
  </si>
  <si>
    <t>補助</t>
    <rPh sb="0" eb="2">
      <t>ホジョ</t>
    </rPh>
    <phoneticPr fontId="2"/>
  </si>
  <si>
    <t>単独</t>
    <rPh sb="0" eb="2">
      <t>タンドク</t>
    </rPh>
    <phoneticPr fontId="2"/>
  </si>
  <si>
    <t>構成比</t>
    <rPh sb="0" eb="3">
      <t>コウセイヒ</t>
    </rPh>
    <phoneticPr fontId="2"/>
  </si>
  <si>
    <t>費　目　別　内　訳</t>
    <rPh sb="0" eb="1">
      <t>ヒ</t>
    </rPh>
    <rPh sb="2" eb="3">
      <t>メ</t>
    </rPh>
    <rPh sb="4" eb="5">
      <t>ベツ</t>
    </rPh>
    <rPh sb="6" eb="7">
      <t>ナイ</t>
    </rPh>
    <rPh sb="8" eb="9">
      <t>ヤク</t>
    </rPh>
    <phoneticPr fontId="2"/>
  </si>
  <si>
    <t>補　正　前</t>
    <rPh sb="0" eb="1">
      <t>ホ</t>
    </rPh>
    <rPh sb="2" eb="3">
      <t>セイ</t>
    </rPh>
    <rPh sb="4" eb="5">
      <t>ゼン</t>
    </rPh>
    <phoneticPr fontId="2"/>
  </si>
  <si>
    <t>　　　　補　　　正　　　後</t>
    <rPh sb="4" eb="5">
      <t>ホ</t>
    </rPh>
    <rPh sb="8" eb="9">
      <t>セイ</t>
    </rPh>
    <rPh sb="12" eb="13">
      <t>ゴ</t>
    </rPh>
    <phoneticPr fontId="2"/>
  </si>
  <si>
    <t>（新規＝新規事業、総計＝総合計画主要事業、成長＝成長戦略事業、戦略＝総合戦略事業）</t>
    <rPh sb="1" eb="3">
      <t>シンキ</t>
    </rPh>
    <rPh sb="4" eb="6">
      <t>シンキ</t>
    </rPh>
    <rPh sb="6" eb="8">
      <t>ジギョウ</t>
    </rPh>
    <rPh sb="9" eb="11">
      <t>ソウケイ</t>
    </rPh>
    <rPh sb="12" eb="14">
      <t>ソウゴウ</t>
    </rPh>
    <rPh sb="14" eb="16">
      <t>ケイカク</t>
    </rPh>
    <rPh sb="16" eb="18">
      <t>シュヨウ</t>
    </rPh>
    <rPh sb="18" eb="20">
      <t>ジギョウ</t>
    </rPh>
    <rPh sb="21" eb="23">
      <t>セイチョウ</t>
    </rPh>
    <rPh sb="24" eb="26">
      <t>セイチョウ</t>
    </rPh>
    <rPh sb="26" eb="28">
      <t>センリャク</t>
    </rPh>
    <rPh sb="28" eb="30">
      <t>ジギョウ</t>
    </rPh>
    <rPh sb="31" eb="33">
      <t>センリャク</t>
    </rPh>
    <rPh sb="34" eb="36">
      <t>ソウゴウ</t>
    </rPh>
    <rPh sb="36" eb="38">
      <t>センリャク</t>
    </rPh>
    <rPh sb="38" eb="40">
      <t>ジギョウ</t>
    </rPh>
    <phoneticPr fontId="2"/>
  </si>
  <si>
    <t>○</t>
    <phoneticPr fontId="2"/>
  </si>
  <si>
    <t>款</t>
    <phoneticPr fontId="2"/>
  </si>
  <si>
    <t>維持
補修費</t>
    <rPh sb="0" eb="2">
      <t>イジ</t>
    </rPh>
    <rPh sb="3" eb="5">
      <t>ホシュウ</t>
    </rPh>
    <rPh sb="5" eb="6">
      <t>ヒ</t>
    </rPh>
    <phoneticPr fontId="2"/>
  </si>
  <si>
    <t>補助</t>
    <rPh sb="0" eb="2">
      <t>ホジョ</t>
    </rPh>
    <phoneticPr fontId="2"/>
  </si>
  <si>
    <t>総計</t>
    <rPh sb="0" eb="2">
      <t>ソウケイ</t>
    </rPh>
    <phoneticPr fontId="2"/>
  </si>
  <si>
    <t>小学校管理費</t>
    <rPh sb="0" eb="1">
      <t>ショウ</t>
    </rPh>
    <rPh sb="1" eb="3">
      <t>ガッコウ</t>
    </rPh>
    <rPh sb="3" eb="5">
      <t>カンリ</t>
    </rPh>
    <rPh sb="5" eb="6">
      <t>ヒ</t>
    </rPh>
    <phoneticPr fontId="2"/>
  </si>
  <si>
    <t>小学校施設整備事業（空調設備整備・老朽化改修）</t>
    <rPh sb="7" eb="9">
      <t>ジギョウ</t>
    </rPh>
    <rPh sb="10" eb="12">
      <t>クウチョウ</t>
    </rPh>
    <rPh sb="12" eb="14">
      <t>セツビ</t>
    </rPh>
    <rPh sb="14" eb="16">
      <t>セイビ</t>
    </rPh>
    <rPh sb="17" eb="20">
      <t>ロウキュウカ</t>
    </rPh>
    <rPh sb="20" eb="22">
      <t>カイシュウ</t>
    </rPh>
    <phoneticPr fontId="2"/>
  </si>
  <si>
    <t>平成２９年度補正予算（第８次）の概要</t>
    <rPh sb="0" eb="2">
      <t>ヘイセイ</t>
    </rPh>
    <rPh sb="4" eb="6">
      <t>ネンド</t>
    </rPh>
    <rPh sb="6" eb="8">
      <t>ホセイ</t>
    </rPh>
    <rPh sb="8" eb="10">
      <t>ヨサン</t>
    </rPh>
    <rPh sb="11" eb="12">
      <t>ダイ</t>
    </rPh>
    <rPh sb="13" eb="14">
      <t>ジ</t>
    </rPh>
    <rPh sb="16" eb="18">
      <t>ガイヨウ</t>
    </rPh>
    <phoneticPr fontId="2"/>
  </si>
  <si>
    <t>平成３０年２月２６日　財政課　（単位　千円）</t>
    <rPh sb="0" eb="2">
      <t>ヘイセイ</t>
    </rPh>
    <rPh sb="4" eb="5">
      <t>ネン</t>
    </rPh>
    <rPh sb="6" eb="7">
      <t>ガツ</t>
    </rPh>
    <rPh sb="9" eb="10">
      <t>ニチ</t>
    </rPh>
    <rPh sb="11" eb="14">
      <t>ザイセイカ</t>
    </rPh>
    <rPh sb="16" eb="18">
      <t>タンイ</t>
    </rPh>
    <rPh sb="19" eb="21">
      <t>センエン</t>
    </rPh>
    <phoneticPr fontId="2"/>
  </si>
  <si>
    <t>　今回の補正予算（第８次）は、国の補正予算に対応し、第７次補正予算編成後に</t>
    <rPh sb="1" eb="3">
      <t>コンカイ</t>
    </rPh>
    <rPh sb="9" eb="10">
      <t>ダイ</t>
    </rPh>
    <rPh sb="11" eb="12">
      <t>ジ</t>
    </rPh>
    <rPh sb="26" eb="27">
      <t>ダイ</t>
    </rPh>
    <rPh sb="28" eb="29">
      <t>ジ</t>
    </rPh>
    <rPh sb="29" eb="31">
      <t>ホセイ</t>
    </rPh>
    <rPh sb="31" eb="33">
      <t>ヨサン</t>
    </rPh>
    <rPh sb="33" eb="35">
      <t>ヘンセイ</t>
    </rPh>
    <rPh sb="35" eb="36">
      <t>ゴ</t>
    </rPh>
    <phoneticPr fontId="2"/>
  </si>
  <si>
    <t>内示された、「学校施設環境改善交付金」に対応して編成しております。</t>
    <rPh sb="0" eb="2">
      <t>ナイジ</t>
    </rPh>
    <rPh sb="7" eb="9">
      <t>ガッコウ</t>
    </rPh>
    <rPh sb="9" eb="11">
      <t>シセツ</t>
    </rPh>
    <rPh sb="11" eb="13">
      <t>カンキョウ</t>
    </rPh>
    <rPh sb="13" eb="15">
      <t>カイゼン</t>
    </rPh>
    <rPh sb="15" eb="18">
      <t>コウフキン</t>
    </rPh>
    <rPh sb="20" eb="22">
      <t>タイオウ</t>
    </rPh>
    <rPh sb="24" eb="26">
      <t>ヘンセイ</t>
    </rPh>
    <phoneticPr fontId="2"/>
  </si>
  <si>
    <t>　事業の内容は、別紙のとおりです。</t>
    <rPh sb="1" eb="3">
      <t>ジギョウ</t>
    </rPh>
    <rPh sb="4" eb="6">
      <t>ナイヨウ</t>
    </rPh>
    <rPh sb="8" eb="10">
      <t>ベッシ</t>
    </rPh>
    <phoneticPr fontId="2"/>
  </si>
  <si>
    <t>　平成２９年度 津山市一般会計歳入歳出補正予算（第８次）事項別明細書</t>
    <rPh sb="1" eb="3">
      <t>ヘイセイ</t>
    </rPh>
    <rPh sb="5" eb="7">
      <t>ネンド</t>
    </rPh>
    <rPh sb="8" eb="11">
      <t>ツヤマシ</t>
    </rPh>
    <rPh sb="11" eb="13">
      <t>イッパン</t>
    </rPh>
    <rPh sb="13" eb="15">
      <t>カイケイ</t>
    </rPh>
    <rPh sb="15" eb="17">
      <t>サイニュウ</t>
    </rPh>
    <rPh sb="17" eb="19">
      <t>サイシュツ</t>
    </rPh>
    <rPh sb="19" eb="21">
      <t>ホセイ</t>
    </rPh>
    <rPh sb="21" eb="23">
      <t>ヨサン</t>
    </rPh>
    <rPh sb="24" eb="25">
      <t>ダイ</t>
    </rPh>
    <rPh sb="26" eb="27">
      <t>ジ</t>
    </rPh>
    <rPh sb="28" eb="30">
      <t>ジコウ</t>
    </rPh>
    <rPh sb="30" eb="31">
      <t>ベツ</t>
    </rPh>
    <rPh sb="31" eb="34">
      <t>メイサイショ</t>
    </rPh>
    <phoneticPr fontId="2"/>
  </si>
  <si>
    <t>平成２９年度 津山市一般会計歳入歳出補正予算（第８次）事項別明細書</t>
    <rPh sb="0" eb="2">
      <t>ヘイセイ</t>
    </rPh>
    <rPh sb="4" eb="6">
      <t>ネンド</t>
    </rPh>
    <rPh sb="7" eb="10">
      <t>ツヤマシ</t>
    </rPh>
    <rPh sb="10" eb="12">
      <t>イッパン</t>
    </rPh>
    <rPh sb="12" eb="14">
      <t>カイケイ</t>
    </rPh>
    <rPh sb="14" eb="16">
      <t>サイニュウ</t>
    </rPh>
    <rPh sb="16" eb="18">
      <t>サイシュツ</t>
    </rPh>
    <rPh sb="18" eb="20">
      <t>ホセイ</t>
    </rPh>
    <rPh sb="20" eb="22">
      <t>ヨサン</t>
    </rPh>
    <rPh sb="23" eb="24">
      <t>ダイ</t>
    </rPh>
    <rPh sb="25" eb="26">
      <t>ジ</t>
    </rPh>
    <rPh sb="27" eb="29">
      <t>ジコウ</t>
    </rPh>
    <rPh sb="29" eb="30">
      <t>ベツ</t>
    </rPh>
    <rPh sb="30" eb="33">
      <t>メイサイショ</t>
    </rPh>
    <phoneticPr fontId="2"/>
  </si>
  <si>
    <t>　その結果、一般会計の補正予算額は、７億９，８３３万４千円の増額となり、増額後の</t>
    <rPh sb="3" eb="5">
      <t>ケッカ</t>
    </rPh>
    <rPh sb="6" eb="8">
      <t>イッパン</t>
    </rPh>
    <rPh sb="8" eb="10">
      <t>カイケイ</t>
    </rPh>
    <rPh sb="11" eb="13">
      <t>ホセイ</t>
    </rPh>
    <rPh sb="13" eb="15">
      <t>ヨサン</t>
    </rPh>
    <rPh sb="15" eb="16">
      <t>ガク</t>
    </rPh>
    <rPh sb="19" eb="20">
      <t>オク</t>
    </rPh>
    <rPh sb="25" eb="26">
      <t>マン</t>
    </rPh>
    <rPh sb="27" eb="29">
      <t>センエン</t>
    </rPh>
    <rPh sb="30" eb="31">
      <t>ゾウ</t>
    </rPh>
    <rPh sb="31" eb="32">
      <t>ガク</t>
    </rPh>
    <rPh sb="36" eb="37">
      <t>ゾウ</t>
    </rPh>
    <phoneticPr fontId="2"/>
  </si>
  <si>
    <t>予算総額は、５０７億９，１０２万１千円となります。</t>
    <rPh sb="2" eb="4">
      <t>ソウガク</t>
    </rPh>
    <rPh sb="9" eb="10">
      <t>オク</t>
    </rPh>
    <rPh sb="15" eb="16">
      <t>マン</t>
    </rPh>
    <rPh sb="17" eb="18">
      <t>セン</t>
    </rPh>
    <rPh sb="18" eb="19">
      <t>エン</t>
    </rPh>
    <phoneticPr fontId="2"/>
  </si>
  <si>
    <t>構成比</t>
    <rPh sb="0" eb="2">
      <t>コウセイ</t>
    </rPh>
    <rPh sb="2" eb="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</si>
</sst>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#,##0.0;&quot;▲ &quot;#,##0.0"/>
    <numFmt numFmtId="178" formatCode="#,##0;&quot;△ &quot;#,##0"/>
    <numFmt numFmtId="179" formatCode="0.0%"/>
    <numFmt numFmtId="180" formatCode="0.000"/>
    <numFmt numFmtId="181" formatCode="0.0;&quot;▲ &quot;0.0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203">
    <xf numFmtId="0" fontId="0" fillId="0" borderId="0" xfId="0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4" fillId="0" borderId="35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20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6" fontId="4" fillId="0" borderId="28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24" borderId="28" xfId="0" applyNumberFormat="1" applyFont="1" applyFill="1" applyBorder="1" applyAlignment="1">
      <alignment vertical="center"/>
    </xf>
    <xf numFmtId="176" fontId="4" fillId="24" borderId="10" xfId="0" applyNumberFormat="1" applyFont="1" applyFill="1" applyBorder="1" applyAlignment="1">
      <alignment vertical="center"/>
    </xf>
    <xf numFmtId="177" fontId="4" fillId="24" borderId="31" xfId="0" applyNumberFormat="1" applyFont="1" applyFill="1" applyBorder="1" applyAlignment="1">
      <alignment vertical="center"/>
    </xf>
    <xf numFmtId="177" fontId="4" fillId="24" borderId="17" xfId="0" applyNumberFormat="1" applyFont="1" applyFill="1" applyBorder="1" applyAlignment="1">
      <alignment vertical="center"/>
    </xf>
    <xf numFmtId="177" fontId="4" fillId="24" borderId="16" xfId="0" applyNumberFormat="1" applyFont="1" applyFill="1" applyBorder="1" applyAlignment="1">
      <alignment vertical="center"/>
    </xf>
    <xf numFmtId="177" fontId="4" fillId="24" borderId="27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177" fontId="4" fillId="0" borderId="31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177" fontId="4" fillId="0" borderId="14" xfId="0" applyNumberFormat="1" applyFont="1" applyFill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24" borderId="13" xfId="0" applyNumberFormat="1" applyFont="1" applyFill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6" fontId="4" fillId="24" borderId="12" xfId="0" applyNumberFormat="1" applyFont="1" applyFill="1" applyBorder="1" applyAlignment="1">
      <alignment vertical="center"/>
    </xf>
    <xf numFmtId="0" fontId="4" fillId="0" borderId="0" xfId="0" applyFont="1" applyAlignment="1">
      <alignment horizontal="centerContinuous"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76" fontId="23" fillId="0" borderId="0" xfId="0" applyNumberFormat="1" applyFont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23" fillId="0" borderId="23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176" fontId="23" fillId="0" borderId="17" xfId="0" applyNumberFormat="1" applyFont="1" applyBorder="1" applyAlignment="1">
      <alignment horizontal="distributed" vertical="center" indent="1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23" fillId="0" borderId="0" xfId="0" applyFont="1" applyAlignment="1">
      <alignment horizontal="centerContinuous" vertical="center"/>
    </xf>
    <xf numFmtId="176" fontId="23" fillId="0" borderId="0" xfId="0" applyNumberFormat="1" applyFont="1" applyAlignment="1">
      <alignment horizontal="centerContinuous" vertical="center"/>
    </xf>
    <xf numFmtId="176" fontId="22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 vertical="center" indent="1"/>
    </xf>
    <xf numFmtId="0" fontId="22" fillId="0" borderId="0" xfId="0" applyFont="1" applyAlignment="1">
      <alignment horizontal="centerContinuous" vertical="center"/>
    </xf>
    <xf numFmtId="0" fontId="22" fillId="0" borderId="0" xfId="0" applyFont="1" applyAlignment="1">
      <alignment horizontal="right" vertical="center"/>
    </xf>
    <xf numFmtId="0" fontId="4" fillId="0" borderId="45" xfId="0" applyFont="1" applyBorder="1" applyAlignment="1">
      <alignment horizontal="distributed" vertical="center"/>
    </xf>
    <xf numFmtId="176" fontId="4" fillId="0" borderId="46" xfId="0" applyNumberFormat="1" applyFont="1" applyBorder="1" applyAlignment="1">
      <alignment vertical="center"/>
    </xf>
    <xf numFmtId="176" fontId="4" fillId="24" borderId="46" xfId="0" applyNumberFormat="1" applyFont="1" applyFill="1" applyBorder="1" applyAlignment="1">
      <alignment vertical="center"/>
    </xf>
    <xf numFmtId="177" fontId="4" fillId="24" borderId="47" xfId="0" applyNumberFormat="1" applyFont="1" applyFill="1" applyBorder="1" applyAlignment="1">
      <alignment vertical="center"/>
    </xf>
    <xf numFmtId="0" fontId="4" fillId="0" borderId="48" xfId="0" applyFont="1" applyBorder="1" applyAlignment="1">
      <alignment horizontal="distributed" vertical="center"/>
    </xf>
    <xf numFmtId="176" fontId="4" fillId="0" borderId="49" xfId="0" applyNumberFormat="1" applyFont="1" applyBorder="1" applyAlignment="1">
      <alignment vertical="center"/>
    </xf>
    <xf numFmtId="176" fontId="4" fillId="24" borderId="49" xfId="0" applyNumberFormat="1" applyFont="1" applyFill="1" applyBorder="1" applyAlignment="1">
      <alignment vertical="center"/>
    </xf>
    <xf numFmtId="176" fontId="4" fillId="0" borderId="49" xfId="0" applyNumberFormat="1" applyFont="1" applyBorder="1" applyAlignment="1">
      <alignment horizontal="right" vertical="center"/>
    </xf>
    <xf numFmtId="0" fontId="26" fillId="0" borderId="0" xfId="0" applyFont="1" applyAlignment="1">
      <alignment horizontal="centerContinuous" vertical="center"/>
    </xf>
    <xf numFmtId="0" fontId="4" fillId="0" borderId="0" xfId="0" applyFont="1" applyBorder="1"/>
    <xf numFmtId="0" fontId="0" fillId="0" borderId="0" xfId="0" applyBorder="1"/>
    <xf numFmtId="0" fontId="4" fillId="0" borderId="21" xfId="0" applyFont="1" applyBorder="1"/>
    <xf numFmtId="0" fontId="4" fillId="0" borderId="22" xfId="0" applyFont="1" applyBorder="1"/>
    <xf numFmtId="0" fontId="4" fillId="25" borderId="0" xfId="0" applyFont="1" applyFill="1"/>
    <xf numFmtId="0" fontId="28" fillId="25" borderId="0" xfId="0" applyFont="1" applyFill="1" applyAlignment="1">
      <alignment vertical="center"/>
    </xf>
    <xf numFmtId="0" fontId="4" fillId="25" borderId="0" xfId="0" applyFont="1" applyFill="1" applyAlignment="1">
      <alignment vertical="center"/>
    </xf>
    <xf numFmtId="0" fontId="0" fillId="25" borderId="0" xfId="0" applyFont="1" applyFill="1" applyAlignment="1">
      <alignment horizontal="right" vertical="center"/>
    </xf>
    <xf numFmtId="176" fontId="4" fillId="25" borderId="10" xfId="0" applyNumberFormat="1" applyFont="1" applyFill="1" applyBorder="1" applyAlignment="1">
      <alignment vertical="center" shrinkToFit="1"/>
    </xf>
    <xf numFmtId="176" fontId="4" fillId="25" borderId="17" xfId="0" applyNumberFormat="1" applyFont="1" applyFill="1" applyBorder="1" applyAlignment="1">
      <alignment vertical="center" shrinkToFit="1"/>
    </xf>
    <xf numFmtId="176" fontId="4" fillId="25" borderId="12" xfId="0" applyNumberFormat="1" applyFont="1" applyFill="1" applyBorder="1" applyAlignment="1">
      <alignment vertical="center" shrinkToFit="1"/>
    </xf>
    <xf numFmtId="0" fontId="29" fillId="25" borderId="0" xfId="0" applyFont="1" applyFill="1" applyAlignment="1">
      <alignment vertical="center"/>
    </xf>
    <xf numFmtId="178" fontId="4" fillId="25" borderId="55" xfId="0" applyNumberFormat="1" applyFont="1" applyFill="1" applyBorder="1" applyAlignment="1">
      <alignment horizontal="center" vertical="center" shrinkToFit="1"/>
    </xf>
    <xf numFmtId="176" fontId="4" fillId="25" borderId="40" xfId="0" applyNumberFormat="1" applyFont="1" applyFill="1" applyBorder="1" applyAlignment="1">
      <alignment vertical="center" shrinkToFit="1"/>
    </xf>
    <xf numFmtId="176" fontId="4" fillId="25" borderId="60" xfId="0" applyNumberFormat="1" applyFont="1" applyFill="1" applyBorder="1" applyAlignment="1">
      <alignment vertical="center" shrinkToFit="1"/>
    </xf>
    <xf numFmtId="176" fontId="4" fillId="25" borderId="69" xfId="0" applyNumberFormat="1" applyFont="1" applyFill="1" applyBorder="1" applyAlignment="1">
      <alignment vertical="center" shrinkToFit="1"/>
    </xf>
    <xf numFmtId="0" fontId="4" fillId="25" borderId="36" xfId="0" applyFont="1" applyFill="1" applyBorder="1" applyAlignment="1">
      <alignment horizontal="center" vertical="center"/>
    </xf>
    <xf numFmtId="0" fontId="4" fillId="25" borderId="22" xfId="0" applyFont="1" applyFill="1" applyBorder="1" applyAlignment="1">
      <alignment horizontal="center" vertical="center"/>
    </xf>
    <xf numFmtId="0" fontId="4" fillId="25" borderId="70" xfId="0" applyFont="1" applyFill="1" applyBorder="1" applyAlignment="1">
      <alignment horizontal="distributed" vertical="center" indent="1"/>
    </xf>
    <xf numFmtId="177" fontId="4" fillId="25" borderId="71" xfId="0" applyNumberFormat="1" applyFont="1" applyFill="1" applyBorder="1" applyAlignment="1">
      <alignment vertical="center" shrinkToFit="1"/>
    </xf>
    <xf numFmtId="179" fontId="4" fillId="25" borderId="72" xfId="0" applyNumberFormat="1" applyFont="1" applyFill="1" applyBorder="1" applyAlignment="1">
      <alignment vertical="center" shrinkToFit="1"/>
    </xf>
    <xf numFmtId="0" fontId="4" fillId="25" borderId="64" xfId="0" applyFont="1" applyFill="1" applyBorder="1" applyAlignment="1">
      <alignment horizontal="center" vertical="center"/>
    </xf>
    <xf numFmtId="0" fontId="4" fillId="25" borderId="74" xfId="0" applyFont="1" applyFill="1" applyBorder="1" applyAlignment="1">
      <alignment horizontal="distributed" vertical="center"/>
    </xf>
    <xf numFmtId="176" fontId="4" fillId="25" borderId="63" xfId="0" applyNumberFormat="1" applyFont="1" applyFill="1" applyBorder="1" applyAlignment="1">
      <alignment vertical="center" shrinkToFit="1"/>
    </xf>
    <xf numFmtId="176" fontId="4" fillId="25" borderId="51" xfId="0" applyNumberFormat="1" applyFont="1" applyFill="1" applyBorder="1" applyAlignment="1">
      <alignment vertical="center" shrinkToFit="1"/>
    </xf>
    <xf numFmtId="176" fontId="4" fillId="25" borderId="64" xfId="0" applyNumberFormat="1" applyFont="1" applyFill="1" applyBorder="1" applyAlignment="1">
      <alignment vertical="center" shrinkToFit="1"/>
    </xf>
    <xf numFmtId="176" fontId="4" fillId="25" borderId="65" xfId="0" applyNumberFormat="1" applyFont="1" applyFill="1" applyBorder="1" applyAlignment="1">
      <alignment vertical="center" shrinkToFit="1"/>
    </xf>
    <xf numFmtId="0" fontId="4" fillId="25" borderId="76" xfId="0" applyFont="1" applyFill="1" applyBorder="1" applyAlignment="1">
      <alignment horizontal="center" vertical="center"/>
    </xf>
    <xf numFmtId="0" fontId="4" fillId="25" borderId="77" xfId="0" applyFont="1" applyFill="1" applyBorder="1" applyAlignment="1">
      <alignment horizontal="distributed" vertical="center"/>
    </xf>
    <xf numFmtId="176" fontId="4" fillId="25" borderId="32" xfId="0" applyNumberFormat="1" applyFont="1" applyFill="1" applyBorder="1" applyAlignment="1">
      <alignment vertical="center" shrinkToFit="1"/>
    </xf>
    <xf numFmtId="176" fontId="4" fillId="25" borderId="76" xfId="0" applyNumberFormat="1" applyFont="1" applyFill="1" applyBorder="1" applyAlignment="1">
      <alignment vertical="center" shrinkToFit="1"/>
    </xf>
    <xf numFmtId="176" fontId="4" fillId="25" borderId="78" xfId="0" applyNumberFormat="1" applyFont="1" applyFill="1" applyBorder="1" applyAlignment="1">
      <alignment vertical="center" shrinkToFit="1"/>
    </xf>
    <xf numFmtId="0" fontId="4" fillId="25" borderId="20" xfId="0" applyFont="1" applyFill="1" applyBorder="1" applyAlignment="1">
      <alignment vertical="center" textRotation="255"/>
    </xf>
    <xf numFmtId="0" fontId="4" fillId="25" borderId="36" xfId="0" applyFont="1" applyFill="1" applyBorder="1" applyAlignment="1">
      <alignment vertical="center" textRotation="255"/>
    </xf>
    <xf numFmtId="0" fontId="4" fillId="25" borderId="22" xfId="0" applyFont="1" applyFill="1" applyBorder="1" applyAlignment="1">
      <alignment horizontal="distributed" vertical="center" indent="1"/>
    </xf>
    <xf numFmtId="176" fontId="4" fillId="25" borderId="58" xfId="0" applyNumberFormat="1" applyFont="1" applyFill="1" applyBorder="1" applyAlignment="1">
      <alignment vertical="center" shrinkToFit="1"/>
    </xf>
    <xf numFmtId="176" fontId="4" fillId="25" borderId="79" xfId="0" applyNumberFormat="1" applyFont="1" applyFill="1" applyBorder="1" applyAlignment="1">
      <alignment vertical="center" shrinkToFit="1"/>
    </xf>
    <xf numFmtId="177" fontId="4" fillId="25" borderId="80" xfId="0" applyNumberFormat="1" applyFont="1" applyFill="1" applyBorder="1" applyAlignment="1">
      <alignment vertical="center" shrinkToFit="1"/>
    </xf>
    <xf numFmtId="177" fontId="4" fillId="25" borderId="72" xfId="0" applyNumberFormat="1" applyFont="1" applyFill="1" applyBorder="1" applyAlignment="1">
      <alignment vertical="center" shrinkToFit="1"/>
    </xf>
    <xf numFmtId="176" fontId="4" fillId="25" borderId="81" xfId="0" applyNumberFormat="1" applyFont="1" applyFill="1" applyBorder="1" applyAlignment="1">
      <alignment vertical="center" shrinkToFit="1"/>
    </xf>
    <xf numFmtId="0" fontId="22" fillId="0" borderId="0" xfId="0" applyFont="1" applyAlignment="1" applyProtection="1">
      <alignment horizontal="center" vertical="center"/>
      <protection locked="0"/>
    </xf>
    <xf numFmtId="176" fontId="30" fillId="0" borderId="46" xfId="0" applyNumberFormat="1" applyFont="1" applyBorder="1" applyAlignment="1">
      <alignment vertical="center"/>
    </xf>
    <xf numFmtId="176" fontId="30" fillId="24" borderId="46" xfId="0" applyNumberFormat="1" applyFont="1" applyFill="1" applyBorder="1" applyAlignment="1">
      <alignment vertical="center"/>
    </xf>
    <xf numFmtId="0" fontId="23" fillId="0" borderId="83" xfId="0" applyFont="1" applyBorder="1" applyAlignment="1">
      <alignment vertical="center"/>
    </xf>
    <xf numFmtId="0" fontId="22" fillId="0" borderId="23" xfId="0" applyFont="1" applyBorder="1" applyAlignment="1">
      <alignment horizontal="right" vertical="center"/>
    </xf>
    <xf numFmtId="176" fontId="25" fillId="0" borderId="82" xfId="0" applyNumberFormat="1" applyFont="1" applyBorder="1" applyAlignment="1">
      <alignment vertical="center"/>
    </xf>
    <xf numFmtId="0" fontId="4" fillId="25" borderId="55" xfId="0" applyFont="1" applyFill="1" applyBorder="1" applyAlignment="1">
      <alignment horizontal="center" vertical="center"/>
    </xf>
    <xf numFmtId="38" fontId="1" fillId="0" borderId="0" xfId="42"/>
    <xf numFmtId="180" fontId="0" fillId="0" borderId="0" xfId="0" applyNumberFormat="1"/>
    <xf numFmtId="38" fontId="1" fillId="0" borderId="0" xfId="42" applyNumberFormat="1"/>
    <xf numFmtId="40" fontId="1" fillId="0" borderId="0" xfId="42" applyNumberFormat="1"/>
    <xf numFmtId="176" fontId="4" fillId="24" borderId="13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176" fontId="4" fillId="25" borderId="12" xfId="0" applyNumberFormat="1" applyFont="1" applyFill="1" applyBorder="1" applyAlignment="1">
      <alignment vertical="center" shrinkToFit="1"/>
    </xf>
    <xf numFmtId="181" fontId="4" fillId="25" borderId="72" xfId="0" applyNumberFormat="1" applyFont="1" applyFill="1" applyBorder="1" applyAlignment="1">
      <alignment vertical="center" shrinkToFit="1"/>
    </xf>
    <xf numFmtId="178" fontId="4" fillId="25" borderId="55" xfId="0" applyNumberFormat="1" applyFont="1" applyFill="1" applyBorder="1" applyAlignment="1">
      <alignment horizontal="center" vertical="center"/>
    </xf>
    <xf numFmtId="0" fontId="23" fillId="0" borderId="26" xfId="0" applyFont="1" applyBorder="1" applyAlignment="1">
      <alignment vertical="center"/>
    </xf>
    <xf numFmtId="0" fontId="23" fillId="0" borderId="84" xfId="0" applyFont="1" applyBorder="1" applyAlignment="1">
      <alignment vertical="center"/>
    </xf>
    <xf numFmtId="0" fontId="22" fillId="0" borderId="61" xfId="0" applyFont="1" applyBorder="1" applyAlignment="1">
      <alignment horizontal="right" vertical="center"/>
    </xf>
    <xf numFmtId="176" fontId="25" fillId="0" borderId="85" xfId="0" applyNumberFormat="1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24" borderId="15" xfId="0" applyFont="1" applyFill="1" applyBorder="1" applyAlignment="1">
      <alignment horizontal="distributed" vertical="center" indent="2"/>
    </xf>
    <xf numFmtId="0" fontId="4" fillId="24" borderId="34" xfId="0" applyFont="1" applyFill="1" applyBorder="1" applyAlignment="1">
      <alignment horizontal="distributed" vertical="center" indent="2"/>
    </xf>
    <xf numFmtId="0" fontId="4" fillId="0" borderId="15" xfId="0" applyFont="1" applyBorder="1" applyAlignment="1">
      <alignment horizontal="distributed" vertical="center" indent="2"/>
    </xf>
    <xf numFmtId="0" fontId="4" fillId="0" borderId="34" xfId="0" applyFont="1" applyBorder="1" applyAlignment="1">
      <alignment horizontal="distributed" vertical="center" indent="2"/>
    </xf>
    <xf numFmtId="0" fontId="4" fillId="0" borderId="18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24" borderId="19" xfId="0" applyFont="1" applyFill="1" applyBorder="1" applyAlignment="1">
      <alignment horizontal="center" vertical="center"/>
    </xf>
    <xf numFmtId="0" fontId="4" fillId="24" borderId="32" xfId="0" applyFont="1" applyFill="1" applyBorder="1" applyAlignment="1">
      <alignment horizontal="center" vertical="center"/>
    </xf>
    <xf numFmtId="0" fontId="4" fillId="25" borderId="62" xfId="0" applyFont="1" applyFill="1" applyBorder="1" applyAlignment="1">
      <alignment horizontal="distributed" vertical="center" indent="2"/>
    </xf>
    <xf numFmtId="0" fontId="4" fillId="25" borderId="10" xfId="0" applyFont="1" applyFill="1" applyBorder="1" applyAlignment="1">
      <alignment horizontal="distributed" vertical="center" indent="2"/>
    </xf>
    <xf numFmtId="0" fontId="4" fillId="25" borderId="62" xfId="0" applyFont="1" applyFill="1" applyBorder="1" applyAlignment="1">
      <alignment horizontal="distributed" vertical="center" indent="1"/>
    </xf>
    <xf numFmtId="0" fontId="4" fillId="25" borderId="10" xfId="0" applyFont="1" applyFill="1" applyBorder="1" applyAlignment="1">
      <alignment horizontal="distributed" vertical="center" indent="1"/>
    </xf>
    <xf numFmtId="0" fontId="27" fillId="25" borderId="0" xfId="0" applyFont="1" applyFill="1" applyAlignment="1">
      <alignment horizontal="center" vertical="center"/>
    </xf>
    <xf numFmtId="176" fontId="4" fillId="25" borderId="12" xfId="0" applyNumberFormat="1" applyFont="1" applyFill="1" applyBorder="1" applyAlignment="1">
      <alignment vertical="center" shrinkToFit="1"/>
    </xf>
    <xf numFmtId="176" fontId="4" fillId="25" borderId="11" xfId="0" applyNumberFormat="1" applyFont="1" applyFill="1" applyBorder="1" applyAlignment="1">
      <alignment vertical="center" shrinkToFit="1"/>
    </xf>
    <xf numFmtId="176" fontId="4" fillId="25" borderId="16" xfId="0" applyNumberFormat="1" applyFont="1" applyFill="1" applyBorder="1" applyAlignment="1">
      <alignment vertical="center" shrinkToFit="1"/>
    </xf>
    <xf numFmtId="176" fontId="4" fillId="25" borderId="31" xfId="0" applyNumberFormat="1" applyFont="1" applyFill="1" applyBorder="1" applyAlignment="1">
      <alignment vertical="center" shrinkToFit="1"/>
    </xf>
    <xf numFmtId="0" fontId="4" fillId="25" borderId="19" xfId="0" applyFont="1" applyFill="1" applyBorder="1" applyAlignment="1">
      <alignment vertical="center"/>
    </xf>
    <xf numFmtId="0" fontId="4" fillId="25" borderId="20" xfId="0" applyFont="1" applyFill="1" applyBorder="1" applyAlignment="1">
      <alignment vertical="center"/>
    </xf>
    <xf numFmtId="0" fontId="4" fillId="25" borderId="59" xfId="0" applyFont="1" applyFill="1" applyBorder="1" applyAlignment="1">
      <alignment vertical="center"/>
    </xf>
    <xf numFmtId="0" fontId="4" fillId="25" borderId="60" xfId="0" applyFont="1" applyFill="1" applyBorder="1" applyAlignment="1">
      <alignment vertical="center"/>
    </xf>
    <xf numFmtId="0" fontId="4" fillId="25" borderId="59" xfId="0" applyFont="1" applyFill="1" applyBorder="1" applyAlignment="1">
      <alignment horizontal="distributed" vertical="center"/>
    </xf>
    <xf numFmtId="0" fontId="4" fillId="25" borderId="60" xfId="0" applyFont="1" applyFill="1" applyBorder="1" applyAlignment="1">
      <alignment horizontal="distributed" vertical="center"/>
    </xf>
    <xf numFmtId="0" fontId="4" fillId="25" borderId="32" xfId="0" applyFont="1" applyFill="1" applyBorder="1" applyAlignment="1">
      <alignment vertical="center"/>
    </xf>
    <xf numFmtId="0" fontId="4" fillId="25" borderId="40" xfId="0" applyFont="1" applyFill="1" applyBorder="1" applyAlignment="1">
      <alignment vertical="center"/>
    </xf>
    <xf numFmtId="0" fontId="4" fillId="25" borderId="30" xfId="0" applyFont="1" applyFill="1" applyBorder="1" applyAlignment="1">
      <alignment vertical="center"/>
    </xf>
    <xf numFmtId="0" fontId="4" fillId="25" borderId="61" xfId="0" applyFont="1" applyFill="1" applyBorder="1" applyAlignment="1">
      <alignment vertical="center"/>
    </xf>
    <xf numFmtId="176" fontId="4" fillId="25" borderId="13" xfId="0" applyNumberFormat="1" applyFont="1" applyFill="1" applyBorder="1" applyAlignment="1">
      <alignment vertical="center" shrinkToFit="1"/>
    </xf>
    <xf numFmtId="176" fontId="4" fillId="25" borderId="14" xfId="0" applyNumberFormat="1" applyFont="1" applyFill="1" applyBorder="1" applyAlignment="1">
      <alignment vertical="center" shrinkToFit="1"/>
    </xf>
    <xf numFmtId="176" fontId="4" fillId="25" borderId="27" xfId="0" applyNumberFormat="1" applyFont="1" applyFill="1" applyBorder="1" applyAlignment="1">
      <alignment vertical="center" shrinkToFit="1"/>
    </xf>
    <xf numFmtId="0" fontId="4" fillId="25" borderId="33" xfId="0" applyFont="1" applyFill="1" applyBorder="1" applyAlignment="1">
      <alignment vertical="center"/>
    </xf>
    <xf numFmtId="0" fontId="4" fillId="25" borderId="59" xfId="0" applyFont="1" applyFill="1" applyBorder="1" applyAlignment="1">
      <alignment horizontal="center" vertical="center" shrinkToFit="1"/>
    </xf>
    <xf numFmtId="0" fontId="4" fillId="25" borderId="18" xfId="0" applyFont="1" applyFill="1" applyBorder="1" applyAlignment="1">
      <alignment vertical="center"/>
    </xf>
    <xf numFmtId="0" fontId="4" fillId="25" borderId="57" xfId="0" applyFont="1" applyFill="1" applyBorder="1" applyAlignment="1">
      <alignment vertical="center"/>
    </xf>
    <xf numFmtId="0" fontId="4" fillId="25" borderId="57" xfId="0" applyFont="1" applyFill="1" applyBorder="1" applyAlignment="1">
      <alignment horizontal="distributed" vertical="center"/>
    </xf>
    <xf numFmtId="0" fontId="4" fillId="25" borderId="58" xfId="0" applyFont="1" applyFill="1" applyBorder="1" applyAlignment="1">
      <alignment vertical="center"/>
    </xf>
    <xf numFmtId="0" fontId="4" fillId="25" borderId="51" xfId="0" applyFont="1" applyFill="1" applyBorder="1" applyAlignment="1">
      <alignment horizontal="center" vertical="center" wrapText="1"/>
    </xf>
    <xf numFmtId="0" fontId="4" fillId="25" borderId="12" xfId="0" applyFont="1" applyFill="1" applyBorder="1" applyAlignment="1">
      <alignment horizontal="center" vertical="center"/>
    </xf>
    <xf numFmtId="0" fontId="4" fillId="25" borderId="55" xfId="0" applyFont="1" applyFill="1" applyBorder="1" applyAlignment="1">
      <alignment horizontal="center" vertical="center"/>
    </xf>
    <xf numFmtId="0" fontId="4" fillId="25" borderId="51" xfId="0" applyFont="1" applyFill="1" applyBorder="1" applyAlignment="1">
      <alignment horizontal="center" vertical="center"/>
    </xf>
    <xf numFmtId="0" fontId="4" fillId="25" borderId="51" xfId="0" applyFont="1" applyFill="1" applyBorder="1" applyAlignment="1">
      <alignment horizontal="distributed" vertical="center" indent="2"/>
    </xf>
    <xf numFmtId="0" fontId="4" fillId="25" borderId="52" xfId="0" applyFont="1" applyFill="1" applyBorder="1" applyAlignment="1">
      <alignment horizontal="distributed" vertical="center" indent="2"/>
    </xf>
    <xf numFmtId="0" fontId="4" fillId="25" borderId="12" xfId="0" applyFont="1" applyFill="1" applyBorder="1" applyAlignment="1">
      <alignment horizontal="distributed" vertical="center" indent="2"/>
    </xf>
    <xf numFmtId="0" fontId="4" fillId="25" borderId="31" xfId="0" applyFont="1" applyFill="1" applyBorder="1" applyAlignment="1">
      <alignment horizontal="center" vertical="center"/>
    </xf>
    <xf numFmtId="0" fontId="4" fillId="25" borderId="56" xfId="0" applyFont="1" applyFill="1" applyBorder="1" applyAlignment="1">
      <alignment horizontal="center" vertical="center"/>
    </xf>
    <xf numFmtId="0" fontId="4" fillId="25" borderId="50" xfId="0" applyFont="1" applyFill="1" applyBorder="1" applyAlignment="1">
      <alignment horizontal="center" vertical="center"/>
    </xf>
    <xf numFmtId="0" fontId="4" fillId="25" borderId="53" xfId="0" applyFont="1" applyFill="1" applyBorder="1" applyAlignment="1">
      <alignment horizontal="center" vertical="center"/>
    </xf>
    <xf numFmtId="0" fontId="4" fillId="25" borderId="54" xfId="0" applyFont="1" applyFill="1" applyBorder="1" applyAlignment="1">
      <alignment horizontal="center" vertical="center"/>
    </xf>
    <xf numFmtId="0" fontId="4" fillId="25" borderId="52" xfId="0" applyFont="1" applyFill="1" applyBorder="1" applyAlignment="1">
      <alignment horizontal="center" vertical="center"/>
    </xf>
    <xf numFmtId="0" fontId="4" fillId="25" borderId="35" xfId="0" applyFont="1" applyFill="1" applyBorder="1" applyAlignment="1">
      <alignment horizontal="center" vertical="center"/>
    </xf>
    <xf numFmtId="0" fontId="4" fillId="25" borderId="21" xfId="0" applyFont="1" applyFill="1" applyBorder="1" applyAlignment="1">
      <alignment horizontal="center" vertical="center"/>
    </xf>
    <xf numFmtId="0" fontId="4" fillId="25" borderId="58" xfId="0" applyFont="1" applyFill="1" applyBorder="1" applyAlignment="1">
      <alignment horizontal="center" vertical="center"/>
    </xf>
    <xf numFmtId="0" fontId="4" fillId="25" borderId="29" xfId="0" applyFont="1" applyFill="1" applyBorder="1" applyAlignment="1">
      <alignment horizontal="center" vertical="center"/>
    </xf>
    <xf numFmtId="0" fontId="4" fillId="25" borderId="0" xfId="0" applyFont="1" applyFill="1" applyBorder="1" applyAlignment="1">
      <alignment horizontal="center" vertical="center"/>
    </xf>
    <xf numFmtId="0" fontId="4" fillId="25" borderId="30" xfId="0" applyFont="1" applyFill="1" applyBorder="1" applyAlignment="1">
      <alignment horizontal="center" vertical="center"/>
    </xf>
    <xf numFmtId="0" fontId="4" fillId="25" borderId="36" xfId="0" applyFont="1" applyFill="1" applyBorder="1" applyAlignment="1">
      <alignment horizontal="center" vertical="center"/>
    </xf>
    <xf numFmtId="0" fontId="4" fillId="25" borderId="22" xfId="0" applyFont="1" applyFill="1" applyBorder="1" applyAlignment="1">
      <alignment horizontal="center" vertical="center"/>
    </xf>
    <xf numFmtId="0" fontId="4" fillId="25" borderId="61" xfId="0" applyFont="1" applyFill="1" applyBorder="1" applyAlignment="1">
      <alignment horizontal="center" vertical="center"/>
    </xf>
    <xf numFmtId="0" fontId="29" fillId="25" borderId="0" xfId="0" applyFont="1" applyFill="1" applyAlignment="1">
      <alignment horizontal="center" vertical="center"/>
    </xf>
    <xf numFmtId="178" fontId="4" fillId="25" borderId="64" xfId="0" applyNumberFormat="1" applyFont="1" applyFill="1" applyBorder="1" applyAlignment="1">
      <alignment horizontal="center" vertical="center" shrinkToFit="1"/>
    </xf>
    <xf numFmtId="178" fontId="4" fillId="25" borderId="67" xfId="0" applyNumberFormat="1" applyFont="1" applyFill="1" applyBorder="1" applyAlignment="1">
      <alignment horizontal="center" vertical="center" shrinkToFit="1"/>
    </xf>
    <xf numFmtId="178" fontId="4" fillId="25" borderId="65" xfId="0" applyNumberFormat="1" applyFont="1" applyFill="1" applyBorder="1" applyAlignment="1">
      <alignment horizontal="center" vertical="center" shrinkToFit="1"/>
    </xf>
    <xf numFmtId="178" fontId="4" fillId="25" borderId="68" xfId="0" applyNumberFormat="1" applyFont="1" applyFill="1" applyBorder="1" applyAlignment="1">
      <alignment horizontal="center" vertical="center" shrinkToFit="1"/>
    </xf>
    <xf numFmtId="0" fontId="4" fillId="25" borderId="41" xfId="0" applyFont="1" applyFill="1" applyBorder="1" applyAlignment="1">
      <alignment horizontal="center" vertical="center"/>
    </xf>
    <xf numFmtId="0" fontId="4" fillId="25" borderId="73" xfId="0" applyFont="1" applyFill="1" applyBorder="1" applyAlignment="1">
      <alignment horizontal="center" vertical="center" textRotation="255"/>
    </xf>
    <xf numFmtId="0" fontId="4" fillId="25" borderId="75" xfId="0" applyFont="1" applyFill="1" applyBorder="1" applyAlignment="1">
      <alignment horizontal="center" vertical="center" textRotation="255"/>
    </xf>
    <xf numFmtId="0" fontId="4" fillId="25" borderId="40" xfId="0" applyFont="1" applyFill="1" applyBorder="1" applyAlignment="1">
      <alignment horizontal="distributed" vertical="center" indent="1"/>
    </xf>
    <xf numFmtId="0" fontId="4" fillId="25" borderId="14" xfId="0" applyFont="1" applyFill="1" applyBorder="1" applyAlignment="1">
      <alignment horizontal="distributed" vertical="center" indent="1"/>
    </xf>
    <xf numFmtId="178" fontId="4" fillId="25" borderId="51" xfId="0" applyNumberFormat="1" applyFont="1" applyFill="1" applyBorder="1" applyAlignment="1">
      <alignment horizontal="center" vertical="center" wrapText="1" shrinkToFit="1"/>
    </xf>
    <xf numFmtId="178" fontId="4" fillId="25" borderId="55" xfId="0" applyNumberFormat="1" applyFont="1" applyFill="1" applyBorder="1" applyAlignment="1">
      <alignment horizontal="center" vertical="center" shrinkToFit="1"/>
    </xf>
    <xf numFmtId="178" fontId="4" fillId="25" borderId="51" xfId="0" applyNumberFormat="1" applyFont="1" applyFill="1" applyBorder="1" applyAlignment="1">
      <alignment horizontal="center" vertical="center" shrinkToFit="1"/>
    </xf>
    <xf numFmtId="178" fontId="4" fillId="25" borderId="63" xfId="0" applyNumberFormat="1" applyFont="1" applyFill="1" applyBorder="1" applyAlignment="1">
      <alignment horizontal="center" vertical="center" shrinkToFit="1"/>
    </xf>
    <xf numFmtId="178" fontId="4" fillId="25" borderId="66" xfId="0" applyNumberFormat="1" applyFont="1" applyFill="1" applyBorder="1" applyAlignment="1">
      <alignment horizontal="center" vertical="center" shrinkToFit="1"/>
    </xf>
    <xf numFmtId="0" fontId="23" fillId="0" borderId="38" xfId="0" applyFont="1" applyBorder="1" applyAlignment="1">
      <alignment horizontal="distributed" vertical="center" indent="12"/>
    </xf>
    <xf numFmtId="0" fontId="23" fillId="0" borderId="34" xfId="0" applyFont="1" applyBorder="1" applyAlignment="1">
      <alignment horizontal="distributed" vertical="center" indent="12"/>
    </xf>
    <xf numFmtId="0" fontId="23" fillId="0" borderId="15" xfId="0" applyFont="1" applyBorder="1" applyAlignment="1">
      <alignment horizontal="distributed" vertical="center" indent="3"/>
    </xf>
    <xf numFmtId="0" fontId="23" fillId="0" borderId="37" xfId="0" applyFont="1" applyBorder="1" applyAlignment="1">
      <alignment horizontal="distributed" vertical="center" indent="3"/>
    </xf>
    <xf numFmtId="0" fontId="23" fillId="0" borderId="34" xfId="0" applyFont="1" applyBorder="1" applyAlignment="1">
      <alignment horizontal="distributed" vertical="center" indent="3"/>
    </xf>
    <xf numFmtId="0" fontId="3" fillId="0" borderId="0" xfId="0" applyFont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2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cat>
            <c:numRef>
              <c:f>'５．歳入グラフ'!#REF!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'５．歳入グラフ'!#REF!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chart" Target="../charts/chart1.xml"/><Relationship Id="rId1" Type="http://schemas.openxmlformats.org/officeDocument/2006/relationships/image" Target="../media/image6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407991</xdr:colOff>
      <xdr:row>9</xdr:row>
      <xdr:rowOff>0</xdr:rowOff>
    </xdr:from>
    <xdr:to>
      <xdr:col>13</xdr:col>
      <xdr:colOff>561975</xdr:colOff>
      <xdr:row>34</xdr:row>
      <xdr:rowOff>142875</xdr:rowOff>
    </xdr:to>
    <xdr:pic>
      <xdr:nvPicPr>
        <xdr:cNvPr id="19" name="図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8966" y="1543050"/>
          <a:ext cx="5649909" cy="442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19050</xdr:colOff>
      <xdr:row>19</xdr:row>
      <xdr:rowOff>95250</xdr:rowOff>
    </xdr:from>
    <xdr:to>
      <xdr:col>8</xdr:col>
      <xdr:colOff>219075</xdr:colOff>
      <xdr:row>20</xdr:row>
      <xdr:rowOff>142875</xdr:rowOff>
    </xdr:to>
    <xdr:sp macro="" textlink="">
      <xdr:nvSpPr>
        <xdr:cNvPr id="4" name="AutoShape 4"/>
        <xdr:cNvSpPr>
          <a:spLocks noChangeArrowheads="1"/>
        </xdr:cNvSpPr>
      </xdr:nvSpPr>
      <xdr:spPr bwMode="auto">
        <a:xfrm>
          <a:off x="5391150" y="3352800"/>
          <a:ext cx="885825" cy="219075"/>
        </a:xfrm>
        <a:prstGeom prst="rightArrow">
          <a:avLst>
            <a:gd name="adj1" fmla="val 50000"/>
            <a:gd name="adj2" fmla="val 10108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8</xdr:col>
      <xdr:colOff>616323</xdr:colOff>
      <xdr:row>7</xdr:row>
      <xdr:rowOff>11205</xdr:rowOff>
    </xdr:from>
    <xdr:to>
      <xdr:col>11</xdr:col>
      <xdr:colOff>504265</xdr:colOff>
      <xdr:row>8</xdr:row>
      <xdr:rowOff>144555</xdr:rowOff>
    </xdr:to>
    <xdr:pic>
      <xdr:nvPicPr>
        <xdr:cNvPr id="14" name="Picture 28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6294" y="1187823"/>
          <a:ext cx="1938618" cy="3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6</xdr:col>
      <xdr:colOff>457200</xdr:colOff>
      <xdr:row>5</xdr:row>
      <xdr:rowOff>85725</xdr:rowOff>
    </xdr:to>
    <xdr:pic>
      <xdr:nvPicPr>
        <xdr:cNvPr id="9" name="図 36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342900"/>
          <a:ext cx="44481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523875</xdr:colOff>
      <xdr:row>31</xdr:row>
      <xdr:rowOff>76200</xdr:rowOff>
    </xdr:from>
    <xdr:to>
      <xdr:col>12</xdr:col>
      <xdr:colOff>571500</xdr:colOff>
      <xdr:row>35</xdr:row>
      <xdr:rowOff>47625</xdr:rowOff>
    </xdr:to>
    <xdr:pic>
      <xdr:nvPicPr>
        <xdr:cNvPr id="11" name="図 60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581775" y="5391150"/>
          <a:ext cx="27908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8</xdr:col>
      <xdr:colOff>114300</xdr:colOff>
      <xdr:row>39</xdr:row>
      <xdr:rowOff>166551</xdr:rowOff>
    </xdr:to>
    <xdr:pic>
      <xdr:nvPicPr>
        <xdr:cNvPr id="15" name="図 1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200150"/>
          <a:ext cx="5486400" cy="56529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204639</xdr:colOff>
      <xdr:row>6</xdr:row>
      <xdr:rowOff>9525</xdr:rowOff>
    </xdr:from>
    <xdr:to>
      <xdr:col>7</xdr:col>
      <xdr:colOff>400050</xdr:colOff>
      <xdr:row>39</xdr:row>
      <xdr:rowOff>47625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639" y="1038225"/>
          <a:ext cx="5557986" cy="5695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733425</xdr:colOff>
      <xdr:row>0</xdr:row>
      <xdr:rowOff>0</xdr:rowOff>
    </xdr:from>
    <xdr:to>
      <xdr:col>10</xdr:col>
      <xdr:colOff>295275</xdr:colOff>
      <xdr:row>0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428625</xdr:colOff>
      <xdr:row>4</xdr:row>
      <xdr:rowOff>76200</xdr:rowOff>
    </xdr:to>
    <xdr:pic>
      <xdr:nvPicPr>
        <xdr:cNvPr id="6" name="図 47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5800" y="171450"/>
          <a:ext cx="44196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573979</xdr:colOff>
      <xdr:row>6</xdr:row>
      <xdr:rowOff>76200</xdr:rowOff>
    </xdr:from>
    <xdr:to>
      <xdr:col>14</xdr:col>
      <xdr:colOff>409575</xdr:colOff>
      <xdr:row>40</xdr:row>
      <xdr:rowOff>133350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0754" y="1104900"/>
          <a:ext cx="5321996" cy="5886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lt1"/>
        </a:solidFill>
        <a:ln>
          <a:headEnd type="none" w="med" len="med"/>
          <a:tailEnd type="none" w="med" len="med"/>
        </a:ln>
        <a:extLst/>
      </a:spPr>
      <a:bodyPr vertOverflow="clip" horzOverflow="clip" wrap="square" lIns="18288" tIns="0" rIns="0" bIns="0" rtlCol="0" anchor="t" upright="1"/>
      <a:lstStyle>
        <a:defPPr algn="l">
          <a:defRPr kumimoji="1" sz="1200" b="1">
            <a:solidFill>
              <a:srgbClr val="FF0000"/>
            </a:solidFill>
          </a:defRPr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4"/>
  <sheetViews>
    <sheetView tabSelected="1" view="pageBreakPreview" zoomScale="80" zoomScaleNormal="70" zoomScaleSheetLayoutView="80" workbookViewId="0">
      <selection activeCell="N5" sqref="N5"/>
    </sheetView>
  </sheetViews>
  <sheetFormatPr defaultRowHeight="14.25" x14ac:dyDescent="0.15"/>
  <cols>
    <col min="1" max="1" width="0.875" style="7" customWidth="1"/>
    <col min="2" max="2" width="1.625" style="7" customWidth="1"/>
    <col min="3" max="3" width="82.875" style="7" customWidth="1"/>
    <col min="4" max="4" width="1.625" style="7" customWidth="1"/>
    <col min="5" max="5" width="4.625" style="7" customWidth="1"/>
    <col min="6" max="6" width="24.625" style="7" customWidth="1"/>
    <col min="7" max="11" width="12.625" style="7" customWidth="1"/>
    <col min="12" max="16384" width="9" style="7"/>
  </cols>
  <sheetData>
    <row r="1" spans="2:11" s="2" customFormat="1" ht="27" customHeight="1" x14ac:dyDescent="0.15">
      <c r="B1" s="14" t="s">
        <v>105</v>
      </c>
      <c r="C1" s="14"/>
      <c r="D1" s="14"/>
      <c r="E1" s="14"/>
      <c r="F1" s="14"/>
      <c r="G1" s="14"/>
      <c r="H1" s="14"/>
      <c r="I1" s="14"/>
      <c r="J1" s="14"/>
      <c r="K1" s="14"/>
    </row>
    <row r="2" spans="2:11" s="3" customFormat="1" ht="27" customHeight="1" thickBot="1" x14ac:dyDescent="0.2">
      <c r="K2" s="4" t="s">
        <v>106</v>
      </c>
    </row>
    <row r="3" spans="2:11" ht="27" customHeight="1" thickBot="1" x14ac:dyDescent="0.2">
      <c r="B3" s="5"/>
      <c r="C3" s="62" t="s">
        <v>107</v>
      </c>
      <c r="D3" s="6"/>
      <c r="E3" s="124" t="s">
        <v>3</v>
      </c>
      <c r="F3" s="125"/>
      <c r="G3" s="17" t="s">
        <v>4</v>
      </c>
      <c r="H3" s="17" t="s">
        <v>0</v>
      </c>
      <c r="I3" s="17" t="s">
        <v>17</v>
      </c>
      <c r="J3" s="17" t="s">
        <v>1</v>
      </c>
      <c r="K3" s="18" t="s">
        <v>6</v>
      </c>
    </row>
    <row r="4" spans="2:11" ht="27" customHeight="1" x14ac:dyDescent="0.15">
      <c r="B4" s="8"/>
      <c r="C4" s="60"/>
      <c r="D4" s="9"/>
      <c r="E4" s="126" t="s">
        <v>20</v>
      </c>
      <c r="F4" s="127"/>
      <c r="G4" s="31">
        <v>49992687</v>
      </c>
      <c r="H4" s="31">
        <v>798334</v>
      </c>
      <c r="I4" s="32">
        <f>SUM(G4:H4)</f>
        <v>50791021</v>
      </c>
      <c r="J4" s="111">
        <v>51046475</v>
      </c>
      <c r="K4" s="25">
        <f>+(I4-J4)*100/J4</f>
        <v>-0.50043416318168887</v>
      </c>
    </row>
    <row r="5" spans="2:11" ht="27" customHeight="1" x14ac:dyDescent="0.15">
      <c r="B5" s="8"/>
      <c r="C5" s="60" t="s">
        <v>108</v>
      </c>
      <c r="D5" s="9"/>
      <c r="E5" s="128" t="s">
        <v>21</v>
      </c>
      <c r="F5" s="129"/>
      <c r="G5" s="19">
        <f>SUM(G6:G16)</f>
        <v>29642372</v>
      </c>
      <c r="H5" s="19">
        <f>SUM(H6:H16)</f>
        <v>0</v>
      </c>
      <c r="I5" s="21">
        <f>SUM(I6:I16)</f>
        <v>29642372</v>
      </c>
      <c r="J5" s="19">
        <f>SUM(J6:J16)</f>
        <v>30397375</v>
      </c>
      <c r="K5" s="26">
        <f t="shared" ref="K5:K24" si="0">+(I5-J5)*100/J5</f>
        <v>-2.4837769708733073</v>
      </c>
    </row>
    <row r="6" spans="2:11" ht="27" customHeight="1" x14ac:dyDescent="0.15">
      <c r="B6" s="8"/>
      <c r="C6" s="60"/>
      <c r="D6" s="9"/>
      <c r="E6" s="8"/>
      <c r="F6" s="51" t="s">
        <v>7</v>
      </c>
      <c r="G6" s="52">
        <v>5183</v>
      </c>
      <c r="H6" s="52"/>
      <c r="I6" s="53">
        <f t="shared" ref="I6:I16" si="1">SUM(G6:H6)</f>
        <v>5183</v>
      </c>
      <c r="J6" s="52">
        <v>5630</v>
      </c>
      <c r="K6" s="54">
        <f t="shared" si="0"/>
        <v>-7.9396092362344586</v>
      </c>
    </row>
    <row r="7" spans="2:11" ht="27" customHeight="1" x14ac:dyDescent="0.15">
      <c r="B7" s="8"/>
      <c r="C7" s="60" t="s">
        <v>112</v>
      </c>
      <c r="D7" s="9"/>
      <c r="E7" s="8"/>
      <c r="F7" s="51" t="s">
        <v>8</v>
      </c>
      <c r="G7" s="52">
        <v>86750</v>
      </c>
      <c r="H7" s="52"/>
      <c r="I7" s="53">
        <f t="shared" si="1"/>
        <v>86750</v>
      </c>
      <c r="J7" s="52">
        <v>79906</v>
      </c>
      <c r="K7" s="54">
        <f t="shared" si="0"/>
        <v>8.5650639501414165</v>
      </c>
    </row>
    <row r="8" spans="2:11" ht="27" customHeight="1" x14ac:dyDescent="0.15">
      <c r="B8" s="8"/>
      <c r="C8" s="60"/>
      <c r="D8" s="9"/>
      <c r="E8" s="8"/>
      <c r="F8" s="51" t="s">
        <v>9</v>
      </c>
      <c r="G8" s="52">
        <v>11786499</v>
      </c>
      <c r="H8" s="52"/>
      <c r="I8" s="53">
        <f t="shared" si="1"/>
        <v>11786499</v>
      </c>
      <c r="J8" s="52">
        <v>12088769</v>
      </c>
      <c r="K8" s="54">
        <f t="shared" si="0"/>
        <v>-2.5004200179522003</v>
      </c>
    </row>
    <row r="9" spans="2:11" ht="27" customHeight="1" x14ac:dyDescent="0.15">
      <c r="B9" s="8"/>
      <c r="C9" s="60" t="s">
        <v>113</v>
      </c>
      <c r="D9" s="9"/>
      <c r="E9" s="8"/>
      <c r="F9" s="51" t="s">
        <v>10</v>
      </c>
      <c r="G9" s="52">
        <v>23989</v>
      </c>
      <c r="H9" s="52"/>
      <c r="I9" s="53">
        <f t="shared" si="1"/>
        <v>23989</v>
      </c>
      <c r="J9" s="52">
        <v>328944</v>
      </c>
      <c r="K9" s="54">
        <f t="shared" si="0"/>
        <v>-92.707269322437867</v>
      </c>
    </row>
    <row r="10" spans="2:11" ht="27" customHeight="1" x14ac:dyDescent="0.15">
      <c r="B10" s="8"/>
      <c r="C10" s="60"/>
      <c r="D10" s="9"/>
      <c r="E10" s="8"/>
      <c r="F10" s="51" t="s">
        <v>11</v>
      </c>
      <c r="G10" s="101">
        <v>5277973</v>
      </c>
      <c r="H10" s="101"/>
      <c r="I10" s="102">
        <f t="shared" si="1"/>
        <v>5277973</v>
      </c>
      <c r="J10" s="52">
        <v>5078355</v>
      </c>
      <c r="K10" s="54">
        <f t="shared" si="0"/>
        <v>3.9307610436844214</v>
      </c>
    </row>
    <row r="11" spans="2:11" ht="27" customHeight="1" x14ac:dyDescent="0.15">
      <c r="B11" s="8"/>
      <c r="C11" s="60" t="s">
        <v>109</v>
      </c>
      <c r="D11" s="9"/>
      <c r="E11" s="8"/>
      <c r="F11" s="51" t="s">
        <v>12</v>
      </c>
      <c r="G11" s="52">
        <v>197917</v>
      </c>
      <c r="H11" s="52"/>
      <c r="I11" s="53">
        <f t="shared" si="1"/>
        <v>197917</v>
      </c>
      <c r="J11" s="52">
        <v>205081</v>
      </c>
      <c r="K11" s="54">
        <f t="shared" si="0"/>
        <v>-3.4932538850502972</v>
      </c>
    </row>
    <row r="12" spans="2:11" ht="27" customHeight="1" x14ac:dyDescent="0.15">
      <c r="B12" s="8"/>
      <c r="D12" s="9"/>
      <c r="E12" s="8"/>
      <c r="F12" s="51" t="s">
        <v>13</v>
      </c>
      <c r="G12" s="52">
        <v>7633</v>
      </c>
      <c r="H12" s="52"/>
      <c r="I12" s="53">
        <f t="shared" si="1"/>
        <v>7633</v>
      </c>
      <c r="J12" s="52">
        <v>6756</v>
      </c>
      <c r="K12" s="54">
        <f t="shared" si="0"/>
        <v>12.98105387803434</v>
      </c>
    </row>
    <row r="13" spans="2:11" ht="27" customHeight="1" x14ac:dyDescent="0.15">
      <c r="B13" s="8"/>
      <c r="D13" s="9"/>
      <c r="E13" s="8"/>
      <c r="F13" s="51" t="s">
        <v>14</v>
      </c>
      <c r="G13" s="52">
        <v>10176237</v>
      </c>
      <c r="H13" s="52"/>
      <c r="I13" s="53">
        <f t="shared" si="1"/>
        <v>10176237</v>
      </c>
      <c r="J13" s="52">
        <v>10075391</v>
      </c>
      <c r="K13" s="54">
        <f t="shared" si="0"/>
        <v>1.0009140091932909</v>
      </c>
    </row>
    <row r="14" spans="2:11" ht="27" customHeight="1" x14ac:dyDescent="0.15">
      <c r="B14" s="8"/>
      <c r="D14" s="9"/>
      <c r="E14" s="8"/>
      <c r="F14" s="51" t="s">
        <v>15</v>
      </c>
      <c r="G14" s="52">
        <v>0</v>
      </c>
      <c r="H14" s="52"/>
      <c r="I14" s="53">
        <f t="shared" si="1"/>
        <v>0</v>
      </c>
      <c r="J14" s="52">
        <v>228590</v>
      </c>
      <c r="K14" s="54">
        <f t="shared" si="0"/>
        <v>-100</v>
      </c>
    </row>
    <row r="15" spans="2:11" ht="27" customHeight="1" x14ac:dyDescent="0.15">
      <c r="B15" s="8"/>
      <c r="D15" s="9"/>
      <c r="E15" s="8"/>
      <c r="F15" s="51" t="s">
        <v>16</v>
      </c>
      <c r="G15" s="52">
        <v>1354905</v>
      </c>
      <c r="H15" s="52"/>
      <c r="I15" s="53">
        <f t="shared" si="1"/>
        <v>1354905</v>
      </c>
      <c r="J15" s="52">
        <v>1311063</v>
      </c>
      <c r="K15" s="54">
        <f t="shared" si="0"/>
        <v>3.3440040638779371</v>
      </c>
    </row>
    <row r="16" spans="2:11" ht="27" customHeight="1" x14ac:dyDescent="0.15">
      <c r="B16" s="8"/>
      <c r="D16" s="9"/>
      <c r="E16" s="8"/>
      <c r="F16" s="55" t="s">
        <v>18</v>
      </c>
      <c r="G16" s="56">
        <v>725286</v>
      </c>
      <c r="H16" s="56"/>
      <c r="I16" s="57">
        <f t="shared" si="1"/>
        <v>725286</v>
      </c>
      <c r="J16" s="58">
        <v>988890</v>
      </c>
      <c r="K16" s="54">
        <f t="shared" si="0"/>
        <v>-26.656554318478292</v>
      </c>
    </row>
    <row r="17" spans="2:11" ht="27" customHeight="1" x14ac:dyDescent="0.15">
      <c r="B17" s="8"/>
      <c r="D17" s="9"/>
      <c r="E17" s="130" t="s">
        <v>19</v>
      </c>
      <c r="F17" s="131"/>
      <c r="G17" s="34">
        <f>SUM(G4:G5)</f>
        <v>79635059</v>
      </c>
      <c r="H17" s="34">
        <f>SUM(H4:H5)</f>
        <v>798334</v>
      </c>
      <c r="I17" s="34">
        <f>SUM(I4:I5)</f>
        <v>80433393</v>
      </c>
      <c r="J17" s="34">
        <f>SUM(J4:J5)</f>
        <v>81443850</v>
      </c>
      <c r="K17" s="23">
        <f t="shared" si="0"/>
        <v>-1.2406793146443837</v>
      </c>
    </row>
    <row r="18" spans="2:11" ht="27" customHeight="1" x14ac:dyDescent="0.15">
      <c r="B18" s="8"/>
      <c r="C18" s="60"/>
      <c r="D18" s="9"/>
      <c r="E18" s="12"/>
      <c r="F18" s="13"/>
      <c r="G18" s="33"/>
      <c r="H18" s="33"/>
      <c r="I18" s="27"/>
      <c r="J18" s="27"/>
      <c r="K18" s="28"/>
    </row>
    <row r="19" spans="2:11" ht="27" customHeight="1" x14ac:dyDescent="0.15">
      <c r="B19" s="8"/>
      <c r="C19" s="60"/>
      <c r="D19" s="9"/>
      <c r="E19" s="120" t="s">
        <v>22</v>
      </c>
      <c r="F19" s="121"/>
      <c r="G19" s="33">
        <v>11495</v>
      </c>
      <c r="H19" s="33">
        <v>0</v>
      </c>
      <c r="I19" s="34">
        <f>SUM(G19:H19)</f>
        <v>11495</v>
      </c>
      <c r="J19" s="33">
        <v>12591</v>
      </c>
      <c r="K19" s="23">
        <f t="shared" si="0"/>
        <v>-8.7046302914780398</v>
      </c>
    </row>
    <row r="20" spans="2:11" ht="27" customHeight="1" x14ac:dyDescent="0.15">
      <c r="B20" s="8"/>
      <c r="C20" s="60"/>
      <c r="D20" s="9"/>
      <c r="E20" s="12"/>
      <c r="F20" s="13"/>
      <c r="G20" s="33"/>
      <c r="H20" s="33"/>
      <c r="I20" s="27"/>
      <c r="J20" s="27"/>
      <c r="K20" s="28"/>
    </row>
    <row r="21" spans="2:11" ht="27" customHeight="1" x14ac:dyDescent="0.15">
      <c r="B21" s="8"/>
      <c r="C21" s="60"/>
      <c r="D21" s="9"/>
      <c r="E21" s="120" t="s">
        <v>23</v>
      </c>
      <c r="F21" s="121"/>
      <c r="G21" s="33">
        <v>4910657</v>
      </c>
      <c r="H21" s="27"/>
      <c r="I21" s="34">
        <f>SUM(G21:H21)</f>
        <v>4910657</v>
      </c>
      <c r="J21" s="33">
        <v>4473487</v>
      </c>
      <c r="K21" s="23">
        <f t="shared" si="0"/>
        <v>9.7724660874168183</v>
      </c>
    </row>
    <row r="22" spans="2:11" ht="27" customHeight="1" x14ac:dyDescent="0.15">
      <c r="B22" s="8"/>
      <c r="C22" s="60"/>
      <c r="D22" s="9"/>
      <c r="E22" s="120" t="s">
        <v>24</v>
      </c>
      <c r="F22" s="121"/>
      <c r="G22" s="33">
        <v>45013</v>
      </c>
      <c r="H22" s="27">
        <v>0</v>
      </c>
      <c r="I22" s="34">
        <f>SUM(G22:H22)</f>
        <v>45013</v>
      </c>
      <c r="J22" s="33">
        <v>45688</v>
      </c>
      <c r="K22" s="23">
        <f t="shared" si="0"/>
        <v>-1.4774120119068463</v>
      </c>
    </row>
    <row r="23" spans="2:11" ht="27" customHeight="1" thickBot="1" x14ac:dyDescent="0.2">
      <c r="B23" s="8"/>
      <c r="C23" s="61"/>
      <c r="D23" s="9"/>
      <c r="E23" s="15"/>
      <c r="F23" s="16"/>
      <c r="G23" s="20"/>
      <c r="H23" s="20"/>
      <c r="I23" s="29"/>
      <c r="J23" s="29"/>
      <c r="K23" s="30"/>
    </row>
    <row r="24" spans="2:11" ht="27" customHeight="1" thickBot="1" x14ac:dyDescent="0.2">
      <c r="B24" s="10"/>
      <c r="C24" s="63"/>
      <c r="D24" s="11"/>
      <c r="E24" s="122" t="s">
        <v>5</v>
      </c>
      <c r="F24" s="123"/>
      <c r="G24" s="22">
        <f>SUM(G17:G23)</f>
        <v>84602224</v>
      </c>
      <c r="H24" s="22">
        <f t="shared" ref="H24:J24" si="2">SUM(H17:H23)</f>
        <v>798334</v>
      </c>
      <c r="I24" s="22">
        <f t="shared" si="2"/>
        <v>85400558</v>
      </c>
      <c r="J24" s="22">
        <f t="shared" si="2"/>
        <v>85975616</v>
      </c>
      <c r="K24" s="24">
        <f t="shared" si="0"/>
        <v>-0.6688617386585517</v>
      </c>
    </row>
  </sheetData>
  <mergeCells count="8">
    <mergeCell ref="E22:F22"/>
    <mergeCell ref="E24:F24"/>
    <mergeCell ref="E3:F3"/>
    <mergeCell ref="E4:F4"/>
    <mergeCell ref="E5:F5"/>
    <mergeCell ref="E17:F17"/>
    <mergeCell ref="E19:F19"/>
    <mergeCell ref="E21:F21"/>
  </mergeCells>
  <phoneticPr fontId="2"/>
  <printOptions horizontalCentered="1"/>
  <pageMargins left="0.23622047244094491" right="3.937007874015748E-2" top="0.74803149606299213" bottom="0.55118110236220474" header="0.31496062992125984" footer="0.31496062992125984"/>
  <pageSetup paperSize="9" scale="83" firstPageNumber="4" fitToHeight="0" orientation="landscape" blackAndWhite="1" useFirstPageNumber="1" r:id="rId1"/>
  <headerFooter scaleWithDoc="0">
    <oddFooter>&amp;C- 1 -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1"/>
  <sheetViews>
    <sheetView view="pageBreakPreview" zoomScale="85" zoomScaleNormal="100" zoomScaleSheetLayoutView="85" workbookViewId="0">
      <selection activeCell="N5" sqref="N5"/>
    </sheetView>
  </sheetViews>
  <sheetFormatPr defaultRowHeight="16.5" customHeight="1" x14ac:dyDescent="0.15"/>
  <cols>
    <col min="1" max="1" width="0.875" style="66" customWidth="1"/>
    <col min="2" max="2" width="4.625" style="66" customWidth="1"/>
    <col min="3" max="3" width="1.625" style="66" customWidth="1"/>
    <col min="4" max="4" width="24.625" style="66" customWidth="1"/>
    <col min="5" max="5" width="1.625" style="66" customWidth="1"/>
    <col min="6" max="8" width="11.875" style="66" customWidth="1"/>
    <col min="9" max="9" width="3.625" style="66" customWidth="1"/>
    <col min="10" max="10" width="4.625" style="66" customWidth="1"/>
    <col min="11" max="11" width="1.625" style="66" customWidth="1"/>
    <col min="12" max="12" width="14.875" style="66" customWidth="1"/>
    <col min="13" max="13" width="1.625" style="66" customWidth="1"/>
    <col min="14" max="20" width="11.875" style="66" customWidth="1"/>
    <col min="21" max="21" width="12.625" style="66" customWidth="1"/>
    <col min="22" max="256" width="9" style="66"/>
    <col min="257" max="257" width="0.875" style="66" customWidth="1"/>
    <col min="258" max="258" width="4.625" style="66" customWidth="1"/>
    <col min="259" max="259" width="1.625" style="66" customWidth="1"/>
    <col min="260" max="260" width="24.625" style="66" customWidth="1"/>
    <col min="261" max="261" width="1.625" style="66" customWidth="1"/>
    <col min="262" max="264" width="11.875" style="66" customWidth="1"/>
    <col min="265" max="265" width="3.625" style="66" customWidth="1"/>
    <col min="266" max="266" width="4.625" style="66" customWidth="1"/>
    <col min="267" max="267" width="1.625" style="66" customWidth="1"/>
    <col min="268" max="268" width="14.875" style="66" customWidth="1"/>
    <col min="269" max="269" width="1.625" style="66" customWidth="1"/>
    <col min="270" max="276" width="11.875" style="66" customWidth="1"/>
    <col min="277" max="277" width="12.625" style="66" customWidth="1"/>
    <col min="278" max="512" width="9" style="66"/>
    <col min="513" max="513" width="0.875" style="66" customWidth="1"/>
    <col min="514" max="514" width="4.625" style="66" customWidth="1"/>
    <col min="515" max="515" width="1.625" style="66" customWidth="1"/>
    <col min="516" max="516" width="24.625" style="66" customWidth="1"/>
    <col min="517" max="517" width="1.625" style="66" customWidth="1"/>
    <col min="518" max="520" width="11.875" style="66" customWidth="1"/>
    <col min="521" max="521" width="3.625" style="66" customWidth="1"/>
    <col min="522" max="522" width="4.625" style="66" customWidth="1"/>
    <col min="523" max="523" width="1.625" style="66" customWidth="1"/>
    <col min="524" max="524" width="14.875" style="66" customWidth="1"/>
    <col min="525" max="525" width="1.625" style="66" customWidth="1"/>
    <col min="526" max="532" width="11.875" style="66" customWidth="1"/>
    <col min="533" max="533" width="12.625" style="66" customWidth="1"/>
    <col min="534" max="768" width="9" style="66"/>
    <col min="769" max="769" width="0.875" style="66" customWidth="1"/>
    <col min="770" max="770" width="4.625" style="66" customWidth="1"/>
    <col min="771" max="771" width="1.625" style="66" customWidth="1"/>
    <col min="772" max="772" width="24.625" style="66" customWidth="1"/>
    <col min="773" max="773" width="1.625" style="66" customWidth="1"/>
    <col min="774" max="776" width="11.875" style="66" customWidth="1"/>
    <col min="777" max="777" width="3.625" style="66" customWidth="1"/>
    <col min="778" max="778" width="4.625" style="66" customWidth="1"/>
    <col min="779" max="779" width="1.625" style="66" customWidth="1"/>
    <col min="780" max="780" width="14.875" style="66" customWidth="1"/>
    <col min="781" max="781" width="1.625" style="66" customWidth="1"/>
    <col min="782" max="788" width="11.875" style="66" customWidth="1"/>
    <col min="789" max="789" width="12.625" style="66" customWidth="1"/>
    <col min="790" max="1024" width="9" style="66"/>
    <col min="1025" max="1025" width="0.875" style="66" customWidth="1"/>
    <col min="1026" max="1026" width="4.625" style="66" customWidth="1"/>
    <col min="1027" max="1027" width="1.625" style="66" customWidth="1"/>
    <col min="1028" max="1028" width="24.625" style="66" customWidth="1"/>
    <col min="1029" max="1029" width="1.625" style="66" customWidth="1"/>
    <col min="1030" max="1032" width="11.875" style="66" customWidth="1"/>
    <col min="1033" max="1033" width="3.625" style="66" customWidth="1"/>
    <col min="1034" max="1034" width="4.625" style="66" customWidth="1"/>
    <col min="1035" max="1035" width="1.625" style="66" customWidth="1"/>
    <col min="1036" max="1036" width="14.875" style="66" customWidth="1"/>
    <col min="1037" max="1037" width="1.625" style="66" customWidth="1"/>
    <col min="1038" max="1044" width="11.875" style="66" customWidth="1"/>
    <col min="1045" max="1045" width="12.625" style="66" customWidth="1"/>
    <col min="1046" max="1280" width="9" style="66"/>
    <col min="1281" max="1281" width="0.875" style="66" customWidth="1"/>
    <col min="1282" max="1282" width="4.625" style="66" customWidth="1"/>
    <col min="1283" max="1283" width="1.625" style="66" customWidth="1"/>
    <col min="1284" max="1284" width="24.625" style="66" customWidth="1"/>
    <col min="1285" max="1285" width="1.625" style="66" customWidth="1"/>
    <col min="1286" max="1288" width="11.875" style="66" customWidth="1"/>
    <col min="1289" max="1289" width="3.625" style="66" customWidth="1"/>
    <col min="1290" max="1290" width="4.625" style="66" customWidth="1"/>
    <col min="1291" max="1291" width="1.625" style="66" customWidth="1"/>
    <col min="1292" max="1292" width="14.875" style="66" customWidth="1"/>
    <col min="1293" max="1293" width="1.625" style="66" customWidth="1"/>
    <col min="1294" max="1300" width="11.875" style="66" customWidth="1"/>
    <col min="1301" max="1301" width="12.625" style="66" customWidth="1"/>
    <col min="1302" max="1536" width="9" style="66"/>
    <col min="1537" max="1537" width="0.875" style="66" customWidth="1"/>
    <col min="1538" max="1538" width="4.625" style="66" customWidth="1"/>
    <col min="1539" max="1539" width="1.625" style="66" customWidth="1"/>
    <col min="1540" max="1540" width="24.625" style="66" customWidth="1"/>
    <col min="1541" max="1541" width="1.625" style="66" customWidth="1"/>
    <col min="1542" max="1544" width="11.875" style="66" customWidth="1"/>
    <col min="1545" max="1545" width="3.625" style="66" customWidth="1"/>
    <col min="1546" max="1546" width="4.625" style="66" customWidth="1"/>
    <col min="1547" max="1547" width="1.625" style="66" customWidth="1"/>
    <col min="1548" max="1548" width="14.875" style="66" customWidth="1"/>
    <col min="1549" max="1549" width="1.625" style="66" customWidth="1"/>
    <col min="1550" max="1556" width="11.875" style="66" customWidth="1"/>
    <col min="1557" max="1557" width="12.625" style="66" customWidth="1"/>
    <col min="1558" max="1792" width="9" style="66"/>
    <col min="1793" max="1793" width="0.875" style="66" customWidth="1"/>
    <col min="1794" max="1794" width="4.625" style="66" customWidth="1"/>
    <col min="1795" max="1795" width="1.625" style="66" customWidth="1"/>
    <col min="1796" max="1796" width="24.625" style="66" customWidth="1"/>
    <col min="1797" max="1797" width="1.625" style="66" customWidth="1"/>
    <col min="1798" max="1800" width="11.875" style="66" customWidth="1"/>
    <col min="1801" max="1801" width="3.625" style="66" customWidth="1"/>
    <col min="1802" max="1802" width="4.625" style="66" customWidth="1"/>
    <col min="1803" max="1803" width="1.625" style="66" customWidth="1"/>
    <col min="1804" max="1804" width="14.875" style="66" customWidth="1"/>
    <col min="1805" max="1805" width="1.625" style="66" customWidth="1"/>
    <col min="1806" max="1812" width="11.875" style="66" customWidth="1"/>
    <col min="1813" max="1813" width="12.625" style="66" customWidth="1"/>
    <col min="1814" max="2048" width="9" style="66"/>
    <col min="2049" max="2049" width="0.875" style="66" customWidth="1"/>
    <col min="2050" max="2050" width="4.625" style="66" customWidth="1"/>
    <col min="2051" max="2051" width="1.625" style="66" customWidth="1"/>
    <col min="2052" max="2052" width="24.625" style="66" customWidth="1"/>
    <col min="2053" max="2053" width="1.625" style="66" customWidth="1"/>
    <col min="2054" max="2056" width="11.875" style="66" customWidth="1"/>
    <col min="2057" max="2057" width="3.625" style="66" customWidth="1"/>
    <col min="2058" max="2058" width="4.625" style="66" customWidth="1"/>
    <col min="2059" max="2059" width="1.625" style="66" customWidth="1"/>
    <col min="2060" max="2060" width="14.875" style="66" customWidth="1"/>
    <col min="2061" max="2061" width="1.625" style="66" customWidth="1"/>
    <col min="2062" max="2068" width="11.875" style="66" customWidth="1"/>
    <col min="2069" max="2069" width="12.625" style="66" customWidth="1"/>
    <col min="2070" max="2304" width="9" style="66"/>
    <col min="2305" max="2305" width="0.875" style="66" customWidth="1"/>
    <col min="2306" max="2306" width="4.625" style="66" customWidth="1"/>
    <col min="2307" max="2307" width="1.625" style="66" customWidth="1"/>
    <col min="2308" max="2308" width="24.625" style="66" customWidth="1"/>
    <col min="2309" max="2309" width="1.625" style="66" customWidth="1"/>
    <col min="2310" max="2312" width="11.875" style="66" customWidth="1"/>
    <col min="2313" max="2313" width="3.625" style="66" customWidth="1"/>
    <col min="2314" max="2314" width="4.625" style="66" customWidth="1"/>
    <col min="2315" max="2315" width="1.625" style="66" customWidth="1"/>
    <col min="2316" max="2316" width="14.875" style="66" customWidth="1"/>
    <col min="2317" max="2317" width="1.625" style="66" customWidth="1"/>
    <col min="2318" max="2324" width="11.875" style="66" customWidth="1"/>
    <col min="2325" max="2325" width="12.625" style="66" customWidth="1"/>
    <col min="2326" max="2560" width="9" style="66"/>
    <col min="2561" max="2561" width="0.875" style="66" customWidth="1"/>
    <col min="2562" max="2562" width="4.625" style="66" customWidth="1"/>
    <col min="2563" max="2563" width="1.625" style="66" customWidth="1"/>
    <col min="2564" max="2564" width="24.625" style="66" customWidth="1"/>
    <col min="2565" max="2565" width="1.625" style="66" customWidth="1"/>
    <col min="2566" max="2568" width="11.875" style="66" customWidth="1"/>
    <col min="2569" max="2569" width="3.625" style="66" customWidth="1"/>
    <col min="2570" max="2570" width="4.625" style="66" customWidth="1"/>
    <col min="2571" max="2571" width="1.625" style="66" customWidth="1"/>
    <col min="2572" max="2572" width="14.875" style="66" customWidth="1"/>
    <col min="2573" max="2573" width="1.625" style="66" customWidth="1"/>
    <col min="2574" max="2580" width="11.875" style="66" customWidth="1"/>
    <col min="2581" max="2581" width="12.625" style="66" customWidth="1"/>
    <col min="2582" max="2816" width="9" style="66"/>
    <col min="2817" max="2817" width="0.875" style="66" customWidth="1"/>
    <col min="2818" max="2818" width="4.625" style="66" customWidth="1"/>
    <col min="2819" max="2819" width="1.625" style="66" customWidth="1"/>
    <col min="2820" max="2820" width="24.625" style="66" customWidth="1"/>
    <col min="2821" max="2821" width="1.625" style="66" customWidth="1"/>
    <col min="2822" max="2824" width="11.875" style="66" customWidth="1"/>
    <col min="2825" max="2825" width="3.625" style="66" customWidth="1"/>
    <col min="2826" max="2826" width="4.625" style="66" customWidth="1"/>
    <col min="2827" max="2827" width="1.625" style="66" customWidth="1"/>
    <col min="2828" max="2828" width="14.875" style="66" customWidth="1"/>
    <col min="2829" max="2829" width="1.625" style="66" customWidth="1"/>
    <col min="2830" max="2836" width="11.875" style="66" customWidth="1"/>
    <col min="2837" max="2837" width="12.625" style="66" customWidth="1"/>
    <col min="2838" max="3072" width="9" style="66"/>
    <col min="3073" max="3073" width="0.875" style="66" customWidth="1"/>
    <col min="3074" max="3074" width="4.625" style="66" customWidth="1"/>
    <col min="3075" max="3075" width="1.625" style="66" customWidth="1"/>
    <col min="3076" max="3076" width="24.625" style="66" customWidth="1"/>
    <col min="3077" max="3077" width="1.625" style="66" customWidth="1"/>
    <col min="3078" max="3080" width="11.875" style="66" customWidth="1"/>
    <col min="3081" max="3081" width="3.625" style="66" customWidth="1"/>
    <col min="3082" max="3082" width="4.625" style="66" customWidth="1"/>
    <col min="3083" max="3083" width="1.625" style="66" customWidth="1"/>
    <col min="3084" max="3084" width="14.875" style="66" customWidth="1"/>
    <col min="3085" max="3085" width="1.625" style="66" customWidth="1"/>
    <col min="3086" max="3092" width="11.875" style="66" customWidth="1"/>
    <col min="3093" max="3093" width="12.625" style="66" customWidth="1"/>
    <col min="3094" max="3328" width="9" style="66"/>
    <col min="3329" max="3329" width="0.875" style="66" customWidth="1"/>
    <col min="3330" max="3330" width="4.625" style="66" customWidth="1"/>
    <col min="3331" max="3331" width="1.625" style="66" customWidth="1"/>
    <col min="3332" max="3332" width="24.625" style="66" customWidth="1"/>
    <col min="3333" max="3333" width="1.625" style="66" customWidth="1"/>
    <col min="3334" max="3336" width="11.875" style="66" customWidth="1"/>
    <col min="3337" max="3337" width="3.625" style="66" customWidth="1"/>
    <col min="3338" max="3338" width="4.625" style="66" customWidth="1"/>
    <col min="3339" max="3339" width="1.625" style="66" customWidth="1"/>
    <col min="3340" max="3340" width="14.875" style="66" customWidth="1"/>
    <col min="3341" max="3341" width="1.625" style="66" customWidth="1"/>
    <col min="3342" max="3348" width="11.875" style="66" customWidth="1"/>
    <col min="3349" max="3349" width="12.625" style="66" customWidth="1"/>
    <col min="3350" max="3584" width="9" style="66"/>
    <col min="3585" max="3585" width="0.875" style="66" customWidth="1"/>
    <col min="3586" max="3586" width="4.625" style="66" customWidth="1"/>
    <col min="3587" max="3587" width="1.625" style="66" customWidth="1"/>
    <col min="3588" max="3588" width="24.625" style="66" customWidth="1"/>
    <col min="3589" max="3589" width="1.625" style="66" customWidth="1"/>
    <col min="3590" max="3592" width="11.875" style="66" customWidth="1"/>
    <col min="3593" max="3593" width="3.625" style="66" customWidth="1"/>
    <col min="3594" max="3594" width="4.625" style="66" customWidth="1"/>
    <col min="3595" max="3595" width="1.625" style="66" customWidth="1"/>
    <col min="3596" max="3596" width="14.875" style="66" customWidth="1"/>
    <col min="3597" max="3597" width="1.625" style="66" customWidth="1"/>
    <col min="3598" max="3604" width="11.875" style="66" customWidth="1"/>
    <col min="3605" max="3605" width="12.625" style="66" customWidth="1"/>
    <col min="3606" max="3840" width="9" style="66"/>
    <col min="3841" max="3841" width="0.875" style="66" customWidth="1"/>
    <col min="3842" max="3842" width="4.625" style="66" customWidth="1"/>
    <col min="3843" max="3843" width="1.625" style="66" customWidth="1"/>
    <col min="3844" max="3844" width="24.625" style="66" customWidth="1"/>
    <col min="3845" max="3845" width="1.625" style="66" customWidth="1"/>
    <col min="3846" max="3848" width="11.875" style="66" customWidth="1"/>
    <col min="3849" max="3849" width="3.625" style="66" customWidth="1"/>
    <col min="3850" max="3850" width="4.625" style="66" customWidth="1"/>
    <col min="3851" max="3851" width="1.625" style="66" customWidth="1"/>
    <col min="3852" max="3852" width="14.875" style="66" customWidth="1"/>
    <col min="3853" max="3853" width="1.625" style="66" customWidth="1"/>
    <col min="3854" max="3860" width="11.875" style="66" customWidth="1"/>
    <col min="3861" max="3861" width="12.625" style="66" customWidth="1"/>
    <col min="3862" max="4096" width="9" style="66"/>
    <col min="4097" max="4097" width="0.875" style="66" customWidth="1"/>
    <col min="4098" max="4098" width="4.625" style="66" customWidth="1"/>
    <col min="4099" max="4099" width="1.625" style="66" customWidth="1"/>
    <col min="4100" max="4100" width="24.625" style="66" customWidth="1"/>
    <col min="4101" max="4101" width="1.625" style="66" customWidth="1"/>
    <col min="4102" max="4104" width="11.875" style="66" customWidth="1"/>
    <col min="4105" max="4105" width="3.625" style="66" customWidth="1"/>
    <col min="4106" max="4106" width="4.625" style="66" customWidth="1"/>
    <col min="4107" max="4107" width="1.625" style="66" customWidth="1"/>
    <col min="4108" max="4108" width="14.875" style="66" customWidth="1"/>
    <col min="4109" max="4109" width="1.625" style="66" customWidth="1"/>
    <col min="4110" max="4116" width="11.875" style="66" customWidth="1"/>
    <col min="4117" max="4117" width="12.625" style="66" customWidth="1"/>
    <col min="4118" max="4352" width="9" style="66"/>
    <col min="4353" max="4353" width="0.875" style="66" customWidth="1"/>
    <col min="4354" max="4354" width="4.625" style="66" customWidth="1"/>
    <col min="4355" max="4355" width="1.625" style="66" customWidth="1"/>
    <col min="4356" max="4356" width="24.625" style="66" customWidth="1"/>
    <col min="4357" max="4357" width="1.625" style="66" customWidth="1"/>
    <col min="4358" max="4360" width="11.875" style="66" customWidth="1"/>
    <col min="4361" max="4361" width="3.625" style="66" customWidth="1"/>
    <col min="4362" max="4362" width="4.625" style="66" customWidth="1"/>
    <col min="4363" max="4363" width="1.625" style="66" customWidth="1"/>
    <col min="4364" max="4364" width="14.875" style="66" customWidth="1"/>
    <col min="4365" max="4365" width="1.625" style="66" customWidth="1"/>
    <col min="4366" max="4372" width="11.875" style="66" customWidth="1"/>
    <col min="4373" max="4373" width="12.625" style="66" customWidth="1"/>
    <col min="4374" max="4608" width="9" style="66"/>
    <col min="4609" max="4609" width="0.875" style="66" customWidth="1"/>
    <col min="4610" max="4610" width="4.625" style="66" customWidth="1"/>
    <col min="4611" max="4611" width="1.625" style="66" customWidth="1"/>
    <col min="4612" max="4612" width="24.625" style="66" customWidth="1"/>
    <col min="4613" max="4613" width="1.625" style="66" customWidth="1"/>
    <col min="4614" max="4616" width="11.875" style="66" customWidth="1"/>
    <col min="4617" max="4617" width="3.625" style="66" customWidth="1"/>
    <col min="4618" max="4618" width="4.625" style="66" customWidth="1"/>
    <col min="4619" max="4619" width="1.625" style="66" customWidth="1"/>
    <col min="4620" max="4620" width="14.875" style="66" customWidth="1"/>
    <col min="4621" max="4621" width="1.625" style="66" customWidth="1"/>
    <col min="4622" max="4628" width="11.875" style="66" customWidth="1"/>
    <col min="4629" max="4629" width="12.625" style="66" customWidth="1"/>
    <col min="4630" max="4864" width="9" style="66"/>
    <col min="4865" max="4865" width="0.875" style="66" customWidth="1"/>
    <col min="4866" max="4866" width="4.625" style="66" customWidth="1"/>
    <col min="4867" max="4867" width="1.625" style="66" customWidth="1"/>
    <col min="4868" max="4868" width="24.625" style="66" customWidth="1"/>
    <col min="4869" max="4869" width="1.625" style="66" customWidth="1"/>
    <col min="4870" max="4872" width="11.875" style="66" customWidth="1"/>
    <col min="4873" max="4873" width="3.625" style="66" customWidth="1"/>
    <col min="4874" max="4874" width="4.625" style="66" customWidth="1"/>
    <col min="4875" max="4875" width="1.625" style="66" customWidth="1"/>
    <col min="4876" max="4876" width="14.875" style="66" customWidth="1"/>
    <col min="4877" max="4877" width="1.625" style="66" customWidth="1"/>
    <col min="4878" max="4884" width="11.875" style="66" customWidth="1"/>
    <col min="4885" max="4885" width="12.625" style="66" customWidth="1"/>
    <col min="4886" max="5120" width="9" style="66"/>
    <col min="5121" max="5121" width="0.875" style="66" customWidth="1"/>
    <col min="5122" max="5122" width="4.625" style="66" customWidth="1"/>
    <col min="5123" max="5123" width="1.625" style="66" customWidth="1"/>
    <col min="5124" max="5124" width="24.625" style="66" customWidth="1"/>
    <col min="5125" max="5125" width="1.625" style="66" customWidth="1"/>
    <col min="5126" max="5128" width="11.875" style="66" customWidth="1"/>
    <col min="5129" max="5129" width="3.625" style="66" customWidth="1"/>
    <col min="5130" max="5130" width="4.625" style="66" customWidth="1"/>
    <col min="5131" max="5131" width="1.625" style="66" customWidth="1"/>
    <col min="5132" max="5132" width="14.875" style="66" customWidth="1"/>
    <col min="5133" max="5133" width="1.625" style="66" customWidth="1"/>
    <col min="5134" max="5140" width="11.875" style="66" customWidth="1"/>
    <col min="5141" max="5141" width="12.625" style="66" customWidth="1"/>
    <col min="5142" max="5376" width="9" style="66"/>
    <col min="5377" max="5377" width="0.875" style="66" customWidth="1"/>
    <col min="5378" max="5378" width="4.625" style="66" customWidth="1"/>
    <col min="5379" max="5379" width="1.625" style="66" customWidth="1"/>
    <col min="5380" max="5380" width="24.625" style="66" customWidth="1"/>
    <col min="5381" max="5381" width="1.625" style="66" customWidth="1"/>
    <col min="5382" max="5384" width="11.875" style="66" customWidth="1"/>
    <col min="5385" max="5385" width="3.625" style="66" customWidth="1"/>
    <col min="5386" max="5386" width="4.625" style="66" customWidth="1"/>
    <col min="5387" max="5387" width="1.625" style="66" customWidth="1"/>
    <col min="5388" max="5388" width="14.875" style="66" customWidth="1"/>
    <col min="5389" max="5389" width="1.625" style="66" customWidth="1"/>
    <col min="5390" max="5396" width="11.875" style="66" customWidth="1"/>
    <col min="5397" max="5397" width="12.625" style="66" customWidth="1"/>
    <col min="5398" max="5632" width="9" style="66"/>
    <col min="5633" max="5633" width="0.875" style="66" customWidth="1"/>
    <col min="5634" max="5634" width="4.625" style="66" customWidth="1"/>
    <col min="5635" max="5635" width="1.625" style="66" customWidth="1"/>
    <col min="5636" max="5636" width="24.625" style="66" customWidth="1"/>
    <col min="5637" max="5637" width="1.625" style="66" customWidth="1"/>
    <col min="5638" max="5640" width="11.875" style="66" customWidth="1"/>
    <col min="5641" max="5641" width="3.625" style="66" customWidth="1"/>
    <col min="5642" max="5642" width="4.625" style="66" customWidth="1"/>
    <col min="5643" max="5643" width="1.625" style="66" customWidth="1"/>
    <col min="5644" max="5644" width="14.875" style="66" customWidth="1"/>
    <col min="5645" max="5645" width="1.625" style="66" customWidth="1"/>
    <col min="5646" max="5652" width="11.875" style="66" customWidth="1"/>
    <col min="5653" max="5653" width="12.625" style="66" customWidth="1"/>
    <col min="5654" max="5888" width="9" style="66"/>
    <col min="5889" max="5889" width="0.875" style="66" customWidth="1"/>
    <col min="5890" max="5890" width="4.625" style="66" customWidth="1"/>
    <col min="5891" max="5891" width="1.625" style="66" customWidth="1"/>
    <col min="5892" max="5892" width="24.625" style="66" customWidth="1"/>
    <col min="5893" max="5893" width="1.625" style="66" customWidth="1"/>
    <col min="5894" max="5896" width="11.875" style="66" customWidth="1"/>
    <col min="5897" max="5897" width="3.625" style="66" customWidth="1"/>
    <col min="5898" max="5898" width="4.625" style="66" customWidth="1"/>
    <col min="5899" max="5899" width="1.625" style="66" customWidth="1"/>
    <col min="5900" max="5900" width="14.875" style="66" customWidth="1"/>
    <col min="5901" max="5901" width="1.625" style="66" customWidth="1"/>
    <col min="5902" max="5908" width="11.875" style="66" customWidth="1"/>
    <col min="5909" max="5909" width="12.625" style="66" customWidth="1"/>
    <col min="5910" max="6144" width="9" style="66"/>
    <col min="6145" max="6145" width="0.875" style="66" customWidth="1"/>
    <col min="6146" max="6146" width="4.625" style="66" customWidth="1"/>
    <col min="6147" max="6147" width="1.625" style="66" customWidth="1"/>
    <col min="6148" max="6148" width="24.625" style="66" customWidth="1"/>
    <col min="6149" max="6149" width="1.625" style="66" customWidth="1"/>
    <col min="6150" max="6152" width="11.875" style="66" customWidth="1"/>
    <col min="6153" max="6153" width="3.625" style="66" customWidth="1"/>
    <col min="6154" max="6154" width="4.625" style="66" customWidth="1"/>
    <col min="6155" max="6155" width="1.625" style="66" customWidth="1"/>
    <col min="6156" max="6156" width="14.875" style="66" customWidth="1"/>
    <col min="6157" max="6157" width="1.625" style="66" customWidth="1"/>
    <col min="6158" max="6164" width="11.875" style="66" customWidth="1"/>
    <col min="6165" max="6165" width="12.625" style="66" customWidth="1"/>
    <col min="6166" max="6400" width="9" style="66"/>
    <col min="6401" max="6401" width="0.875" style="66" customWidth="1"/>
    <col min="6402" max="6402" width="4.625" style="66" customWidth="1"/>
    <col min="6403" max="6403" width="1.625" style="66" customWidth="1"/>
    <col min="6404" max="6404" width="24.625" style="66" customWidth="1"/>
    <col min="6405" max="6405" width="1.625" style="66" customWidth="1"/>
    <col min="6406" max="6408" width="11.875" style="66" customWidth="1"/>
    <col min="6409" max="6409" width="3.625" style="66" customWidth="1"/>
    <col min="6410" max="6410" width="4.625" style="66" customWidth="1"/>
    <col min="6411" max="6411" width="1.625" style="66" customWidth="1"/>
    <col min="6412" max="6412" width="14.875" style="66" customWidth="1"/>
    <col min="6413" max="6413" width="1.625" style="66" customWidth="1"/>
    <col min="6414" max="6420" width="11.875" style="66" customWidth="1"/>
    <col min="6421" max="6421" width="12.625" style="66" customWidth="1"/>
    <col min="6422" max="6656" width="9" style="66"/>
    <col min="6657" max="6657" width="0.875" style="66" customWidth="1"/>
    <col min="6658" max="6658" width="4.625" style="66" customWidth="1"/>
    <col min="6659" max="6659" width="1.625" style="66" customWidth="1"/>
    <col min="6660" max="6660" width="24.625" style="66" customWidth="1"/>
    <col min="6661" max="6661" width="1.625" style="66" customWidth="1"/>
    <col min="6662" max="6664" width="11.875" style="66" customWidth="1"/>
    <col min="6665" max="6665" width="3.625" style="66" customWidth="1"/>
    <col min="6666" max="6666" width="4.625" style="66" customWidth="1"/>
    <col min="6667" max="6667" width="1.625" style="66" customWidth="1"/>
    <col min="6668" max="6668" width="14.875" style="66" customWidth="1"/>
    <col min="6669" max="6669" width="1.625" style="66" customWidth="1"/>
    <col min="6670" max="6676" width="11.875" style="66" customWidth="1"/>
    <col min="6677" max="6677" width="12.625" style="66" customWidth="1"/>
    <col min="6678" max="6912" width="9" style="66"/>
    <col min="6913" max="6913" width="0.875" style="66" customWidth="1"/>
    <col min="6914" max="6914" width="4.625" style="66" customWidth="1"/>
    <col min="6915" max="6915" width="1.625" style="66" customWidth="1"/>
    <col min="6916" max="6916" width="24.625" style="66" customWidth="1"/>
    <col min="6917" max="6917" width="1.625" style="66" customWidth="1"/>
    <col min="6918" max="6920" width="11.875" style="66" customWidth="1"/>
    <col min="6921" max="6921" width="3.625" style="66" customWidth="1"/>
    <col min="6922" max="6922" width="4.625" style="66" customWidth="1"/>
    <col min="6923" max="6923" width="1.625" style="66" customWidth="1"/>
    <col min="6924" max="6924" width="14.875" style="66" customWidth="1"/>
    <col min="6925" max="6925" width="1.625" style="66" customWidth="1"/>
    <col min="6926" max="6932" width="11.875" style="66" customWidth="1"/>
    <col min="6933" max="6933" width="12.625" style="66" customWidth="1"/>
    <col min="6934" max="7168" width="9" style="66"/>
    <col min="7169" max="7169" width="0.875" style="66" customWidth="1"/>
    <col min="7170" max="7170" width="4.625" style="66" customWidth="1"/>
    <col min="7171" max="7171" width="1.625" style="66" customWidth="1"/>
    <col min="7172" max="7172" width="24.625" style="66" customWidth="1"/>
    <col min="7173" max="7173" width="1.625" style="66" customWidth="1"/>
    <col min="7174" max="7176" width="11.875" style="66" customWidth="1"/>
    <col min="7177" max="7177" width="3.625" style="66" customWidth="1"/>
    <col min="7178" max="7178" width="4.625" style="66" customWidth="1"/>
    <col min="7179" max="7179" width="1.625" style="66" customWidth="1"/>
    <col min="7180" max="7180" width="14.875" style="66" customWidth="1"/>
    <col min="7181" max="7181" width="1.625" style="66" customWidth="1"/>
    <col min="7182" max="7188" width="11.875" style="66" customWidth="1"/>
    <col min="7189" max="7189" width="12.625" style="66" customWidth="1"/>
    <col min="7190" max="7424" width="9" style="66"/>
    <col min="7425" max="7425" width="0.875" style="66" customWidth="1"/>
    <col min="7426" max="7426" width="4.625" style="66" customWidth="1"/>
    <col min="7427" max="7427" width="1.625" style="66" customWidth="1"/>
    <col min="7428" max="7428" width="24.625" style="66" customWidth="1"/>
    <col min="7429" max="7429" width="1.625" style="66" customWidth="1"/>
    <col min="7430" max="7432" width="11.875" style="66" customWidth="1"/>
    <col min="7433" max="7433" width="3.625" style="66" customWidth="1"/>
    <col min="7434" max="7434" width="4.625" style="66" customWidth="1"/>
    <col min="7435" max="7435" width="1.625" style="66" customWidth="1"/>
    <col min="7436" max="7436" width="14.875" style="66" customWidth="1"/>
    <col min="7437" max="7437" width="1.625" style="66" customWidth="1"/>
    <col min="7438" max="7444" width="11.875" style="66" customWidth="1"/>
    <col min="7445" max="7445" width="12.625" style="66" customWidth="1"/>
    <col min="7446" max="7680" width="9" style="66"/>
    <col min="7681" max="7681" width="0.875" style="66" customWidth="1"/>
    <col min="7682" max="7682" width="4.625" style="66" customWidth="1"/>
    <col min="7683" max="7683" width="1.625" style="66" customWidth="1"/>
    <col min="7684" max="7684" width="24.625" style="66" customWidth="1"/>
    <col min="7685" max="7685" width="1.625" style="66" customWidth="1"/>
    <col min="7686" max="7688" width="11.875" style="66" customWidth="1"/>
    <col min="7689" max="7689" width="3.625" style="66" customWidth="1"/>
    <col min="7690" max="7690" width="4.625" style="66" customWidth="1"/>
    <col min="7691" max="7691" width="1.625" style="66" customWidth="1"/>
    <col min="7692" max="7692" width="14.875" style="66" customWidth="1"/>
    <col min="7693" max="7693" width="1.625" style="66" customWidth="1"/>
    <col min="7694" max="7700" width="11.875" style="66" customWidth="1"/>
    <col min="7701" max="7701" width="12.625" style="66" customWidth="1"/>
    <col min="7702" max="7936" width="9" style="66"/>
    <col min="7937" max="7937" width="0.875" style="66" customWidth="1"/>
    <col min="7938" max="7938" width="4.625" style="66" customWidth="1"/>
    <col min="7939" max="7939" width="1.625" style="66" customWidth="1"/>
    <col min="7940" max="7940" width="24.625" style="66" customWidth="1"/>
    <col min="7941" max="7941" width="1.625" style="66" customWidth="1"/>
    <col min="7942" max="7944" width="11.875" style="66" customWidth="1"/>
    <col min="7945" max="7945" width="3.625" style="66" customWidth="1"/>
    <col min="7946" max="7946" width="4.625" style="66" customWidth="1"/>
    <col min="7947" max="7947" width="1.625" style="66" customWidth="1"/>
    <col min="7948" max="7948" width="14.875" style="66" customWidth="1"/>
    <col min="7949" max="7949" width="1.625" style="66" customWidth="1"/>
    <col min="7950" max="7956" width="11.875" style="66" customWidth="1"/>
    <col min="7957" max="7957" width="12.625" style="66" customWidth="1"/>
    <col min="7958" max="8192" width="9" style="66"/>
    <col min="8193" max="8193" width="0.875" style="66" customWidth="1"/>
    <col min="8194" max="8194" width="4.625" style="66" customWidth="1"/>
    <col min="8195" max="8195" width="1.625" style="66" customWidth="1"/>
    <col min="8196" max="8196" width="24.625" style="66" customWidth="1"/>
    <col min="8197" max="8197" width="1.625" style="66" customWidth="1"/>
    <col min="8198" max="8200" width="11.875" style="66" customWidth="1"/>
    <col min="8201" max="8201" width="3.625" style="66" customWidth="1"/>
    <col min="8202" max="8202" width="4.625" style="66" customWidth="1"/>
    <col min="8203" max="8203" width="1.625" style="66" customWidth="1"/>
    <col min="8204" max="8204" width="14.875" style="66" customWidth="1"/>
    <col min="8205" max="8205" width="1.625" style="66" customWidth="1"/>
    <col min="8206" max="8212" width="11.875" style="66" customWidth="1"/>
    <col min="8213" max="8213" width="12.625" style="66" customWidth="1"/>
    <col min="8214" max="8448" width="9" style="66"/>
    <col min="8449" max="8449" width="0.875" style="66" customWidth="1"/>
    <col min="8450" max="8450" width="4.625" style="66" customWidth="1"/>
    <col min="8451" max="8451" width="1.625" style="66" customWidth="1"/>
    <col min="8452" max="8452" width="24.625" style="66" customWidth="1"/>
    <col min="8453" max="8453" width="1.625" style="66" customWidth="1"/>
    <col min="8454" max="8456" width="11.875" style="66" customWidth="1"/>
    <col min="8457" max="8457" width="3.625" style="66" customWidth="1"/>
    <col min="8458" max="8458" width="4.625" style="66" customWidth="1"/>
    <col min="8459" max="8459" width="1.625" style="66" customWidth="1"/>
    <col min="8460" max="8460" width="14.875" style="66" customWidth="1"/>
    <col min="8461" max="8461" width="1.625" style="66" customWidth="1"/>
    <col min="8462" max="8468" width="11.875" style="66" customWidth="1"/>
    <col min="8469" max="8469" width="12.625" style="66" customWidth="1"/>
    <col min="8470" max="8704" width="9" style="66"/>
    <col min="8705" max="8705" width="0.875" style="66" customWidth="1"/>
    <col min="8706" max="8706" width="4.625" style="66" customWidth="1"/>
    <col min="8707" max="8707" width="1.625" style="66" customWidth="1"/>
    <col min="8708" max="8708" width="24.625" style="66" customWidth="1"/>
    <col min="8709" max="8709" width="1.625" style="66" customWidth="1"/>
    <col min="8710" max="8712" width="11.875" style="66" customWidth="1"/>
    <col min="8713" max="8713" width="3.625" style="66" customWidth="1"/>
    <col min="8714" max="8714" width="4.625" style="66" customWidth="1"/>
    <col min="8715" max="8715" width="1.625" style="66" customWidth="1"/>
    <col min="8716" max="8716" width="14.875" style="66" customWidth="1"/>
    <col min="8717" max="8717" width="1.625" style="66" customWidth="1"/>
    <col min="8718" max="8724" width="11.875" style="66" customWidth="1"/>
    <col min="8725" max="8725" width="12.625" style="66" customWidth="1"/>
    <col min="8726" max="8960" width="9" style="66"/>
    <col min="8961" max="8961" width="0.875" style="66" customWidth="1"/>
    <col min="8962" max="8962" width="4.625" style="66" customWidth="1"/>
    <col min="8963" max="8963" width="1.625" style="66" customWidth="1"/>
    <col min="8964" max="8964" width="24.625" style="66" customWidth="1"/>
    <col min="8965" max="8965" width="1.625" style="66" customWidth="1"/>
    <col min="8966" max="8968" width="11.875" style="66" customWidth="1"/>
    <col min="8969" max="8969" width="3.625" style="66" customWidth="1"/>
    <col min="8970" max="8970" width="4.625" style="66" customWidth="1"/>
    <col min="8971" max="8971" width="1.625" style="66" customWidth="1"/>
    <col min="8972" max="8972" width="14.875" style="66" customWidth="1"/>
    <col min="8973" max="8973" width="1.625" style="66" customWidth="1"/>
    <col min="8974" max="8980" width="11.875" style="66" customWidth="1"/>
    <col min="8981" max="8981" width="12.625" style="66" customWidth="1"/>
    <col min="8982" max="9216" width="9" style="66"/>
    <col min="9217" max="9217" width="0.875" style="66" customWidth="1"/>
    <col min="9218" max="9218" width="4.625" style="66" customWidth="1"/>
    <col min="9219" max="9219" width="1.625" style="66" customWidth="1"/>
    <col min="9220" max="9220" width="24.625" style="66" customWidth="1"/>
    <col min="9221" max="9221" width="1.625" style="66" customWidth="1"/>
    <col min="9222" max="9224" width="11.875" style="66" customWidth="1"/>
    <col min="9225" max="9225" width="3.625" style="66" customWidth="1"/>
    <col min="9226" max="9226" width="4.625" style="66" customWidth="1"/>
    <col min="9227" max="9227" width="1.625" style="66" customWidth="1"/>
    <col min="9228" max="9228" width="14.875" style="66" customWidth="1"/>
    <col min="9229" max="9229" width="1.625" style="66" customWidth="1"/>
    <col min="9230" max="9236" width="11.875" style="66" customWidth="1"/>
    <col min="9237" max="9237" width="12.625" style="66" customWidth="1"/>
    <col min="9238" max="9472" width="9" style="66"/>
    <col min="9473" max="9473" width="0.875" style="66" customWidth="1"/>
    <col min="9474" max="9474" width="4.625" style="66" customWidth="1"/>
    <col min="9475" max="9475" width="1.625" style="66" customWidth="1"/>
    <col min="9476" max="9476" width="24.625" style="66" customWidth="1"/>
    <col min="9477" max="9477" width="1.625" style="66" customWidth="1"/>
    <col min="9478" max="9480" width="11.875" style="66" customWidth="1"/>
    <col min="9481" max="9481" width="3.625" style="66" customWidth="1"/>
    <col min="9482" max="9482" width="4.625" style="66" customWidth="1"/>
    <col min="9483" max="9483" width="1.625" style="66" customWidth="1"/>
    <col min="9484" max="9484" width="14.875" style="66" customWidth="1"/>
    <col min="9485" max="9485" width="1.625" style="66" customWidth="1"/>
    <col min="9486" max="9492" width="11.875" style="66" customWidth="1"/>
    <col min="9493" max="9493" width="12.625" style="66" customWidth="1"/>
    <col min="9494" max="9728" width="9" style="66"/>
    <col min="9729" max="9729" width="0.875" style="66" customWidth="1"/>
    <col min="9730" max="9730" width="4.625" style="66" customWidth="1"/>
    <col min="9731" max="9731" width="1.625" style="66" customWidth="1"/>
    <col min="9732" max="9732" width="24.625" style="66" customWidth="1"/>
    <col min="9733" max="9733" width="1.625" style="66" customWidth="1"/>
    <col min="9734" max="9736" width="11.875" style="66" customWidth="1"/>
    <col min="9737" max="9737" width="3.625" style="66" customWidth="1"/>
    <col min="9738" max="9738" width="4.625" style="66" customWidth="1"/>
    <col min="9739" max="9739" width="1.625" style="66" customWidth="1"/>
    <col min="9740" max="9740" width="14.875" style="66" customWidth="1"/>
    <col min="9741" max="9741" width="1.625" style="66" customWidth="1"/>
    <col min="9742" max="9748" width="11.875" style="66" customWidth="1"/>
    <col min="9749" max="9749" width="12.625" style="66" customWidth="1"/>
    <col min="9750" max="9984" width="9" style="66"/>
    <col min="9985" max="9985" width="0.875" style="66" customWidth="1"/>
    <col min="9986" max="9986" width="4.625" style="66" customWidth="1"/>
    <col min="9987" max="9987" width="1.625" style="66" customWidth="1"/>
    <col min="9988" max="9988" width="24.625" style="66" customWidth="1"/>
    <col min="9989" max="9989" width="1.625" style="66" customWidth="1"/>
    <col min="9990" max="9992" width="11.875" style="66" customWidth="1"/>
    <col min="9993" max="9993" width="3.625" style="66" customWidth="1"/>
    <col min="9994" max="9994" width="4.625" style="66" customWidth="1"/>
    <col min="9995" max="9995" width="1.625" style="66" customWidth="1"/>
    <col min="9996" max="9996" width="14.875" style="66" customWidth="1"/>
    <col min="9997" max="9997" width="1.625" style="66" customWidth="1"/>
    <col min="9998" max="10004" width="11.875" style="66" customWidth="1"/>
    <col min="10005" max="10005" width="12.625" style="66" customWidth="1"/>
    <col min="10006" max="10240" width="9" style="66"/>
    <col min="10241" max="10241" width="0.875" style="66" customWidth="1"/>
    <col min="10242" max="10242" width="4.625" style="66" customWidth="1"/>
    <col min="10243" max="10243" width="1.625" style="66" customWidth="1"/>
    <col min="10244" max="10244" width="24.625" style="66" customWidth="1"/>
    <col min="10245" max="10245" width="1.625" style="66" customWidth="1"/>
    <col min="10246" max="10248" width="11.875" style="66" customWidth="1"/>
    <col min="10249" max="10249" width="3.625" style="66" customWidth="1"/>
    <col min="10250" max="10250" width="4.625" style="66" customWidth="1"/>
    <col min="10251" max="10251" width="1.625" style="66" customWidth="1"/>
    <col min="10252" max="10252" width="14.875" style="66" customWidth="1"/>
    <col min="10253" max="10253" width="1.625" style="66" customWidth="1"/>
    <col min="10254" max="10260" width="11.875" style="66" customWidth="1"/>
    <col min="10261" max="10261" width="12.625" style="66" customWidth="1"/>
    <col min="10262" max="10496" width="9" style="66"/>
    <col min="10497" max="10497" width="0.875" style="66" customWidth="1"/>
    <col min="10498" max="10498" width="4.625" style="66" customWidth="1"/>
    <col min="10499" max="10499" width="1.625" style="66" customWidth="1"/>
    <col min="10500" max="10500" width="24.625" style="66" customWidth="1"/>
    <col min="10501" max="10501" width="1.625" style="66" customWidth="1"/>
    <col min="10502" max="10504" width="11.875" style="66" customWidth="1"/>
    <col min="10505" max="10505" width="3.625" style="66" customWidth="1"/>
    <col min="10506" max="10506" width="4.625" style="66" customWidth="1"/>
    <col min="10507" max="10507" width="1.625" style="66" customWidth="1"/>
    <col min="10508" max="10508" width="14.875" style="66" customWidth="1"/>
    <col min="10509" max="10509" width="1.625" style="66" customWidth="1"/>
    <col min="10510" max="10516" width="11.875" style="66" customWidth="1"/>
    <col min="10517" max="10517" width="12.625" style="66" customWidth="1"/>
    <col min="10518" max="10752" width="9" style="66"/>
    <col min="10753" max="10753" width="0.875" style="66" customWidth="1"/>
    <col min="10754" max="10754" width="4.625" style="66" customWidth="1"/>
    <col min="10755" max="10755" width="1.625" style="66" customWidth="1"/>
    <col min="10756" max="10756" width="24.625" style="66" customWidth="1"/>
    <col min="10757" max="10757" width="1.625" style="66" customWidth="1"/>
    <col min="10758" max="10760" width="11.875" style="66" customWidth="1"/>
    <col min="10761" max="10761" width="3.625" style="66" customWidth="1"/>
    <col min="10762" max="10762" width="4.625" style="66" customWidth="1"/>
    <col min="10763" max="10763" width="1.625" style="66" customWidth="1"/>
    <col min="10764" max="10764" width="14.875" style="66" customWidth="1"/>
    <col min="10765" max="10765" width="1.625" style="66" customWidth="1"/>
    <col min="10766" max="10772" width="11.875" style="66" customWidth="1"/>
    <col min="10773" max="10773" width="12.625" style="66" customWidth="1"/>
    <col min="10774" max="11008" width="9" style="66"/>
    <col min="11009" max="11009" width="0.875" style="66" customWidth="1"/>
    <col min="11010" max="11010" width="4.625" style="66" customWidth="1"/>
    <col min="11011" max="11011" width="1.625" style="66" customWidth="1"/>
    <col min="11012" max="11012" width="24.625" style="66" customWidth="1"/>
    <col min="11013" max="11013" width="1.625" style="66" customWidth="1"/>
    <col min="11014" max="11016" width="11.875" style="66" customWidth="1"/>
    <col min="11017" max="11017" width="3.625" style="66" customWidth="1"/>
    <col min="11018" max="11018" width="4.625" style="66" customWidth="1"/>
    <col min="11019" max="11019" width="1.625" style="66" customWidth="1"/>
    <col min="11020" max="11020" width="14.875" style="66" customWidth="1"/>
    <col min="11021" max="11021" width="1.625" style="66" customWidth="1"/>
    <col min="11022" max="11028" width="11.875" style="66" customWidth="1"/>
    <col min="11029" max="11029" width="12.625" style="66" customWidth="1"/>
    <col min="11030" max="11264" width="9" style="66"/>
    <col min="11265" max="11265" width="0.875" style="66" customWidth="1"/>
    <col min="11266" max="11266" width="4.625" style="66" customWidth="1"/>
    <col min="11267" max="11267" width="1.625" style="66" customWidth="1"/>
    <col min="11268" max="11268" width="24.625" style="66" customWidth="1"/>
    <col min="11269" max="11269" width="1.625" style="66" customWidth="1"/>
    <col min="11270" max="11272" width="11.875" style="66" customWidth="1"/>
    <col min="11273" max="11273" width="3.625" style="66" customWidth="1"/>
    <col min="11274" max="11274" width="4.625" style="66" customWidth="1"/>
    <col min="11275" max="11275" width="1.625" style="66" customWidth="1"/>
    <col min="11276" max="11276" width="14.875" style="66" customWidth="1"/>
    <col min="11277" max="11277" width="1.625" style="66" customWidth="1"/>
    <col min="11278" max="11284" width="11.875" style="66" customWidth="1"/>
    <col min="11285" max="11285" width="12.625" style="66" customWidth="1"/>
    <col min="11286" max="11520" width="9" style="66"/>
    <col min="11521" max="11521" width="0.875" style="66" customWidth="1"/>
    <col min="11522" max="11522" width="4.625" style="66" customWidth="1"/>
    <col min="11523" max="11523" width="1.625" style="66" customWidth="1"/>
    <col min="11524" max="11524" width="24.625" style="66" customWidth="1"/>
    <col min="11525" max="11525" width="1.625" style="66" customWidth="1"/>
    <col min="11526" max="11528" width="11.875" style="66" customWidth="1"/>
    <col min="11529" max="11529" width="3.625" style="66" customWidth="1"/>
    <col min="11530" max="11530" width="4.625" style="66" customWidth="1"/>
    <col min="11531" max="11531" width="1.625" style="66" customWidth="1"/>
    <col min="11532" max="11532" width="14.875" style="66" customWidth="1"/>
    <col min="11533" max="11533" width="1.625" style="66" customWidth="1"/>
    <col min="11534" max="11540" width="11.875" style="66" customWidth="1"/>
    <col min="11541" max="11541" width="12.625" style="66" customWidth="1"/>
    <col min="11542" max="11776" width="9" style="66"/>
    <col min="11777" max="11777" width="0.875" style="66" customWidth="1"/>
    <col min="11778" max="11778" width="4.625" style="66" customWidth="1"/>
    <col min="11779" max="11779" width="1.625" style="66" customWidth="1"/>
    <col min="11780" max="11780" width="24.625" style="66" customWidth="1"/>
    <col min="11781" max="11781" width="1.625" style="66" customWidth="1"/>
    <col min="11782" max="11784" width="11.875" style="66" customWidth="1"/>
    <col min="11785" max="11785" width="3.625" style="66" customWidth="1"/>
    <col min="11786" max="11786" width="4.625" style="66" customWidth="1"/>
    <col min="11787" max="11787" width="1.625" style="66" customWidth="1"/>
    <col min="11788" max="11788" width="14.875" style="66" customWidth="1"/>
    <col min="11789" max="11789" width="1.625" style="66" customWidth="1"/>
    <col min="11790" max="11796" width="11.875" style="66" customWidth="1"/>
    <col min="11797" max="11797" width="12.625" style="66" customWidth="1"/>
    <col min="11798" max="12032" width="9" style="66"/>
    <col min="12033" max="12033" width="0.875" style="66" customWidth="1"/>
    <col min="12034" max="12034" width="4.625" style="66" customWidth="1"/>
    <col min="12035" max="12035" width="1.625" style="66" customWidth="1"/>
    <col min="12036" max="12036" width="24.625" style="66" customWidth="1"/>
    <col min="12037" max="12037" width="1.625" style="66" customWidth="1"/>
    <col min="12038" max="12040" width="11.875" style="66" customWidth="1"/>
    <col min="12041" max="12041" width="3.625" style="66" customWidth="1"/>
    <col min="12042" max="12042" width="4.625" style="66" customWidth="1"/>
    <col min="12043" max="12043" width="1.625" style="66" customWidth="1"/>
    <col min="12044" max="12044" width="14.875" style="66" customWidth="1"/>
    <col min="12045" max="12045" width="1.625" style="66" customWidth="1"/>
    <col min="12046" max="12052" width="11.875" style="66" customWidth="1"/>
    <col min="12053" max="12053" width="12.625" style="66" customWidth="1"/>
    <col min="12054" max="12288" width="9" style="66"/>
    <col min="12289" max="12289" width="0.875" style="66" customWidth="1"/>
    <col min="12290" max="12290" width="4.625" style="66" customWidth="1"/>
    <col min="12291" max="12291" width="1.625" style="66" customWidth="1"/>
    <col min="12292" max="12292" width="24.625" style="66" customWidth="1"/>
    <col min="12293" max="12293" width="1.625" style="66" customWidth="1"/>
    <col min="12294" max="12296" width="11.875" style="66" customWidth="1"/>
    <col min="12297" max="12297" width="3.625" style="66" customWidth="1"/>
    <col min="12298" max="12298" width="4.625" style="66" customWidth="1"/>
    <col min="12299" max="12299" width="1.625" style="66" customWidth="1"/>
    <col min="12300" max="12300" width="14.875" style="66" customWidth="1"/>
    <col min="12301" max="12301" width="1.625" style="66" customWidth="1"/>
    <col min="12302" max="12308" width="11.875" style="66" customWidth="1"/>
    <col min="12309" max="12309" width="12.625" style="66" customWidth="1"/>
    <col min="12310" max="12544" width="9" style="66"/>
    <col min="12545" max="12545" width="0.875" style="66" customWidth="1"/>
    <col min="12546" max="12546" width="4.625" style="66" customWidth="1"/>
    <col min="12547" max="12547" width="1.625" style="66" customWidth="1"/>
    <col min="12548" max="12548" width="24.625" style="66" customWidth="1"/>
    <col min="12549" max="12549" width="1.625" style="66" customWidth="1"/>
    <col min="12550" max="12552" width="11.875" style="66" customWidth="1"/>
    <col min="12553" max="12553" width="3.625" style="66" customWidth="1"/>
    <col min="12554" max="12554" width="4.625" style="66" customWidth="1"/>
    <col min="12555" max="12555" width="1.625" style="66" customWidth="1"/>
    <col min="12556" max="12556" width="14.875" style="66" customWidth="1"/>
    <col min="12557" max="12557" width="1.625" style="66" customWidth="1"/>
    <col min="12558" max="12564" width="11.875" style="66" customWidth="1"/>
    <col min="12565" max="12565" width="12.625" style="66" customWidth="1"/>
    <col min="12566" max="12800" width="9" style="66"/>
    <col min="12801" max="12801" width="0.875" style="66" customWidth="1"/>
    <col min="12802" max="12802" width="4.625" style="66" customWidth="1"/>
    <col min="12803" max="12803" width="1.625" style="66" customWidth="1"/>
    <col min="12804" max="12804" width="24.625" style="66" customWidth="1"/>
    <col min="12805" max="12805" width="1.625" style="66" customWidth="1"/>
    <col min="12806" max="12808" width="11.875" style="66" customWidth="1"/>
    <col min="12809" max="12809" width="3.625" style="66" customWidth="1"/>
    <col min="12810" max="12810" width="4.625" style="66" customWidth="1"/>
    <col min="12811" max="12811" width="1.625" style="66" customWidth="1"/>
    <col min="12812" max="12812" width="14.875" style="66" customWidth="1"/>
    <col min="12813" max="12813" width="1.625" style="66" customWidth="1"/>
    <col min="12814" max="12820" width="11.875" style="66" customWidth="1"/>
    <col min="12821" max="12821" width="12.625" style="66" customWidth="1"/>
    <col min="12822" max="13056" width="9" style="66"/>
    <col min="13057" max="13057" width="0.875" style="66" customWidth="1"/>
    <col min="13058" max="13058" width="4.625" style="66" customWidth="1"/>
    <col min="13059" max="13059" width="1.625" style="66" customWidth="1"/>
    <col min="13060" max="13060" width="24.625" style="66" customWidth="1"/>
    <col min="13061" max="13061" width="1.625" style="66" customWidth="1"/>
    <col min="13062" max="13064" width="11.875" style="66" customWidth="1"/>
    <col min="13065" max="13065" width="3.625" style="66" customWidth="1"/>
    <col min="13066" max="13066" width="4.625" style="66" customWidth="1"/>
    <col min="13067" max="13067" width="1.625" style="66" customWidth="1"/>
    <col min="13068" max="13068" width="14.875" style="66" customWidth="1"/>
    <col min="13069" max="13069" width="1.625" style="66" customWidth="1"/>
    <col min="13070" max="13076" width="11.875" style="66" customWidth="1"/>
    <col min="13077" max="13077" width="12.625" style="66" customWidth="1"/>
    <col min="13078" max="13312" width="9" style="66"/>
    <col min="13313" max="13313" width="0.875" style="66" customWidth="1"/>
    <col min="13314" max="13314" width="4.625" style="66" customWidth="1"/>
    <col min="13315" max="13315" width="1.625" style="66" customWidth="1"/>
    <col min="13316" max="13316" width="24.625" style="66" customWidth="1"/>
    <col min="13317" max="13317" width="1.625" style="66" customWidth="1"/>
    <col min="13318" max="13320" width="11.875" style="66" customWidth="1"/>
    <col min="13321" max="13321" width="3.625" style="66" customWidth="1"/>
    <col min="13322" max="13322" width="4.625" style="66" customWidth="1"/>
    <col min="13323" max="13323" width="1.625" style="66" customWidth="1"/>
    <col min="13324" max="13324" width="14.875" style="66" customWidth="1"/>
    <col min="13325" max="13325" width="1.625" style="66" customWidth="1"/>
    <col min="13326" max="13332" width="11.875" style="66" customWidth="1"/>
    <col min="13333" max="13333" width="12.625" style="66" customWidth="1"/>
    <col min="13334" max="13568" width="9" style="66"/>
    <col min="13569" max="13569" width="0.875" style="66" customWidth="1"/>
    <col min="13570" max="13570" width="4.625" style="66" customWidth="1"/>
    <col min="13571" max="13571" width="1.625" style="66" customWidth="1"/>
    <col min="13572" max="13572" width="24.625" style="66" customWidth="1"/>
    <col min="13573" max="13573" width="1.625" style="66" customWidth="1"/>
    <col min="13574" max="13576" width="11.875" style="66" customWidth="1"/>
    <col min="13577" max="13577" width="3.625" style="66" customWidth="1"/>
    <col min="13578" max="13578" width="4.625" style="66" customWidth="1"/>
    <col min="13579" max="13579" width="1.625" style="66" customWidth="1"/>
    <col min="13580" max="13580" width="14.875" style="66" customWidth="1"/>
    <col min="13581" max="13581" width="1.625" style="66" customWidth="1"/>
    <col min="13582" max="13588" width="11.875" style="66" customWidth="1"/>
    <col min="13589" max="13589" width="12.625" style="66" customWidth="1"/>
    <col min="13590" max="13824" width="9" style="66"/>
    <col min="13825" max="13825" width="0.875" style="66" customWidth="1"/>
    <col min="13826" max="13826" width="4.625" style="66" customWidth="1"/>
    <col min="13827" max="13827" width="1.625" style="66" customWidth="1"/>
    <col min="13828" max="13828" width="24.625" style="66" customWidth="1"/>
    <col min="13829" max="13829" width="1.625" style="66" customWidth="1"/>
    <col min="13830" max="13832" width="11.875" style="66" customWidth="1"/>
    <col min="13833" max="13833" width="3.625" style="66" customWidth="1"/>
    <col min="13834" max="13834" width="4.625" style="66" customWidth="1"/>
    <col min="13835" max="13835" width="1.625" style="66" customWidth="1"/>
    <col min="13836" max="13836" width="14.875" style="66" customWidth="1"/>
    <col min="13837" max="13837" width="1.625" style="66" customWidth="1"/>
    <col min="13838" max="13844" width="11.875" style="66" customWidth="1"/>
    <col min="13845" max="13845" width="12.625" style="66" customWidth="1"/>
    <col min="13846" max="14080" width="9" style="66"/>
    <col min="14081" max="14081" width="0.875" style="66" customWidth="1"/>
    <col min="14082" max="14082" width="4.625" style="66" customWidth="1"/>
    <col min="14083" max="14083" width="1.625" style="66" customWidth="1"/>
    <col min="14084" max="14084" width="24.625" style="66" customWidth="1"/>
    <col min="14085" max="14085" width="1.625" style="66" customWidth="1"/>
    <col min="14086" max="14088" width="11.875" style="66" customWidth="1"/>
    <col min="14089" max="14089" width="3.625" style="66" customWidth="1"/>
    <col min="14090" max="14090" width="4.625" style="66" customWidth="1"/>
    <col min="14091" max="14091" width="1.625" style="66" customWidth="1"/>
    <col min="14092" max="14092" width="14.875" style="66" customWidth="1"/>
    <col min="14093" max="14093" width="1.625" style="66" customWidth="1"/>
    <col min="14094" max="14100" width="11.875" style="66" customWidth="1"/>
    <col min="14101" max="14101" width="12.625" style="66" customWidth="1"/>
    <col min="14102" max="14336" width="9" style="66"/>
    <col min="14337" max="14337" width="0.875" style="66" customWidth="1"/>
    <col min="14338" max="14338" width="4.625" style="66" customWidth="1"/>
    <col min="14339" max="14339" width="1.625" style="66" customWidth="1"/>
    <col min="14340" max="14340" width="24.625" style="66" customWidth="1"/>
    <col min="14341" max="14341" width="1.625" style="66" customWidth="1"/>
    <col min="14342" max="14344" width="11.875" style="66" customWidth="1"/>
    <col min="14345" max="14345" width="3.625" style="66" customWidth="1"/>
    <col min="14346" max="14346" width="4.625" style="66" customWidth="1"/>
    <col min="14347" max="14347" width="1.625" style="66" customWidth="1"/>
    <col min="14348" max="14348" width="14.875" style="66" customWidth="1"/>
    <col min="14349" max="14349" width="1.625" style="66" customWidth="1"/>
    <col min="14350" max="14356" width="11.875" style="66" customWidth="1"/>
    <col min="14357" max="14357" width="12.625" style="66" customWidth="1"/>
    <col min="14358" max="14592" width="9" style="66"/>
    <col min="14593" max="14593" width="0.875" style="66" customWidth="1"/>
    <col min="14594" max="14594" width="4.625" style="66" customWidth="1"/>
    <col min="14595" max="14595" width="1.625" style="66" customWidth="1"/>
    <col min="14596" max="14596" width="24.625" style="66" customWidth="1"/>
    <col min="14597" max="14597" width="1.625" style="66" customWidth="1"/>
    <col min="14598" max="14600" width="11.875" style="66" customWidth="1"/>
    <col min="14601" max="14601" width="3.625" style="66" customWidth="1"/>
    <col min="14602" max="14602" width="4.625" style="66" customWidth="1"/>
    <col min="14603" max="14603" width="1.625" style="66" customWidth="1"/>
    <col min="14604" max="14604" width="14.875" style="66" customWidth="1"/>
    <col min="14605" max="14605" width="1.625" style="66" customWidth="1"/>
    <col min="14606" max="14612" width="11.875" style="66" customWidth="1"/>
    <col min="14613" max="14613" width="12.625" style="66" customWidth="1"/>
    <col min="14614" max="14848" width="9" style="66"/>
    <col min="14849" max="14849" width="0.875" style="66" customWidth="1"/>
    <col min="14850" max="14850" width="4.625" style="66" customWidth="1"/>
    <col min="14851" max="14851" width="1.625" style="66" customWidth="1"/>
    <col min="14852" max="14852" width="24.625" style="66" customWidth="1"/>
    <col min="14853" max="14853" width="1.625" style="66" customWidth="1"/>
    <col min="14854" max="14856" width="11.875" style="66" customWidth="1"/>
    <col min="14857" max="14857" width="3.625" style="66" customWidth="1"/>
    <col min="14858" max="14858" width="4.625" style="66" customWidth="1"/>
    <col min="14859" max="14859" width="1.625" style="66" customWidth="1"/>
    <col min="14860" max="14860" width="14.875" style="66" customWidth="1"/>
    <col min="14861" max="14861" width="1.625" style="66" customWidth="1"/>
    <col min="14862" max="14868" width="11.875" style="66" customWidth="1"/>
    <col min="14869" max="14869" width="12.625" style="66" customWidth="1"/>
    <col min="14870" max="15104" width="9" style="66"/>
    <col min="15105" max="15105" width="0.875" style="66" customWidth="1"/>
    <col min="15106" max="15106" width="4.625" style="66" customWidth="1"/>
    <col min="15107" max="15107" width="1.625" style="66" customWidth="1"/>
    <col min="15108" max="15108" width="24.625" style="66" customWidth="1"/>
    <col min="15109" max="15109" width="1.625" style="66" customWidth="1"/>
    <col min="15110" max="15112" width="11.875" style="66" customWidth="1"/>
    <col min="15113" max="15113" width="3.625" style="66" customWidth="1"/>
    <col min="15114" max="15114" width="4.625" style="66" customWidth="1"/>
    <col min="15115" max="15115" width="1.625" style="66" customWidth="1"/>
    <col min="15116" max="15116" width="14.875" style="66" customWidth="1"/>
    <col min="15117" max="15117" width="1.625" style="66" customWidth="1"/>
    <col min="15118" max="15124" width="11.875" style="66" customWidth="1"/>
    <col min="15125" max="15125" width="12.625" style="66" customWidth="1"/>
    <col min="15126" max="15360" width="9" style="66"/>
    <col min="15361" max="15361" width="0.875" style="66" customWidth="1"/>
    <col min="15362" max="15362" width="4.625" style="66" customWidth="1"/>
    <col min="15363" max="15363" width="1.625" style="66" customWidth="1"/>
    <col min="15364" max="15364" width="24.625" style="66" customWidth="1"/>
    <col min="15365" max="15365" width="1.625" style="66" customWidth="1"/>
    <col min="15366" max="15368" width="11.875" style="66" customWidth="1"/>
    <col min="15369" max="15369" width="3.625" style="66" customWidth="1"/>
    <col min="15370" max="15370" width="4.625" style="66" customWidth="1"/>
    <col min="15371" max="15371" width="1.625" style="66" customWidth="1"/>
    <col min="15372" max="15372" width="14.875" style="66" customWidth="1"/>
    <col min="15373" max="15373" width="1.625" style="66" customWidth="1"/>
    <col min="15374" max="15380" width="11.875" style="66" customWidth="1"/>
    <col min="15381" max="15381" width="12.625" style="66" customWidth="1"/>
    <col min="15382" max="15616" width="9" style="66"/>
    <col min="15617" max="15617" width="0.875" style="66" customWidth="1"/>
    <col min="15618" max="15618" width="4.625" style="66" customWidth="1"/>
    <col min="15619" max="15619" width="1.625" style="66" customWidth="1"/>
    <col min="15620" max="15620" width="24.625" style="66" customWidth="1"/>
    <col min="15621" max="15621" width="1.625" style="66" customWidth="1"/>
    <col min="15622" max="15624" width="11.875" style="66" customWidth="1"/>
    <col min="15625" max="15625" width="3.625" style="66" customWidth="1"/>
    <col min="15626" max="15626" width="4.625" style="66" customWidth="1"/>
    <col min="15627" max="15627" width="1.625" style="66" customWidth="1"/>
    <col min="15628" max="15628" width="14.875" style="66" customWidth="1"/>
    <col min="15629" max="15629" width="1.625" style="66" customWidth="1"/>
    <col min="15630" max="15636" width="11.875" style="66" customWidth="1"/>
    <col min="15637" max="15637" width="12.625" style="66" customWidth="1"/>
    <col min="15638" max="15872" width="9" style="66"/>
    <col min="15873" max="15873" width="0.875" style="66" customWidth="1"/>
    <col min="15874" max="15874" width="4.625" style="66" customWidth="1"/>
    <col min="15875" max="15875" width="1.625" style="66" customWidth="1"/>
    <col min="15876" max="15876" width="24.625" style="66" customWidth="1"/>
    <col min="15877" max="15877" width="1.625" style="66" customWidth="1"/>
    <col min="15878" max="15880" width="11.875" style="66" customWidth="1"/>
    <col min="15881" max="15881" width="3.625" style="66" customWidth="1"/>
    <col min="15882" max="15882" width="4.625" style="66" customWidth="1"/>
    <col min="15883" max="15883" width="1.625" style="66" customWidth="1"/>
    <col min="15884" max="15884" width="14.875" style="66" customWidth="1"/>
    <col min="15885" max="15885" width="1.625" style="66" customWidth="1"/>
    <col min="15886" max="15892" width="11.875" style="66" customWidth="1"/>
    <col min="15893" max="15893" width="12.625" style="66" customWidth="1"/>
    <col min="15894" max="16128" width="9" style="66"/>
    <col min="16129" max="16129" width="0.875" style="66" customWidth="1"/>
    <col min="16130" max="16130" width="4.625" style="66" customWidth="1"/>
    <col min="16131" max="16131" width="1.625" style="66" customWidth="1"/>
    <col min="16132" max="16132" width="24.625" style="66" customWidth="1"/>
    <col min="16133" max="16133" width="1.625" style="66" customWidth="1"/>
    <col min="16134" max="16136" width="11.875" style="66" customWidth="1"/>
    <col min="16137" max="16137" width="3.625" style="66" customWidth="1"/>
    <col min="16138" max="16138" width="4.625" style="66" customWidth="1"/>
    <col min="16139" max="16139" width="1.625" style="66" customWidth="1"/>
    <col min="16140" max="16140" width="14.875" style="66" customWidth="1"/>
    <col min="16141" max="16141" width="1.625" style="66" customWidth="1"/>
    <col min="16142" max="16148" width="11.875" style="66" customWidth="1"/>
    <col min="16149" max="16149" width="12.625" style="66" customWidth="1"/>
    <col min="16150" max="16384" width="9" style="66"/>
  </cols>
  <sheetData>
    <row r="1" spans="1:20" s="64" customFormat="1" ht="27.75" customHeight="1" x14ac:dyDescent="0.15">
      <c r="A1" s="136" t="s">
        <v>110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</row>
    <row r="2" spans="1:20" s="65" customFormat="1" ht="21" customHeight="1" x14ac:dyDescent="0.15"/>
    <row r="3" spans="1:20" ht="21" customHeight="1" thickBot="1" x14ac:dyDescent="0.2">
      <c r="B3" s="66" t="s">
        <v>28</v>
      </c>
      <c r="H3" s="67" t="s">
        <v>2</v>
      </c>
      <c r="J3" s="66" t="s">
        <v>29</v>
      </c>
      <c r="T3" s="67" t="s">
        <v>2</v>
      </c>
    </row>
    <row r="4" spans="1:20" ht="21" customHeight="1" x14ac:dyDescent="0.15">
      <c r="B4" s="169" t="s">
        <v>30</v>
      </c>
      <c r="C4" s="163"/>
      <c r="D4" s="163"/>
      <c r="E4" s="163"/>
      <c r="F4" s="160" t="s">
        <v>75</v>
      </c>
      <c r="G4" s="160" t="s">
        <v>74</v>
      </c>
      <c r="H4" s="172" t="s">
        <v>76</v>
      </c>
      <c r="J4" s="173" t="s">
        <v>99</v>
      </c>
      <c r="K4" s="174"/>
      <c r="L4" s="174"/>
      <c r="M4" s="175"/>
      <c r="N4" s="160" t="s">
        <v>75</v>
      </c>
      <c r="O4" s="160" t="s">
        <v>74</v>
      </c>
      <c r="P4" s="163" t="s">
        <v>76</v>
      </c>
      <c r="Q4" s="164" t="s">
        <v>77</v>
      </c>
      <c r="R4" s="164"/>
      <c r="S4" s="164"/>
      <c r="T4" s="165"/>
    </row>
    <row r="5" spans="1:20" ht="21" customHeight="1" x14ac:dyDescent="0.15">
      <c r="B5" s="170"/>
      <c r="C5" s="161"/>
      <c r="D5" s="161"/>
      <c r="E5" s="161"/>
      <c r="F5" s="161"/>
      <c r="G5" s="161"/>
      <c r="H5" s="167"/>
      <c r="J5" s="176"/>
      <c r="K5" s="177"/>
      <c r="L5" s="177"/>
      <c r="M5" s="178"/>
      <c r="N5" s="161"/>
      <c r="O5" s="161"/>
      <c r="P5" s="161"/>
      <c r="Q5" s="166" t="s">
        <v>31</v>
      </c>
      <c r="R5" s="166"/>
      <c r="S5" s="166"/>
      <c r="T5" s="167" t="s">
        <v>32</v>
      </c>
    </row>
    <row r="6" spans="1:20" ht="21" customHeight="1" thickBot="1" x14ac:dyDescent="0.2">
      <c r="B6" s="171"/>
      <c r="C6" s="162"/>
      <c r="D6" s="162"/>
      <c r="E6" s="162"/>
      <c r="F6" s="162"/>
      <c r="G6" s="162"/>
      <c r="H6" s="168"/>
      <c r="J6" s="179"/>
      <c r="K6" s="180"/>
      <c r="L6" s="180"/>
      <c r="M6" s="181"/>
      <c r="N6" s="162"/>
      <c r="O6" s="162"/>
      <c r="P6" s="162"/>
      <c r="Q6" s="106" t="s">
        <v>33</v>
      </c>
      <c r="R6" s="106" t="s">
        <v>34</v>
      </c>
      <c r="S6" s="106" t="s">
        <v>35</v>
      </c>
      <c r="T6" s="168"/>
    </row>
    <row r="7" spans="1:20" ht="3.4" customHeight="1" x14ac:dyDescent="0.15">
      <c r="B7" s="156">
        <v>5</v>
      </c>
      <c r="C7" s="157"/>
      <c r="D7" s="158" t="s">
        <v>36</v>
      </c>
      <c r="E7" s="154"/>
      <c r="F7" s="151">
        <v>13013137</v>
      </c>
      <c r="G7" s="151"/>
      <c r="H7" s="139">
        <f>F7+G7</f>
        <v>13013137</v>
      </c>
      <c r="J7" s="156">
        <v>10</v>
      </c>
      <c r="K7" s="157"/>
      <c r="L7" s="158" t="s">
        <v>37</v>
      </c>
      <c r="M7" s="159"/>
      <c r="N7" s="151">
        <v>393552</v>
      </c>
      <c r="O7" s="151"/>
      <c r="P7" s="151">
        <f>N7+O7</f>
        <v>393552</v>
      </c>
      <c r="Q7" s="151"/>
      <c r="R7" s="151"/>
      <c r="S7" s="151"/>
      <c r="T7" s="139">
        <f>O7-SUM(Q7:S17)</f>
        <v>0</v>
      </c>
    </row>
    <row r="8" spans="1:20" ht="3.4" customHeight="1" x14ac:dyDescent="0.15">
      <c r="B8" s="141"/>
      <c r="C8" s="143"/>
      <c r="D8" s="145"/>
      <c r="E8" s="147"/>
      <c r="F8" s="137"/>
      <c r="G8" s="137"/>
      <c r="H8" s="140"/>
      <c r="J8" s="141"/>
      <c r="K8" s="143"/>
      <c r="L8" s="145"/>
      <c r="M8" s="149"/>
      <c r="N8" s="137"/>
      <c r="O8" s="137"/>
      <c r="P8" s="137"/>
      <c r="Q8" s="137"/>
      <c r="R8" s="137"/>
      <c r="S8" s="137"/>
      <c r="T8" s="140"/>
    </row>
    <row r="9" spans="1:20" ht="3.4" customHeight="1" x14ac:dyDescent="0.15">
      <c r="B9" s="141"/>
      <c r="C9" s="143"/>
      <c r="D9" s="145"/>
      <c r="E9" s="147"/>
      <c r="F9" s="137"/>
      <c r="G9" s="137"/>
      <c r="H9" s="140"/>
      <c r="J9" s="141"/>
      <c r="K9" s="143"/>
      <c r="L9" s="145"/>
      <c r="M9" s="149"/>
      <c r="N9" s="137"/>
      <c r="O9" s="137"/>
      <c r="P9" s="137"/>
      <c r="Q9" s="137"/>
      <c r="R9" s="137"/>
      <c r="S9" s="137"/>
      <c r="T9" s="140"/>
    </row>
    <row r="10" spans="1:20" ht="3.4" customHeight="1" x14ac:dyDescent="0.15">
      <c r="B10" s="141"/>
      <c r="C10" s="143"/>
      <c r="D10" s="145"/>
      <c r="E10" s="147"/>
      <c r="F10" s="137"/>
      <c r="G10" s="137"/>
      <c r="H10" s="140"/>
      <c r="J10" s="141"/>
      <c r="K10" s="143"/>
      <c r="L10" s="145"/>
      <c r="M10" s="149"/>
      <c r="N10" s="137"/>
      <c r="O10" s="137"/>
      <c r="P10" s="137"/>
      <c r="Q10" s="137"/>
      <c r="R10" s="137"/>
      <c r="S10" s="137"/>
      <c r="T10" s="140"/>
    </row>
    <row r="11" spans="1:20" ht="3.4" customHeight="1" x14ac:dyDescent="0.15">
      <c r="B11" s="141"/>
      <c r="C11" s="143"/>
      <c r="D11" s="145"/>
      <c r="E11" s="147"/>
      <c r="F11" s="137"/>
      <c r="G11" s="137"/>
      <c r="H11" s="140"/>
      <c r="J11" s="141"/>
      <c r="K11" s="143"/>
      <c r="L11" s="145"/>
      <c r="M11" s="149"/>
      <c r="N11" s="137"/>
      <c r="O11" s="137"/>
      <c r="P11" s="137"/>
      <c r="Q11" s="137"/>
      <c r="R11" s="137"/>
      <c r="S11" s="137"/>
      <c r="T11" s="140"/>
    </row>
    <row r="12" spans="1:20" ht="3.4" customHeight="1" x14ac:dyDescent="0.15">
      <c r="B12" s="141"/>
      <c r="C12" s="143"/>
      <c r="D12" s="145"/>
      <c r="E12" s="147"/>
      <c r="F12" s="137"/>
      <c r="G12" s="137"/>
      <c r="H12" s="140"/>
      <c r="J12" s="141"/>
      <c r="K12" s="143"/>
      <c r="L12" s="145"/>
      <c r="M12" s="149"/>
      <c r="N12" s="137"/>
      <c r="O12" s="137"/>
      <c r="P12" s="137"/>
      <c r="Q12" s="137"/>
      <c r="R12" s="137"/>
      <c r="S12" s="137"/>
      <c r="T12" s="140"/>
    </row>
    <row r="13" spans="1:20" ht="3.4" customHeight="1" x14ac:dyDescent="0.15">
      <c r="B13" s="141"/>
      <c r="C13" s="143"/>
      <c r="D13" s="145"/>
      <c r="E13" s="147"/>
      <c r="F13" s="137"/>
      <c r="G13" s="137"/>
      <c r="H13" s="140"/>
      <c r="J13" s="141"/>
      <c r="K13" s="143"/>
      <c r="L13" s="145"/>
      <c r="M13" s="149"/>
      <c r="N13" s="137"/>
      <c r="O13" s="137"/>
      <c r="P13" s="137"/>
      <c r="Q13" s="137"/>
      <c r="R13" s="137"/>
      <c r="S13" s="137"/>
      <c r="T13" s="140"/>
    </row>
    <row r="14" spans="1:20" ht="3.4" customHeight="1" x14ac:dyDescent="0.15">
      <c r="B14" s="141">
        <v>10</v>
      </c>
      <c r="C14" s="143"/>
      <c r="D14" s="145" t="s">
        <v>38</v>
      </c>
      <c r="E14" s="147"/>
      <c r="F14" s="137">
        <v>470000</v>
      </c>
      <c r="G14" s="137"/>
      <c r="H14" s="139">
        <f t="shared" ref="H14" si="0">F14+G14</f>
        <v>470000</v>
      </c>
      <c r="J14" s="141"/>
      <c r="K14" s="143"/>
      <c r="L14" s="145"/>
      <c r="M14" s="149"/>
      <c r="N14" s="137"/>
      <c r="O14" s="137"/>
      <c r="P14" s="137"/>
      <c r="Q14" s="137"/>
      <c r="R14" s="137"/>
      <c r="S14" s="137"/>
      <c r="T14" s="140"/>
    </row>
    <row r="15" spans="1:20" ht="3.4" customHeight="1" x14ac:dyDescent="0.15">
      <c r="B15" s="141"/>
      <c r="C15" s="143"/>
      <c r="D15" s="145"/>
      <c r="E15" s="147"/>
      <c r="F15" s="137"/>
      <c r="G15" s="137"/>
      <c r="H15" s="140"/>
      <c r="J15" s="141"/>
      <c r="K15" s="143"/>
      <c r="L15" s="145"/>
      <c r="M15" s="149"/>
      <c r="N15" s="137"/>
      <c r="O15" s="137"/>
      <c r="P15" s="137"/>
      <c r="Q15" s="137"/>
      <c r="R15" s="137"/>
      <c r="S15" s="137"/>
      <c r="T15" s="140"/>
    </row>
    <row r="16" spans="1:20" ht="3.4" customHeight="1" x14ac:dyDescent="0.15">
      <c r="B16" s="141"/>
      <c r="C16" s="143"/>
      <c r="D16" s="145"/>
      <c r="E16" s="147"/>
      <c r="F16" s="137"/>
      <c r="G16" s="137"/>
      <c r="H16" s="140"/>
      <c r="J16" s="141"/>
      <c r="K16" s="143"/>
      <c r="L16" s="145"/>
      <c r="M16" s="149"/>
      <c r="N16" s="137"/>
      <c r="O16" s="137"/>
      <c r="P16" s="137"/>
      <c r="Q16" s="137"/>
      <c r="R16" s="137"/>
      <c r="S16" s="137"/>
      <c r="T16" s="140"/>
    </row>
    <row r="17" spans="2:20" ht="3.4" customHeight="1" x14ac:dyDescent="0.15">
      <c r="B17" s="141"/>
      <c r="C17" s="143"/>
      <c r="D17" s="145"/>
      <c r="E17" s="147"/>
      <c r="F17" s="137"/>
      <c r="G17" s="137"/>
      <c r="H17" s="140"/>
      <c r="J17" s="141"/>
      <c r="K17" s="143"/>
      <c r="L17" s="145"/>
      <c r="M17" s="154"/>
      <c r="N17" s="137"/>
      <c r="O17" s="137"/>
      <c r="P17" s="137"/>
      <c r="Q17" s="137"/>
      <c r="R17" s="137"/>
      <c r="S17" s="137"/>
      <c r="T17" s="140"/>
    </row>
    <row r="18" spans="2:20" ht="3.4" customHeight="1" x14ac:dyDescent="0.15">
      <c r="B18" s="141"/>
      <c r="C18" s="143"/>
      <c r="D18" s="145"/>
      <c r="E18" s="147"/>
      <c r="F18" s="137"/>
      <c r="G18" s="137"/>
      <c r="H18" s="140"/>
      <c r="J18" s="141">
        <v>15</v>
      </c>
      <c r="K18" s="143"/>
      <c r="L18" s="145" t="s">
        <v>39</v>
      </c>
      <c r="M18" s="148"/>
      <c r="N18" s="137">
        <v>4752767</v>
      </c>
      <c r="O18" s="137"/>
      <c r="P18" s="151">
        <f t="shared" ref="P18" si="1">N18+O18</f>
        <v>4752767</v>
      </c>
      <c r="Q18" s="137"/>
      <c r="R18" s="137"/>
      <c r="S18" s="137"/>
      <c r="T18" s="139">
        <f t="shared" ref="T18" si="2">O18-SUM(Q18:S28)</f>
        <v>0</v>
      </c>
    </row>
    <row r="19" spans="2:20" ht="3.4" customHeight="1" x14ac:dyDescent="0.15">
      <c r="B19" s="141"/>
      <c r="C19" s="143"/>
      <c r="D19" s="145"/>
      <c r="E19" s="147"/>
      <c r="F19" s="137"/>
      <c r="G19" s="137"/>
      <c r="H19" s="140"/>
      <c r="J19" s="141"/>
      <c r="K19" s="143"/>
      <c r="L19" s="145"/>
      <c r="M19" s="149"/>
      <c r="N19" s="137"/>
      <c r="O19" s="137"/>
      <c r="P19" s="137"/>
      <c r="Q19" s="137"/>
      <c r="R19" s="137"/>
      <c r="S19" s="137"/>
      <c r="T19" s="140"/>
    </row>
    <row r="20" spans="2:20" ht="3.4" customHeight="1" x14ac:dyDescent="0.15">
      <c r="B20" s="141"/>
      <c r="C20" s="143"/>
      <c r="D20" s="145"/>
      <c r="E20" s="147"/>
      <c r="F20" s="137"/>
      <c r="G20" s="137"/>
      <c r="H20" s="140"/>
      <c r="J20" s="141"/>
      <c r="K20" s="143"/>
      <c r="L20" s="145"/>
      <c r="M20" s="149"/>
      <c r="N20" s="137"/>
      <c r="O20" s="137"/>
      <c r="P20" s="137"/>
      <c r="Q20" s="137"/>
      <c r="R20" s="137"/>
      <c r="S20" s="137"/>
      <c r="T20" s="140"/>
    </row>
    <row r="21" spans="2:20" ht="3.4" customHeight="1" x14ac:dyDescent="0.15">
      <c r="B21" s="141">
        <v>15</v>
      </c>
      <c r="C21" s="143"/>
      <c r="D21" s="145" t="s">
        <v>40</v>
      </c>
      <c r="E21" s="147"/>
      <c r="F21" s="137">
        <v>10000</v>
      </c>
      <c r="G21" s="137"/>
      <c r="H21" s="139">
        <f t="shared" ref="H21" si="3">F21+G21</f>
        <v>10000</v>
      </c>
      <c r="J21" s="141"/>
      <c r="K21" s="143"/>
      <c r="L21" s="145"/>
      <c r="M21" s="149"/>
      <c r="N21" s="137"/>
      <c r="O21" s="137"/>
      <c r="P21" s="137"/>
      <c r="Q21" s="137"/>
      <c r="R21" s="137"/>
      <c r="S21" s="137"/>
      <c r="T21" s="140"/>
    </row>
    <row r="22" spans="2:20" ht="3.4" customHeight="1" x14ac:dyDescent="0.15">
      <c r="B22" s="141"/>
      <c r="C22" s="143"/>
      <c r="D22" s="145"/>
      <c r="E22" s="147"/>
      <c r="F22" s="137"/>
      <c r="G22" s="137"/>
      <c r="H22" s="140"/>
      <c r="J22" s="141"/>
      <c r="K22" s="143"/>
      <c r="L22" s="145"/>
      <c r="M22" s="149"/>
      <c r="N22" s="137"/>
      <c r="O22" s="137"/>
      <c r="P22" s="137"/>
      <c r="Q22" s="137"/>
      <c r="R22" s="137"/>
      <c r="S22" s="137"/>
      <c r="T22" s="140"/>
    </row>
    <row r="23" spans="2:20" ht="3.4" customHeight="1" x14ac:dyDescent="0.15">
      <c r="B23" s="141"/>
      <c r="C23" s="143"/>
      <c r="D23" s="145"/>
      <c r="E23" s="147"/>
      <c r="F23" s="137"/>
      <c r="G23" s="137"/>
      <c r="H23" s="140"/>
      <c r="J23" s="141"/>
      <c r="K23" s="143"/>
      <c r="L23" s="145"/>
      <c r="M23" s="149"/>
      <c r="N23" s="137"/>
      <c r="O23" s="137"/>
      <c r="P23" s="137"/>
      <c r="Q23" s="137"/>
      <c r="R23" s="137"/>
      <c r="S23" s="137"/>
      <c r="T23" s="140"/>
    </row>
    <row r="24" spans="2:20" ht="3.4" customHeight="1" x14ac:dyDescent="0.15">
      <c r="B24" s="141"/>
      <c r="C24" s="143"/>
      <c r="D24" s="145"/>
      <c r="E24" s="147"/>
      <c r="F24" s="137"/>
      <c r="G24" s="137"/>
      <c r="H24" s="140"/>
      <c r="J24" s="141"/>
      <c r="K24" s="143"/>
      <c r="L24" s="145"/>
      <c r="M24" s="149"/>
      <c r="N24" s="137"/>
      <c r="O24" s="137"/>
      <c r="P24" s="137"/>
      <c r="Q24" s="137"/>
      <c r="R24" s="137"/>
      <c r="S24" s="137"/>
      <c r="T24" s="140"/>
    </row>
    <row r="25" spans="2:20" ht="3.4" customHeight="1" x14ac:dyDescent="0.15">
      <c r="B25" s="141"/>
      <c r="C25" s="143"/>
      <c r="D25" s="145"/>
      <c r="E25" s="147"/>
      <c r="F25" s="137"/>
      <c r="G25" s="137"/>
      <c r="H25" s="140"/>
      <c r="J25" s="141"/>
      <c r="K25" s="143"/>
      <c r="L25" s="145"/>
      <c r="M25" s="149"/>
      <c r="N25" s="137"/>
      <c r="O25" s="137"/>
      <c r="P25" s="137"/>
      <c r="Q25" s="137"/>
      <c r="R25" s="137"/>
      <c r="S25" s="137"/>
      <c r="T25" s="140"/>
    </row>
    <row r="26" spans="2:20" ht="3.4" customHeight="1" x14ac:dyDescent="0.15">
      <c r="B26" s="141"/>
      <c r="C26" s="143"/>
      <c r="D26" s="145"/>
      <c r="E26" s="147"/>
      <c r="F26" s="137"/>
      <c r="G26" s="137"/>
      <c r="H26" s="140"/>
      <c r="J26" s="141"/>
      <c r="K26" s="143"/>
      <c r="L26" s="145"/>
      <c r="M26" s="149"/>
      <c r="N26" s="137"/>
      <c r="O26" s="137"/>
      <c r="P26" s="137"/>
      <c r="Q26" s="137"/>
      <c r="R26" s="137"/>
      <c r="S26" s="137"/>
      <c r="T26" s="140"/>
    </row>
    <row r="27" spans="2:20" ht="3.4" customHeight="1" x14ac:dyDescent="0.15">
      <c r="B27" s="141"/>
      <c r="C27" s="143"/>
      <c r="D27" s="145"/>
      <c r="E27" s="147"/>
      <c r="F27" s="137"/>
      <c r="G27" s="137"/>
      <c r="H27" s="140"/>
      <c r="J27" s="141"/>
      <c r="K27" s="143"/>
      <c r="L27" s="145"/>
      <c r="M27" s="149"/>
      <c r="N27" s="137"/>
      <c r="O27" s="137"/>
      <c r="P27" s="137"/>
      <c r="Q27" s="137"/>
      <c r="R27" s="137"/>
      <c r="S27" s="137"/>
      <c r="T27" s="140"/>
    </row>
    <row r="28" spans="2:20" ht="3.4" customHeight="1" x14ac:dyDescent="0.15">
      <c r="B28" s="141">
        <v>16</v>
      </c>
      <c r="C28" s="143"/>
      <c r="D28" s="145" t="s">
        <v>41</v>
      </c>
      <c r="E28" s="147"/>
      <c r="F28" s="137">
        <v>60000</v>
      </c>
      <c r="G28" s="137"/>
      <c r="H28" s="139">
        <f t="shared" ref="H28" si="4">F28+G28</f>
        <v>60000</v>
      </c>
      <c r="J28" s="141"/>
      <c r="K28" s="143"/>
      <c r="L28" s="145"/>
      <c r="M28" s="154"/>
      <c r="N28" s="137"/>
      <c r="O28" s="137"/>
      <c r="P28" s="137"/>
      <c r="Q28" s="137"/>
      <c r="R28" s="137"/>
      <c r="S28" s="137"/>
      <c r="T28" s="140"/>
    </row>
    <row r="29" spans="2:20" ht="3.4" customHeight="1" x14ac:dyDescent="0.15">
      <c r="B29" s="141"/>
      <c r="C29" s="143"/>
      <c r="D29" s="145"/>
      <c r="E29" s="147"/>
      <c r="F29" s="137"/>
      <c r="G29" s="137"/>
      <c r="H29" s="140"/>
      <c r="J29" s="141">
        <v>20</v>
      </c>
      <c r="K29" s="143"/>
      <c r="L29" s="145" t="s">
        <v>42</v>
      </c>
      <c r="M29" s="148"/>
      <c r="N29" s="137">
        <v>17485731</v>
      </c>
      <c r="O29" s="137"/>
      <c r="P29" s="151">
        <f t="shared" ref="P29" si="5">N29+O29</f>
        <v>17485731</v>
      </c>
      <c r="Q29" s="137"/>
      <c r="R29" s="137"/>
      <c r="S29" s="137"/>
      <c r="T29" s="139">
        <f t="shared" ref="T29" si="6">O29-SUM(Q29:S39)</f>
        <v>0</v>
      </c>
    </row>
    <row r="30" spans="2:20" ht="3.4" customHeight="1" x14ac:dyDescent="0.15">
      <c r="B30" s="141"/>
      <c r="C30" s="143"/>
      <c r="D30" s="145"/>
      <c r="E30" s="147"/>
      <c r="F30" s="137"/>
      <c r="G30" s="137"/>
      <c r="H30" s="140"/>
      <c r="J30" s="141"/>
      <c r="K30" s="143"/>
      <c r="L30" s="145"/>
      <c r="M30" s="149"/>
      <c r="N30" s="137"/>
      <c r="O30" s="137"/>
      <c r="P30" s="137"/>
      <c r="Q30" s="137"/>
      <c r="R30" s="137"/>
      <c r="S30" s="137"/>
      <c r="T30" s="140"/>
    </row>
    <row r="31" spans="2:20" ht="3.4" customHeight="1" x14ac:dyDescent="0.15">
      <c r="B31" s="141"/>
      <c r="C31" s="143"/>
      <c r="D31" s="145"/>
      <c r="E31" s="147"/>
      <c r="F31" s="137"/>
      <c r="G31" s="137"/>
      <c r="H31" s="140"/>
      <c r="J31" s="141"/>
      <c r="K31" s="143"/>
      <c r="L31" s="145"/>
      <c r="M31" s="149"/>
      <c r="N31" s="137"/>
      <c r="O31" s="137"/>
      <c r="P31" s="137"/>
      <c r="Q31" s="137"/>
      <c r="R31" s="137"/>
      <c r="S31" s="137"/>
      <c r="T31" s="140"/>
    </row>
    <row r="32" spans="2:20" ht="3.4" customHeight="1" x14ac:dyDescent="0.15">
      <c r="B32" s="141"/>
      <c r="C32" s="143"/>
      <c r="D32" s="145"/>
      <c r="E32" s="147"/>
      <c r="F32" s="137"/>
      <c r="G32" s="137"/>
      <c r="H32" s="140"/>
      <c r="J32" s="141"/>
      <c r="K32" s="143"/>
      <c r="L32" s="145"/>
      <c r="M32" s="149"/>
      <c r="N32" s="137"/>
      <c r="O32" s="137"/>
      <c r="P32" s="137"/>
      <c r="Q32" s="137"/>
      <c r="R32" s="137"/>
      <c r="S32" s="137"/>
      <c r="T32" s="140"/>
    </row>
    <row r="33" spans="2:20" ht="3.4" customHeight="1" x14ac:dyDescent="0.15">
      <c r="B33" s="141"/>
      <c r="C33" s="143"/>
      <c r="D33" s="145"/>
      <c r="E33" s="147"/>
      <c r="F33" s="137"/>
      <c r="G33" s="137"/>
      <c r="H33" s="140"/>
      <c r="J33" s="141"/>
      <c r="K33" s="143"/>
      <c r="L33" s="145"/>
      <c r="M33" s="149"/>
      <c r="N33" s="137"/>
      <c r="O33" s="137"/>
      <c r="P33" s="137"/>
      <c r="Q33" s="137"/>
      <c r="R33" s="137"/>
      <c r="S33" s="137"/>
      <c r="T33" s="140"/>
    </row>
    <row r="34" spans="2:20" ht="3.4" customHeight="1" x14ac:dyDescent="0.15">
      <c r="B34" s="141"/>
      <c r="C34" s="143"/>
      <c r="D34" s="145"/>
      <c r="E34" s="147"/>
      <c r="F34" s="137"/>
      <c r="G34" s="137"/>
      <c r="H34" s="140"/>
      <c r="J34" s="141"/>
      <c r="K34" s="143"/>
      <c r="L34" s="145"/>
      <c r="M34" s="149"/>
      <c r="N34" s="137"/>
      <c r="O34" s="137"/>
      <c r="P34" s="137"/>
      <c r="Q34" s="137"/>
      <c r="R34" s="137"/>
      <c r="S34" s="137"/>
      <c r="T34" s="140"/>
    </row>
    <row r="35" spans="2:20" ht="3.4" customHeight="1" x14ac:dyDescent="0.15">
      <c r="B35" s="141">
        <v>17</v>
      </c>
      <c r="C35" s="143"/>
      <c r="D35" s="145" t="s">
        <v>43</v>
      </c>
      <c r="E35" s="147"/>
      <c r="F35" s="137">
        <v>35000</v>
      </c>
      <c r="G35" s="137"/>
      <c r="H35" s="139">
        <f t="shared" ref="H35" si="7">F35+G35</f>
        <v>35000</v>
      </c>
      <c r="J35" s="141"/>
      <c r="K35" s="143"/>
      <c r="L35" s="145"/>
      <c r="M35" s="149"/>
      <c r="N35" s="137"/>
      <c r="O35" s="137"/>
      <c r="P35" s="137"/>
      <c r="Q35" s="137"/>
      <c r="R35" s="137"/>
      <c r="S35" s="137"/>
      <c r="T35" s="140"/>
    </row>
    <row r="36" spans="2:20" ht="3.4" customHeight="1" x14ac:dyDescent="0.15">
      <c r="B36" s="141"/>
      <c r="C36" s="143"/>
      <c r="D36" s="145"/>
      <c r="E36" s="147"/>
      <c r="F36" s="137"/>
      <c r="G36" s="137"/>
      <c r="H36" s="140"/>
      <c r="J36" s="141"/>
      <c r="K36" s="143"/>
      <c r="L36" s="145"/>
      <c r="M36" s="149"/>
      <c r="N36" s="137"/>
      <c r="O36" s="137"/>
      <c r="P36" s="137"/>
      <c r="Q36" s="137"/>
      <c r="R36" s="137"/>
      <c r="S36" s="137"/>
      <c r="T36" s="140"/>
    </row>
    <row r="37" spans="2:20" ht="3.4" customHeight="1" x14ac:dyDescent="0.15">
      <c r="B37" s="141"/>
      <c r="C37" s="143"/>
      <c r="D37" s="145"/>
      <c r="E37" s="147"/>
      <c r="F37" s="137"/>
      <c r="G37" s="137"/>
      <c r="H37" s="140"/>
      <c r="J37" s="141"/>
      <c r="K37" s="143"/>
      <c r="L37" s="145"/>
      <c r="M37" s="149"/>
      <c r="N37" s="137"/>
      <c r="O37" s="137"/>
      <c r="P37" s="137"/>
      <c r="Q37" s="137"/>
      <c r="R37" s="137"/>
      <c r="S37" s="137"/>
      <c r="T37" s="140"/>
    </row>
    <row r="38" spans="2:20" ht="3.4" customHeight="1" x14ac:dyDescent="0.15">
      <c r="B38" s="141"/>
      <c r="C38" s="143"/>
      <c r="D38" s="145"/>
      <c r="E38" s="147"/>
      <c r="F38" s="137"/>
      <c r="G38" s="137"/>
      <c r="H38" s="140"/>
      <c r="J38" s="141"/>
      <c r="K38" s="143"/>
      <c r="L38" s="145"/>
      <c r="M38" s="149"/>
      <c r="N38" s="137"/>
      <c r="O38" s="137"/>
      <c r="P38" s="137"/>
      <c r="Q38" s="137"/>
      <c r="R38" s="137"/>
      <c r="S38" s="137"/>
      <c r="T38" s="140"/>
    </row>
    <row r="39" spans="2:20" ht="3.4" customHeight="1" x14ac:dyDescent="0.15">
      <c r="B39" s="141"/>
      <c r="C39" s="143"/>
      <c r="D39" s="145"/>
      <c r="E39" s="147"/>
      <c r="F39" s="137"/>
      <c r="G39" s="137"/>
      <c r="H39" s="140"/>
      <c r="J39" s="141"/>
      <c r="K39" s="143"/>
      <c r="L39" s="145"/>
      <c r="M39" s="154"/>
      <c r="N39" s="137"/>
      <c r="O39" s="137"/>
      <c r="P39" s="137"/>
      <c r="Q39" s="137"/>
      <c r="R39" s="137"/>
      <c r="S39" s="137"/>
      <c r="T39" s="140"/>
    </row>
    <row r="40" spans="2:20" ht="3.4" customHeight="1" x14ac:dyDescent="0.15">
      <c r="B40" s="141"/>
      <c r="C40" s="143"/>
      <c r="D40" s="145"/>
      <c r="E40" s="147"/>
      <c r="F40" s="137"/>
      <c r="G40" s="137"/>
      <c r="H40" s="140"/>
      <c r="J40" s="141">
        <v>25</v>
      </c>
      <c r="K40" s="143"/>
      <c r="L40" s="145" t="s">
        <v>44</v>
      </c>
      <c r="M40" s="148"/>
      <c r="N40" s="137">
        <v>3531304</v>
      </c>
      <c r="O40" s="137"/>
      <c r="P40" s="151">
        <f t="shared" ref="P40" si="8">N40+O40</f>
        <v>3531304</v>
      </c>
      <c r="Q40" s="137"/>
      <c r="R40" s="137"/>
      <c r="S40" s="137"/>
      <c r="T40" s="139">
        <f t="shared" ref="T40" si="9">O40-SUM(Q40:S50)</f>
        <v>0</v>
      </c>
    </row>
    <row r="41" spans="2:20" ht="3.4" customHeight="1" x14ac:dyDescent="0.15">
      <c r="B41" s="141"/>
      <c r="C41" s="143"/>
      <c r="D41" s="145"/>
      <c r="E41" s="147"/>
      <c r="F41" s="137"/>
      <c r="G41" s="137"/>
      <c r="H41" s="140"/>
      <c r="J41" s="141"/>
      <c r="K41" s="143"/>
      <c r="L41" s="145"/>
      <c r="M41" s="149"/>
      <c r="N41" s="137"/>
      <c r="O41" s="137"/>
      <c r="P41" s="137"/>
      <c r="Q41" s="137"/>
      <c r="R41" s="137"/>
      <c r="S41" s="137"/>
      <c r="T41" s="140"/>
    </row>
    <row r="42" spans="2:20" ht="3.4" customHeight="1" x14ac:dyDescent="0.15">
      <c r="B42" s="141">
        <v>18</v>
      </c>
      <c r="C42" s="143"/>
      <c r="D42" s="145" t="s">
        <v>45</v>
      </c>
      <c r="E42" s="147"/>
      <c r="F42" s="137">
        <v>1800000</v>
      </c>
      <c r="G42" s="137"/>
      <c r="H42" s="139">
        <f t="shared" ref="H42" si="10">F42+G42</f>
        <v>1800000</v>
      </c>
      <c r="J42" s="141"/>
      <c r="K42" s="143"/>
      <c r="L42" s="145"/>
      <c r="M42" s="149"/>
      <c r="N42" s="137"/>
      <c r="O42" s="137"/>
      <c r="P42" s="137"/>
      <c r="Q42" s="137"/>
      <c r="R42" s="137"/>
      <c r="S42" s="137"/>
      <c r="T42" s="140"/>
    </row>
    <row r="43" spans="2:20" ht="3.4" customHeight="1" x14ac:dyDescent="0.15">
      <c r="B43" s="141"/>
      <c r="C43" s="143"/>
      <c r="D43" s="145"/>
      <c r="E43" s="147"/>
      <c r="F43" s="137"/>
      <c r="G43" s="137"/>
      <c r="H43" s="140"/>
      <c r="J43" s="141"/>
      <c r="K43" s="143"/>
      <c r="L43" s="145"/>
      <c r="M43" s="149"/>
      <c r="N43" s="137"/>
      <c r="O43" s="137"/>
      <c r="P43" s="137"/>
      <c r="Q43" s="137"/>
      <c r="R43" s="137"/>
      <c r="S43" s="137"/>
      <c r="T43" s="140"/>
    </row>
    <row r="44" spans="2:20" ht="3.4" customHeight="1" x14ac:dyDescent="0.15">
      <c r="B44" s="141"/>
      <c r="C44" s="143"/>
      <c r="D44" s="145"/>
      <c r="E44" s="147"/>
      <c r="F44" s="137"/>
      <c r="G44" s="137"/>
      <c r="H44" s="140"/>
      <c r="J44" s="141"/>
      <c r="K44" s="143"/>
      <c r="L44" s="145"/>
      <c r="M44" s="149"/>
      <c r="N44" s="137"/>
      <c r="O44" s="137"/>
      <c r="P44" s="137"/>
      <c r="Q44" s="137"/>
      <c r="R44" s="137"/>
      <c r="S44" s="137"/>
      <c r="T44" s="140"/>
    </row>
    <row r="45" spans="2:20" ht="3.4" customHeight="1" x14ac:dyDescent="0.15">
      <c r="B45" s="141"/>
      <c r="C45" s="143"/>
      <c r="D45" s="145"/>
      <c r="E45" s="147"/>
      <c r="F45" s="137"/>
      <c r="G45" s="137"/>
      <c r="H45" s="140"/>
      <c r="J45" s="141"/>
      <c r="K45" s="143"/>
      <c r="L45" s="145"/>
      <c r="M45" s="149"/>
      <c r="N45" s="137"/>
      <c r="O45" s="137"/>
      <c r="P45" s="137"/>
      <c r="Q45" s="137"/>
      <c r="R45" s="137"/>
      <c r="S45" s="137"/>
      <c r="T45" s="140"/>
    </row>
    <row r="46" spans="2:20" ht="3.4" customHeight="1" x14ac:dyDescent="0.15">
      <c r="B46" s="141"/>
      <c r="C46" s="143"/>
      <c r="D46" s="145"/>
      <c r="E46" s="147"/>
      <c r="F46" s="137"/>
      <c r="G46" s="137"/>
      <c r="H46" s="140"/>
      <c r="J46" s="141"/>
      <c r="K46" s="143"/>
      <c r="L46" s="145"/>
      <c r="M46" s="149"/>
      <c r="N46" s="137"/>
      <c r="O46" s="137"/>
      <c r="P46" s="137"/>
      <c r="Q46" s="137"/>
      <c r="R46" s="137"/>
      <c r="S46" s="137"/>
      <c r="T46" s="140"/>
    </row>
    <row r="47" spans="2:20" ht="3.4" customHeight="1" x14ac:dyDescent="0.15">
      <c r="B47" s="141"/>
      <c r="C47" s="143"/>
      <c r="D47" s="145"/>
      <c r="E47" s="147"/>
      <c r="F47" s="137"/>
      <c r="G47" s="137"/>
      <c r="H47" s="140"/>
      <c r="J47" s="141"/>
      <c r="K47" s="143"/>
      <c r="L47" s="145"/>
      <c r="M47" s="149"/>
      <c r="N47" s="137"/>
      <c r="O47" s="137"/>
      <c r="P47" s="137"/>
      <c r="Q47" s="137"/>
      <c r="R47" s="137"/>
      <c r="S47" s="137"/>
      <c r="T47" s="140"/>
    </row>
    <row r="48" spans="2:20" ht="3.4" customHeight="1" x14ac:dyDescent="0.15">
      <c r="B48" s="141"/>
      <c r="C48" s="143"/>
      <c r="D48" s="145"/>
      <c r="E48" s="147"/>
      <c r="F48" s="137"/>
      <c r="G48" s="137"/>
      <c r="H48" s="140"/>
      <c r="J48" s="141"/>
      <c r="K48" s="143"/>
      <c r="L48" s="145"/>
      <c r="M48" s="149"/>
      <c r="N48" s="137"/>
      <c r="O48" s="137"/>
      <c r="P48" s="137"/>
      <c r="Q48" s="137"/>
      <c r="R48" s="137"/>
      <c r="S48" s="137"/>
      <c r="T48" s="140"/>
    </row>
    <row r="49" spans="2:20" ht="3.4" customHeight="1" x14ac:dyDescent="0.15">
      <c r="B49" s="141">
        <v>20</v>
      </c>
      <c r="C49" s="143"/>
      <c r="D49" s="145" t="s">
        <v>46</v>
      </c>
      <c r="E49" s="147"/>
      <c r="F49" s="137">
        <v>8000</v>
      </c>
      <c r="G49" s="137"/>
      <c r="H49" s="139">
        <f t="shared" ref="H49" si="11">F49+G49</f>
        <v>8000</v>
      </c>
      <c r="J49" s="141"/>
      <c r="K49" s="143"/>
      <c r="L49" s="145"/>
      <c r="M49" s="149"/>
      <c r="N49" s="137"/>
      <c r="O49" s="137"/>
      <c r="P49" s="137"/>
      <c r="Q49" s="137"/>
      <c r="R49" s="137"/>
      <c r="S49" s="137"/>
      <c r="T49" s="140"/>
    </row>
    <row r="50" spans="2:20" ht="3.4" customHeight="1" x14ac:dyDescent="0.15">
      <c r="B50" s="141"/>
      <c r="C50" s="143"/>
      <c r="D50" s="145"/>
      <c r="E50" s="147"/>
      <c r="F50" s="137"/>
      <c r="G50" s="137"/>
      <c r="H50" s="140"/>
      <c r="J50" s="141"/>
      <c r="K50" s="143"/>
      <c r="L50" s="145"/>
      <c r="M50" s="154"/>
      <c r="N50" s="137"/>
      <c r="O50" s="137"/>
      <c r="P50" s="137"/>
      <c r="Q50" s="137"/>
      <c r="R50" s="137"/>
      <c r="S50" s="137"/>
      <c r="T50" s="140"/>
    </row>
    <row r="51" spans="2:20" ht="3.4" customHeight="1" x14ac:dyDescent="0.15">
      <c r="B51" s="141"/>
      <c r="C51" s="143"/>
      <c r="D51" s="145"/>
      <c r="E51" s="147"/>
      <c r="F51" s="137"/>
      <c r="G51" s="137"/>
      <c r="H51" s="140"/>
      <c r="J51" s="141">
        <v>30</v>
      </c>
      <c r="K51" s="143"/>
      <c r="L51" s="145" t="s">
        <v>47</v>
      </c>
      <c r="M51" s="148"/>
      <c r="N51" s="137">
        <v>245801</v>
      </c>
      <c r="O51" s="137"/>
      <c r="P51" s="151">
        <f t="shared" ref="P51" si="12">N51+O51</f>
        <v>245801</v>
      </c>
      <c r="Q51" s="137"/>
      <c r="R51" s="137"/>
      <c r="S51" s="137"/>
      <c r="T51" s="139">
        <f t="shared" ref="T51" si="13">O51-SUM(Q51:S61)</f>
        <v>0</v>
      </c>
    </row>
    <row r="52" spans="2:20" ht="3.4" customHeight="1" x14ac:dyDescent="0.15">
      <c r="B52" s="141"/>
      <c r="C52" s="143"/>
      <c r="D52" s="145"/>
      <c r="E52" s="147"/>
      <c r="F52" s="137"/>
      <c r="G52" s="137"/>
      <c r="H52" s="140"/>
      <c r="J52" s="141"/>
      <c r="K52" s="143"/>
      <c r="L52" s="145"/>
      <c r="M52" s="149"/>
      <c r="N52" s="137"/>
      <c r="O52" s="137"/>
      <c r="P52" s="137"/>
      <c r="Q52" s="137"/>
      <c r="R52" s="137"/>
      <c r="S52" s="137"/>
      <c r="T52" s="140"/>
    </row>
    <row r="53" spans="2:20" ht="3.4" customHeight="1" x14ac:dyDescent="0.15">
      <c r="B53" s="141"/>
      <c r="C53" s="143"/>
      <c r="D53" s="145"/>
      <c r="E53" s="147"/>
      <c r="F53" s="137"/>
      <c r="G53" s="137"/>
      <c r="H53" s="140"/>
      <c r="J53" s="141"/>
      <c r="K53" s="143"/>
      <c r="L53" s="145"/>
      <c r="M53" s="149"/>
      <c r="N53" s="137"/>
      <c r="O53" s="137"/>
      <c r="P53" s="137"/>
      <c r="Q53" s="137"/>
      <c r="R53" s="137"/>
      <c r="S53" s="137"/>
      <c r="T53" s="140"/>
    </row>
    <row r="54" spans="2:20" ht="3.4" customHeight="1" x14ac:dyDescent="0.15">
      <c r="B54" s="141"/>
      <c r="C54" s="143"/>
      <c r="D54" s="145"/>
      <c r="E54" s="147"/>
      <c r="F54" s="137"/>
      <c r="G54" s="137"/>
      <c r="H54" s="140"/>
      <c r="J54" s="141"/>
      <c r="K54" s="143"/>
      <c r="L54" s="145"/>
      <c r="M54" s="149"/>
      <c r="N54" s="137"/>
      <c r="O54" s="137"/>
      <c r="P54" s="137"/>
      <c r="Q54" s="137"/>
      <c r="R54" s="137"/>
      <c r="S54" s="137"/>
      <c r="T54" s="140"/>
    </row>
    <row r="55" spans="2:20" ht="3.4" customHeight="1" x14ac:dyDescent="0.15">
      <c r="B55" s="141"/>
      <c r="C55" s="143"/>
      <c r="D55" s="145"/>
      <c r="E55" s="147"/>
      <c r="F55" s="137"/>
      <c r="G55" s="137"/>
      <c r="H55" s="140"/>
      <c r="J55" s="141"/>
      <c r="K55" s="143"/>
      <c r="L55" s="145"/>
      <c r="M55" s="149"/>
      <c r="N55" s="137"/>
      <c r="O55" s="137"/>
      <c r="P55" s="137"/>
      <c r="Q55" s="137"/>
      <c r="R55" s="137"/>
      <c r="S55" s="137"/>
      <c r="T55" s="140"/>
    </row>
    <row r="56" spans="2:20" ht="3.4" customHeight="1" x14ac:dyDescent="0.15">
      <c r="B56" s="141">
        <v>30</v>
      </c>
      <c r="C56" s="143"/>
      <c r="D56" s="145" t="s">
        <v>48</v>
      </c>
      <c r="E56" s="147"/>
      <c r="F56" s="137">
        <v>73000</v>
      </c>
      <c r="G56" s="137"/>
      <c r="H56" s="139">
        <f t="shared" ref="H56" si="14">F56+G56</f>
        <v>73000</v>
      </c>
      <c r="J56" s="141"/>
      <c r="K56" s="143"/>
      <c r="L56" s="145"/>
      <c r="M56" s="149"/>
      <c r="N56" s="137"/>
      <c r="O56" s="137"/>
      <c r="P56" s="137"/>
      <c r="Q56" s="137"/>
      <c r="R56" s="137"/>
      <c r="S56" s="137"/>
      <c r="T56" s="140"/>
    </row>
    <row r="57" spans="2:20" ht="3.4" customHeight="1" x14ac:dyDescent="0.15">
      <c r="B57" s="141"/>
      <c r="C57" s="143"/>
      <c r="D57" s="145"/>
      <c r="E57" s="147"/>
      <c r="F57" s="137"/>
      <c r="G57" s="137"/>
      <c r="H57" s="140"/>
      <c r="J57" s="141"/>
      <c r="K57" s="143"/>
      <c r="L57" s="145"/>
      <c r="M57" s="149"/>
      <c r="N57" s="137"/>
      <c r="O57" s="137"/>
      <c r="P57" s="137"/>
      <c r="Q57" s="137"/>
      <c r="R57" s="137"/>
      <c r="S57" s="137"/>
      <c r="T57" s="140"/>
    </row>
    <row r="58" spans="2:20" ht="3.4" customHeight="1" x14ac:dyDescent="0.15">
      <c r="B58" s="141"/>
      <c r="C58" s="143"/>
      <c r="D58" s="145"/>
      <c r="E58" s="147"/>
      <c r="F58" s="137"/>
      <c r="G58" s="137"/>
      <c r="H58" s="140"/>
      <c r="J58" s="141"/>
      <c r="K58" s="143"/>
      <c r="L58" s="145"/>
      <c r="M58" s="149"/>
      <c r="N58" s="137"/>
      <c r="O58" s="137"/>
      <c r="P58" s="137"/>
      <c r="Q58" s="137"/>
      <c r="R58" s="137"/>
      <c r="S58" s="137"/>
      <c r="T58" s="140"/>
    </row>
    <row r="59" spans="2:20" ht="3.4" customHeight="1" x14ac:dyDescent="0.15">
      <c r="B59" s="141"/>
      <c r="C59" s="143"/>
      <c r="D59" s="145"/>
      <c r="E59" s="147"/>
      <c r="F59" s="137"/>
      <c r="G59" s="137"/>
      <c r="H59" s="140"/>
      <c r="J59" s="141"/>
      <c r="K59" s="143"/>
      <c r="L59" s="145"/>
      <c r="M59" s="149"/>
      <c r="N59" s="137"/>
      <c r="O59" s="137"/>
      <c r="P59" s="137"/>
      <c r="Q59" s="137"/>
      <c r="R59" s="137"/>
      <c r="S59" s="137"/>
      <c r="T59" s="140"/>
    </row>
    <row r="60" spans="2:20" ht="3.4" customHeight="1" x14ac:dyDescent="0.15">
      <c r="B60" s="141"/>
      <c r="C60" s="143"/>
      <c r="D60" s="145"/>
      <c r="E60" s="147"/>
      <c r="F60" s="137"/>
      <c r="G60" s="137"/>
      <c r="H60" s="140"/>
      <c r="J60" s="141"/>
      <c r="K60" s="143"/>
      <c r="L60" s="145"/>
      <c r="M60" s="149"/>
      <c r="N60" s="137"/>
      <c r="O60" s="137"/>
      <c r="P60" s="137"/>
      <c r="Q60" s="137"/>
      <c r="R60" s="137"/>
      <c r="S60" s="137"/>
      <c r="T60" s="140"/>
    </row>
    <row r="61" spans="2:20" ht="3.4" customHeight="1" x14ac:dyDescent="0.15">
      <c r="B61" s="141"/>
      <c r="C61" s="143"/>
      <c r="D61" s="145"/>
      <c r="E61" s="147"/>
      <c r="F61" s="137"/>
      <c r="G61" s="137"/>
      <c r="H61" s="140"/>
      <c r="J61" s="141"/>
      <c r="K61" s="143"/>
      <c r="L61" s="145"/>
      <c r="M61" s="154"/>
      <c r="N61" s="137"/>
      <c r="O61" s="137"/>
      <c r="P61" s="137"/>
      <c r="Q61" s="137"/>
      <c r="R61" s="137"/>
      <c r="S61" s="137"/>
      <c r="T61" s="140"/>
    </row>
    <row r="62" spans="2:20" ht="3.4" customHeight="1" x14ac:dyDescent="0.15">
      <c r="B62" s="141"/>
      <c r="C62" s="143"/>
      <c r="D62" s="145"/>
      <c r="E62" s="147"/>
      <c r="F62" s="137"/>
      <c r="G62" s="137"/>
      <c r="H62" s="140"/>
      <c r="J62" s="141">
        <v>35</v>
      </c>
      <c r="K62" s="143"/>
      <c r="L62" s="145" t="s">
        <v>49</v>
      </c>
      <c r="M62" s="148"/>
      <c r="N62" s="137">
        <v>1717129</v>
      </c>
      <c r="O62" s="137"/>
      <c r="P62" s="151">
        <f t="shared" ref="P62" si="15">N62+O62</f>
        <v>1717129</v>
      </c>
      <c r="Q62" s="137"/>
      <c r="R62" s="137"/>
      <c r="S62" s="137"/>
      <c r="T62" s="139">
        <f t="shared" ref="T62" si="16">O62-SUM(Q62:S72)</f>
        <v>0</v>
      </c>
    </row>
    <row r="63" spans="2:20" ht="3.4" customHeight="1" x14ac:dyDescent="0.15">
      <c r="B63" s="141">
        <v>31</v>
      </c>
      <c r="C63" s="143"/>
      <c r="D63" s="155" t="s">
        <v>50</v>
      </c>
      <c r="E63" s="147"/>
      <c r="F63" s="137">
        <v>7866</v>
      </c>
      <c r="G63" s="137"/>
      <c r="H63" s="139">
        <f t="shared" ref="H63" si="17">F63+G63</f>
        <v>7866</v>
      </c>
      <c r="J63" s="141"/>
      <c r="K63" s="143"/>
      <c r="L63" s="145"/>
      <c r="M63" s="149"/>
      <c r="N63" s="137"/>
      <c r="O63" s="137"/>
      <c r="P63" s="137"/>
      <c r="Q63" s="137"/>
      <c r="R63" s="137"/>
      <c r="S63" s="137"/>
      <c r="T63" s="140"/>
    </row>
    <row r="64" spans="2:20" ht="3.4" customHeight="1" x14ac:dyDescent="0.15">
      <c r="B64" s="141"/>
      <c r="C64" s="143"/>
      <c r="D64" s="155"/>
      <c r="E64" s="147"/>
      <c r="F64" s="137"/>
      <c r="G64" s="137"/>
      <c r="H64" s="140"/>
      <c r="J64" s="141"/>
      <c r="K64" s="143"/>
      <c r="L64" s="145"/>
      <c r="M64" s="149"/>
      <c r="N64" s="137"/>
      <c r="O64" s="137"/>
      <c r="P64" s="137"/>
      <c r="Q64" s="137"/>
      <c r="R64" s="137"/>
      <c r="S64" s="137"/>
      <c r="T64" s="140"/>
    </row>
    <row r="65" spans="2:20" ht="3.4" customHeight="1" x14ac:dyDescent="0.15">
      <c r="B65" s="141"/>
      <c r="C65" s="143"/>
      <c r="D65" s="155"/>
      <c r="E65" s="147"/>
      <c r="F65" s="137"/>
      <c r="G65" s="137"/>
      <c r="H65" s="140"/>
      <c r="J65" s="141"/>
      <c r="K65" s="143"/>
      <c r="L65" s="145"/>
      <c r="M65" s="149"/>
      <c r="N65" s="137"/>
      <c r="O65" s="137"/>
      <c r="P65" s="137"/>
      <c r="Q65" s="137"/>
      <c r="R65" s="137"/>
      <c r="S65" s="137"/>
      <c r="T65" s="140"/>
    </row>
    <row r="66" spans="2:20" ht="3.4" customHeight="1" x14ac:dyDescent="0.15">
      <c r="B66" s="141"/>
      <c r="C66" s="143"/>
      <c r="D66" s="155"/>
      <c r="E66" s="147"/>
      <c r="F66" s="137"/>
      <c r="G66" s="137"/>
      <c r="H66" s="140"/>
      <c r="J66" s="141"/>
      <c r="K66" s="143"/>
      <c r="L66" s="145"/>
      <c r="M66" s="149"/>
      <c r="N66" s="137"/>
      <c r="O66" s="137"/>
      <c r="P66" s="137"/>
      <c r="Q66" s="137"/>
      <c r="R66" s="137"/>
      <c r="S66" s="137"/>
      <c r="T66" s="140"/>
    </row>
    <row r="67" spans="2:20" ht="3.4" customHeight="1" x14ac:dyDescent="0.15">
      <c r="B67" s="141"/>
      <c r="C67" s="143"/>
      <c r="D67" s="155"/>
      <c r="E67" s="147"/>
      <c r="F67" s="137"/>
      <c r="G67" s="137"/>
      <c r="H67" s="140"/>
      <c r="J67" s="141"/>
      <c r="K67" s="143"/>
      <c r="L67" s="145"/>
      <c r="M67" s="149"/>
      <c r="N67" s="137"/>
      <c r="O67" s="137"/>
      <c r="P67" s="137"/>
      <c r="Q67" s="137"/>
      <c r="R67" s="137"/>
      <c r="S67" s="137"/>
      <c r="T67" s="140"/>
    </row>
    <row r="68" spans="2:20" ht="3.4" customHeight="1" x14ac:dyDescent="0.15">
      <c r="B68" s="141"/>
      <c r="C68" s="143"/>
      <c r="D68" s="155"/>
      <c r="E68" s="147"/>
      <c r="F68" s="137"/>
      <c r="G68" s="137"/>
      <c r="H68" s="140"/>
      <c r="J68" s="141"/>
      <c r="K68" s="143"/>
      <c r="L68" s="145"/>
      <c r="M68" s="149"/>
      <c r="N68" s="137"/>
      <c r="O68" s="137"/>
      <c r="P68" s="137"/>
      <c r="Q68" s="137"/>
      <c r="R68" s="137"/>
      <c r="S68" s="137"/>
      <c r="T68" s="140"/>
    </row>
    <row r="69" spans="2:20" ht="3.4" customHeight="1" x14ac:dyDescent="0.15">
      <c r="B69" s="141"/>
      <c r="C69" s="143"/>
      <c r="D69" s="155"/>
      <c r="E69" s="147"/>
      <c r="F69" s="137"/>
      <c r="G69" s="137"/>
      <c r="H69" s="140"/>
      <c r="J69" s="141"/>
      <c r="K69" s="143"/>
      <c r="L69" s="145"/>
      <c r="M69" s="149"/>
      <c r="N69" s="137"/>
      <c r="O69" s="137"/>
      <c r="P69" s="137"/>
      <c r="Q69" s="137"/>
      <c r="R69" s="137"/>
      <c r="S69" s="137"/>
      <c r="T69" s="140"/>
    </row>
    <row r="70" spans="2:20" ht="3.4" customHeight="1" x14ac:dyDescent="0.15">
      <c r="B70" s="141">
        <v>33</v>
      </c>
      <c r="C70" s="143"/>
      <c r="D70" s="145" t="s">
        <v>51</v>
      </c>
      <c r="E70" s="147"/>
      <c r="F70" s="137">
        <v>52559</v>
      </c>
      <c r="G70" s="137"/>
      <c r="H70" s="139">
        <f t="shared" ref="H70" si="18">F70+G70</f>
        <v>52559</v>
      </c>
      <c r="J70" s="141"/>
      <c r="K70" s="143"/>
      <c r="L70" s="145"/>
      <c r="M70" s="149"/>
      <c r="N70" s="137"/>
      <c r="O70" s="137"/>
      <c r="P70" s="137"/>
      <c r="Q70" s="137"/>
      <c r="R70" s="137"/>
      <c r="S70" s="137"/>
      <c r="T70" s="140"/>
    </row>
    <row r="71" spans="2:20" ht="3.4" customHeight="1" x14ac:dyDescent="0.15">
      <c r="B71" s="141"/>
      <c r="C71" s="143"/>
      <c r="D71" s="145"/>
      <c r="E71" s="147"/>
      <c r="F71" s="137"/>
      <c r="G71" s="137"/>
      <c r="H71" s="140"/>
      <c r="J71" s="141"/>
      <c r="K71" s="143"/>
      <c r="L71" s="145"/>
      <c r="M71" s="149"/>
      <c r="N71" s="137"/>
      <c r="O71" s="137"/>
      <c r="P71" s="137"/>
      <c r="Q71" s="137"/>
      <c r="R71" s="137"/>
      <c r="S71" s="137"/>
      <c r="T71" s="140"/>
    </row>
    <row r="72" spans="2:20" ht="3.4" customHeight="1" x14ac:dyDescent="0.15">
      <c r="B72" s="141"/>
      <c r="C72" s="143"/>
      <c r="D72" s="145"/>
      <c r="E72" s="147"/>
      <c r="F72" s="137"/>
      <c r="G72" s="137"/>
      <c r="H72" s="140"/>
      <c r="J72" s="141"/>
      <c r="K72" s="143"/>
      <c r="L72" s="145"/>
      <c r="M72" s="154"/>
      <c r="N72" s="137"/>
      <c r="O72" s="137"/>
      <c r="P72" s="137"/>
      <c r="Q72" s="137"/>
      <c r="R72" s="137"/>
      <c r="S72" s="137"/>
      <c r="T72" s="140"/>
    </row>
    <row r="73" spans="2:20" ht="3.4" customHeight="1" x14ac:dyDescent="0.15">
      <c r="B73" s="141"/>
      <c r="C73" s="143"/>
      <c r="D73" s="145"/>
      <c r="E73" s="147"/>
      <c r="F73" s="137"/>
      <c r="G73" s="137"/>
      <c r="H73" s="140"/>
      <c r="J73" s="141">
        <v>40</v>
      </c>
      <c r="K73" s="143"/>
      <c r="L73" s="145" t="s">
        <v>52</v>
      </c>
      <c r="M73" s="148"/>
      <c r="N73" s="137">
        <v>1697415</v>
      </c>
      <c r="O73" s="137"/>
      <c r="P73" s="151">
        <f t="shared" ref="P73" si="19">N73+O73</f>
        <v>1697415</v>
      </c>
      <c r="Q73" s="137"/>
      <c r="R73" s="137"/>
      <c r="S73" s="137"/>
      <c r="T73" s="139">
        <f t="shared" ref="T73" si="20">O73-SUM(Q73:S83)</f>
        <v>0</v>
      </c>
    </row>
    <row r="74" spans="2:20" ht="3.4" customHeight="1" x14ac:dyDescent="0.15">
      <c r="B74" s="141"/>
      <c r="C74" s="143"/>
      <c r="D74" s="145"/>
      <c r="E74" s="147"/>
      <c r="F74" s="137"/>
      <c r="G74" s="137"/>
      <c r="H74" s="140"/>
      <c r="J74" s="141"/>
      <c r="K74" s="143"/>
      <c r="L74" s="145"/>
      <c r="M74" s="149"/>
      <c r="N74" s="137"/>
      <c r="O74" s="137"/>
      <c r="P74" s="137"/>
      <c r="Q74" s="137"/>
      <c r="R74" s="137"/>
      <c r="S74" s="137"/>
      <c r="T74" s="140"/>
    </row>
    <row r="75" spans="2:20" ht="3.4" customHeight="1" x14ac:dyDescent="0.15">
      <c r="B75" s="141"/>
      <c r="C75" s="143"/>
      <c r="D75" s="145"/>
      <c r="E75" s="147"/>
      <c r="F75" s="137"/>
      <c r="G75" s="137"/>
      <c r="H75" s="140"/>
      <c r="J75" s="141"/>
      <c r="K75" s="143"/>
      <c r="L75" s="145"/>
      <c r="M75" s="149"/>
      <c r="N75" s="137"/>
      <c r="O75" s="137"/>
      <c r="P75" s="137"/>
      <c r="Q75" s="137"/>
      <c r="R75" s="137"/>
      <c r="S75" s="137"/>
      <c r="T75" s="140"/>
    </row>
    <row r="76" spans="2:20" ht="3.4" customHeight="1" x14ac:dyDescent="0.15">
      <c r="B76" s="141"/>
      <c r="C76" s="143"/>
      <c r="D76" s="145"/>
      <c r="E76" s="147"/>
      <c r="F76" s="137"/>
      <c r="G76" s="137"/>
      <c r="H76" s="140"/>
      <c r="J76" s="141"/>
      <c r="K76" s="143"/>
      <c r="L76" s="145"/>
      <c r="M76" s="149"/>
      <c r="N76" s="137"/>
      <c r="O76" s="137"/>
      <c r="P76" s="137"/>
      <c r="Q76" s="137"/>
      <c r="R76" s="137"/>
      <c r="S76" s="137"/>
      <c r="T76" s="140"/>
    </row>
    <row r="77" spans="2:20" ht="3.4" customHeight="1" x14ac:dyDescent="0.15">
      <c r="B77" s="141">
        <v>35</v>
      </c>
      <c r="C77" s="143"/>
      <c r="D77" s="145" t="s">
        <v>53</v>
      </c>
      <c r="E77" s="147"/>
      <c r="F77" s="137">
        <v>11796401</v>
      </c>
      <c r="G77" s="137"/>
      <c r="H77" s="139">
        <f t="shared" ref="H77" si="21">F77+G77</f>
        <v>11796401</v>
      </c>
      <c r="J77" s="141"/>
      <c r="K77" s="143"/>
      <c r="L77" s="145"/>
      <c r="M77" s="149"/>
      <c r="N77" s="137"/>
      <c r="O77" s="137"/>
      <c r="P77" s="137"/>
      <c r="Q77" s="137"/>
      <c r="R77" s="137"/>
      <c r="S77" s="137"/>
      <c r="T77" s="140"/>
    </row>
    <row r="78" spans="2:20" ht="3.4" customHeight="1" x14ac:dyDescent="0.15">
      <c r="B78" s="141"/>
      <c r="C78" s="143"/>
      <c r="D78" s="145"/>
      <c r="E78" s="147"/>
      <c r="F78" s="137"/>
      <c r="G78" s="137"/>
      <c r="H78" s="140"/>
      <c r="J78" s="141"/>
      <c r="K78" s="143"/>
      <c r="L78" s="145"/>
      <c r="M78" s="149"/>
      <c r="N78" s="137"/>
      <c r="O78" s="137"/>
      <c r="P78" s="137"/>
      <c r="Q78" s="137"/>
      <c r="R78" s="137"/>
      <c r="S78" s="137"/>
      <c r="T78" s="140"/>
    </row>
    <row r="79" spans="2:20" ht="3.4" customHeight="1" x14ac:dyDescent="0.15">
      <c r="B79" s="141"/>
      <c r="C79" s="143"/>
      <c r="D79" s="145"/>
      <c r="E79" s="147"/>
      <c r="F79" s="137"/>
      <c r="G79" s="137"/>
      <c r="H79" s="140"/>
      <c r="J79" s="141"/>
      <c r="K79" s="143"/>
      <c r="L79" s="145"/>
      <c r="M79" s="149"/>
      <c r="N79" s="137"/>
      <c r="O79" s="137"/>
      <c r="P79" s="137"/>
      <c r="Q79" s="137"/>
      <c r="R79" s="137"/>
      <c r="S79" s="137"/>
      <c r="T79" s="140"/>
    </row>
    <row r="80" spans="2:20" ht="3.4" customHeight="1" x14ac:dyDescent="0.15">
      <c r="B80" s="141"/>
      <c r="C80" s="143"/>
      <c r="D80" s="145"/>
      <c r="E80" s="147"/>
      <c r="F80" s="137"/>
      <c r="G80" s="137"/>
      <c r="H80" s="140"/>
      <c r="J80" s="141"/>
      <c r="K80" s="143"/>
      <c r="L80" s="145"/>
      <c r="M80" s="149"/>
      <c r="N80" s="137"/>
      <c r="O80" s="137"/>
      <c r="P80" s="137"/>
      <c r="Q80" s="137"/>
      <c r="R80" s="137"/>
      <c r="S80" s="137"/>
      <c r="T80" s="140"/>
    </row>
    <row r="81" spans="2:20" ht="3.4" customHeight="1" x14ac:dyDescent="0.15">
      <c r="B81" s="141"/>
      <c r="C81" s="143"/>
      <c r="D81" s="145"/>
      <c r="E81" s="147"/>
      <c r="F81" s="137"/>
      <c r="G81" s="137"/>
      <c r="H81" s="140"/>
      <c r="J81" s="141"/>
      <c r="K81" s="143"/>
      <c r="L81" s="145"/>
      <c r="M81" s="149"/>
      <c r="N81" s="137"/>
      <c r="O81" s="137"/>
      <c r="P81" s="137"/>
      <c r="Q81" s="137"/>
      <c r="R81" s="137"/>
      <c r="S81" s="137"/>
      <c r="T81" s="140"/>
    </row>
    <row r="82" spans="2:20" ht="3.4" customHeight="1" x14ac:dyDescent="0.15">
      <c r="B82" s="141"/>
      <c r="C82" s="143"/>
      <c r="D82" s="145"/>
      <c r="E82" s="147"/>
      <c r="F82" s="137"/>
      <c r="G82" s="137"/>
      <c r="H82" s="140"/>
      <c r="J82" s="141"/>
      <c r="K82" s="143"/>
      <c r="L82" s="145"/>
      <c r="M82" s="149"/>
      <c r="N82" s="137"/>
      <c r="O82" s="137"/>
      <c r="P82" s="137"/>
      <c r="Q82" s="137"/>
      <c r="R82" s="137"/>
      <c r="S82" s="137"/>
      <c r="T82" s="140"/>
    </row>
    <row r="83" spans="2:20" ht="3.4" customHeight="1" x14ac:dyDescent="0.15">
      <c r="B83" s="141"/>
      <c r="C83" s="143"/>
      <c r="D83" s="145"/>
      <c r="E83" s="147"/>
      <c r="F83" s="137"/>
      <c r="G83" s="137"/>
      <c r="H83" s="140"/>
      <c r="J83" s="141"/>
      <c r="K83" s="143"/>
      <c r="L83" s="145"/>
      <c r="M83" s="154"/>
      <c r="N83" s="137"/>
      <c r="O83" s="137"/>
      <c r="P83" s="137"/>
      <c r="Q83" s="137"/>
      <c r="R83" s="137"/>
      <c r="S83" s="137"/>
      <c r="T83" s="140"/>
    </row>
    <row r="84" spans="2:20" ht="3.4" customHeight="1" x14ac:dyDescent="0.15">
      <c r="B84" s="141">
        <v>40</v>
      </c>
      <c r="C84" s="143"/>
      <c r="D84" s="155" t="s">
        <v>54</v>
      </c>
      <c r="E84" s="147"/>
      <c r="F84" s="137">
        <v>17500</v>
      </c>
      <c r="G84" s="137"/>
      <c r="H84" s="139">
        <f t="shared" ref="H84" si="22">F84+G84</f>
        <v>17500</v>
      </c>
      <c r="J84" s="141">
        <v>45</v>
      </c>
      <c r="K84" s="143"/>
      <c r="L84" s="145" t="s">
        <v>55</v>
      </c>
      <c r="M84" s="148"/>
      <c r="N84" s="137">
        <v>4859297</v>
      </c>
      <c r="O84" s="137"/>
      <c r="P84" s="151">
        <f t="shared" ref="P84" si="23">N84+O84</f>
        <v>4859297</v>
      </c>
      <c r="Q84" s="137"/>
      <c r="R84" s="137"/>
      <c r="S84" s="137"/>
      <c r="T84" s="139">
        <f t="shared" ref="T84" si="24">O84-SUM(Q84:S94)</f>
        <v>0</v>
      </c>
    </row>
    <row r="85" spans="2:20" ht="3.4" customHeight="1" x14ac:dyDescent="0.15">
      <c r="B85" s="141"/>
      <c r="C85" s="143"/>
      <c r="D85" s="155"/>
      <c r="E85" s="147"/>
      <c r="F85" s="137"/>
      <c r="G85" s="137"/>
      <c r="H85" s="140"/>
      <c r="J85" s="141"/>
      <c r="K85" s="143"/>
      <c r="L85" s="145"/>
      <c r="M85" s="149"/>
      <c r="N85" s="137"/>
      <c r="O85" s="137"/>
      <c r="P85" s="137"/>
      <c r="Q85" s="137"/>
      <c r="R85" s="137"/>
      <c r="S85" s="137"/>
      <c r="T85" s="140"/>
    </row>
    <row r="86" spans="2:20" ht="3.4" customHeight="1" x14ac:dyDescent="0.15">
      <c r="B86" s="141"/>
      <c r="C86" s="143"/>
      <c r="D86" s="155"/>
      <c r="E86" s="147"/>
      <c r="F86" s="137"/>
      <c r="G86" s="137"/>
      <c r="H86" s="140"/>
      <c r="J86" s="141"/>
      <c r="K86" s="143"/>
      <c r="L86" s="145"/>
      <c r="M86" s="149"/>
      <c r="N86" s="137"/>
      <c r="O86" s="137"/>
      <c r="P86" s="137"/>
      <c r="Q86" s="137"/>
      <c r="R86" s="137"/>
      <c r="S86" s="137"/>
      <c r="T86" s="140"/>
    </row>
    <row r="87" spans="2:20" ht="3.4" customHeight="1" x14ac:dyDescent="0.15">
      <c r="B87" s="141"/>
      <c r="C87" s="143"/>
      <c r="D87" s="155"/>
      <c r="E87" s="147"/>
      <c r="F87" s="137"/>
      <c r="G87" s="137"/>
      <c r="H87" s="140"/>
      <c r="J87" s="141"/>
      <c r="K87" s="143"/>
      <c r="L87" s="145"/>
      <c r="M87" s="149"/>
      <c r="N87" s="137"/>
      <c r="O87" s="137"/>
      <c r="P87" s="137"/>
      <c r="Q87" s="137"/>
      <c r="R87" s="137"/>
      <c r="S87" s="137"/>
      <c r="T87" s="140"/>
    </row>
    <row r="88" spans="2:20" ht="3.4" customHeight="1" x14ac:dyDescent="0.15">
      <c r="B88" s="141"/>
      <c r="C88" s="143"/>
      <c r="D88" s="155"/>
      <c r="E88" s="147"/>
      <c r="F88" s="137"/>
      <c r="G88" s="137"/>
      <c r="H88" s="140"/>
      <c r="J88" s="141"/>
      <c r="K88" s="143"/>
      <c r="L88" s="145"/>
      <c r="M88" s="149"/>
      <c r="N88" s="137"/>
      <c r="O88" s="137"/>
      <c r="P88" s="137"/>
      <c r="Q88" s="137"/>
      <c r="R88" s="137"/>
      <c r="S88" s="137"/>
      <c r="T88" s="140"/>
    </row>
    <row r="89" spans="2:20" ht="3.4" customHeight="1" x14ac:dyDescent="0.15">
      <c r="B89" s="141"/>
      <c r="C89" s="143"/>
      <c r="D89" s="155"/>
      <c r="E89" s="147"/>
      <c r="F89" s="137"/>
      <c r="G89" s="137"/>
      <c r="H89" s="140"/>
      <c r="J89" s="141"/>
      <c r="K89" s="143"/>
      <c r="L89" s="145"/>
      <c r="M89" s="149"/>
      <c r="N89" s="137"/>
      <c r="O89" s="137"/>
      <c r="P89" s="137"/>
      <c r="Q89" s="137"/>
      <c r="R89" s="137"/>
      <c r="S89" s="137"/>
      <c r="T89" s="140"/>
    </row>
    <row r="90" spans="2:20" ht="3.4" customHeight="1" x14ac:dyDescent="0.15">
      <c r="B90" s="141"/>
      <c r="C90" s="143"/>
      <c r="D90" s="155"/>
      <c r="E90" s="147"/>
      <c r="F90" s="137"/>
      <c r="G90" s="137"/>
      <c r="H90" s="140"/>
      <c r="J90" s="141"/>
      <c r="K90" s="143"/>
      <c r="L90" s="145"/>
      <c r="M90" s="149"/>
      <c r="N90" s="137"/>
      <c r="O90" s="137"/>
      <c r="P90" s="137"/>
      <c r="Q90" s="137"/>
      <c r="R90" s="137"/>
      <c r="S90" s="137"/>
      <c r="T90" s="140"/>
    </row>
    <row r="91" spans="2:20" ht="3.4" customHeight="1" x14ac:dyDescent="0.15">
      <c r="B91" s="141">
        <v>45</v>
      </c>
      <c r="C91" s="143"/>
      <c r="D91" s="145" t="s">
        <v>56</v>
      </c>
      <c r="E91" s="147"/>
      <c r="F91" s="137">
        <v>711460</v>
      </c>
      <c r="G91" s="137"/>
      <c r="H91" s="139">
        <f t="shared" ref="H91" si="25">F91+G91</f>
        <v>711460</v>
      </c>
      <c r="J91" s="141"/>
      <c r="K91" s="143"/>
      <c r="L91" s="145"/>
      <c r="M91" s="149"/>
      <c r="N91" s="137"/>
      <c r="O91" s="137"/>
      <c r="P91" s="137"/>
      <c r="Q91" s="137"/>
      <c r="R91" s="137"/>
      <c r="S91" s="137"/>
      <c r="T91" s="140"/>
    </row>
    <row r="92" spans="2:20" ht="3.4" customHeight="1" x14ac:dyDescent="0.15">
      <c r="B92" s="141"/>
      <c r="C92" s="143"/>
      <c r="D92" s="145"/>
      <c r="E92" s="147"/>
      <c r="F92" s="137"/>
      <c r="G92" s="137"/>
      <c r="H92" s="140"/>
      <c r="J92" s="141"/>
      <c r="K92" s="143"/>
      <c r="L92" s="145"/>
      <c r="M92" s="149"/>
      <c r="N92" s="137"/>
      <c r="O92" s="137"/>
      <c r="P92" s="137"/>
      <c r="Q92" s="137"/>
      <c r="R92" s="137"/>
      <c r="S92" s="137"/>
      <c r="T92" s="140"/>
    </row>
    <row r="93" spans="2:20" ht="3.4" customHeight="1" x14ac:dyDescent="0.15">
      <c r="B93" s="141"/>
      <c r="C93" s="143"/>
      <c r="D93" s="145"/>
      <c r="E93" s="147"/>
      <c r="F93" s="137"/>
      <c r="G93" s="137"/>
      <c r="H93" s="140"/>
      <c r="J93" s="141"/>
      <c r="K93" s="143"/>
      <c r="L93" s="145"/>
      <c r="M93" s="149"/>
      <c r="N93" s="137"/>
      <c r="O93" s="137"/>
      <c r="P93" s="137"/>
      <c r="Q93" s="137"/>
      <c r="R93" s="137"/>
      <c r="S93" s="137"/>
      <c r="T93" s="140"/>
    </row>
    <row r="94" spans="2:20" ht="3.4" customHeight="1" x14ac:dyDescent="0.15">
      <c r="B94" s="141"/>
      <c r="C94" s="143"/>
      <c r="D94" s="145"/>
      <c r="E94" s="147"/>
      <c r="F94" s="137"/>
      <c r="G94" s="137"/>
      <c r="H94" s="140"/>
      <c r="J94" s="141"/>
      <c r="K94" s="143"/>
      <c r="L94" s="145"/>
      <c r="M94" s="154"/>
      <c r="N94" s="137"/>
      <c r="O94" s="137"/>
      <c r="P94" s="137"/>
      <c r="Q94" s="137"/>
      <c r="R94" s="137"/>
      <c r="S94" s="137"/>
      <c r="T94" s="140"/>
    </row>
    <row r="95" spans="2:20" ht="3.4" customHeight="1" x14ac:dyDescent="0.15">
      <c r="B95" s="141"/>
      <c r="C95" s="143"/>
      <c r="D95" s="145"/>
      <c r="E95" s="147"/>
      <c r="F95" s="137"/>
      <c r="G95" s="137"/>
      <c r="H95" s="140"/>
      <c r="J95" s="141">
        <v>50</v>
      </c>
      <c r="K95" s="143"/>
      <c r="L95" s="145" t="s">
        <v>57</v>
      </c>
      <c r="M95" s="148"/>
      <c r="N95" s="137">
        <v>1719355</v>
      </c>
      <c r="O95" s="137"/>
      <c r="P95" s="151">
        <f t="shared" ref="P95" si="26">N95+O95</f>
        <v>1719355</v>
      </c>
      <c r="Q95" s="137"/>
      <c r="R95" s="137"/>
      <c r="S95" s="137"/>
      <c r="T95" s="139">
        <f t="shared" ref="T95" si="27">O95-SUM(Q95:S105)</f>
        <v>0</v>
      </c>
    </row>
    <row r="96" spans="2:20" ht="3.4" customHeight="1" x14ac:dyDescent="0.15">
      <c r="B96" s="141"/>
      <c r="C96" s="143"/>
      <c r="D96" s="145"/>
      <c r="E96" s="147"/>
      <c r="F96" s="137"/>
      <c r="G96" s="137"/>
      <c r="H96" s="140"/>
      <c r="J96" s="141"/>
      <c r="K96" s="143"/>
      <c r="L96" s="145"/>
      <c r="M96" s="149"/>
      <c r="N96" s="137"/>
      <c r="O96" s="137"/>
      <c r="P96" s="137"/>
      <c r="Q96" s="137"/>
      <c r="R96" s="137"/>
      <c r="S96" s="137"/>
      <c r="T96" s="140"/>
    </row>
    <row r="97" spans="2:20" ht="3.4" customHeight="1" x14ac:dyDescent="0.15">
      <c r="B97" s="141"/>
      <c r="C97" s="143"/>
      <c r="D97" s="145"/>
      <c r="E97" s="147"/>
      <c r="F97" s="137"/>
      <c r="G97" s="137"/>
      <c r="H97" s="140"/>
      <c r="J97" s="141"/>
      <c r="K97" s="143"/>
      <c r="L97" s="145"/>
      <c r="M97" s="149"/>
      <c r="N97" s="137"/>
      <c r="O97" s="137"/>
      <c r="P97" s="137"/>
      <c r="Q97" s="137"/>
      <c r="R97" s="137"/>
      <c r="S97" s="137"/>
      <c r="T97" s="140"/>
    </row>
    <row r="98" spans="2:20" ht="3.4" customHeight="1" x14ac:dyDescent="0.15">
      <c r="B98" s="141">
        <v>50</v>
      </c>
      <c r="C98" s="143"/>
      <c r="D98" s="145" t="s">
        <v>58</v>
      </c>
      <c r="E98" s="147"/>
      <c r="F98" s="137">
        <v>483745</v>
      </c>
      <c r="G98" s="137"/>
      <c r="H98" s="139">
        <f t="shared" ref="H98" si="28">F98+G98</f>
        <v>483745</v>
      </c>
      <c r="J98" s="141"/>
      <c r="K98" s="143"/>
      <c r="L98" s="145"/>
      <c r="M98" s="149"/>
      <c r="N98" s="137"/>
      <c r="O98" s="137"/>
      <c r="P98" s="137"/>
      <c r="Q98" s="137"/>
      <c r="R98" s="137"/>
      <c r="S98" s="137"/>
      <c r="T98" s="140"/>
    </row>
    <row r="99" spans="2:20" ht="3.4" customHeight="1" x14ac:dyDescent="0.15">
      <c r="B99" s="141"/>
      <c r="C99" s="143"/>
      <c r="D99" s="145"/>
      <c r="E99" s="147"/>
      <c r="F99" s="137"/>
      <c r="G99" s="137"/>
      <c r="H99" s="140"/>
      <c r="J99" s="141"/>
      <c r="K99" s="143"/>
      <c r="L99" s="145"/>
      <c r="M99" s="149"/>
      <c r="N99" s="137"/>
      <c r="O99" s="137"/>
      <c r="P99" s="137"/>
      <c r="Q99" s="137"/>
      <c r="R99" s="137"/>
      <c r="S99" s="137"/>
      <c r="T99" s="140"/>
    </row>
    <row r="100" spans="2:20" ht="3.4" customHeight="1" x14ac:dyDescent="0.15">
      <c r="B100" s="141"/>
      <c r="C100" s="143"/>
      <c r="D100" s="145"/>
      <c r="E100" s="147"/>
      <c r="F100" s="137"/>
      <c r="G100" s="137"/>
      <c r="H100" s="140"/>
      <c r="J100" s="141"/>
      <c r="K100" s="143"/>
      <c r="L100" s="145"/>
      <c r="M100" s="149"/>
      <c r="N100" s="137"/>
      <c r="O100" s="137"/>
      <c r="P100" s="137"/>
      <c r="Q100" s="137"/>
      <c r="R100" s="137"/>
      <c r="S100" s="137"/>
      <c r="T100" s="140"/>
    </row>
    <row r="101" spans="2:20" ht="3.4" customHeight="1" x14ac:dyDescent="0.15">
      <c r="B101" s="141"/>
      <c r="C101" s="143"/>
      <c r="D101" s="145"/>
      <c r="E101" s="147"/>
      <c r="F101" s="137"/>
      <c r="G101" s="137"/>
      <c r="H101" s="140"/>
      <c r="J101" s="141"/>
      <c r="K101" s="143"/>
      <c r="L101" s="145"/>
      <c r="M101" s="149"/>
      <c r="N101" s="137"/>
      <c r="O101" s="137"/>
      <c r="P101" s="137"/>
      <c r="Q101" s="137"/>
      <c r="R101" s="137"/>
      <c r="S101" s="137"/>
      <c r="T101" s="140"/>
    </row>
    <row r="102" spans="2:20" ht="3.4" customHeight="1" x14ac:dyDescent="0.15">
      <c r="B102" s="141"/>
      <c r="C102" s="143"/>
      <c r="D102" s="145"/>
      <c r="E102" s="147"/>
      <c r="F102" s="137"/>
      <c r="G102" s="137"/>
      <c r="H102" s="140"/>
      <c r="J102" s="141"/>
      <c r="K102" s="143"/>
      <c r="L102" s="145"/>
      <c r="M102" s="149"/>
      <c r="N102" s="137"/>
      <c r="O102" s="137"/>
      <c r="P102" s="137"/>
      <c r="Q102" s="137"/>
      <c r="R102" s="137"/>
      <c r="S102" s="137"/>
      <c r="T102" s="140"/>
    </row>
    <row r="103" spans="2:20" ht="3.4" customHeight="1" x14ac:dyDescent="0.15">
      <c r="B103" s="141"/>
      <c r="C103" s="143"/>
      <c r="D103" s="145"/>
      <c r="E103" s="147"/>
      <c r="F103" s="137"/>
      <c r="G103" s="137"/>
      <c r="H103" s="140"/>
      <c r="J103" s="141"/>
      <c r="K103" s="143"/>
      <c r="L103" s="145"/>
      <c r="M103" s="149"/>
      <c r="N103" s="137"/>
      <c r="O103" s="137"/>
      <c r="P103" s="137"/>
      <c r="Q103" s="137"/>
      <c r="R103" s="137"/>
      <c r="S103" s="137"/>
      <c r="T103" s="140"/>
    </row>
    <row r="104" spans="2:20" ht="3.4" customHeight="1" x14ac:dyDescent="0.15">
      <c r="B104" s="141"/>
      <c r="C104" s="143"/>
      <c r="D104" s="145"/>
      <c r="E104" s="147"/>
      <c r="F104" s="137"/>
      <c r="G104" s="137"/>
      <c r="H104" s="140"/>
      <c r="J104" s="141"/>
      <c r="K104" s="143"/>
      <c r="L104" s="145"/>
      <c r="M104" s="149"/>
      <c r="N104" s="137"/>
      <c r="O104" s="137"/>
      <c r="P104" s="137"/>
      <c r="Q104" s="137"/>
      <c r="R104" s="137"/>
      <c r="S104" s="137"/>
      <c r="T104" s="140"/>
    </row>
    <row r="105" spans="2:20" ht="3.4" customHeight="1" x14ac:dyDescent="0.15">
      <c r="B105" s="141">
        <v>55</v>
      </c>
      <c r="C105" s="143"/>
      <c r="D105" s="145" t="s">
        <v>59</v>
      </c>
      <c r="E105" s="147"/>
      <c r="F105" s="137">
        <v>6350993</v>
      </c>
      <c r="G105" s="137">
        <v>26886</v>
      </c>
      <c r="H105" s="139">
        <f t="shared" ref="H105" si="29">F105+G105</f>
        <v>6377879</v>
      </c>
      <c r="J105" s="141"/>
      <c r="K105" s="143"/>
      <c r="L105" s="145"/>
      <c r="M105" s="154"/>
      <c r="N105" s="137"/>
      <c r="O105" s="137"/>
      <c r="P105" s="137"/>
      <c r="Q105" s="137"/>
      <c r="R105" s="137"/>
      <c r="S105" s="137"/>
      <c r="T105" s="140"/>
    </row>
    <row r="106" spans="2:20" ht="3.4" customHeight="1" x14ac:dyDescent="0.15">
      <c r="B106" s="141"/>
      <c r="C106" s="143"/>
      <c r="D106" s="145"/>
      <c r="E106" s="147"/>
      <c r="F106" s="137"/>
      <c r="G106" s="137"/>
      <c r="H106" s="140"/>
      <c r="J106" s="141">
        <v>55</v>
      </c>
      <c r="K106" s="143"/>
      <c r="L106" s="145" t="s">
        <v>60</v>
      </c>
      <c r="M106" s="148"/>
      <c r="N106" s="137">
        <v>6824372</v>
      </c>
      <c r="O106" s="137">
        <v>798334</v>
      </c>
      <c r="P106" s="151">
        <f t="shared" ref="P106" si="30">N106+O106</f>
        <v>7622706</v>
      </c>
      <c r="Q106" s="137">
        <v>26886</v>
      </c>
      <c r="R106" s="137">
        <v>732800</v>
      </c>
      <c r="S106" s="137">
        <v>38648</v>
      </c>
      <c r="T106" s="139">
        <f t="shared" ref="T106" si="31">O106-SUM(Q106:S116)</f>
        <v>0</v>
      </c>
    </row>
    <row r="107" spans="2:20" ht="3.4" customHeight="1" x14ac:dyDescent="0.15">
      <c r="B107" s="141"/>
      <c r="C107" s="143"/>
      <c r="D107" s="145"/>
      <c r="E107" s="147"/>
      <c r="F107" s="137"/>
      <c r="G107" s="137"/>
      <c r="H107" s="140"/>
      <c r="J107" s="141"/>
      <c r="K107" s="143"/>
      <c r="L107" s="145"/>
      <c r="M107" s="149"/>
      <c r="N107" s="137"/>
      <c r="O107" s="137"/>
      <c r="P107" s="137"/>
      <c r="Q107" s="137"/>
      <c r="R107" s="137"/>
      <c r="S107" s="137"/>
      <c r="T107" s="140"/>
    </row>
    <row r="108" spans="2:20" ht="3.4" customHeight="1" x14ac:dyDescent="0.15">
      <c r="B108" s="141"/>
      <c r="C108" s="143"/>
      <c r="D108" s="145"/>
      <c r="E108" s="147"/>
      <c r="F108" s="137"/>
      <c r="G108" s="137"/>
      <c r="H108" s="140"/>
      <c r="J108" s="141"/>
      <c r="K108" s="143"/>
      <c r="L108" s="145"/>
      <c r="M108" s="149"/>
      <c r="N108" s="137"/>
      <c r="O108" s="137"/>
      <c r="P108" s="137"/>
      <c r="Q108" s="137"/>
      <c r="R108" s="137"/>
      <c r="S108" s="137"/>
      <c r="T108" s="140"/>
    </row>
    <row r="109" spans="2:20" ht="3.4" customHeight="1" x14ac:dyDescent="0.15">
      <c r="B109" s="141"/>
      <c r="C109" s="143"/>
      <c r="D109" s="145"/>
      <c r="E109" s="147"/>
      <c r="F109" s="137"/>
      <c r="G109" s="137"/>
      <c r="H109" s="140"/>
      <c r="J109" s="141"/>
      <c r="K109" s="143"/>
      <c r="L109" s="145"/>
      <c r="M109" s="149"/>
      <c r="N109" s="137"/>
      <c r="O109" s="137"/>
      <c r="P109" s="137"/>
      <c r="Q109" s="137"/>
      <c r="R109" s="137"/>
      <c r="S109" s="137"/>
      <c r="T109" s="140"/>
    </row>
    <row r="110" spans="2:20" ht="3.4" customHeight="1" x14ac:dyDescent="0.15">
      <c r="B110" s="141"/>
      <c r="C110" s="143"/>
      <c r="D110" s="145"/>
      <c r="E110" s="147"/>
      <c r="F110" s="137"/>
      <c r="G110" s="137"/>
      <c r="H110" s="140"/>
      <c r="J110" s="141"/>
      <c r="K110" s="143"/>
      <c r="L110" s="145"/>
      <c r="M110" s="149"/>
      <c r="N110" s="137"/>
      <c r="O110" s="137"/>
      <c r="P110" s="137"/>
      <c r="Q110" s="137"/>
      <c r="R110" s="137"/>
      <c r="S110" s="137"/>
      <c r="T110" s="140"/>
    </row>
    <row r="111" spans="2:20" ht="3.4" customHeight="1" x14ac:dyDescent="0.15">
      <c r="B111" s="141"/>
      <c r="C111" s="143"/>
      <c r="D111" s="145"/>
      <c r="E111" s="147"/>
      <c r="F111" s="137"/>
      <c r="G111" s="137"/>
      <c r="H111" s="140"/>
      <c r="J111" s="141"/>
      <c r="K111" s="143"/>
      <c r="L111" s="145"/>
      <c r="M111" s="149"/>
      <c r="N111" s="137"/>
      <c r="O111" s="137"/>
      <c r="P111" s="137"/>
      <c r="Q111" s="137"/>
      <c r="R111" s="137"/>
      <c r="S111" s="137"/>
      <c r="T111" s="140"/>
    </row>
    <row r="112" spans="2:20" ht="3.4" customHeight="1" x14ac:dyDescent="0.15">
      <c r="B112" s="141">
        <v>60</v>
      </c>
      <c r="C112" s="143"/>
      <c r="D112" s="145" t="s">
        <v>61</v>
      </c>
      <c r="E112" s="147"/>
      <c r="F112" s="137">
        <v>3789090</v>
      </c>
      <c r="G112" s="137"/>
      <c r="H112" s="139">
        <f t="shared" ref="H112" si="32">F112+G112</f>
        <v>3789090</v>
      </c>
      <c r="J112" s="141"/>
      <c r="K112" s="143"/>
      <c r="L112" s="145"/>
      <c r="M112" s="149"/>
      <c r="N112" s="137"/>
      <c r="O112" s="137"/>
      <c r="P112" s="137"/>
      <c r="Q112" s="137"/>
      <c r="R112" s="137"/>
      <c r="S112" s="137"/>
      <c r="T112" s="140"/>
    </row>
    <row r="113" spans="2:20" ht="3.4" customHeight="1" x14ac:dyDescent="0.15">
      <c r="B113" s="141"/>
      <c r="C113" s="143"/>
      <c r="D113" s="145"/>
      <c r="E113" s="147"/>
      <c r="F113" s="137"/>
      <c r="G113" s="137"/>
      <c r="H113" s="140"/>
      <c r="J113" s="141"/>
      <c r="K113" s="143"/>
      <c r="L113" s="145"/>
      <c r="M113" s="149"/>
      <c r="N113" s="137"/>
      <c r="O113" s="137"/>
      <c r="P113" s="137"/>
      <c r="Q113" s="137"/>
      <c r="R113" s="137"/>
      <c r="S113" s="137"/>
      <c r="T113" s="140"/>
    </row>
    <row r="114" spans="2:20" ht="3.4" customHeight="1" x14ac:dyDescent="0.15">
      <c r="B114" s="141"/>
      <c r="C114" s="143"/>
      <c r="D114" s="145"/>
      <c r="E114" s="147"/>
      <c r="F114" s="137"/>
      <c r="G114" s="137"/>
      <c r="H114" s="140"/>
      <c r="J114" s="141"/>
      <c r="K114" s="143"/>
      <c r="L114" s="145"/>
      <c r="M114" s="149"/>
      <c r="N114" s="137"/>
      <c r="O114" s="137"/>
      <c r="P114" s="137"/>
      <c r="Q114" s="137"/>
      <c r="R114" s="137"/>
      <c r="S114" s="137"/>
      <c r="T114" s="140"/>
    </row>
    <row r="115" spans="2:20" ht="3.4" customHeight="1" x14ac:dyDescent="0.15">
      <c r="B115" s="141"/>
      <c r="C115" s="143"/>
      <c r="D115" s="145"/>
      <c r="E115" s="147"/>
      <c r="F115" s="137"/>
      <c r="G115" s="137"/>
      <c r="H115" s="140"/>
      <c r="J115" s="141"/>
      <c r="K115" s="143"/>
      <c r="L115" s="145"/>
      <c r="M115" s="149"/>
      <c r="N115" s="137"/>
      <c r="O115" s="137"/>
      <c r="P115" s="137"/>
      <c r="Q115" s="137"/>
      <c r="R115" s="137"/>
      <c r="S115" s="137"/>
      <c r="T115" s="140"/>
    </row>
    <row r="116" spans="2:20" ht="3.4" customHeight="1" x14ac:dyDescent="0.15">
      <c r="B116" s="141"/>
      <c r="C116" s="143"/>
      <c r="D116" s="145"/>
      <c r="E116" s="147"/>
      <c r="F116" s="137"/>
      <c r="G116" s="137"/>
      <c r="H116" s="140"/>
      <c r="J116" s="141"/>
      <c r="K116" s="143"/>
      <c r="L116" s="145"/>
      <c r="M116" s="154"/>
      <c r="N116" s="137"/>
      <c r="O116" s="137"/>
      <c r="P116" s="137"/>
      <c r="Q116" s="137"/>
      <c r="R116" s="137"/>
      <c r="S116" s="137"/>
      <c r="T116" s="140"/>
    </row>
    <row r="117" spans="2:20" ht="3.4" customHeight="1" x14ac:dyDescent="0.15">
      <c r="B117" s="141"/>
      <c r="C117" s="143"/>
      <c r="D117" s="145"/>
      <c r="E117" s="147"/>
      <c r="F117" s="137"/>
      <c r="G117" s="137"/>
      <c r="H117" s="140"/>
      <c r="J117" s="141">
        <v>60</v>
      </c>
      <c r="K117" s="143"/>
      <c r="L117" s="145" t="s">
        <v>62</v>
      </c>
      <c r="M117" s="148"/>
      <c r="N117" s="137">
        <v>324152</v>
      </c>
      <c r="O117" s="137"/>
      <c r="P117" s="151">
        <f t="shared" ref="P117" si="33">N117+O117</f>
        <v>324152</v>
      </c>
      <c r="Q117" s="137"/>
      <c r="R117" s="137"/>
      <c r="S117" s="137"/>
      <c r="T117" s="139">
        <f t="shared" ref="T117" si="34">O117-SUM(Q117:S127)</f>
        <v>0</v>
      </c>
    </row>
    <row r="118" spans="2:20" ht="3.4" customHeight="1" x14ac:dyDescent="0.15">
      <c r="B118" s="141"/>
      <c r="C118" s="143"/>
      <c r="D118" s="145"/>
      <c r="E118" s="147"/>
      <c r="F118" s="137"/>
      <c r="G118" s="137"/>
      <c r="H118" s="140"/>
      <c r="J118" s="141"/>
      <c r="K118" s="143"/>
      <c r="L118" s="145"/>
      <c r="M118" s="149"/>
      <c r="N118" s="137"/>
      <c r="O118" s="137"/>
      <c r="P118" s="137"/>
      <c r="Q118" s="137"/>
      <c r="R118" s="137"/>
      <c r="S118" s="137"/>
      <c r="T118" s="140"/>
    </row>
    <row r="119" spans="2:20" ht="3.4" customHeight="1" x14ac:dyDescent="0.15">
      <c r="B119" s="141">
        <v>65</v>
      </c>
      <c r="C119" s="143"/>
      <c r="D119" s="145" t="s">
        <v>63</v>
      </c>
      <c r="E119" s="147"/>
      <c r="F119" s="137">
        <v>67138</v>
      </c>
      <c r="G119" s="137"/>
      <c r="H119" s="139">
        <f t="shared" ref="H119" si="35">F119+G119</f>
        <v>67138</v>
      </c>
      <c r="J119" s="141"/>
      <c r="K119" s="143"/>
      <c r="L119" s="145"/>
      <c r="M119" s="149"/>
      <c r="N119" s="137"/>
      <c r="O119" s="137"/>
      <c r="P119" s="137"/>
      <c r="Q119" s="137"/>
      <c r="R119" s="137"/>
      <c r="S119" s="137"/>
      <c r="T119" s="140"/>
    </row>
    <row r="120" spans="2:20" ht="3.4" customHeight="1" x14ac:dyDescent="0.15">
      <c r="B120" s="141"/>
      <c r="C120" s="143"/>
      <c r="D120" s="145"/>
      <c r="E120" s="147"/>
      <c r="F120" s="137"/>
      <c r="G120" s="137"/>
      <c r="H120" s="140"/>
      <c r="J120" s="141"/>
      <c r="K120" s="143"/>
      <c r="L120" s="145"/>
      <c r="M120" s="149"/>
      <c r="N120" s="137"/>
      <c r="O120" s="137"/>
      <c r="P120" s="137"/>
      <c r="Q120" s="137"/>
      <c r="R120" s="137"/>
      <c r="S120" s="137"/>
      <c r="T120" s="140"/>
    </row>
    <row r="121" spans="2:20" ht="3.4" customHeight="1" x14ac:dyDescent="0.15">
      <c r="B121" s="141"/>
      <c r="C121" s="143"/>
      <c r="D121" s="145"/>
      <c r="E121" s="147"/>
      <c r="F121" s="137"/>
      <c r="G121" s="137"/>
      <c r="H121" s="140"/>
      <c r="J121" s="141"/>
      <c r="K121" s="143"/>
      <c r="L121" s="145"/>
      <c r="M121" s="149"/>
      <c r="N121" s="137"/>
      <c r="O121" s="137"/>
      <c r="P121" s="137"/>
      <c r="Q121" s="137"/>
      <c r="R121" s="137"/>
      <c r="S121" s="137"/>
      <c r="T121" s="140"/>
    </row>
    <row r="122" spans="2:20" ht="3.4" customHeight="1" x14ac:dyDescent="0.15">
      <c r="B122" s="141"/>
      <c r="C122" s="143"/>
      <c r="D122" s="145"/>
      <c r="E122" s="147"/>
      <c r="F122" s="137"/>
      <c r="G122" s="137"/>
      <c r="H122" s="140"/>
      <c r="J122" s="141"/>
      <c r="K122" s="143"/>
      <c r="L122" s="145"/>
      <c r="M122" s="149"/>
      <c r="N122" s="137"/>
      <c r="O122" s="137"/>
      <c r="P122" s="137"/>
      <c r="Q122" s="137"/>
      <c r="R122" s="137"/>
      <c r="S122" s="137"/>
      <c r="T122" s="140"/>
    </row>
    <row r="123" spans="2:20" ht="3.4" customHeight="1" x14ac:dyDescent="0.15">
      <c r="B123" s="141"/>
      <c r="C123" s="143"/>
      <c r="D123" s="145"/>
      <c r="E123" s="147"/>
      <c r="F123" s="137"/>
      <c r="G123" s="137"/>
      <c r="H123" s="140"/>
      <c r="J123" s="141"/>
      <c r="K123" s="143"/>
      <c r="L123" s="145"/>
      <c r="M123" s="149"/>
      <c r="N123" s="137"/>
      <c r="O123" s="137"/>
      <c r="P123" s="137"/>
      <c r="Q123" s="137"/>
      <c r="R123" s="137"/>
      <c r="S123" s="137"/>
      <c r="T123" s="140"/>
    </row>
    <row r="124" spans="2:20" ht="3.4" customHeight="1" x14ac:dyDescent="0.15">
      <c r="B124" s="141"/>
      <c r="C124" s="143"/>
      <c r="D124" s="145"/>
      <c r="E124" s="147"/>
      <c r="F124" s="137"/>
      <c r="G124" s="137"/>
      <c r="H124" s="140"/>
      <c r="J124" s="141"/>
      <c r="K124" s="143"/>
      <c r="L124" s="145"/>
      <c r="M124" s="149"/>
      <c r="N124" s="137"/>
      <c r="O124" s="137"/>
      <c r="P124" s="137"/>
      <c r="Q124" s="137"/>
      <c r="R124" s="137"/>
      <c r="S124" s="137"/>
      <c r="T124" s="140"/>
    </row>
    <row r="125" spans="2:20" ht="3.4" customHeight="1" x14ac:dyDescent="0.15">
      <c r="B125" s="141"/>
      <c r="C125" s="143"/>
      <c r="D125" s="145"/>
      <c r="E125" s="147"/>
      <c r="F125" s="137"/>
      <c r="G125" s="137"/>
      <c r="H125" s="140"/>
      <c r="J125" s="141"/>
      <c r="K125" s="143"/>
      <c r="L125" s="145"/>
      <c r="M125" s="149"/>
      <c r="N125" s="137"/>
      <c r="O125" s="137"/>
      <c r="P125" s="137"/>
      <c r="Q125" s="137"/>
      <c r="R125" s="137"/>
      <c r="S125" s="137"/>
      <c r="T125" s="140"/>
    </row>
    <row r="126" spans="2:20" ht="3.4" customHeight="1" x14ac:dyDescent="0.15">
      <c r="B126" s="141">
        <v>70</v>
      </c>
      <c r="C126" s="143"/>
      <c r="D126" s="145" t="s">
        <v>64</v>
      </c>
      <c r="E126" s="147"/>
      <c r="F126" s="137">
        <v>194227</v>
      </c>
      <c r="G126" s="137"/>
      <c r="H126" s="139">
        <f t="shared" ref="H126" si="36">F126+G126</f>
        <v>194227</v>
      </c>
      <c r="J126" s="141"/>
      <c r="K126" s="143"/>
      <c r="L126" s="145"/>
      <c r="M126" s="149"/>
      <c r="N126" s="137"/>
      <c r="O126" s="137"/>
      <c r="P126" s="137"/>
      <c r="Q126" s="137"/>
      <c r="R126" s="137"/>
      <c r="S126" s="137"/>
      <c r="T126" s="140"/>
    </row>
    <row r="127" spans="2:20" ht="3.4" customHeight="1" x14ac:dyDescent="0.15">
      <c r="B127" s="141"/>
      <c r="C127" s="143"/>
      <c r="D127" s="145"/>
      <c r="E127" s="147"/>
      <c r="F127" s="137"/>
      <c r="G127" s="137"/>
      <c r="H127" s="140"/>
      <c r="J127" s="141"/>
      <c r="K127" s="143"/>
      <c r="L127" s="145"/>
      <c r="M127" s="154"/>
      <c r="N127" s="137"/>
      <c r="O127" s="137"/>
      <c r="P127" s="137"/>
      <c r="Q127" s="137"/>
      <c r="R127" s="137"/>
      <c r="S127" s="137"/>
      <c r="T127" s="140"/>
    </row>
    <row r="128" spans="2:20" ht="3.4" customHeight="1" x14ac:dyDescent="0.15">
      <c r="B128" s="141"/>
      <c r="C128" s="143"/>
      <c r="D128" s="145"/>
      <c r="E128" s="147"/>
      <c r="F128" s="137"/>
      <c r="G128" s="137"/>
      <c r="H128" s="140"/>
      <c r="J128" s="141">
        <v>65</v>
      </c>
      <c r="K128" s="143"/>
      <c r="L128" s="145" t="s">
        <v>65</v>
      </c>
      <c r="M128" s="148"/>
      <c r="N128" s="137">
        <v>5832722</v>
      </c>
      <c r="O128" s="137"/>
      <c r="P128" s="151">
        <f t="shared" ref="P128" si="37">N128+O128</f>
        <v>5832722</v>
      </c>
      <c r="Q128" s="137"/>
      <c r="R128" s="137"/>
      <c r="S128" s="137"/>
      <c r="T128" s="139">
        <f t="shared" ref="T128" si="38">O128-SUM(Q128:S138)</f>
        <v>0</v>
      </c>
    </row>
    <row r="129" spans="2:20" ht="3.4" customHeight="1" x14ac:dyDescent="0.15">
      <c r="B129" s="141"/>
      <c r="C129" s="143"/>
      <c r="D129" s="145"/>
      <c r="E129" s="147"/>
      <c r="F129" s="137"/>
      <c r="G129" s="137"/>
      <c r="H129" s="140"/>
      <c r="J129" s="141"/>
      <c r="K129" s="143"/>
      <c r="L129" s="145"/>
      <c r="M129" s="149"/>
      <c r="N129" s="137"/>
      <c r="O129" s="137"/>
      <c r="P129" s="137"/>
      <c r="Q129" s="137"/>
      <c r="R129" s="137"/>
      <c r="S129" s="137"/>
      <c r="T129" s="140"/>
    </row>
    <row r="130" spans="2:20" ht="3.4" customHeight="1" x14ac:dyDescent="0.15">
      <c r="B130" s="141"/>
      <c r="C130" s="143"/>
      <c r="D130" s="145"/>
      <c r="E130" s="147"/>
      <c r="F130" s="137"/>
      <c r="G130" s="137"/>
      <c r="H130" s="140"/>
      <c r="J130" s="141"/>
      <c r="K130" s="143"/>
      <c r="L130" s="145"/>
      <c r="M130" s="149"/>
      <c r="N130" s="137"/>
      <c r="O130" s="137"/>
      <c r="P130" s="137"/>
      <c r="Q130" s="137"/>
      <c r="R130" s="137"/>
      <c r="S130" s="137"/>
      <c r="T130" s="140"/>
    </row>
    <row r="131" spans="2:20" ht="3.4" customHeight="1" x14ac:dyDescent="0.15">
      <c r="B131" s="141"/>
      <c r="C131" s="143"/>
      <c r="D131" s="145"/>
      <c r="E131" s="147"/>
      <c r="F131" s="137"/>
      <c r="G131" s="137"/>
      <c r="H131" s="140"/>
      <c r="J131" s="141"/>
      <c r="K131" s="143"/>
      <c r="L131" s="145"/>
      <c r="M131" s="149"/>
      <c r="N131" s="137"/>
      <c r="O131" s="137"/>
      <c r="P131" s="137"/>
      <c r="Q131" s="137"/>
      <c r="R131" s="137"/>
      <c r="S131" s="137"/>
      <c r="T131" s="140"/>
    </row>
    <row r="132" spans="2:20" ht="3.4" customHeight="1" x14ac:dyDescent="0.15">
      <c r="B132" s="141"/>
      <c r="C132" s="143"/>
      <c r="D132" s="145"/>
      <c r="E132" s="147"/>
      <c r="F132" s="137"/>
      <c r="G132" s="137"/>
      <c r="H132" s="140"/>
      <c r="J132" s="141"/>
      <c r="K132" s="143"/>
      <c r="L132" s="145"/>
      <c r="M132" s="149"/>
      <c r="N132" s="137"/>
      <c r="O132" s="137"/>
      <c r="P132" s="137"/>
      <c r="Q132" s="137"/>
      <c r="R132" s="137"/>
      <c r="S132" s="137"/>
      <c r="T132" s="140"/>
    </row>
    <row r="133" spans="2:20" ht="3.4" customHeight="1" x14ac:dyDescent="0.15">
      <c r="B133" s="141">
        <v>75</v>
      </c>
      <c r="C133" s="143"/>
      <c r="D133" s="145" t="s">
        <v>66</v>
      </c>
      <c r="E133" s="147"/>
      <c r="F133" s="137">
        <v>3009170</v>
      </c>
      <c r="G133" s="137">
        <v>38648</v>
      </c>
      <c r="H133" s="152">
        <f t="shared" ref="H133" si="39">F133+G133</f>
        <v>3047818</v>
      </c>
      <c r="J133" s="141"/>
      <c r="K133" s="143"/>
      <c r="L133" s="145"/>
      <c r="M133" s="149"/>
      <c r="N133" s="137"/>
      <c r="O133" s="137"/>
      <c r="P133" s="137"/>
      <c r="Q133" s="137"/>
      <c r="R133" s="137"/>
      <c r="S133" s="137"/>
      <c r="T133" s="140"/>
    </row>
    <row r="134" spans="2:20" ht="3.4" customHeight="1" x14ac:dyDescent="0.15">
      <c r="B134" s="141"/>
      <c r="C134" s="143"/>
      <c r="D134" s="145"/>
      <c r="E134" s="147"/>
      <c r="F134" s="137"/>
      <c r="G134" s="137"/>
      <c r="H134" s="153"/>
      <c r="J134" s="141"/>
      <c r="K134" s="143"/>
      <c r="L134" s="145"/>
      <c r="M134" s="149"/>
      <c r="N134" s="137"/>
      <c r="O134" s="137"/>
      <c r="P134" s="137"/>
      <c r="Q134" s="137"/>
      <c r="R134" s="137"/>
      <c r="S134" s="137"/>
      <c r="T134" s="140"/>
    </row>
    <row r="135" spans="2:20" ht="3.4" customHeight="1" x14ac:dyDescent="0.15">
      <c r="B135" s="141"/>
      <c r="C135" s="143"/>
      <c r="D135" s="145"/>
      <c r="E135" s="147"/>
      <c r="F135" s="137"/>
      <c r="G135" s="137"/>
      <c r="H135" s="153"/>
      <c r="J135" s="141"/>
      <c r="K135" s="143"/>
      <c r="L135" s="145"/>
      <c r="M135" s="149"/>
      <c r="N135" s="137"/>
      <c r="O135" s="137"/>
      <c r="P135" s="137"/>
      <c r="Q135" s="137"/>
      <c r="R135" s="137"/>
      <c r="S135" s="137"/>
      <c r="T135" s="140"/>
    </row>
    <row r="136" spans="2:20" ht="3.4" customHeight="1" x14ac:dyDescent="0.15">
      <c r="B136" s="141"/>
      <c r="C136" s="143"/>
      <c r="D136" s="145"/>
      <c r="E136" s="147"/>
      <c r="F136" s="137"/>
      <c r="G136" s="137"/>
      <c r="H136" s="153"/>
      <c r="J136" s="141"/>
      <c r="K136" s="143"/>
      <c r="L136" s="145"/>
      <c r="M136" s="149"/>
      <c r="N136" s="137"/>
      <c r="O136" s="137"/>
      <c r="P136" s="137"/>
      <c r="Q136" s="137"/>
      <c r="R136" s="137"/>
      <c r="S136" s="137"/>
      <c r="T136" s="140"/>
    </row>
    <row r="137" spans="2:20" ht="3.4" customHeight="1" x14ac:dyDescent="0.15">
      <c r="B137" s="141"/>
      <c r="C137" s="143"/>
      <c r="D137" s="145"/>
      <c r="E137" s="147"/>
      <c r="F137" s="137"/>
      <c r="G137" s="137"/>
      <c r="H137" s="153"/>
      <c r="J137" s="141"/>
      <c r="K137" s="143"/>
      <c r="L137" s="145"/>
      <c r="M137" s="149"/>
      <c r="N137" s="137"/>
      <c r="O137" s="137"/>
      <c r="P137" s="137"/>
      <c r="Q137" s="137"/>
      <c r="R137" s="137"/>
      <c r="S137" s="137"/>
      <c r="T137" s="140"/>
    </row>
    <row r="138" spans="2:20" ht="3.4" customHeight="1" x14ac:dyDescent="0.15">
      <c r="B138" s="141"/>
      <c r="C138" s="143"/>
      <c r="D138" s="145"/>
      <c r="E138" s="147"/>
      <c r="F138" s="137"/>
      <c r="G138" s="137"/>
      <c r="H138" s="153"/>
      <c r="J138" s="141"/>
      <c r="K138" s="143"/>
      <c r="L138" s="145"/>
      <c r="M138" s="154"/>
      <c r="N138" s="137"/>
      <c r="O138" s="137"/>
      <c r="P138" s="137"/>
      <c r="Q138" s="137"/>
      <c r="R138" s="137"/>
      <c r="S138" s="137"/>
      <c r="T138" s="140"/>
    </row>
    <row r="139" spans="2:20" ht="3.4" customHeight="1" x14ac:dyDescent="0.15">
      <c r="B139" s="141"/>
      <c r="C139" s="143"/>
      <c r="D139" s="145"/>
      <c r="E139" s="147"/>
      <c r="F139" s="137"/>
      <c r="G139" s="137"/>
      <c r="H139" s="139"/>
      <c r="J139" s="141">
        <v>70</v>
      </c>
      <c r="K139" s="143"/>
      <c r="L139" s="145" t="s">
        <v>67</v>
      </c>
      <c r="M139" s="148"/>
      <c r="N139" s="137">
        <v>516441</v>
      </c>
      <c r="O139" s="137"/>
      <c r="P139" s="151">
        <f t="shared" ref="P139" si="40">N139+O139</f>
        <v>516441</v>
      </c>
      <c r="Q139" s="137"/>
      <c r="R139" s="137"/>
      <c r="S139" s="137"/>
      <c r="T139" s="139">
        <f t="shared" ref="T139" si="41">O139-SUM(Q139:S149)</f>
        <v>0</v>
      </c>
    </row>
    <row r="140" spans="2:20" ht="3.4" customHeight="1" x14ac:dyDescent="0.15">
      <c r="B140" s="141">
        <v>80</v>
      </c>
      <c r="C140" s="143"/>
      <c r="D140" s="145" t="s">
        <v>68</v>
      </c>
      <c r="E140" s="147"/>
      <c r="F140" s="137">
        <v>620597</v>
      </c>
      <c r="G140" s="137"/>
      <c r="H140" s="139">
        <f t="shared" ref="H140" si="42">F140+G140</f>
        <v>620597</v>
      </c>
      <c r="J140" s="141"/>
      <c r="K140" s="143"/>
      <c r="L140" s="145"/>
      <c r="M140" s="149"/>
      <c r="N140" s="137"/>
      <c r="O140" s="137"/>
      <c r="P140" s="137"/>
      <c r="Q140" s="137"/>
      <c r="R140" s="137"/>
      <c r="S140" s="137"/>
      <c r="T140" s="140"/>
    </row>
    <row r="141" spans="2:20" ht="3.4" customHeight="1" x14ac:dyDescent="0.15">
      <c r="B141" s="141"/>
      <c r="C141" s="143"/>
      <c r="D141" s="145"/>
      <c r="E141" s="147"/>
      <c r="F141" s="137"/>
      <c r="G141" s="137"/>
      <c r="H141" s="140"/>
      <c r="J141" s="141"/>
      <c r="K141" s="143"/>
      <c r="L141" s="145"/>
      <c r="M141" s="149"/>
      <c r="N141" s="137"/>
      <c r="O141" s="137"/>
      <c r="P141" s="137"/>
      <c r="Q141" s="137"/>
      <c r="R141" s="137"/>
      <c r="S141" s="137"/>
      <c r="T141" s="140"/>
    </row>
    <row r="142" spans="2:20" ht="3.4" customHeight="1" x14ac:dyDescent="0.15">
      <c r="B142" s="141"/>
      <c r="C142" s="143"/>
      <c r="D142" s="145"/>
      <c r="E142" s="147"/>
      <c r="F142" s="137"/>
      <c r="G142" s="137"/>
      <c r="H142" s="140"/>
      <c r="J142" s="141"/>
      <c r="K142" s="143"/>
      <c r="L142" s="145"/>
      <c r="M142" s="149"/>
      <c r="N142" s="137"/>
      <c r="O142" s="137"/>
      <c r="P142" s="137"/>
      <c r="Q142" s="137"/>
      <c r="R142" s="137"/>
      <c r="S142" s="137"/>
      <c r="T142" s="140"/>
    </row>
    <row r="143" spans="2:20" ht="3.4" customHeight="1" x14ac:dyDescent="0.15">
      <c r="B143" s="141"/>
      <c r="C143" s="143"/>
      <c r="D143" s="145"/>
      <c r="E143" s="147"/>
      <c r="F143" s="137"/>
      <c r="G143" s="137"/>
      <c r="H143" s="140"/>
      <c r="J143" s="141"/>
      <c r="K143" s="143"/>
      <c r="L143" s="145"/>
      <c r="M143" s="149"/>
      <c r="N143" s="137"/>
      <c r="O143" s="137"/>
      <c r="P143" s="137"/>
      <c r="Q143" s="137"/>
      <c r="R143" s="137"/>
      <c r="S143" s="137"/>
      <c r="T143" s="140"/>
    </row>
    <row r="144" spans="2:20" ht="3.4" customHeight="1" x14ac:dyDescent="0.15">
      <c r="B144" s="141"/>
      <c r="C144" s="143"/>
      <c r="D144" s="145"/>
      <c r="E144" s="147"/>
      <c r="F144" s="137"/>
      <c r="G144" s="137"/>
      <c r="H144" s="140"/>
      <c r="J144" s="141"/>
      <c r="K144" s="143"/>
      <c r="L144" s="145"/>
      <c r="M144" s="149"/>
      <c r="N144" s="137"/>
      <c r="O144" s="137"/>
      <c r="P144" s="137"/>
      <c r="Q144" s="137"/>
      <c r="R144" s="137"/>
      <c r="S144" s="137"/>
      <c r="T144" s="140"/>
    </row>
    <row r="145" spans="2:20" ht="3.4" customHeight="1" x14ac:dyDescent="0.15">
      <c r="B145" s="141"/>
      <c r="C145" s="143"/>
      <c r="D145" s="145"/>
      <c r="E145" s="147"/>
      <c r="F145" s="137"/>
      <c r="G145" s="137"/>
      <c r="H145" s="140"/>
      <c r="J145" s="141"/>
      <c r="K145" s="143"/>
      <c r="L145" s="145"/>
      <c r="M145" s="149"/>
      <c r="N145" s="137"/>
      <c r="O145" s="137"/>
      <c r="P145" s="137"/>
      <c r="Q145" s="137"/>
      <c r="R145" s="137"/>
      <c r="S145" s="137"/>
      <c r="T145" s="140"/>
    </row>
    <row r="146" spans="2:20" ht="3.4" customHeight="1" x14ac:dyDescent="0.15">
      <c r="B146" s="141"/>
      <c r="C146" s="143"/>
      <c r="D146" s="145"/>
      <c r="E146" s="147"/>
      <c r="F146" s="137"/>
      <c r="G146" s="137"/>
      <c r="H146" s="140"/>
      <c r="J146" s="141"/>
      <c r="K146" s="143"/>
      <c r="L146" s="145"/>
      <c r="M146" s="149"/>
      <c r="N146" s="137"/>
      <c r="O146" s="137"/>
      <c r="P146" s="137"/>
      <c r="Q146" s="137"/>
      <c r="R146" s="137"/>
      <c r="S146" s="137"/>
      <c r="T146" s="140"/>
    </row>
    <row r="147" spans="2:20" ht="3.4" customHeight="1" x14ac:dyDescent="0.15">
      <c r="B147" s="141">
        <v>85</v>
      </c>
      <c r="C147" s="143"/>
      <c r="D147" s="145" t="s">
        <v>69</v>
      </c>
      <c r="E147" s="147"/>
      <c r="F147" s="137">
        <v>862047</v>
      </c>
      <c r="G147" s="137"/>
      <c r="H147" s="139">
        <f t="shared" ref="H147" si="43">F147+G147</f>
        <v>862047</v>
      </c>
      <c r="J147" s="141"/>
      <c r="K147" s="143"/>
      <c r="L147" s="145"/>
      <c r="M147" s="149"/>
      <c r="N147" s="137"/>
      <c r="O147" s="137"/>
      <c r="P147" s="137"/>
      <c r="Q147" s="137"/>
      <c r="R147" s="137"/>
      <c r="S147" s="137"/>
      <c r="T147" s="140"/>
    </row>
    <row r="148" spans="2:20" ht="3.4" customHeight="1" x14ac:dyDescent="0.15">
      <c r="B148" s="141"/>
      <c r="C148" s="143"/>
      <c r="D148" s="145"/>
      <c r="E148" s="147"/>
      <c r="F148" s="137"/>
      <c r="G148" s="137"/>
      <c r="H148" s="140"/>
      <c r="J148" s="141"/>
      <c r="K148" s="143"/>
      <c r="L148" s="145"/>
      <c r="M148" s="149"/>
      <c r="N148" s="137"/>
      <c r="O148" s="137"/>
      <c r="P148" s="137"/>
      <c r="Q148" s="137"/>
      <c r="R148" s="137"/>
      <c r="S148" s="137"/>
      <c r="T148" s="140"/>
    </row>
    <row r="149" spans="2:20" ht="3.4" customHeight="1" x14ac:dyDescent="0.15">
      <c r="B149" s="141"/>
      <c r="C149" s="143"/>
      <c r="D149" s="145"/>
      <c r="E149" s="147"/>
      <c r="F149" s="137"/>
      <c r="G149" s="137"/>
      <c r="H149" s="140"/>
      <c r="J149" s="141"/>
      <c r="K149" s="143"/>
      <c r="L149" s="145"/>
      <c r="M149" s="154"/>
      <c r="N149" s="137"/>
      <c r="O149" s="137"/>
      <c r="P149" s="137"/>
      <c r="Q149" s="137"/>
      <c r="R149" s="137"/>
      <c r="S149" s="137"/>
      <c r="T149" s="140"/>
    </row>
    <row r="150" spans="2:20" ht="3.4" customHeight="1" x14ac:dyDescent="0.15">
      <c r="B150" s="141"/>
      <c r="C150" s="143"/>
      <c r="D150" s="145"/>
      <c r="E150" s="147"/>
      <c r="F150" s="137"/>
      <c r="G150" s="137"/>
      <c r="H150" s="140"/>
      <c r="J150" s="141">
        <v>80</v>
      </c>
      <c r="K150" s="143"/>
      <c r="L150" s="145" t="s">
        <v>70</v>
      </c>
      <c r="M150" s="148"/>
      <c r="N150" s="137">
        <v>92649</v>
      </c>
      <c r="O150" s="137"/>
      <c r="P150" s="151">
        <f t="shared" ref="P150" si="44">N150+O150</f>
        <v>92649</v>
      </c>
      <c r="Q150" s="137"/>
      <c r="R150" s="137"/>
      <c r="S150" s="137"/>
      <c r="T150" s="139">
        <f t="shared" ref="T150" si="45">O150-SUM(Q150:S160)</f>
        <v>0</v>
      </c>
    </row>
    <row r="151" spans="2:20" ht="3.4" customHeight="1" x14ac:dyDescent="0.15">
      <c r="B151" s="141"/>
      <c r="C151" s="143"/>
      <c r="D151" s="145"/>
      <c r="E151" s="147"/>
      <c r="F151" s="137"/>
      <c r="G151" s="137"/>
      <c r="H151" s="140"/>
      <c r="J151" s="141"/>
      <c r="K151" s="143"/>
      <c r="L151" s="145"/>
      <c r="M151" s="149"/>
      <c r="N151" s="137"/>
      <c r="O151" s="137"/>
      <c r="P151" s="137"/>
      <c r="Q151" s="137"/>
      <c r="R151" s="137"/>
      <c r="S151" s="137"/>
      <c r="T151" s="140"/>
    </row>
    <row r="152" spans="2:20" ht="3.4" customHeight="1" x14ac:dyDescent="0.15">
      <c r="B152" s="141"/>
      <c r="C152" s="143"/>
      <c r="D152" s="145"/>
      <c r="E152" s="147"/>
      <c r="F152" s="137"/>
      <c r="G152" s="137"/>
      <c r="H152" s="140"/>
      <c r="J152" s="141"/>
      <c r="K152" s="143"/>
      <c r="L152" s="145"/>
      <c r="M152" s="149"/>
      <c r="N152" s="137"/>
      <c r="O152" s="137"/>
      <c r="P152" s="137"/>
      <c r="Q152" s="137"/>
      <c r="R152" s="137"/>
      <c r="S152" s="137"/>
      <c r="T152" s="140"/>
    </row>
    <row r="153" spans="2:20" ht="3.4" customHeight="1" x14ac:dyDescent="0.15">
      <c r="B153" s="141"/>
      <c r="C153" s="143"/>
      <c r="D153" s="145"/>
      <c r="E153" s="147"/>
      <c r="F153" s="137"/>
      <c r="G153" s="137"/>
      <c r="H153" s="140"/>
      <c r="J153" s="141"/>
      <c r="K153" s="143"/>
      <c r="L153" s="145"/>
      <c r="M153" s="149"/>
      <c r="N153" s="137"/>
      <c r="O153" s="137"/>
      <c r="P153" s="137"/>
      <c r="Q153" s="137"/>
      <c r="R153" s="137"/>
      <c r="S153" s="137"/>
      <c r="T153" s="140"/>
    </row>
    <row r="154" spans="2:20" ht="3.4" customHeight="1" x14ac:dyDescent="0.15">
      <c r="B154" s="141">
        <v>90</v>
      </c>
      <c r="C154" s="143"/>
      <c r="D154" s="145" t="s">
        <v>71</v>
      </c>
      <c r="E154" s="147"/>
      <c r="F154" s="137">
        <v>6560757</v>
      </c>
      <c r="G154" s="137">
        <v>732800</v>
      </c>
      <c r="H154" s="139">
        <f t="shared" ref="H154" si="46">F154+G154</f>
        <v>7293557</v>
      </c>
      <c r="J154" s="141"/>
      <c r="K154" s="143"/>
      <c r="L154" s="145"/>
      <c r="M154" s="149"/>
      <c r="N154" s="137"/>
      <c r="O154" s="137"/>
      <c r="P154" s="137"/>
      <c r="Q154" s="137"/>
      <c r="R154" s="137"/>
      <c r="S154" s="137"/>
      <c r="T154" s="140"/>
    </row>
    <row r="155" spans="2:20" ht="3.4" customHeight="1" x14ac:dyDescent="0.15">
      <c r="B155" s="141"/>
      <c r="C155" s="143"/>
      <c r="D155" s="145"/>
      <c r="E155" s="147"/>
      <c r="F155" s="137"/>
      <c r="G155" s="137"/>
      <c r="H155" s="140"/>
      <c r="J155" s="141"/>
      <c r="K155" s="143"/>
      <c r="L155" s="145"/>
      <c r="M155" s="149"/>
      <c r="N155" s="137"/>
      <c r="O155" s="137"/>
      <c r="P155" s="137"/>
      <c r="Q155" s="137"/>
      <c r="R155" s="137"/>
      <c r="S155" s="137"/>
      <c r="T155" s="140"/>
    </row>
    <row r="156" spans="2:20" ht="3.4" customHeight="1" x14ac:dyDescent="0.15">
      <c r="B156" s="141"/>
      <c r="C156" s="143"/>
      <c r="D156" s="145"/>
      <c r="E156" s="147"/>
      <c r="F156" s="137"/>
      <c r="G156" s="137"/>
      <c r="H156" s="140"/>
      <c r="J156" s="141"/>
      <c r="K156" s="143"/>
      <c r="L156" s="145"/>
      <c r="M156" s="149"/>
      <c r="N156" s="137"/>
      <c r="O156" s="137"/>
      <c r="P156" s="137"/>
      <c r="Q156" s="137"/>
      <c r="R156" s="137"/>
      <c r="S156" s="137"/>
      <c r="T156" s="140"/>
    </row>
    <row r="157" spans="2:20" ht="3.4" customHeight="1" x14ac:dyDescent="0.15">
      <c r="B157" s="141"/>
      <c r="C157" s="143"/>
      <c r="D157" s="145"/>
      <c r="E157" s="147"/>
      <c r="F157" s="137"/>
      <c r="G157" s="137"/>
      <c r="H157" s="140"/>
      <c r="J157" s="141"/>
      <c r="K157" s="143"/>
      <c r="L157" s="145"/>
      <c r="M157" s="149"/>
      <c r="N157" s="137"/>
      <c r="O157" s="137"/>
      <c r="P157" s="137"/>
      <c r="Q157" s="137"/>
      <c r="R157" s="137"/>
      <c r="S157" s="137"/>
      <c r="T157" s="140"/>
    </row>
    <row r="158" spans="2:20" ht="3.4" customHeight="1" x14ac:dyDescent="0.15">
      <c r="B158" s="141"/>
      <c r="C158" s="143"/>
      <c r="D158" s="145"/>
      <c r="E158" s="147"/>
      <c r="F158" s="137"/>
      <c r="G158" s="137"/>
      <c r="H158" s="140"/>
      <c r="J158" s="141"/>
      <c r="K158" s="143"/>
      <c r="L158" s="145"/>
      <c r="M158" s="149"/>
      <c r="N158" s="137"/>
      <c r="O158" s="137"/>
      <c r="P158" s="137"/>
      <c r="Q158" s="137"/>
      <c r="R158" s="137"/>
      <c r="S158" s="137"/>
      <c r="T158" s="140"/>
    </row>
    <row r="159" spans="2:20" ht="3.4" customHeight="1" x14ac:dyDescent="0.15">
      <c r="B159" s="141"/>
      <c r="C159" s="143"/>
      <c r="D159" s="145"/>
      <c r="E159" s="147"/>
      <c r="F159" s="137"/>
      <c r="G159" s="137"/>
      <c r="H159" s="140"/>
      <c r="J159" s="141"/>
      <c r="K159" s="143"/>
      <c r="L159" s="145"/>
      <c r="M159" s="149"/>
      <c r="N159" s="137"/>
      <c r="O159" s="137"/>
      <c r="P159" s="137"/>
      <c r="Q159" s="137"/>
      <c r="R159" s="137"/>
      <c r="S159" s="137"/>
      <c r="T159" s="140"/>
    </row>
    <row r="160" spans="2:20" ht="3.4" customHeight="1" thickBot="1" x14ac:dyDescent="0.2">
      <c r="B160" s="142"/>
      <c r="C160" s="144"/>
      <c r="D160" s="146"/>
      <c r="E160" s="148"/>
      <c r="F160" s="138"/>
      <c r="G160" s="137"/>
      <c r="H160" s="140"/>
      <c r="J160" s="142"/>
      <c r="K160" s="144"/>
      <c r="L160" s="146"/>
      <c r="M160" s="150"/>
      <c r="N160" s="138"/>
      <c r="O160" s="138"/>
      <c r="P160" s="137"/>
      <c r="Q160" s="138"/>
      <c r="R160" s="138"/>
      <c r="S160" s="138"/>
      <c r="T160" s="140"/>
    </row>
    <row r="161" spans="2:20" ht="30" customHeight="1" thickBot="1" x14ac:dyDescent="0.2">
      <c r="B161" s="132" t="s">
        <v>72</v>
      </c>
      <c r="C161" s="133"/>
      <c r="D161" s="133"/>
      <c r="E161" s="133"/>
      <c r="F161" s="68">
        <f>SUM(F7:F160)</f>
        <v>49992687</v>
      </c>
      <c r="G161" s="68">
        <f>SUM(G7:G160)</f>
        <v>798334</v>
      </c>
      <c r="H161" s="69">
        <f>SUM(H7:H160)</f>
        <v>50791021</v>
      </c>
      <c r="J161" s="134" t="s">
        <v>73</v>
      </c>
      <c r="K161" s="135"/>
      <c r="L161" s="135"/>
      <c r="M161" s="135"/>
      <c r="N161" s="68">
        <f t="shared" ref="N161:T161" si="47">SUM(N7:N160)</f>
        <v>49992687</v>
      </c>
      <c r="O161" s="68">
        <f t="shared" si="47"/>
        <v>798334</v>
      </c>
      <c r="P161" s="68">
        <f t="shared" si="47"/>
        <v>50791021</v>
      </c>
      <c r="Q161" s="68">
        <f t="shared" si="47"/>
        <v>26886</v>
      </c>
      <c r="R161" s="68">
        <f t="shared" si="47"/>
        <v>732800</v>
      </c>
      <c r="S161" s="68">
        <f t="shared" si="47"/>
        <v>38648</v>
      </c>
      <c r="T161" s="69">
        <f t="shared" si="47"/>
        <v>0</v>
      </c>
    </row>
  </sheetData>
  <mergeCells count="322">
    <mergeCell ref="N4:N6"/>
    <mergeCell ref="O4:O6"/>
    <mergeCell ref="P4:P6"/>
    <mergeCell ref="Q4:T4"/>
    <mergeCell ref="Q5:S5"/>
    <mergeCell ref="T5:T6"/>
    <mergeCell ref="B4:E6"/>
    <mergeCell ref="F4:F6"/>
    <mergeCell ref="G4:G6"/>
    <mergeCell ref="H4:H6"/>
    <mergeCell ref="J4:M6"/>
    <mergeCell ref="T7:T17"/>
    <mergeCell ref="H7:H13"/>
    <mergeCell ref="J7:J17"/>
    <mergeCell ref="K7:K17"/>
    <mergeCell ref="L7:L17"/>
    <mergeCell ref="M7:M17"/>
    <mergeCell ref="N7:N17"/>
    <mergeCell ref="H14:H20"/>
    <mergeCell ref="J18:J28"/>
    <mergeCell ref="K18:K28"/>
    <mergeCell ref="L18:L28"/>
    <mergeCell ref="P18:P28"/>
    <mergeCell ref="Q18:Q28"/>
    <mergeCell ref="R18:R28"/>
    <mergeCell ref="R7:R17"/>
    <mergeCell ref="P7:P17"/>
    <mergeCell ref="Q7:Q17"/>
    <mergeCell ref="M18:M28"/>
    <mergeCell ref="B7:B13"/>
    <mergeCell ref="C7:C13"/>
    <mergeCell ref="D7:D13"/>
    <mergeCell ref="E7:E13"/>
    <mergeCell ref="F7:F13"/>
    <mergeCell ref="G7:G13"/>
    <mergeCell ref="S7:S17"/>
    <mergeCell ref="N18:N28"/>
    <mergeCell ref="O18:O28"/>
    <mergeCell ref="B14:B20"/>
    <mergeCell ref="C14:C20"/>
    <mergeCell ref="D14:D20"/>
    <mergeCell ref="E14:E20"/>
    <mergeCell ref="F14:F20"/>
    <mergeCell ref="G14:G20"/>
    <mergeCell ref="O7:O17"/>
    <mergeCell ref="B21:B27"/>
    <mergeCell ref="C21:C27"/>
    <mergeCell ref="D21:D27"/>
    <mergeCell ref="E21:E27"/>
    <mergeCell ref="F21:F27"/>
    <mergeCell ref="G21:G27"/>
    <mergeCell ref="H21:H27"/>
    <mergeCell ref="B28:B34"/>
    <mergeCell ref="P29:P39"/>
    <mergeCell ref="Q29:Q39"/>
    <mergeCell ref="R29:R39"/>
    <mergeCell ref="S29:S39"/>
    <mergeCell ref="T29:T39"/>
    <mergeCell ref="B35:B41"/>
    <mergeCell ref="C35:C41"/>
    <mergeCell ref="D35:D41"/>
    <mergeCell ref="E35:E41"/>
    <mergeCell ref="F35:F41"/>
    <mergeCell ref="J29:J39"/>
    <mergeCell ref="K29:K39"/>
    <mergeCell ref="L29:L39"/>
    <mergeCell ref="M29:M39"/>
    <mergeCell ref="N29:N39"/>
    <mergeCell ref="O29:O39"/>
    <mergeCell ref="C28:C34"/>
    <mergeCell ref="D28:D34"/>
    <mergeCell ref="E28:E34"/>
    <mergeCell ref="F28:F34"/>
    <mergeCell ref="G28:G34"/>
    <mergeCell ref="H28:H34"/>
    <mergeCell ref="S18:S28"/>
    <mergeCell ref="T18:T28"/>
    <mergeCell ref="H56:H62"/>
    <mergeCell ref="J62:J72"/>
    <mergeCell ref="T40:T50"/>
    <mergeCell ref="B42:B48"/>
    <mergeCell ref="C42:C48"/>
    <mergeCell ref="D42:D48"/>
    <mergeCell ref="E42:E48"/>
    <mergeCell ref="F42:F48"/>
    <mergeCell ref="G42:G48"/>
    <mergeCell ref="H42:H48"/>
    <mergeCell ref="B49:B55"/>
    <mergeCell ref="C49:C55"/>
    <mergeCell ref="N40:N50"/>
    <mergeCell ref="O40:O50"/>
    <mergeCell ref="P40:P50"/>
    <mergeCell ref="Q40:Q50"/>
    <mergeCell ref="R40:R50"/>
    <mergeCell ref="S40:S50"/>
    <mergeCell ref="G35:G41"/>
    <mergeCell ref="H35:H41"/>
    <mergeCell ref="J40:J50"/>
    <mergeCell ref="K40:K50"/>
    <mergeCell ref="L40:L50"/>
    <mergeCell ref="M40:M50"/>
    <mergeCell ref="C77:C83"/>
    <mergeCell ref="D77:D83"/>
    <mergeCell ref="Q51:Q61"/>
    <mergeCell ref="R51:R61"/>
    <mergeCell ref="S51:S61"/>
    <mergeCell ref="T51:T61"/>
    <mergeCell ref="B56:B62"/>
    <mergeCell ref="C56:C62"/>
    <mergeCell ref="D56:D62"/>
    <mergeCell ref="E56:E62"/>
    <mergeCell ref="F56:F62"/>
    <mergeCell ref="G56:G62"/>
    <mergeCell ref="K51:K61"/>
    <mergeCell ref="L51:L61"/>
    <mergeCell ref="M51:M61"/>
    <mergeCell ref="N51:N61"/>
    <mergeCell ref="O51:O61"/>
    <mergeCell ref="P51:P61"/>
    <mergeCell ref="D49:D55"/>
    <mergeCell ref="E49:E55"/>
    <mergeCell ref="F49:F55"/>
    <mergeCell ref="G49:G55"/>
    <mergeCell ref="H49:H55"/>
    <mergeCell ref="J51:J61"/>
    <mergeCell ref="F70:F76"/>
    <mergeCell ref="G70:G76"/>
    <mergeCell ref="S62:S72"/>
    <mergeCell ref="T62:T72"/>
    <mergeCell ref="B63:B69"/>
    <mergeCell ref="C63:C69"/>
    <mergeCell ref="D63:D69"/>
    <mergeCell ref="E63:E69"/>
    <mergeCell ref="F63:F69"/>
    <mergeCell ref="G63:G69"/>
    <mergeCell ref="K62:K72"/>
    <mergeCell ref="L62:L72"/>
    <mergeCell ref="M62:M72"/>
    <mergeCell ref="N62:N72"/>
    <mergeCell ref="O62:O72"/>
    <mergeCell ref="P62:P72"/>
    <mergeCell ref="H63:H69"/>
    <mergeCell ref="H70:H76"/>
    <mergeCell ref="P73:P83"/>
    <mergeCell ref="Q73:Q83"/>
    <mergeCell ref="R73:R83"/>
    <mergeCell ref="S73:S83"/>
    <mergeCell ref="T73:T83"/>
    <mergeCell ref="B77:B83"/>
    <mergeCell ref="Q62:Q72"/>
    <mergeCell ref="R62:R72"/>
    <mergeCell ref="G77:G83"/>
    <mergeCell ref="H77:H83"/>
    <mergeCell ref="B84:B90"/>
    <mergeCell ref="C84:C90"/>
    <mergeCell ref="D84:D90"/>
    <mergeCell ref="E84:E90"/>
    <mergeCell ref="F84:F90"/>
    <mergeCell ref="G84:G90"/>
    <mergeCell ref="H84:H90"/>
    <mergeCell ref="R84:R94"/>
    <mergeCell ref="E77:E83"/>
    <mergeCell ref="F77:F83"/>
    <mergeCell ref="J73:J83"/>
    <mergeCell ref="K73:K83"/>
    <mergeCell ref="L73:L83"/>
    <mergeCell ref="M73:M83"/>
    <mergeCell ref="N73:N83"/>
    <mergeCell ref="O73:O83"/>
    <mergeCell ref="B70:B76"/>
    <mergeCell ref="C70:C76"/>
    <mergeCell ref="D70:D76"/>
    <mergeCell ref="E70:E76"/>
    <mergeCell ref="T84:T94"/>
    <mergeCell ref="B91:B97"/>
    <mergeCell ref="C91:C97"/>
    <mergeCell ref="D91:D97"/>
    <mergeCell ref="E91:E97"/>
    <mergeCell ref="F91:F97"/>
    <mergeCell ref="J84:J94"/>
    <mergeCell ref="K84:K94"/>
    <mergeCell ref="L84:L94"/>
    <mergeCell ref="M84:M94"/>
    <mergeCell ref="N84:N94"/>
    <mergeCell ref="O84:O94"/>
    <mergeCell ref="T95:T105"/>
    <mergeCell ref="B98:B104"/>
    <mergeCell ref="C98:C104"/>
    <mergeCell ref="D98:D104"/>
    <mergeCell ref="E98:E104"/>
    <mergeCell ref="F98:F104"/>
    <mergeCell ref="G98:G104"/>
    <mergeCell ref="H98:H104"/>
    <mergeCell ref="B105:B111"/>
    <mergeCell ref="C105:C111"/>
    <mergeCell ref="N95:N105"/>
    <mergeCell ref="O95:O105"/>
    <mergeCell ref="P95:P105"/>
    <mergeCell ref="Q95:Q105"/>
    <mergeCell ref="R95:R105"/>
    <mergeCell ref="S95:S105"/>
    <mergeCell ref="G91:G97"/>
    <mergeCell ref="H91:H97"/>
    <mergeCell ref="J95:J105"/>
    <mergeCell ref="K95:K105"/>
    <mergeCell ref="L95:L105"/>
    <mergeCell ref="M95:M105"/>
    <mergeCell ref="P84:P94"/>
    <mergeCell ref="Q84:Q94"/>
    <mergeCell ref="S84:S94"/>
    <mergeCell ref="Q106:Q116"/>
    <mergeCell ref="R106:R116"/>
    <mergeCell ref="S106:S116"/>
    <mergeCell ref="T106:T116"/>
    <mergeCell ref="B112:B118"/>
    <mergeCell ref="C112:C118"/>
    <mergeCell ref="D112:D118"/>
    <mergeCell ref="E112:E118"/>
    <mergeCell ref="F112:F118"/>
    <mergeCell ref="G112:G118"/>
    <mergeCell ref="K106:K116"/>
    <mergeCell ref="L106:L116"/>
    <mergeCell ref="M106:M116"/>
    <mergeCell ref="N106:N116"/>
    <mergeCell ref="O106:O116"/>
    <mergeCell ref="P106:P116"/>
    <mergeCell ref="D105:D111"/>
    <mergeCell ref="E105:E111"/>
    <mergeCell ref="F105:F111"/>
    <mergeCell ref="G105:G111"/>
    <mergeCell ref="H105:H111"/>
    <mergeCell ref="J106:J116"/>
    <mergeCell ref="H112:H118"/>
    <mergeCell ref="J117:J127"/>
    <mergeCell ref="S117:S127"/>
    <mergeCell ref="T117:T127"/>
    <mergeCell ref="B119:B125"/>
    <mergeCell ref="C119:C125"/>
    <mergeCell ref="D119:D125"/>
    <mergeCell ref="E119:E125"/>
    <mergeCell ref="F119:F125"/>
    <mergeCell ref="G119:G125"/>
    <mergeCell ref="K117:K127"/>
    <mergeCell ref="L117:L127"/>
    <mergeCell ref="M117:M127"/>
    <mergeCell ref="N117:N127"/>
    <mergeCell ref="O117:O127"/>
    <mergeCell ref="P117:P127"/>
    <mergeCell ref="H119:H125"/>
    <mergeCell ref="H126:H132"/>
    <mergeCell ref="P128:P138"/>
    <mergeCell ref="Q128:Q138"/>
    <mergeCell ref="R128:R138"/>
    <mergeCell ref="S128:S138"/>
    <mergeCell ref="T128:T138"/>
    <mergeCell ref="B133:B139"/>
    <mergeCell ref="C133:C139"/>
    <mergeCell ref="D133:D139"/>
    <mergeCell ref="E133:E139"/>
    <mergeCell ref="F133:F139"/>
    <mergeCell ref="J128:J138"/>
    <mergeCell ref="K128:K138"/>
    <mergeCell ref="L128:L138"/>
    <mergeCell ref="M128:M138"/>
    <mergeCell ref="N128:N138"/>
    <mergeCell ref="O128:O138"/>
    <mergeCell ref="B126:B132"/>
    <mergeCell ref="C126:C132"/>
    <mergeCell ref="D126:D132"/>
    <mergeCell ref="E126:E132"/>
    <mergeCell ref="F126:F132"/>
    <mergeCell ref="G126:G132"/>
    <mergeCell ref="L139:L149"/>
    <mergeCell ref="M139:M149"/>
    <mergeCell ref="Q117:Q127"/>
    <mergeCell ref="R117:R127"/>
    <mergeCell ref="J150:J160"/>
    <mergeCell ref="H154:H160"/>
    <mergeCell ref="T139:T149"/>
    <mergeCell ref="B140:B146"/>
    <mergeCell ref="C140:C146"/>
    <mergeCell ref="D140:D146"/>
    <mergeCell ref="E140:E146"/>
    <mergeCell ref="F140:F146"/>
    <mergeCell ref="G140:G146"/>
    <mergeCell ref="H140:H146"/>
    <mergeCell ref="B147:B153"/>
    <mergeCell ref="C147:C153"/>
    <mergeCell ref="N139:N149"/>
    <mergeCell ref="O139:O149"/>
    <mergeCell ref="P139:P149"/>
    <mergeCell ref="Q139:Q149"/>
    <mergeCell ref="R139:R149"/>
    <mergeCell ref="S139:S149"/>
    <mergeCell ref="G133:G139"/>
    <mergeCell ref="H133:H139"/>
    <mergeCell ref="J139:J149"/>
    <mergeCell ref="K139:K149"/>
    <mergeCell ref="B161:E161"/>
    <mergeCell ref="J161:M161"/>
    <mergeCell ref="A1:T1"/>
    <mergeCell ref="Q150:Q160"/>
    <mergeCell ref="R150:R160"/>
    <mergeCell ref="S150:S160"/>
    <mergeCell ref="T150:T160"/>
    <mergeCell ref="B154:B160"/>
    <mergeCell ref="C154:C160"/>
    <mergeCell ref="D154:D160"/>
    <mergeCell ref="E154:E160"/>
    <mergeCell ref="F154:F160"/>
    <mergeCell ref="G154:G160"/>
    <mergeCell ref="K150:K160"/>
    <mergeCell ref="L150:L160"/>
    <mergeCell ref="M150:M160"/>
    <mergeCell ref="N150:N160"/>
    <mergeCell ref="O150:O160"/>
    <mergeCell ref="P150:P160"/>
    <mergeCell ref="D147:D153"/>
    <mergeCell ref="E147:E153"/>
    <mergeCell ref="F147:F153"/>
    <mergeCell ref="G147:G153"/>
    <mergeCell ref="H147:H153"/>
  </mergeCells>
  <phoneticPr fontId="2"/>
  <pageMargins left="0.39370078740157483" right="0.19685039370078741" top="0.70866141732283472" bottom="0.31496062992125984" header="0.51181102362204722" footer="0.11811023622047245"/>
  <pageSetup paperSize="9" scale="81" firstPageNumber="32" orientation="landscape" blackAndWhite="1" useFirstPageNumber="1" r:id="rId1"/>
  <headerFooter alignWithMargins="0">
    <oddFooter>&amp;C&amp;14-2-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1"/>
  <sheetViews>
    <sheetView view="pageBreakPreview" zoomScale="75" zoomScaleNormal="100" zoomScaleSheetLayoutView="75" workbookViewId="0">
      <selection activeCell="N5" sqref="N5"/>
    </sheetView>
  </sheetViews>
  <sheetFormatPr defaultRowHeight="16.5" customHeight="1" outlineLevelRow="1" x14ac:dyDescent="0.15"/>
  <cols>
    <col min="1" max="1" width="0.875" style="66" customWidth="1"/>
    <col min="2" max="2" width="4.625" style="66" customWidth="1"/>
    <col min="3" max="3" width="4.125" style="66" customWidth="1"/>
    <col min="4" max="4" width="14.875" style="66" bestFit="1" customWidth="1"/>
    <col min="5" max="19" width="11.125" style="66" customWidth="1"/>
    <col min="20" max="20" width="12.625" style="66" customWidth="1"/>
    <col min="21" max="256" width="9" style="66"/>
    <col min="257" max="257" width="0.875" style="66" customWidth="1"/>
    <col min="258" max="258" width="4.625" style="66" customWidth="1"/>
    <col min="259" max="259" width="4.125" style="66" customWidth="1"/>
    <col min="260" max="260" width="14.875" style="66" bestFit="1" customWidth="1"/>
    <col min="261" max="275" width="11.125" style="66" customWidth="1"/>
    <col min="276" max="276" width="12.625" style="66" customWidth="1"/>
    <col min="277" max="512" width="9" style="66"/>
    <col min="513" max="513" width="0.875" style="66" customWidth="1"/>
    <col min="514" max="514" width="4.625" style="66" customWidth="1"/>
    <col min="515" max="515" width="4.125" style="66" customWidth="1"/>
    <col min="516" max="516" width="14.875" style="66" bestFit="1" customWidth="1"/>
    <col min="517" max="531" width="11.125" style="66" customWidth="1"/>
    <col min="532" max="532" width="12.625" style="66" customWidth="1"/>
    <col min="533" max="768" width="9" style="66"/>
    <col min="769" max="769" width="0.875" style="66" customWidth="1"/>
    <col min="770" max="770" width="4.625" style="66" customWidth="1"/>
    <col min="771" max="771" width="4.125" style="66" customWidth="1"/>
    <col min="772" max="772" width="14.875" style="66" bestFit="1" customWidth="1"/>
    <col min="773" max="787" width="11.125" style="66" customWidth="1"/>
    <col min="788" max="788" width="12.625" style="66" customWidth="1"/>
    <col min="789" max="1024" width="9" style="66"/>
    <col min="1025" max="1025" width="0.875" style="66" customWidth="1"/>
    <col min="1026" max="1026" width="4.625" style="66" customWidth="1"/>
    <col min="1027" max="1027" width="4.125" style="66" customWidth="1"/>
    <col min="1028" max="1028" width="14.875" style="66" bestFit="1" customWidth="1"/>
    <col min="1029" max="1043" width="11.125" style="66" customWidth="1"/>
    <col min="1044" max="1044" width="12.625" style="66" customWidth="1"/>
    <col min="1045" max="1280" width="9" style="66"/>
    <col min="1281" max="1281" width="0.875" style="66" customWidth="1"/>
    <col min="1282" max="1282" width="4.625" style="66" customWidth="1"/>
    <col min="1283" max="1283" width="4.125" style="66" customWidth="1"/>
    <col min="1284" max="1284" width="14.875" style="66" bestFit="1" customWidth="1"/>
    <col min="1285" max="1299" width="11.125" style="66" customWidth="1"/>
    <col min="1300" max="1300" width="12.625" style="66" customWidth="1"/>
    <col min="1301" max="1536" width="9" style="66"/>
    <col min="1537" max="1537" width="0.875" style="66" customWidth="1"/>
    <col min="1538" max="1538" width="4.625" style="66" customWidth="1"/>
    <col min="1539" max="1539" width="4.125" style="66" customWidth="1"/>
    <col min="1540" max="1540" width="14.875" style="66" bestFit="1" customWidth="1"/>
    <col min="1541" max="1555" width="11.125" style="66" customWidth="1"/>
    <col min="1556" max="1556" width="12.625" style="66" customWidth="1"/>
    <col min="1557" max="1792" width="9" style="66"/>
    <col min="1793" max="1793" width="0.875" style="66" customWidth="1"/>
    <col min="1794" max="1794" width="4.625" style="66" customWidth="1"/>
    <col min="1795" max="1795" width="4.125" style="66" customWidth="1"/>
    <col min="1796" max="1796" width="14.875" style="66" bestFit="1" customWidth="1"/>
    <col min="1797" max="1811" width="11.125" style="66" customWidth="1"/>
    <col min="1812" max="1812" width="12.625" style="66" customWidth="1"/>
    <col min="1813" max="2048" width="9" style="66"/>
    <col min="2049" max="2049" width="0.875" style="66" customWidth="1"/>
    <col min="2050" max="2050" width="4.625" style="66" customWidth="1"/>
    <col min="2051" max="2051" width="4.125" style="66" customWidth="1"/>
    <col min="2052" max="2052" width="14.875" style="66" bestFit="1" customWidth="1"/>
    <col min="2053" max="2067" width="11.125" style="66" customWidth="1"/>
    <col min="2068" max="2068" width="12.625" style="66" customWidth="1"/>
    <col min="2069" max="2304" width="9" style="66"/>
    <col min="2305" max="2305" width="0.875" style="66" customWidth="1"/>
    <col min="2306" max="2306" width="4.625" style="66" customWidth="1"/>
    <col min="2307" max="2307" width="4.125" style="66" customWidth="1"/>
    <col min="2308" max="2308" width="14.875" style="66" bestFit="1" customWidth="1"/>
    <col min="2309" max="2323" width="11.125" style="66" customWidth="1"/>
    <col min="2324" max="2324" width="12.625" style="66" customWidth="1"/>
    <col min="2325" max="2560" width="9" style="66"/>
    <col min="2561" max="2561" width="0.875" style="66" customWidth="1"/>
    <col min="2562" max="2562" width="4.625" style="66" customWidth="1"/>
    <col min="2563" max="2563" width="4.125" style="66" customWidth="1"/>
    <col min="2564" max="2564" width="14.875" style="66" bestFit="1" customWidth="1"/>
    <col min="2565" max="2579" width="11.125" style="66" customWidth="1"/>
    <col min="2580" max="2580" width="12.625" style="66" customWidth="1"/>
    <col min="2581" max="2816" width="9" style="66"/>
    <col min="2817" max="2817" width="0.875" style="66" customWidth="1"/>
    <col min="2818" max="2818" width="4.625" style="66" customWidth="1"/>
    <col min="2819" max="2819" width="4.125" style="66" customWidth="1"/>
    <col min="2820" max="2820" width="14.875" style="66" bestFit="1" customWidth="1"/>
    <col min="2821" max="2835" width="11.125" style="66" customWidth="1"/>
    <col min="2836" max="2836" width="12.625" style="66" customWidth="1"/>
    <col min="2837" max="3072" width="9" style="66"/>
    <col min="3073" max="3073" width="0.875" style="66" customWidth="1"/>
    <col min="3074" max="3074" width="4.625" style="66" customWidth="1"/>
    <col min="3075" max="3075" width="4.125" style="66" customWidth="1"/>
    <col min="3076" max="3076" width="14.875" style="66" bestFit="1" customWidth="1"/>
    <col min="3077" max="3091" width="11.125" style="66" customWidth="1"/>
    <col min="3092" max="3092" width="12.625" style="66" customWidth="1"/>
    <col min="3093" max="3328" width="9" style="66"/>
    <col min="3329" max="3329" width="0.875" style="66" customWidth="1"/>
    <col min="3330" max="3330" width="4.625" style="66" customWidth="1"/>
    <col min="3331" max="3331" width="4.125" style="66" customWidth="1"/>
    <col min="3332" max="3332" width="14.875" style="66" bestFit="1" customWidth="1"/>
    <col min="3333" max="3347" width="11.125" style="66" customWidth="1"/>
    <col min="3348" max="3348" width="12.625" style="66" customWidth="1"/>
    <col min="3349" max="3584" width="9" style="66"/>
    <col min="3585" max="3585" width="0.875" style="66" customWidth="1"/>
    <col min="3586" max="3586" width="4.625" style="66" customWidth="1"/>
    <col min="3587" max="3587" width="4.125" style="66" customWidth="1"/>
    <col min="3588" max="3588" width="14.875" style="66" bestFit="1" customWidth="1"/>
    <col min="3589" max="3603" width="11.125" style="66" customWidth="1"/>
    <col min="3604" max="3604" width="12.625" style="66" customWidth="1"/>
    <col min="3605" max="3840" width="9" style="66"/>
    <col min="3841" max="3841" width="0.875" style="66" customWidth="1"/>
    <col min="3842" max="3842" width="4.625" style="66" customWidth="1"/>
    <col min="3843" max="3843" width="4.125" style="66" customWidth="1"/>
    <col min="3844" max="3844" width="14.875" style="66" bestFit="1" customWidth="1"/>
    <col min="3845" max="3859" width="11.125" style="66" customWidth="1"/>
    <col min="3860" max="3860" width="12.625" style="66" customWidth="1"/>
    <col min="3861" max="4096" width="9" style="66"/>
    <col min="4097" max="4097" width="0.875" style="66" customWidth="1"/>
    <col min="4098" max="4098" width="4.625" style="66" customWidth="1"/>
    <col min="4099" max="4099" width="4.125" style="66" customWidth="1"/>
    <col min="4100" max="4100" width="14.875" style="66" bestFit="1" customWidth="1"/>
    <col min="4101" max="4115" width="11.125" style="66" customWidth="1"/>
    <col min="4116" max="4116" width="12.625" style="66" customWidth="1"/>
    <col min="4117" max="4352" width="9" style="66"/>
    <col min="4353" max="4353" width="0.875" style="66" customWidth="1"/>
    <col min="4354" max="4354" width="4.625" style="66" customWidth="1"/>
    <col min="4355" max="4355" width="4.125" style="66" customWidth="1"/>
    <col min="4356" max="4356" width="14.875" style="66" bestFit="1" customWidth="1"/>
    <col min="4357" max="4371" width="11.125" style="66" customWidth="1"/>
    <col min="4372" max="4372" width="12.625" style="66" customWidth="1"/>
    <col min="4373" max="4608" width="9" style="66"/>
    <col min="4609" max="4609" width="0.875" style="66" customWidth="1"/>
    <col min="4610" max="4610" width="4.625" style="66" customWidth="1"/>
    <col min="4611" max="4611" width="4.125" style="66" customWidth="1"/>
    <col min="4612" max="4612" width="14.875" style="66" bestFit="1" customWidth="1"/>
    <col min="4613" max="4627" width="11.125" style="66" customWidth="1"/>
    <col min="4628" max="4628" width="12.625" style="66" customWidth="1"/>
    <col min="4629" max="4864" width="9" style="66"/>
    <col min="4865" max="4865" width="0.875" style="66" customWidth="1"/>
    <col min="4866" max="4866" width="4.625" style="66" customWidth="1"/>
    <col min="4867" max="4867" width="4.125" style="66" customWidth="1"/>
    <col min="4868" max="4868" width="14.875" style="66" bestFit="1" customWidth="1"/>
    <col min="4869" max="4883" width="11.125" style="66" customWidth="1"/>
    <col min="4884" max="4884" width="12.625" style="66" customWidth="1"/>
    <col min="4885" max="5120" width="9" style="66"/>
    <col min="5121" max="5121" width="0.875" style="66" customWidth="1"/>
    <col min="5122" max="5122" width="4.625" style="66" customWidth="1"/>
    <col min="5123" max="5123" width="4.125" style="66" customWidth="1"/>
    <col min="5124" max="5124" width="14.875" style="66" bestFit="1" customWidth="1"/>
    <col min="5125" max="5139" width="11.125" style="66" customWidth="1"/>
    <col min="5140" max="5140" width="12.625" style="66" customWidth="1"/>
    <col min="5141" max="5376" width="9" style="66"/>
    <col min="5377" max="5377" width="0.875" style="66" customWidth="1"/>
    <col min="5378" max="5378" width="4.625" style="66" customWidth="1"/>
    <col min="5379" max="5379" width="4.125" style="66" customWidth="1"/>
    <col min="5380" max="5380" width="14.875" style="66" bestFit="1" customWidth="1"/>
    <col min="5381" max="5395" width="11.125" style="66" customWidth="1"/>
    <col min="5396" max="5396" width="12.625" style="66" customWidth="1"/>
    <col min="5397" max="5632" width="9" style="66"/>
    <col min="5633" max="5633" width="0.875" style="66" customWidth="1"/>
    <col min="5634" max="5634" width="4.625" style="66" customWidth="1"/>
    <col min="5635" max="5635" width="4.125" style="66" customWidth="1"/>
    <col min="5636" max="5636" width="14.875" style="66" bestFit="1" customWidth="1"/>
    <col min="5637" max="5651" width="11.125" style="66" customWidth="1"/>
    <col min="5652" max="5652" width="12.625" style="66" customWidth="1"/>
    <col min="5653" max="5888" width="9" style="66"/>
    <col min="5889" max="5889" width="0.875" style="66" customWidth="1"/>
    <col min="5890" max="5890" width="4.625" style="66" customWidth="1"/>
    <col min="5891" max="5891" width="4.125" style="66" customWidth="1"/>
    <col min="5892" max="5892" width="14.875" style="66" bestFit="1" customWidth="1"/>
    <col min="5893" max="5907" width="11.125" style="66" customWidth="1"/>
    <col min="5908" max="5908" width="12.625" style="66" customWidth="1"/>
    <col min="5909" max="6144" width="9" style="66"/>
    <col min="6145" max="6145" width="0.875" style="66" customWidth="1"/>
    <col min="6146" max="6146" width="4.625" style="66" customWidth="1"/>
    <col min="6147" max="6147" width="4.125" style="66" customWidth="1"/>
    <col min="6148" max="6148" width="14.875" style="66" bestFit="1" customWidth="1"/>
    <col min="6149" max="6163" width="11.125" style="66" customWidth="1"/>
    <col min="6164" max="6164" width="12.625" style="66" customWidth="1"/>
    <col min="6165" max="6400" width="9" style="66"/>
    <col min="6401" max="6401" width="0.875" style="66" customWidth="1"/>
    <col min="6402" max="6402" width="4.625" style="66" customWidth="1"/>
    <col min="6403" max="6403" width="4.125" style="66" customWidth="1"/>
    <col min="6404" max="6404" width="14.875" style="66" bestFit="1" customWidth="1"/>
    <col min="6405" max="6419" width="11.125" style="66" customWidth="1"/>
    <col min="6420" max="6420" width="12.625" style="66" customWidth="1"/>
    <col min="6421" max="6656" width="9" style="66"/>
    <col min="6657" max="6657" width="0.875" style="66" customWidth="1"/>
    <col min="6658" max="6658" width="4.625" style="66" customWidth="1"/>
    <col min="6659" max="6659" width="4.125" style="66" customWidth="1"/>
    <col min="6660" max="6660" width="14.875" style="66" bestFit="1" customWidth="1"/>
    <col min="6661" max="6675" width="11.125" style="66" customWidth="1"/>
    <col min="6676" max="6676" width="12.625" style="66" customWidth="1"/>
    <col min="6677" max="6912" width="9" style="66"/>
    <col min="6913" max="6913" width="0.875" style="66" customWidth="1"/>
    <col min="6914" max="6914" width="4.625" style="66" customWidth="1"/>
    <col min="6915" max="6915" width="4.125" style="66" customWidth="1"/>
    <col min="6916" max="6916" width="14.875" style="66" bestFit="1" customWidth="1"/>
    <col min="6917" max="6931" width="11.125" style="66" customWidth="1"/>
    <col min="6932" max="6932" width="12.625" style="66" customWidth="1"/>
    <col min="6933" max="7168" width="9" style="66"/>
    <col min="7169" max="7169" width="0.875" style="66" customWidth="1"/>
    <col min="7170" max="7170" width="4.625" style="66" customWidth="1"/>
    <col min="7171" max="7171" width="4.125" style="66" customWidth="1"/>
    <col min="7172" max="7172" width="14.875" style="66" bestFit="1" customWidth="1"/>
    <col min="7173" max="7187" width="11.125" style="66" customWidth="1"/>
    <col min="7188" max="7188" width="12.625" style="66" customWidth="1"/>
    <col min="7189" max="7424" width="9" style="66"/>
    <col min="7425" max="7425" width="0.875" style="66" customWidth="1"/>
    <col min="7426" max="7426" width="4.625" style="66" customWidth="1"/>
    <col min="7427" max="7427" width="4.125" style="66" customWidth="1"/>
    <col min="7428" max="7428" width="14.875" style="66" bestFit="1" customWidth="1"/>
    <col min="7429" max="7443" width="11.125" style="66" customWidth="1"/>
    <col min="7444" max="7444" width="12.625" style="66" customWidth="1"/>
    <col min="7445" max="7680" width="9" style="66"/>
    <col min="7681" max="7681" width="0.875" style="66" customWidth="1"/>
    <col min="7682" max="7682" width="4.625" style="66" customWidth="1"/>
    <col min="7683" max="7683" width="4.125" style="66" customWidth="1"/>
    <col min="7684" max="7684" width="14.875" style="66" bestFit="1" customWidth="1"/>
    <col min="7685" max="7699" width="11.125" style="66" customWidth="1"/>
    <col min="7700" max="7700" width="12.625" style="66" customWidth="1"/>
    <col min="7701" max="7936" width="9" style="66"/>
    <col min="7937" max="7937" width="0.875" style="66" customWidth="1"/>
    <col min="7938" max="7938" width="4.625" style="66" customWidth="1"/>
    <col min="7939" max="7939" width="4.125" style="66" customWidth="1"/>
    <col min="7940" max="7940" width="14.875" style="66" bestFit="1" customWidth="1"/>
    <col min="7941" max="7955" width="11.125" style="66" customWidth="1"/>
    <col min="7956" max="7956" width="12.625" style="66" customWidth="1"/>
    <col min="7957" max="8192" width="9" style="66"/>
    <col min="8193" max="8193" width="0.875" style="66" customWidth="1"/>
    <col min="8194" max="8194" width="4.625" style="66" customWidth="1"/>
    <col min="8195" max="8195" width="4.125" style="66" customWidth="1"/>
    <col min="8196" max="8196" width="14.875" style="66" bestFit="1" customWidth="1"/>
    <col min="8197" max="8211" width="11.125" style="66" customWidth="1"/>
    <col min="8212" max="8212" width="12.625" style="66" customWidth="1"/>
    <col min="8213" max="8448" width="9" style="66"/>
    <col min="8449" max="8449" width="0.875" style="66" customWidth="1"/>
    <col min="8450" max="8450" width="4.625" style="66" customWidth="1"/>
    <col min="8451" max="8451" width="4.125" style="66" customWidth="1"/>
    <col min="8452" max="8452" width="14.875" style="66" bestFit="1" customWidth="1"/>
    <col min="8453" max="8467" width="11.125" style="66" customWidth="1"/>
    <col min="8468" max="8468" width="12.625" style="66" customWidth="1"/>
    <col min="8469" max="8704" width="9" style="66"/>
    <col min="8705" max="8705" width="0.875" style="66" customWidth="1"/>
    <col min="8706" max="8706" width="4.625" style="66" customWidth="1"/>
    <col min="8707" max="8707" width="4.125" style="66" customWidth="1"/>
    <col min="8708" max="8708" width="14.875" style="66" bestFit="1" customWidth="1"/>
    <col min="8709" max="8723" width="11.125" style="66" customWidth="1"/>
    <col min="8724" max="8724" width="12.625" style="66" customWidth="1"/>
    <col min="8725" max="8960" width="9" style="66"/>
    <col min="8961" max="8961" width="0.875" style="66" customWidth="1"/>
    <col min="8962" max="8962" width="4.625" style="66" customWidth="1"/>
    <col min="8963" max="8963" width="4.125" style="66" customWidth="1"/>
    <col min="8964" max="8964" width="14.875" style="66" bestFit="1" customWidth="1"/>
    <col min="8965" max="8979" width="11.125" style="66" customWidth="1"/>
    <col min="8980" max="8980" width="12.625" style="66" customWidth="1"/>
    <col min="8981" max="9216" width="9" style="66"/>
    <col min="9217" max="9217" width="0.875" style="66" customWidth="1"/>
    <col min="9218" max="9218" width="4.625" style="66" customWidth="1"/>
    <col min="9219" max="9219" width="4.125" style="66" customWidth="1"/>
    <col min="9220" max="9220" width="14.875" style="66" bestFit="1" customWidth="1"/>
    <col min="9221" max="9235" width="11.125" style="66" customWidth="1"/>
    <col min="9236" max="9236" width="12.625" style="66" customWidth="1"/>
    <col min="9237" max="9472" width="9" style="66"/>
    <col min="9473" max="9473" width="0.875" style="66" customWidth="1"/>
    <col min="9474" max="9474" width="4.625" style="66" customWidth="1"/>
    <col min="9475" max="9475" width="4.125" style="66" customWidth="1"/>
    <col min="9476" max="9476" width="14.875" style="66" bestFit="1" customWidth="1"/>
    <col min="9477" max="9491" width="11.125" style="66" customWidth="1"/>
    <col min="9492" max="9492" width="12.625" style="66" customWidth="1"/>
    <col min="9493" max="9728" width="9" style="66"/>
    <col min="9729" max="9729" width="0.875" style="66" customWidth="1"/>
    <col min="9730" max="9730" width="4.625" style="66" customWidth="1"/>
    <col min="9731" max="9731" width="4.125" style="66" customWidth="1"/>
    <col min="9732" max="9732" width="14.875" style="66" bestFit="1" customWidth="1"/>
    <col min="9733" max="9747" width="11.125" style="66" customWidth="1"/>
    <col min="9748" max="9748" width="12.625" style="66" customWidth="1"/>
    <col min="9749" max="9984" width="9" style="66"/>
    <col min="9985" max="9985" width="0.875" style="66" customWidth="1"/>
    <col min="9986" max="9986" width="4.625" style="66" customWidth="1"/>
    <col min="9987" max="9987" width="4.125" style="66" customWidth="1"/>
    <col min="9988" max="9988" width="14.875" style="66" bestFit="1" customWidth="1"/>
    <col min="9989" max="10003" width="11.125" style="66" customWidth="1"/>
    <col min="10004" max="10004" width="12.625" style="66" customWidth="1"/>
    <col min="10005" max="10240" width="9" style="66"/>
    <col min="10241" max="10241" width="0.875" style="66" customWidth="1"/>
    <col min="10242" max="10242" width="4.625" style="66" customWidth="1"/>
    <col min="10243" max="10243" width="4.125" style="66" customWidth="1"/>
    <col min="10244" max="10244" width="14.875" style="66" bestFit="1" customWidth="1"/>
    <col min="10245" max="10259" width="11.125" style="66" customWidth="1"/>
    <col min="10260" max="10260" width="12.625" style="66" customWidth="1"/>
    <col min="10261" max="10496" width="9" style="66"/>
    <col min="10497" max="10497" width="0.875" style="66" customWidth="1"/>
    <col min="10498" max="10498" width="4.625" style="66" customWidth="1"/>
    <col min="10499" max="10499" width="4.125" style="66" customWidth="1"/>
    <col min="10500" max="10500" width="14.875" style="66" bestFit="1" customWidth="1"/>
    <col min="10501" max="10515" width="11.125" style="66" customWidth="1"/>
    <col min="10516" max="10516" width="12.625" style="66" customWidth="1"/>
    <col min="10517" max="10752" width="9" style="66"/>
    <col min="10753" max="10753" width="0.875" style="66" customWidth="1"/>
    <col min="10754" max="10754" width="4.625" style="66" customWidth="1"/>
    <col min="10755" max="10755" width="4.125" style="66" customWidth="1"/>
    <col min="10756" max="10756" width="14.875" style="66" bestFit="1" customWidth="1"/>
    <col min="10757" max="10771" width="11.125" style="66" customWidth="1"/>
    <col min="10772" max="10772" width="12.625" style="66" customWidth="1"/>
    <col min="10773" max="11008" width="9" style="66"/>
    <col min="11009" max="11009" width="0.875" style="66" customWidth="1"/>
    <col min="11010" max="11010" width="4.625" style="66" customWidth="1"/>
    <col min="11011" max="11011" width="4.125" style="66" customWidth="1"/>
    <col min="11012" max="11012" width="14.875" style="66" bestFit="1" customWidth="1"/>
    <col min="11013" max="11027" width="11.125" style="66" customWidth="1"/>
    <col min="11028" max="11028" width="12.625" style="66" customWidth="1"/>
    <col min="11029" max="11264" width="9" style="66"/>
    <col min="11265" max="11265" width="0.875" style="66" customWidth="1"/>
    <col min="11266" max="11266" width="4.625" style="66" customWidth="1"/>
    <col min="11267" max="11267" width="4.125" style="66" customWidth="1"/>
    <col min="11268" max="11268" width="14.875" style="66" bestFit="1" customWidth="1"/>
    <col min="11269" max="11283" width="11.125" style="66" customWidth="1"/>
    <col min="11284" max="11284" width="12.625" style="66" customWidth="1"/>
    <col min="11285" max="11520" width="9" style="66"/>
    <col min="11521" max="11521" width="0.875" style="66" customWidth="1"/>
    <col min="11522" max="11522" width="4.625" style="66" customWidth="1"/>
    <col min="11523" max="11523" width="4.125" style="66" customWidth="1"/>
    <col min="11524" max="11524" width="14.875" style="66" bestFit="1" customWidth="1"/>
    <col min="11525" max="11539" width="11.125" style="66" customWidth="1"/>
    <col min="11540" max="11540" width="12.625" style="66" customWidth="1"/>
    <col min="11541" max="11776" width="9" style="66"/>
    <col min="11777" max="11777" width="0.875" style="66" customWidth="1"/>
    <col min="11778" max="11778" width="4.625" style="66" customWidth="1"/>
    <col min="11779" max="11779" width="4.125" style="66" customWidth="1"/>
    <col min="11780" max="11780" width="14.875" style="66" bestFit="1" customWidth="1"/>
    <col min="11781" max="11795" width="11.125" style="66" customWidth="1"/>
    <col min="11796" max="11796" width="12.625" style="66" customWidth="1"/>
    <col min="11797" max="12032" width="9" style="66"/>
    <col min="12033" max="12033" width="0.875" style="66" customWidth="1"/>
    <col min="12034" max="12034" width="4.625" style="66" customWidth="1"/>
    <col min="12035" max="12035" width="4.125" style="66" customWidth="1"/>
    <col min="12036" max="12036" width="14.875" style="66" bestFit="1" customWidth="1"/>
    <col min="12037" max="12051" width="11.125" style="66" customWidth="1"/>
    <col min="12052" max="12052" width="12.625" style="66" customWidth="1"/>
    <col min="12053" max="12288" width="9" style="66"/>
    <col min="12289" max="12289" width="0.875" style="66" customWidth="1"/>
    <col min="12290" max="12290" width="4.625" style="66" customWidth="1"/>
    <col min="12291" max="12291" width="4.125" style="66" customWidth="1"/>
    <col min="12292" max="12292" width="14.875" style="66" bestFit="1" customWidth="1"/>
    <col min="12293" max="12307" width="11.125" style="66" customWidth="1"/>
    <col min="12308" max="12308" width="12.625" style="66" customWidth="1"/>
    <col min="12309" max="12544" width="9" style="66"/>
    <col min="12545" max="12545" width="0.875" style="66" customWidth="1"/>
    <col min="12546" max="12546" width="4.625" style="66" customWidth="1"/>
    <col min="12547" max="12547" width="4.125" style="66" customWidth="1"/>
    <col min="12548" max="12548" width="14.875" style="66" bestFit="1" customWidth="1"/>
    <col min="12549" max="12563" width="11.125" style="66" customWidth="1"/>
    <col min="12564" max="12564" width="12.625" style="66" customWidth="1"/>
    <col min="12565" max="12800" width="9" style="66"/>
    <col min="12801" max="12801" width="0.875" style="66" customWidth="1"/>
    <col min="12802" max="12802" width="4.625" style="66" customWidth="1"/>
    <col min="12803" max="12803" width="4.125" style="66" customWidth="1"/>
    <col min="12804" max="12804" width="14.875" style="66" bestFit="1" customWidth="1"/>
    <col min="12805" max="12819" width="11.125" style="66" customWidth="1"/>
    <col min="12820" max="12820" width="12.625" style="66" customWidth="1"/>
    <col min="12821" max="13056" width="9" style="66"/>
    <col min="13057" max="13057" width="0.875" style="66" customWidth="1"/>
    <col min="13058" max="13058" width="4.625" style="66" customWidth="1"/>
    <col min="13059" max="13059" width="4.125" style="66" customWidth="1"/>
    <col min="13060" max="13060" width="14.875" style="66" bestFit="1" customWidth="1"/>
    <col min="13061" max="13075" width="11.125" style="66" customWidth="1"/>
    <col min="13076" max="13076" width="12.625" style="66" customWidth="1"/>
    <col min="13077" max="13312" width="9" style="66"/>
    <col min="13313" max="13313" width="0.875" style="66" customWidth="1"/>
    <col min="13314" max="13314" width="4.625" style="66" customWidth="1"/>
    <col min="13315" max="13315" width="4.125" style="66" customWidth="1"/>
    <col min="13316" max="13316" width="14.875" style="66" bestFit="1" customWidth="1"/>
    <col min="13317" max="13331" width="11.125" style="66" customWidth="1"/>
    <col min="13332" max="13332" width="12.625" style="66" customWidth="1"/>
    <col min="13333" max="13568" width="9" style="66"/>
    <col min="13569" max="13569" width="0.875" style="66" customWidth="1"/>
    <col min="13570" max="13570" width="4.625" style="66" customWidth="1"/>
    <col min="13571" max="13571" width="4.125" style="66" customWidth="1"/>
    <col min="13572" max="13572" width="14.875" style="66" bestFit="1" customWidth="1"/>
    <col min="13573" max="13587" width="11.125" style="66" customWidth="1"/>
    <col min="13588" max="13588" width="12.625" style="66" customWidth="1"/>
    <col min="13589" max="13824" width="9" style="66"/>
    <col min="13825" max="13825" width="0.875" style="66" customWidth="1"/>
    <col min="13826" max="13826" width="4.625" style="66" customWidth="1"/>
    <col min="13827" max="13827" width="4.125" style="66" customWidth="1"/>
    <col min="13828" max="13828" width="14.875" style="66" bestFit="1" customWidth="1"/>
    <col min="13829" max="13843" width="11.125" style="66" customWidth="1"/>
    <col min="13844" max="13844" width="12.625" style="66" customWidth="1"/>
    <col min="13845" max="14080" width="9" style="66"/>
    <col min="14081" max="14081" width="0.875" style="66" customWidth="1"/>
    <col min="14082" max="14082" width="4.625" style="66" customWidth="1"/>
    <col min="14083" max="14083" width="4.125" style="66" customWidth="1"/>
    <col min="14084" max="14084" width="14.875" style="66" bestFit="1" customWidth="1"/>
    <col min="14085" max="14099" width="11.125" style="66" customWidth="1"/>
    <col min="14100" max="14100" width="12.625" style="66" customWidth="1"/>
    <col min="14101" max="14336" width="9" style="66"/>
    <col min="14337" max="14337" width="0.875" style="66" customWidth="1"/>
    <col min="14338" max="14338" width="4.625" style="66" customWidth="1"/>
    <col min="14339" max="14339" width="4.125" style="66" customWidth="1"/>
    <col min="14340" max="14340" width="14.875" style="66" bestFit="1" customWidth="1"/>
    <col min="14341" max="14355" width="11.125" style="66" customWidth="1"/>
    <col min="14356" max="14356" width="12.625" style="66" customWidth="1"/>
    <col min="14357" max="14592" width="9" style="66"/>
    <col min="14593" max="14593" width="0.875" style="66" customWidth="1"/>
    <col min="14594" max="14594" width="4.625" style="66" customWidth="1"/>
    <col min="14595" max="14595" width="4.125" style="66" customWidth="1"/>
    <col min="14596" max="14596" width="14.875" style="66" bestFit="1" customWidth="1"/>
    <col min="14597" max="14611" width="11.125" style="66" customWidth="1"/>
    <col min="14612" max="14612" width="12.625" style="66" customWidth="1"/>
    <col min="14613" max="14848" width="9" style="66"/>
    <col min="14849" max="14849" width="0.875" style="66" customWidth="1"/>
    <col min="14850" max="14850" width="4.625" style="66" customWidth="1"/>
    <col min="14851" max="14851" width="4.125" style="66" customWidth="1"/>
    <col min="14852" max="14852" width="14.875" style="66" bestFit="1" customWidth="1"/>
    <col min="14853" max="14867" width="11.125" style="66" customWidth="1"/>
    <col min="14868" max="14868" width="12.625" style="66" customWidth="1"/>
    <col min="14869" max="15104" width="9" style="66"/>
    <col min="15105" max="15105" width="0.875" style="66" customWidth="1"/>
    <col min="15106" max="15106" width="4.625" style="66" customWidth="1"/>
    <col min="15107" max="15107" width="4.125" style="66" customWidth="1"/>
    <col min="15108" max="15108" width="14.875" style="66" bestFit="1" customWidth="1"/>
    <col min="15109" max="15123" width="11.125" style="66" customWidth="1"/>
    <col min="15124" max="15124" width="12.625" style="66" customWidth="1"/>
    <col min="15125" max="15360" width="9" style="66"/>
    <col min="15361" max="15361" width="0.875" style="66" customWidth="1"/>
    <col min="15362" max="15362" width="4.625" style="66" customWidth="1"/>
    <col min="15363" max="15363" width="4.125" style="66" customWidth="1"/>
    <col min="15364" max="15364" width="14.875" style="66" bestFit="1" customWidth="1"/>
    <col min="15365" max="15379" width="11.125" style="66" customWidth="1"/>
    <col min="15380" max="15380" width="12.625" style="66" customWidth="1"/>
    <col min="15381" max="15616" width="9" style="66"/>
    <col min="15617" max="15617" width="0.875" style="66" customWidth="1"/>
    <col min="15618" max="15618" width="4.625" style="66" customWidth="1"/>
    <col min="15619" max="15619" width="4.125" style="66" customWidth="1"/>
    <col min="15620" max="15620" width="14.875" style="66" bestFit="1" customWidth="1"/>
    <col min="15621" max="15635" width="11.125" style="66" customWidth="1"/>
    <col min="15636" max="15636" width="12.625" style="66" customWidth="1"/>
    <col min="15637" max="15872" width="9" style="66"/>
    <col min="15873" max="15873" width="0.875" style="66" customWidth="1"/>
    <col min="15874" max="15874" width="4.625" style="66" customWidth="1"/>
    <col min="15875" max="15875" width="4.125" style="66" customWidth="1"/>
    <col min="15876" max="15876" width="14.875" style="66" bestFit="1" customWidth="1"/>
    <col min="15877" max="15891" width="11.125" style="66" customWidth="1"/>
    <col min="15892" max="15892" width="12.625" style="66" customWidth="1"/>
    <col min="15893" max="16128" width="9" style="66"/>
    <col min="16129" max="16129" width="0.875" style="66" customWidth="1"/>
    <col min="16130" max="16130" width="4.625" style="66" customWidth="1"/>
    <col min="16131" max="16131" width="4.125" style="66" customWidth="1"/>
    <col min="16132" max="16132" width="14.875" style="66" bestFit="1" customWidth="1"/>
    <col min="16133" max="16147" width="11.125" style="66" customWidth="1"/>
    <col min="16148" max="16148" width="12.625" style="66" customWidth="1"/>
    <col min="16149" max="16384" width="9" style="66"/>
  </cols>
  <sheetData>
    <row r="1" spans="2:19" s="71" customFormat="1" ht="24" customHeight="1" x14ac:dyDescent="0.15">
      <c r="B1" s="182" t="s">
        <v>111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</row>
    <row r="2" spans="2:19" ht="21" customHeight="1" thickBot="1" x14ac:dyDescent="0.2">
      <c r="S2" s="67" t="s">
        <v>78</v>
      </c>
    </row>
    <row r="3" spans="2:19" ht="30" customHeight="1" x14ac:dyDescent="0.15">
      <c r="B3" s="169"/>
      <c r="C3" s="163"/>
      <c r="D3" s="172"/>
      <c r="E3" s="195" t="s">
        <v>79</v>
      </c>
      <c r="F3" s="194" t="s">
        <v>80</v>
      </c>
      <c r="G3" s="192" t="s">
        <v>100</v>
      </c>
      <c r="H3" s="194" t="s">
        <v>81</v>
      </c>
      <c r="I3" s="194" t="s">
        <v>82</v>
      </c>
      <c r="J3" s="194" t="s">
        <v>83</v>
      </c>
      <c r="K3" s="194"/>
      <c r="L3" s="194" t="s">
        <v>84</v>
      </c>
      <c r="M3" s="194"/>
      <c r="N3" s="194" t="s">
        <v>85</v>
      </c>
      <c r="O3" s="194" t="s">
        <v>86</v>
      </c>
      <c r="P3" s="192" t="s">
        <v>87</v>
      </c>
      <c r="Q3" s="194" t="s">
        <v>88</v>
      </c>
      <c r="R3" s="183" t="s">
        <v>89</v>
      </c>
      <c r="S3" s="185" t="s">
        <v>90</v>
      </c>
    </row>
    <row r="4" spans="2:19" ht="30" customHeight="1" thickBot="1" x14ac:dyDescent="0.2">
      <c r="B4" s="171"/>
      <c r="C4" s="162"/>
      <c r="D4" s="168"/>
      <c r="E4" s="196"/>
      <c r="F4" s="193"/>
      <c r="G4" s="193"/>
      <c r="H4" s="193"/>
      <c r="I4" s="193"/>
      <c r="J4" s="115" t="s">
        <v>101</v>
      </c>
      <c r="K4" s="72" t="s">
        <v>92</v>
      </c>
      <c r="L4" s="72" t="s">
        <v>91</v>
      </c>
      <c r="M4" s="72" t="s">
        <v>92</v>
      </c>
      <c r="N4" s="193"/>
      <c r="O4" s="193"/>
      <c r="P4" s="193"/>
      <c r="Q4" s="193"/>
      <c r="R4" s="184"/>
      <c r="S4" s="186"/>
    </row>
    <row r="5" spans="2:19" ht="30.75" customHeight="1" x14ac:dyDescent="0.15">
      <c r="B5" s="173" t="s">
        <v>95</v>
      </c>
      <c r="C5" s="174"/>
      <c r="D5" s="187"/>
      <c r="E5" s="73">
        <v>7374132</v>
      </c>
      <c r="F5" s="73">
        <v>6342409</v>
      </c>
      <c r="G5" s="73">
        <v>327984</v>
      </c>
      <c r="H5" s="73">
        <v>10870307</v>
      </c>
      <c r="I5" s="73">
        <v>6425570</v>
      </c>
      <c r="J5" s="73">
        <v>1864489</v>
      </c>
      <c r="K5" s="73">
        <v>4724702</v>
      </c>
      <c r="L5" s="73">
        <v>291202</v>
      </c>
      <c r="M5" s="73">
        <v>32950</v>
      </c>
      <c r="N5" s="73">
        <v>5832500</v>
      </c>
      <c r="O5" s="73">
        <v>567234</v>
      </c>
      <c r="P5" s="73">
        <v>14287</v>
      </c>
      <c r="Q5" s="73">
        <v>132100</v>
      </c>
      <c r="R5" s="74">
        <v>5192821</v>
      </c>
      <c r="S5" s="75">
        <f>SUM(E5:R5)</f>
        <v>49992687</v>
      </c>
    </row>
    <row r="6" spans="2:19" ht="30" customHeight="1" thickBot="1" x14ac:dyDescent="0.2">
      <c r="B6" s="76"/>
      <c r="C6" s="77"/>
      <c r="D6" s="78" t="s">
        <v>93</v>
      </c>
      <c r="E6" s="79">
        <f>E5/S5*100-0.1</f>
        <v>14.650421396633474</v>
      </c>
      <c r="F6" s="79">
        <f>F5/S5*100</f>
        <v>12.686673552873842</v>
      </c>
      <c r="G6" s="79">
        <f>G5/S5*100</f>
        <v>0.65606395591419209</v>
      </c>
      <c r="H6" s="79">
        <f>H5/S5*100</f>
        <v>21.743794247346617</v>
      </c>
      <c r="I6" s="79">
        <f>I5/S5*100</f>
        <v>12.853019882688042</v>
      </c>
      <c r="J6" s="79">
        <f>J5/S5*100</f>
        <v>3.7295234801041999</v>
      </c>
      <c r="K6" s="79">
        <f>K5/S5*100</f>
        <v>9.4507862720001423</v>
      </c>
      <c r="L6" s="79">
        <f>L5/S5*100</f>
        <v>0.58248919486964157</v>
      </c>
      <c r="M6" s="79">
        <v>0</v>
      </c>
      <c r="N6" s="79">
        <f>N5/S5*100</f>
        <v>11.666706372474039</v>
      </c>
      <c r="O6" s="79">
        <f>O5/S5*100</f>
        <v>1.1346339515617554</v>
      </c>
      <c r="P6" s="79">
        <f>P5/S5*100</f>
        <v>2.8578179844584068E-2</v>
      </c>
      <c r="Q6" s="79">
        <f>Q5/S5*100</f>
        <v>0.26423864754458987</v>
      </c>
      <c r="R6" s="79">
        <f>R5/S5*100</f>
        <v>10.387161226200945</v>
      </c>
      <c r="S6" s="114">
        <v>100</v>
      </c>
    </row>
    <row r="7" spans="2:19" ht="30" customHeight="1" x14ac:dyDescent="0.15">
      <c r="B7" s="188" t="s">
        <v>94</v>
      </c>
      <c r="C7" s="81">
        <v>10</v>
      </c>
      <c r="D7" s="82" t="s">
        <v>37</v>
      </c>
      <c r="E7" s="83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5"/>
      <c r="S7" s="86">
        <f t="shared" ref="S7:S20" si="0">SUM(E7:R7)</f>
        <v>0</v>
      </c>
    </row>
    <row r="8" spans="2:19" ht="30" customHeight="1" x14ac:dyDescent="0.15">
      <c r="B8" s="189"/>
      <c r="C8" s="87">
        <v>15</v>
      </c>
      <c r="D8" s="88" t="s">
        <v>39</v>
      </c>
      <c r="E8" s="89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90"/>
      <c r="S8" s="91">
        <f t="shared" si="0"/>
        <v>0</v>
      </c>
    </row>
    <row r="9" spans="2:19" ht="30" customHeight="1" x14ac:dyDescent="0.15">
      <c r="B9" s="189"/>
      <c r="C9" s="87">
        <v>20</v>
      </c>
      <c r="D9" s="88" t="s">
        <v>42</v>
      </c>
      <c r="E9" s="89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90"/>
      <c r="S9" s="91">
        <f t="shared" si="0"/>
        <v>0</v>
      </c>
    </row>
    <row r="10" spans="2:19" ht="30" customHeight="1" x14ac:dyDescent="0.15">
      <c r="B10" s="189"/>
      <c r="C10" s="87">
        <v>25</v>
      </c>
      <c r="D10" s="88" t="s">
        <v>44</v>
      </c>
      <c r="E10" s="89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90"/>
      <c r="S10" s="91">
        <f t="shared" si="0"/>
        <v>0</v>
      </c>
    </row>
    <row r="11" spans="2:19" ht="30" customHeight="1" x14ac:dyDescent="0.15">
      <c r="B11" s="189"/>
      <c r="C11" s="87">
        <v>30</v>
      </c>
      <c r="D11" s="88" t="s">
        <v>47</v>
      </c>
      <c r="E11" s="89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90"/>
      <c r="S11" s="91">
        <f t="shared" si="0"/>
        <v>0</v>
      </c>
    </row>
    <row r="12" spans="2:19" ht="30" customHeight="1" x14ac:dyDescent="0.15">
      <c r="B12" s="189"/>
      <c r="C12" s="87">
        <v>35</v>
      </c>
      <c r="D12" s="88" t="s">
        <v>49</v>
      </c>
      <c r="E12" s="89"/>
      <c r="F12" s="70"/>
      <c r="G12" s="70"/>
      <c r="H12" s="70"/>
      <c r="I12" s="113"/>
      <c r="J12" s="70"/>
      <c r="K12" s="70"/>
      <c r="L12" s="70"/>
      <c r="M12" s="70"/>
      <c r="N12" s="70"/>
      <c r="O12" s="70"/>
      <c r="P12" s="70"/>
      <c r="Q12" s="70"/>
      <c r="R12" s="90"/>
      <c r="S12" s="91">
        <f t="shared" si="0"/>
        <v>0</v>
      </c>
    </row>
    <row r="13" spans="2:19" ht="30" customHeight="1" x14ac:dyDescent="0.15">
      <c r="B13" s="189"/>
      <c r="C13" s="87">
        <v>40</v>
      </c>
      <c r="D13" s="88" t="s">
        <v>52</v>
      </c>
      <c r="E13" s="89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90"/>
      <c r="S13" s="91">
        <f t="shared" si="0"/>
        <v>0</v>
      </c>
    </row>
    <row r="14" spans="2:19" ht="30" customHeight="1" x14ac:dyDescent="0.15">
      <c r="B14" s="189"/>
      <c r="C14" s="87">
        <v>45</v>
      </c>
      <c r="D14" s="88" t="s">
        <v>55</v>
      </c>
      <c r="E14" s="89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90"/>
      <c r="S14" s="91">
        <f t="shared" si="0"/>
        <v>0</v>
      </c>
    </row>
    <row r="15" spans="2:19" ht="30" customHeight="1" x14ac:dyDescent="0.15">
      <c r="B15" s="189"/>
      <c r="C15" s="87">
        <v>50</v>
      </c>
      <c r="D15" s="88" t="s">
        <v>57</v>
      </c>
      <c r="E15" s="89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90"/>
      <c r="S15" s="91">
        <f t="shared" si="0"/>
        <v>0</v>
      </c>
    </row>
    <row r="16" spans="2:19" ht="30" customHeight="1" x14ac:dyDescent="0.15">
      <c r="B16" s="189"/>
      <c r="C16" s="87">
        <v>55</v>
      </c>
      <c r="D16" s="88" t="s">
        <v>60</v>
      </c>
      <c r="E16" s="89"/>
      <c r="F16" s="70"/>
      <c r="G16" s="70"/>
      <c r="H16" s="70"/>
      <c r="I16" s="70"/>
      <c r="J16" s="70">
        <v>798334</v>
      </c>
      <c r="K16" s="70"/>
      <c r="L16" s="70"/>
      <c r="M16" s="70"/>
      <c r="N16" s="70"/>
      <c r="O16" s="70"/>
      <c r="P16" s="70"/>
      <c r="Q16" s="70"/>
      <c r="R16" s="90"/>
      <c r="S16" s="91">
        <f t="shared" si="0"/>
        <v>798334</v>
      </c>
    </row>
    <row r="17" spans="2:19" ht="30" customHeight="1" x14ac:dyDescent="0.15">
      <c r="B17" s="189"/>
      <c r="C17" s="87">
        <v>60</v>
      </c>
      <c r="D17" s="88" t="s">
        <v>62</v>
      </c>
      <c r="E17" s="89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90"/>
      <c r="S17" s="91">
        <f t="shared" si="0"/>
        <v>0</v>
      </c>
    </row>
    <row r="18" spans="2:19" ht="30" customHeight="1" x14ac:dyDescent="0.15">
      <c r="B18" s="189"/>
      <c r="C18" s="87">
        <v>65</v>
      </c>
      <c r="D18" s="88" t="s">
        <v>65</v>
      </c>
      <c r="E18" s="89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90"/>
      <c r="S18" s="91">
        <f t="shared" si="0"/>
        <v>0</v>
      </c>
    </row>
    <row r="19" spans="2:19" ht="30" customHeight="1" x14ac:dyDescent="0.15">
      <c r="B19" s="189"/>
      <c r="C19" s="87">
        <v>70</v>
      </c>
      <c r="D19" s="88" t="s">
        <v>67</v>
      </c>
      <c r="E19" s="89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90"/>
      <c r="S19" s="91">
        <f t="shared" si="0"/>
        <v>0</v>
      </c>
    </row>
    <row r="20" spans="2:19" ht="30" customHeight="1" x14ac:dyDescent="0.15">
      <c r="B20" s="189"/>
      <c r="C20" s="87">
        <v>80</v>
      </c>
      <c r="D20" s="88" t="s">
        <v>70</v>
      </c>
      <c r="E20" s="89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90"/>
      <c r="S20" s="91">
        <f t="shared" si="0"/>
        <v>0</v>
      </c>
    </row>
    <row r="21" spans="2:19" ht="30" customHeight="1" thickBot="1" x14ac:dyDescent="0.2">
      <c r="B21" s="92"/>
      <c r="C21" s="190" t="s">
        <v>76</v>
      </c>
      <c r="D21" s="191"/>
      <c r="E21" s="73">
        <f>SUM(E7:E20)</f>
        <v>0</v>
      </c>
      <c r="F21" s="73">
        <f t="shared" ref="F21:R21" si="1">SUM(F7:F20)</f>
        <v>0</v>
      </c>
      <c r="G21" s="73">
        <f t="shared" si="1"/>
        <v>0</v>
      </c>
      <c r="H21" s="73">
        <f t="shared" si="1"/>
        <v>0</v>
      </c>
      <c r="I21" s="73">
        <f t="shared" si="1"/>
        <v>0</v>
      </c>
      <c r="J21" s="73">
        <f t="shared" si="1"/>
        <v>798334</v>
      </c>
      <c r="K21" s="73">
        <f t="shared" si="1"/>
        <v>0</v>
      </c>
      <c r="L21" s="73">
        <f t="shared" si="1"/>
        <v>0</v>
      </c>
      <c r="M21" s="73">
        <f t="shared" si="1"/>
        <v>0</v>
      </c>
      <c r="N21" s="73">
        <f t="shared" si="1"/>
        <v>0</v>
      </c>
      <c r="O21" s="73">
        <f t="shared" si="1"/>
        <v>0</v>
      </c>
      <c r="P21" s="73">
        <f t="shared" si="1"/>
        <v>0</v>
      </c>
      <c r="Q21" s="73">
        <f t="shared" si="1"/>
        <v>0</v>
      </c>
      <c r="R21" s="74">
        <f t="shared" si="1"/>
        <v>0</v>
      </c>
      <c r="S21" s="99">
        <f>SUM(S7:S20)</f>
        <v>798334</v>
      </c>
    </row>
    <row r="22" spans="2:19" ht="30" hidden="1" customHeight="1" outlineLevel="1" thickBot="1" x14ac:dyDescent="0.2">
      <c r="B22" s="93"/>
      <c r="C22" s="94"/>
      <c r="D22" s="78" t="s">
        <v>93</v>
      </c>
      <c r="E22" s="79">
        <v>15.904032258064515</v>
      </c>
      <c r="F22" s="79">
        <v>11.728320430107527</v>
      </c>
      <c r="G22" s="79">
        <v>0.53220000000000001</v>
      </c>
      <c r="H22" s="79">
        <v>21.978118279569891</v>
      </c>
      <c r="I22" s="79">
        <v>12.704060215053763</v>
      </c>
      <c r="J22" s="79">
        <v>4.3192645161290324</v>
      </c>
      <c r="K22" s="79">
        <v>7.7920279569892479</v>
      </c>
      <c r="L22" s="79">
        <v>3.0086021505376342E-2</v>
      </c>
      <c r="M22" s="79">
        <v>1.096774193548387E-3</v>
      </c>
      <c r="N22" s="79">
        <v>11.950804301075269</v>
      </c>
      <c r="O22" s="79">
        <v>0.16229462365591399</v>
      </c>
      <c r="P22" s="79">
        <v>0.14273333333333335</v>
      </c>
      <c r="Q22" s="79">
        <v>1.2924731182795699</v>
      </c>
      <c r="R22" s="79">
        <v>11.46248817204301</v>
      </c>
      <c r="S22" s="80">
        <v>1</v>
      </c>
    </row>
    <row r="23" spans="2:19" ht="30" customHeight="1" collapsed="1" x14ac:dyDescent="0.15">
      <c r="B23" s="173" t="s">
        <v>96</v>
      </c>
      <c r="C23" s="174"/>
      <c r="D23" s="187"/>
      <c r="E23" s="95">
        <f>+E5+E21</f>
        <v>7374132</v>
      </c>
      <c r="F23" s="95">
        <f t="shared" ref="F23:R23" si="2">+F5+F21</f>
        <v>6342409</v>
      </c>
      <c r="G23" s="95">
        <f t="shared" si="2"/>
        <v>327984</v>
      </c>
      <c r="H23" s="95">
        <f t="shared" si="2"/>
        <v>10870307</v>
      </c>
      <c r="I23" s="95">
        <f t="shared" si="2"/>
        <v>6425570</v>
      </c>
      <c r="J23" s="95">
        <f t="shared" si="2"/>
        <v>2662823</v>
      </c>
      <c r="K23" s="95">
        <f t="shared" si="2"/>
        <v>4724702</v>
      </c>
      <c r="L23" s="95">
        <f t="shared" si="2"/>
        <v>291202</v>
      </c>
      <c r="M23" s="95">
        <f t="shared" si="2"/>
        <v>32950</v>
      </c>
      <c r="N23" s="95">
        <f t="shared" si="2"/>
        <v>5832500</v>
      </c>
      <c r="O23" s="95">
        <f t="shared" si="2"/>
        <v>567234</v>
      </c>
      <c r="P23" s="95">
        <f t="shared" si="2"/>
        <v>14287</v>
      </c>
      <c r="Q23" s="95">
        <f t="shared" si="2"/>
        <v>132100</v>
      </c>
      <c r="R23" s="95">
        <f t="shared" si="2"/>
        <v>5192821</v>
      </c>
      <c r="S23" s="96">
        <f>S5+S21</f>
        <v>50791021</v>
      </c>
    </row>
    <row r="24" spans="2:19" ht="30" customHeight="1" thickBot="1" x14ac:dyDescent="0.2">
      <c r="B24" s="76"/>
      <c r="C24" s="77"/>
      <c r="D24" s="78" t="s">
        <v>114</v>
      </c>
      <c r="E24" s="79">
        <f>E23/$S$23*100</f>
        <v>14.518574060560821</v>
      </c>
      <c r="F24" s="79">
        <f t="shared" ref="F24:P24" si="3">F23/$S$23*100</f>
        <v>12.487264235148965</v>
      </c>
      <c r="G24" s="79">
        <f t="shared" si="3"/>
        <v>0.64575193320094904</v>
      </c>
      <c r="H24" s="79">
        <f>H23/$S$23*100</f>
        <v>21.402024976028734</v>
      </c>
      <c r="I24" s="79">
        <f>I23/$S$23*100</f>
        <v>12.650995930954018</v>
      </c>
      <c r="J24" s="79">
        <f>J23/$S$23*100+0.1</f>
        <v>5.3427042173458172</v>
      </c>
      <c r="K24" s="79">
        <f t="shared" si="3"/>
        <v>9.3022386771866632</v>
      </c>
      <c r="L24" s="79">
        <f t="shared" si="3"/>
        <v>0.57333362131074317</v>
      </c>
      <c r="M24" s="79">
        <v>0</v>
      </c>
      <c r="N24" s="79">
        <f>N23/$S$23*100</f>
        <v>11.483328913588881</v>
      </c>
      <c r="O24" s="79">
        <f t="shared" si="3"/>
        <v>1.1167997587605101</v>
      </c>
      <c r="P24" s="79">
        <f t="shared" si="3"/>
        <v>2.8128987601962165E-2</v>
      </c>
      <c r="Q24" s="79">
        <f>Q23/$S$23*100</f>
        <v>0.26008534067468342</v>
      </c>
      <c r="R24" s="97">
        <f>R23/$S$23*100</f>
        <v>10.223895676363741</v>
      </c>
      <c r="S24" s="98">
        <v>100</v>
      </c>
    </row>
    <row r="25" spans="2:19" ht="14.25" x14ac:dyDescent="0.15"/>
    <row r="26" spans="2:19" ht="14.25" x14ac:dyDescent="0.15"/>
    <row r="27" spans="2:19" ht="14.25" x14ac:dyDescent="0.15"/>
    <row r="28" spans="2:19" ht="14.25" x14ac:dyDescent="0.15"/>
    <row r="29" spans="2:19" ht="14.25" x14ac:dyDescent="0.15"/>
    <row r="30" spans="2:19" ht="14.25" x14ac:dyDescent="0.15"/>
    <row r="31" spans="2:19" ht="14.25" x14ac:dyDescent="0.15"/>
    <row r="32" spans="2:19" ht="14.25" x14ac:dyDescent="0.15"/>
    <row r="33" ht="14.25" x14ac:dyDescent="0.15"/>
    <row r="34" ht="14.25" x14ac:dyDescent="0.15"/>
    <row r="35" ht="14.25" x14ac:dyDescent="0.15"/>
    <row r="36" ht="14.25" x14ac:dyDescent="0.15"/>
    <row r="37" ht="14.25" x14ac:dyDescent="0.15"/>
    <row r="38" ht="14.25" x14ac:dyDescent="0.15"/>
    <row r="39" ht="14.25" x14ac:dyDescent="0.15"/>
    <row r="40" ht="14.25" x14ac:dyDescent="0.15"/>
    <row r="41" ht="14.25" x14ac:dyDescent="0.15"/>
  </sheetData>
  <mergeCells count="19">
    <mergeCell ref="C21:D21"/>
    <mergeCell ref="P3:P4"/>
    <mergeCell ref="Q3:Q4"/>
    <mergeCell ref="B23:D23"/>
    <mergeCell ref="J3:K3"/>
    <mergeCell ref="L3:M3"/>
    <mergeCell ref="N3:N4"/>
    <mergeCell ref="O3:O4"/>
    <mergeCell ref="B3:D4"/>
    <mergeCell ref="E3:E4"/>
    <mergeCell ref="F3:F4"/>
    <mergeCell ref="G3:G4"/>
    <mergeCell ref="H3:H4"/>
    <mergeCell ref="I3:I4"/>
    <mergeCell ref="B1:S1"/>
    <mergeCell ref="R3:R4"/>
    <mergeCell ref="S3:S4"/>
    <mergeCell ref="B5:D5"/>
    <mergeCell ref="B7:B20"/>
  </mergeCells>
  <phoneticPr fontId="2"/>
  <pageMargins left="0.19685039370078741" right="0.19685039370078741" top="0.70866141732283472" bottom="0.11811023622047245" header="0.51181102362204722" footer="0.51181102362204722"/>
  <pageSetup paperSize="9" scale="75" firstPageNumber="33" orientation="landscape" blackAndWhite="1" useFirstPageNumber="1" r:id="rId1"/>
  <headerFooter alignWithMargins="0">
    <oddFooter>&amp;C&amp;14-3-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"/>
  <sheetViews>
    <sheetView view="pageBreakPreview" zoomScale="70" zoomScaleNormal="85" zoomScaleSheetLayoutView="70" zoomScalePageLayoutView="85" workbookViewId="0">
      <selection activeCell="N5" sqref="N5"/>
    </sheetView>
  </sheetViews>
  <sheetFormatPr defaultRowHeight="24" customHeight="1" x14ac:dyDescent="0.15"/>
  <cols>
    <col min="1" max="1" width="0.875" style="37" customWidth="1"/>
    <col min="2" max="2" width="4.125" style="1" customWidth="1"/>
    <col min="3" max="3" width="2.625" style="7" customWidth="1"/>
    <col min="4" max="4" width="32.625" style="37" customWidth="1"/>
    <col min="5" max="5" width="81.625" style="48" customWidth="1"/>
    <col min="6" max="6" width="15.25" style="50" customWidth="1"/>
    <col min="7" max="7" width="16.625" style="38" customWidth="1"/>
    <col min="8" max="16384" width="9" style="37"/>
  </cols>
  <sheetData>
    <row r="1" spans="2:10" s="36" customFormat="1" ht="21" customHeight="1" x14ac:dyDescent="0.15">
      <c r="B1" s="202" t="s">
        <v>105</v>
      </c>
      <c r="C1" s="202"/>
      <c r="D1" s="202"/>
      <c r="E1" s="202"/>
      <c r="F1" s="202"/>
      <c r="G1" s="202"/>
    </row>
    <row r="2" spans="2:10" ht="21" customHeight="1" x14ac:dyDescent="0.15">
      <c r="B2" s="59"/>
      <c r="C2" s="35"/>
      <c r="D2" s="45"/>
      <c r="E2" s="100" t="s">
        <v>97</v>
      </c>
      <c r="F2" s="49"/>
      <c r="G2" s="46"/>
    </row>
    <row r="3" spans="2:10" ht="21" customHeight="1" thickBot="1" x14ac:dyDescent="0.2">
      <c r="G3" s="47" t="s">
        <v>2</v>
      </c>
    </row>
    <row r="4" spans="2:10" ht="21" customHeight="1" thickBot="1" x14ac:dyDescent="0.2">
      <c r="B4" s="199" t="s">
        <v>26</v>
      </c>
      <c r="C4" s="200"/>
      <c r="D4" s="201"/>
      <c r="E4" s="197" t="s">
        <v>27</v>
      </c>
      <c r="F4" s="198"/>
      <c r="G4" s="42" t="s">
        <v>25</v>
      </c>
      <c r="J4" s="112"/>
    </row>
    <row r="5" spans="2:10" ht="21" customHeight="1" x14ac:dyDescent="0.15">
      <c r="B5" s="39" t="s">
        <v>98</v>
      </c>
      <c r="C5" s="43" t="s">
        <v>60</v>
      </c>
      <c r="D5" s="40"/>
      <c r="E5" s="103"/>
      <c r="F5" s="104"/>
      <c r="G5" s="105"/>
    </row>
    <row r="6" spans="2:10" ht="21" customHeight="1" thickBot="1" x14ac:dyDescent="0.2">
      <c r="B6" s="41"/>
      <c r="C6" s="44"/>
      <c r="D6" s="116" t="s">
        <v>103</v>
      </c>
      <c r="E6" s="117" t="s">
        <v>104</v>
      </c>
      <c r="F6" s="118" t="s">
        <v>102</v>
      </c>
      <c r="G6" s="119">
        <v>798334</v>
      </c>
    </row>
  </sheetData>
  <mergeCells count="3">
    <mergeCell ref="E4:F4"/>
    <mergeCell ref="B4:D4"/>
    <mergeCell ref="B1:G1"/>
  </mergeCells>
  <phoneticPr fontId="2"/>
  <printOptions horizontalCentered="1"/>
  <pageMargins left="0.23622047244094491" right="0.23622047244094491" top="0.74803149606299213" bottom="0.55118110236220474" header="0.31496062992125984" footer="0.31496062992125984"/>
  <pageSetup paperSize="9" scale="94" firstPageNumber="4" fitToHeight="0" orientation="landscape" blackAndWhite="1" useFirstPageNumber="1" r:id="rId1"/>
  <headerFooter scaleWithDoc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9"/>
  <sheetViews>
    <sheetView view="pageBreakPreview" topLeftCell="B1" zoomScaleNormal="100" zoomScaleSheetLayoutView="100" workbookViewId="0">
      <selection activeCell="N5" sqref="N5"/>
    </sheetView>
  </sheetViews>
  <sheetFormatPr defaultRowHeight="13.5" x14ac:dyDescent="0.15"/>
  <cols>
    <col min="2" max="2" width="15.625" customWidth="1"/>
    <col min="3" max="3" width="9.75" customWidth="1"/>
    <col min="7" max="7" width="9.125" customWidth="1"/>
    <col min="258" max="258" width="15.625" customWidth="1"/>
    <col min="259" max="259" width="9.75" customWidth="1"/>
    <col min="263" max="263" width="9.125" customWidth="1"/>
    <col min="514" max="514" width="15.625" customWidth="1"/>
    <col min="515" max="515" width="9.75" customWidth="1"/>
    <col min="519" max="519" width="9.125" customWidth="1"/>
    <col min="770" max="770" width="15.625" customWidth="1"/>
    <col min="771" max="771" width="9.75" customWidth="1"/>
    <col min="775" max="775" width="9.125" customWidth="1"/>
    <col min="1026" max="1026" width="15.625" customWidth="1"/>
    <col min="1027" max="1027" width="9.75" customWidth="1"/>
    <col min="1031" max="1031" width="9.125" customWidth="1"/>
    <col min="1282" max="1282" width="15.625" customWidth="1"/>
    <col min="1283" max="1283" width="9.75" customWidth="1"/>
    <col min="1287" max="1287" width="9.125" customWidth="1"/>
    <col min="1538" max="1538" width="15.625" customWidth="1"/>
    <col min="1539" max="1539" width="9.75" customWidth="1"/>
    <col min="1543" max="1543" width="9.125" customWidth="1"/>
    <col min="1794" max="1794" width="15.625" customWidth="1"/>
    <col min="1795" max="1795" width="9.75" customWidth="1"/>
    <col min="1799" max="1799" width="9.125" customWidth="1"/>
    <col min="2050" max="2050" width="15.625" customWidth="1"/>
    <col min="2051" max="2051" width="9.75" customWidth="1"/>
    <col min="2055" max="2055" width="9.125" customWidth="1"/>
    <col min="2306" max="2306" width="15.625" customWidth="1"/>
    <col min="2307" max="2307" width="9.75" customWidth="1"/>
    <col min="2311" max="2311" width="9.125" customWidth="1"/>
    <col min="2562" max="2562" width="15.625" customWidth="1"/>
    <col min="2563" max="2563" width="9.75" customWidth="1"/>
    <col min="2567" max="2567" width="9.125" customWidth="1"/>
    <col min="2818" max="2818" width="15.625" customWidth="1"/>
    <col min="2819" max="2819" width="9.75" customWidth="1"/>
    <col min="2823" max="2823" width="9.125" customWidth="1"/>
    <col min="3074" max="3074" width="15.625" customWidth="1"/>
    <col min="3075" max="3075" width="9.75" customWidth="1"/>
    <col min="3079" max="3079" width="9.125" customWidth="1"/>
    <col min="3330" max="3330" width="15.625" customWidth="1"/>
    <col min="3331" max="3331" width="9.75" customWidth="1"/>
    <col min="3335" max="3335" width="9.125" customWidth="1"/>
    <col min="3586" max="3586" width="15.625" customWidth="1"/>
    <col min="3587" max="3587" width="9.75" customWidth="1"/>
    <col min="3591" max="3591" width="9.125" customWidth="1"/>
    <col min="3842" max="3842" width="15.625" customWidth="1"/>
    <col min="3843" max="3843" width="9.75" customWidth="1"/>
    <col min="3847" max="3847" width="9.125" customWidth="1"/>
    <col min="4098" max="4098" width="15.625" customWidth="1"/>
    <col min="4099" max="4099" width="9.75" customWidth="1"/>
    <col min="4103" max="4103" width="9.125" customWidth="1"/>
    <col min="4354" max="4354" width="15.625" customWidth="1"/>
    <col min="4355" max="4355" width="9.75" customWidth="1"/>
    <col min="4359" max="4359" width="9.125" customWidth="1"/>
    <col min="4610" max="4610" width="15.625" customWidth="1"/>
    <col min="4611" max="4611" width="9.75" customWidth="1"/>
    <col min="4615" max="4615" width="9.125" customWidth="1"/>
    <col min="4866" max="4866" width="15.625" customWidth="1"/>
    <col min="4867" max="4867" width="9.75" customWidth="1"/>
    <col min="4871" max="4871" width="9.125" customWidth="1"/>
    <col min="5122" max="5122" width="15.625" customWidth="1"/>
    <col min="5123" max="5123" width="9.75" customWidth="1"/>
    <col min="5127" max="5127" width="9.125" customWidth="1"/>
    <col min="5378" max="5378" width="15.625" customWidth="1"/>
    <col min="5379" max="5379" width="9.75" customWidth="1"/>
    <col min="5383" max="5383" width="9.125" customWidth="1"/>
    <col min="5634" max="5634" width="15.625" customWidth="1"/>
    <col min="5635" max="5635" width="9.75" customWidth="1"/>
    <col min="5639" max="5639" width="9.125" customWidth="1"/>
    <col min="5890" max="5890" width="15.625" customWidth="1"/>
    <col min="5891" max="5891" width="9.75" customWidth="1"/>
    <col min="5895" max="5895" width="9.125" customWidth="1"/>
    <col min="6146" max="6146" width="15.625" customWidth="1"/>
    <col min="6147" max="6147" width="9.75" customWidth="1"/>
    <col min="6151" max="6151" width="9.125" customWidth="1"/>
    <col min="6402" max="6402" width="15.625" customWidth="1"/>
    <col min="6403" max="6403" width="9.75" customWidth="1"/>
    <col min="6407" max="6407" width="9.125" customWidth="1"/>
    <col min="6658" max="6658" width="15.625" customWidth="1"/>
    <col min="6659" max="6659" width="9.75" customWidth="1"/>
    <col min="6663" max="6663" width="9.125" customWidth="1"/>
    <col min="6914" max="6914" width="15.625" customWidth="1"/>
    <col min="6915" max="6915" width="9.75" customWidth="1"/>
    <col min="6919" max="6919" width="9.125" customWidth="1"/>
    <col min="7170" max="7170" width="15.625" customWidth="1"/>
    <col min="7171" max="7171" width="9.75" customWidth="1"/>
    <col min="7175" max="7175" width="9.125" customWidth="1"/>
    <col min="7426" max="7426" width="15.625" customWidth="1"/>
    <col min="7427" max="7427" width="9.75" customWidth="1"/>
    <col min="7431" max="7431" width="9.125" customWidth="1"/>
    <col min="7682" max="7682" width="15.625" customWidth="1"/>
    <col min="7683" max="7683" width="9.75" customWidth="1"/>
    <col min="7687" max="7687" width="9.125" customWidth="1"/>
    <col min="7938" max="7938" width="15.625" customWidth="1"/>
    <col min="7939" max="7939" width="9.75" customWidth="1"/>
    <col min="7943" max="7943" width="9.125" customWidth="1"/>
    <col min="8194" max="8194" width="15.625" customWidth="1"/>
    <col min="8195" max="8195" width="9.75" customWidth="1"/>
    <col min="8199" max="8199" width="9.125" customWidth="1"/>
    <col min="8450" max="8450" width="15.625" customWidth="1"/>
    <col min="8451" max="8451" width="9.75" customWidth="1"/>
    <col min="8455" max="8455" width="9.125" customWidth="1"/>
    <col min="8706" max="8706" width="15.625" customWidth="1"/>
    <col min="8707" max="8707" width="9.75" customWidth="1"/>
    <col min="8711" max="8711" width="9.125" customWidth="1"/>
    <col min="8962" max="8962" width="15.625" customWidth="1"/>
    <col min="8963" max="8963" width="9.75" customWidth="1"/>
    <col min="8967" max="8967" width="9.125" customWidth="1"/>
    <col min="9218" max="9218" width="15.625" customWidth="1"/>
    <col min="9219" max="9219" width="9.75" customWidth="1"/>
    <col min="9223" max="9223" width="9.125" customWidth="1"/>
    <col min="9474" max="9474" width="15.625" customWidth="1"/>
    <col min="9475" max="9475" width="9.75" customWidth="1"/>
    <col min="9479" max="9479" width="9.125" customWidth="1"/>
    <col min="9730" max="9730" width="15.625" customWidth="1"/>
    <col min="9731" max="9731" width="9.75" customWidth="1"/>
    <col min="9735" max="9735" width="9.125" customWidth="1"/>
    <col min="9986" max="9986" width="15.625" customWidth="1"/>
    <col min="9987" max="9987" width="9.75" customWidth="1"/>
    <col min="9991" max="9991" width="9.125" customWidth="1"/>
    <col min="10242" max="10242" width="15.625" customWidth="1"/>
    <col min="10243" max="10243" width="9.75" customWidth="1"/>
    <col min="10247" max="10247" width="9.125" customWidth="1"/>
    <col min="10498" max="10498" width="15.625" customWidth="1"/>
    <col min="10499" max="10499" width="9.75" customWidth="1"/>
    <col min="10503" max="10503" width="9.125" customWidth="1"/>
    <col min="10754" max="10754" width="15.625" customWidth="1"/>
    <col min="10755" max="10755" width="9.75" customWidth="1"/>
    <col min="10759" max="10759" width="9.125" customWidth="1"/>
    <col min="11010" max="11010" width="15.625" customWidth="1"/>
    <col min="11011" max="11011" width="9.75" customWidth="1"/>
    <col min="11015" max="11015" width="9.125" customWidth="1"/>
    <col min="11266" max="11266" width="15.625" customWidth="1"/>
    <col min="11267" max="11267" width="9.75" customWidth="1"/>
    <col min="11271" max="11271" width="9.125" customWidth="1"/>
    <col min="11522" max="11522" width="15.625" customWidth="1"/>
    <col min="11523" max="11523" width="9.75" customWidth="1"/>
    <col min="11527" max="11527" width="9.125" customWidth="1"/>
    <col min="11778" max="11778" width="15.625" customWidth="1"/>
    <col min="11779" max="11779" width="9.75" customWidth="1"/>
    <col min="11783" max="11783" width="9.125" customWidth="1"/>
    <col min="12034" max="12034" width="15.625" customWidth="1"/>
    <col min="12035" max="12035" width="9.75" customWidth="1"/>
    <col min="12039" max="12039" width="9.125" customWidth="1"/>
    <col min="12290" max="12290" width="15.625" customWidth="1"/>
    <col min="12291" max="12291" width="9.75" customWidth="1"/>
    <col min="12295" max="12295" width="9.125" customWidth="1"/>
    <col min="12546" max="12546" width="15.625" customWidth="1"/>
    <col min="12547" max="12547" width="9.75" customWidth="1"/>
    <col min="12551" max="12551" width="9.125" customWidth="1"/>
    <col min="12802" max="12802" width="15.625" customWidth="1"/>
    <col min="12803" max="12803" width="9.75" customWidth="1"/>
    <col min="12807" max="12807" width="9.125" customWidth="1"/>
    <col min="13058" max="13058" width="15.625" customWidth="1"/>
    <col min="13059" max="13059" width="9.75" customWidth="1"/>
    <col min="13063" max="13063" width="9.125" customWidth="1"/>
    <col min="13314" max="13314" width="15.625" customWidth="1"/>
    <col min="13315" max="13315" width="9.75" customWidth="1"/>
    <col min="13319" max="13319" width="9.125" customWidth="1"/>
    <col min="13570" max="13570" width="15.625" customWidth="1"/>
    <col min="13571" max="13571" width="9.75" customWidth="1"/>
    <col min="13575" max="13575" width="9.125" customWidth="1"/>
    <col min="13826" max="13826" width="15.625" customWidth="1"/>
    <col min="13827" max="13827" width="9.75" customWidth="1"/>
    <col min="13831" max="13831" width="9.125" customWidth="1"/>
    <col min="14082" max="14082" width="15.625" customWidth="1"/>
    <col min="14083" max="14083" width="9.75" customWidth="1"/>
    <col min="14087" max="14087" width="9.125" customWidth="1"/>
    <col min="14338" max="14338" width="15.625" customWidth="1"/>
    <col min="14339" max="14339" width="9.75" customWidth="1"/>
    <col min="14343" max="14343" width="9.125" customWidth="1"/>
    <col min="14594" max="14594" width="15.625" customWidth="1"/>
    <col min="14595" max="14595" width="9.75" customWidth="1"/>
    <col min="14599" max="14599" width="9.125" customWidth="1"/>
    <col min="14850" max="14850" width="15.625" customWidth="1"/>
    <col min="14851" max="14851" width="9.75" customWidth="1"/>
    <col min="14855" max="14855" width="9.125" customWidth="1"/>
    <col min="15106" max="15106" width="15.625" customWidth="1"/>
    <col min="15107" max="15107" width="9.75" customWidth="1"/>
    <col min="15111" max="15111" width="9.125" customWidth="1"/>
    <col min="15362" max="15362" width="15.625" customWidth="1"/>
    <col min="15363" max="15363" width="9.75" customWidth="1"/>
    <col min="15367" max="15367" width="9.125" customWidth="1"/>
    <col min="15618" max="15618" width="15.625" customWidth="1"/>
    <col min="15619" max="15619" width="9.75" customWidth="1"/>
    <col min="15623" max="15623" width="9.125" customWidth="1"/>
    <col min="15874" max="15874" width="15.625" customWidth="1"/>
    <col min="15875" max="15875" width="9.75" customWidth="1"/>
    <col min="15879" max="15879" width="9.125" customWidth="1"/>
    <col min="16130" max="16130" width="15.625" customWidth="1"/>
    <col min="16131" max="16131" width="9.75" customWidth="1"/>
    <col min="16135" max="16135" width="9.125" customWidth="1"/>
  </cols>
  <sheetData>
    <row r="1" spans="2:5" x14ac:dyDescent="0.15">
      <c r="B1" t="s">
        <v>105</v>
      </c>
    </row>
    <row r="2" spans="2:5" x14ac:dyDescent="0.15">
      <c r="C2" s="107"/>
      <c r="D2" s="108"/>
      <c r="E2" s="108"/>
    </row>
    <row r="3" spans="2:5" x14ac:dyDescent="0.15">
      <c r="D3" s="108"/>
      <c r="E3" s="108"/>
    </row>
    <row r="4" spans="2:5" x14ac:dyDescent="0.15">
      <c r="D4" s="108"/>
      <c r="E4" s="108"/>
    </row>
    <row r="5" spans="2:5" x14ac:dyDescent="0.15">
      <c r="D5" s="108"/>
      <c r="E5" s="108"/>
    </row>
    <row r="6" spans="2:5" x14ac:dyDescent="0.15">
      <c r="D6" s="108"/>
      <c r="E6" s="108"/>
    </row>
    <row r="7" spans="2:5" x14ac:dyDescent="0.15">
      <c r="D7" s="108"/>
      <c r="E7" s="108"/>
    </row>
    <row r="8" spans="2:5" x14ac:dyDescent="0.15">
      <c r="D8" s="108"/>
      <c r="E8" s="108"/>
    </row>
    <row r="9" spans="2:5" x14ac:dyDescent="0.15">
      <c r="C9" s="107"/>
      <c r="D9" s="108"/>
      <c r="E9" s="108"/>
    </row>
    <row r="10" spans="2:5" x14ac:dyDescent="0.15">
      <c r="C10" s="107"/>
      <c r="D10" s="108"/>
      <c r="E10" s="108"/>
    </row>
    <row r="11" spans="2:5" x14ac:dyDescent="0.15">
      <c r="C11" s="107"/>
      <c r="D11" s="108"/>
      <c r="E11" s="108"/>
    </row>
    <row r="12" spans="2:5" x14ac:dyDescent="0.15">
      <c r="C12" s="107"/>
      <c r="D12" s="108"/>
      <c r="E12" s="108"/>
    </row>
    <row r="13" spans="2:5" x14ac:dyDescent="0.15">
      <c r="C13" s="107"/>
      <c r="D13" s="108"/>
      <c r="E13" s="108"/>
    </row>
    <row r="14" spans="2:5" x14ac:dyDescent="0.15">
      <c r="C14" s="107"/>
      <c r="D14" s="108"/>
      <c r="E14" s="108"/>
    </row>
    <row r="15" spans="2:5" x14ac:dyDescent="0.15">
      <c r="C15" s="107"/>
      <c r="D15" s="108"/>
      <c r="E15" s="108"/>
    </row>
    <row r="16" spans="2:5" x14ac:dyDescent="0.15">
      <c r="C16" s="107"/>
      <c r="D16" s="108"/>
      <c r="E16" s="108"/>
    </row>
    <row r="17" spans="3:5" x14ac:dyDescent="0.15">
      <c r="C17" s="107"/>
      <c r="D17" s="108"/>
      <c r="E17" s="108"/>
    </row>
    <row r="18" spans="3:5" x14ac:dyDescent="0.15">
      <c r="C18" s="107"/>
      <c r="D18" s="108"/>
      <c r="E18" s="108"/>
    </row>
    <row r="19" spans="3:5" x14ac:dyDescent="0.15">
      <c r="C19" s="109"/>
      <c r="D19" s="110"/>
      <c r="E19" s="110"/>
    </row>
  </sheetData>
  <phoneticPr fontId="2"/>
  <pageMargins left="0.74803149606299213" right="0.74803149606299213" top="0.74803149606299213" bottom="0.59055118110236227" header="0.51181102362204722" footer="0.51181102362204722"/>
  <pageSetup paperSize="9" scale="98" orientation="landscape" horizontalDpi="1200" verticalDpi="1200" r:id="rId1"/>
  <headerFooter alignWithMargins="0">
    <oddFooter>&amp;C- 5 -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topLeftCell="A4" zoomScale="110" zoomScaleNormal="75" zoomScaleSheetLayoutView="110" workbookViewId="0">
      <selection activeCell="N5" sqref="N5"/>
    </sheetView>
  </sheetViews>
  <sheetFormatPr defaultRowHeight="13.5" x14ac:dyDescent="0.15"/>
  <cols>
    <col min="2" max="2" width="15.625" customWidth="1"/>
    <col min="3" max="3" width="9.75" customWidth="1"/>
    <col min="258" max="258" width="15.625" customWidth="1"/>
    <col min="259" max="259" width="9.75" customWidth="1"/>
    <col min="514" max="514" width="15.625" customWidth="1"/>
    <col min="515" max="515" width="9.75" customWidth="1"/>
    <col min="770" max="770" width="15.625" customWidth="1"/>
    <col min="771" max="771" width="9.75" customWidth="1"/>
    <col min="1026" max="1026" width="15.625" customWidth="1"/>
    <col min="1027" max="1027" width="9.75" customWidth="1"/>
    <col min="1282" max="1282" width="15.625" customWidth="1"/>
    <col min="1283" max="1283" width="9.75" customWidth="1"/>
    <col min="1538" max="1538" width="15.625" customWidth="1"/>
    <col min="1539" max="1539" width="9.75" customWidth="1"/>
    <col min="1794" max="1794" width="15.625" customWidth="1"/>
    <col min="1795" max="1795" width="9.75" customWidth="1"/>
    <col min="2050" max="2050" width="15.625" customWidth="1"/>
    <col min="2051" max="2051" width="9.75" customWidth="1"/>
    <col min="2306" max="2306" width="15.625" customWidth="1"/>
    <col min="2307" max="2307" width="9.75" customWidth="1"/>
    <col min="2562" max="2562" width="15.625" customWidth="1"/>
    <col min="2563" max="2563" width="9.75" customWidth="1"/>
    <col min="2818" max="2818" width="15.625" customWidth="1"/>
    <col min="2819" max="2819" width="9.75" customWidth="1"/>
    <col min="3074" max="3074" width="15.625" customWidth="1"/>
    <col min="3075" max="3075" width="9.75" customWidth="1"/>
    <col min="3330" max="3330" width="15.625" customWidth="1"/>
    <col min="3331" max="3331" width="9.75" customWidth="1"/>
    <col min="3586" max="3586" width="15.625" customWidth="1"/>
    <col min="3587" max="3587" width="9.75" customWidth="1"/>
    <col min="3842" max="3842" width="15.625" customWidth="1"/>
    <col min="3843" max="3843" width="9.75" customWidth="1"/>
    <col min="4098" max="4098" width="15.625" customWidth="1"/>
    <col min="4099" max="4099" width="9.75" customWidth="1"/>
    <col min="4354" max="4354" width="15.625" customWidth="1"/>
    <col min="4355" max="4355" width="9.75" customWidth="1"/>
    <col min="4610" max="4610" width="15.625" customWidth="1"/>
    <col min="4611" max="4611" width="9.75" customWidth="1"/>
    <col min="4866" max="4866" width="15.625" customWidth="1"/>
    <col min="4867" max="4867" width="9.75" customWidth="1"/>
    <col min="5122" max="5122" width="15.625" customWidth="1"/>
    <col min="5123" max="5123" width="9.75" customWidth="1"/>
    <col min="5378" max="5378" width="15.625" customWidth="1"/>
    <col min="5379" max="5379" width="9.75" customWidth="1"/>
    <col min="5634" max="5634" width="15.625" customWidth="1"/>
    <col min="5635" max="5635" width="9.75" customWidth="1"/>
    <col min="5890" max="5890" width="15.625" customWidth="1"/>
    <col min="5891" max="5891" width="9.75" customWidth="1"/>
    <col min="6146" max="6146" width="15.625" customWidth="1"/>
    <col min="6147" max="6147" width="9.75" customWidth="1"/>
    <col min="6402" max="6402" width="15.625" customWidth="1"/>
    <col min="6403" max="6403" width="9.75" customWidth="1"/>
    <col min="6658" max="6658" width="15.625" customWidth="1"/>
    <col min="6659" max="6659" width="9.75" customWidth="1"/>
    <col min="6914" max="6914" width="15.625" customWidth="1"/>
    <col min="6915" max="6915" width="9.75" customWidth="1"/>
    <col min="7170" max="7170" width="15.625" customWidth="1"/>
    <col min="7171" max="7171" width="9.75" customWidth="1"/>
    <col min="7426" max="7426" width="15.625" customWidth="1"/>
    <col min="7427" max="7427" width="9.75" customWidth="1"/>
    <col min="7682" max="7682" width="15.625" customWidth="1"/>
    <col min="7683" max="7683" width="9.75" customWidth="1"/>
    <col min="7938" max="7938" width="15.625" customWidth="1"/>
    <col min="7939" max="7939" width="9.75" customWidth="1"/>
    <col min="8194" max="8194" width="15.625" customWidth="1"/>
    <col min="8195" max="8195" width="9.75" customWidth="1"/>
    <col min="8450" max="8450" width="15.625" customWidth="1"/>
    <col min="8451" max="8451" width="9.75" customWidth="1"/>
    <col min="8706" max="8706" width="15.625" customWidth="1"/>
    <col min="8707" max="8707" width="9.75" customWidth="1"/>
    <col min="8962" max="8962" width="15.625" customWidth="1"/>
    <col min="8963" max="8963" width="9.75" customWidth="1"/>
    <col min="9218" max="9218" width="15.625" customWidth="1"/>
    <col min="9219" max="9219" width="9.75" customWidth="1"/>
    <col min="9474" max="9474" width="15.625" customWidth="1"/>
    <col min="9475" max="9475" width="9.75" customWidth="1"/>
    <col min="9730" max="9730" width="15.625" customWidth="1"/>
    <col min="9731" max="9731" width="9.75" customWidth="1"/>
    <col min="9986" max="9986" width="15.625" customWidth="1"/>
    <col min="9987" max="9987" width="9.75" customWidth="1"/>
    <col min="10242" max="10242" width="15.625" customWidth="1"/>
    <col min="10243" max="10243" width="9.75" customWidth="1"/>
    <col min="10498" max="10498" width="15.625" customWidth="1"/>
    <col min="10499" max="10499" width="9.75" customWidth="1"/>
    <col min="10754" max="10754" width="15.625" customWidth="1"/>
    <col min="10755" max="10755" width="9.75" customWidth="1"/>
    <col min="11010" max="11010" width="15.625" customWidth="1"/>
    <col min="11011" max="11011" width="9.75" customWidth="1"/>
    <col min="11266" max="11266" width="15.625" customWidth="1"/>
    <col min="11267" max="11267" width="9.75" customWidth="1"/>
    <col min="11522" max="11522" width="15.625" customWidth="1"/>
    <col min="11523" max="11523" width="9.75" customWidth="1"/>
    <col min="11778" max="11778" width="15.625" customWidth="1"/>
    <col min="11779" max="11779" width="9.75" customWidth="1"/>
    <col min="12034" max="12034" width="15.625" customWidth="1"/>
    <col min="12035" max="12035" width="9.75" customWidth="1"/>
    <col min="12290" max="12290" width="15.625" customWidth="1"/>
    <col min="12291" max="12291" width="9.75" customWidth="1"/>
    <col min="12546" max="12546" width="15.625" customWidth="1"/>
    <col min="12547" max="12547" width="9.75" customWidth="1"/>
    <col min="12802" max="12802" width="15.625" customWidth="1"/>
    <col min="12803" max="12803" width="9.75" customWidth="1"/>
    <col min="13058" max="13058" width="15.625" customWidth="1"/>
    <col min="13059" max="13059" width="9.75" customWidth="1"/>
    <col min="13314" max="13314" width="15.625" customWidth="1"/>
    <col min="13315" max="13315" width="9.75" customWidth="1"/>
    <col min="13570" max="13570" width="15.625" customWidth="1"/>
    <col min="13571" max="13571" width="9.75" customWidth="1"/>
    <col min="13826" max="13826" width="15.625" customWidth="1"/>
    <col min="13827" max="13827" width="9.75" customWidth="1"/>
    <col min="14082" max="14082" width="15.625" customWidth="1"/>
    <col min="14083" max="14083" width="9.75" customWidth="1"/>
    <col min="14338" max="14338" width="15.625" customWidth="1"/>
    <col min="14339" max="14339" width="9.75" customWidth="1"/>
    <col min="14594" max="14594" width="15.625" customWidth="1"/>
    <col min="14595" max="14595" width="9.75" customWidth="1"/>
    <col min="14850" max="14850" width="15.625" customWidth="1"/>
    <col min="14851" max="14851" width="9.75" customWidth="1"/>
    <col min="15106" max="15106" width="15.625" customWidth="1"/>
    <col min="15107" max="15107" width="9.75" customWidth="1"/>
    <col min="15362" max="15362" width="15.625" customWidth="1"/>
    <col min="15363" max="15363" width="9.75" customWidth="1"/>
    <col min="15618" max="15618" width="15.625" customWidth="1"/>
    <col min="15619" max="15619" width="9.75" customWidth="1"/>
    <col min="15874" max="15874" width="15.625" customWidth="1"/>
    <col min="15875" max="15875" width="9.75" customWidth="1"/>
    <col min="16130" max="16130" width="15.625" customWidth="1"/>
    <col min="16131" max="16131" width="9.75" customWidth="1"/>
  </cols>
  <sheetData/>
  <phoneticPr fontId="2"/>
  <pageMargins left="0.94488188976377963" right="0.74803149606299213" top="0.74803149606299213" bottom="0.59055118110236227" header="0.51181102362204722" footer="0.51181102362204722"/>
  <pageSetup paperSize="9" scale="96" orientation="landscape" r:id="rId1"/>
  <headerFooter alignWithMargins="0">
    <oddFooter>&amp;C- 6 -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１．補正予算概要</vt:lpstr>
      <vt:lpstr>２．事項別明細</vt:lpstr>
      <vt:lpstr>３．性質別内訳</vt:lpstr>
      <vt:lpstr>４．主要事業概要</vt:lpstr>
      <vt:lpstr>５．歳入グラフ</vt:lpstr>
      <vt:lpstr>６．歳出グラフ</vt:lpstr>
      <vt:lpstr>'１．補正予算概要'!Print_Area</vt:lpstr>
      <vt:lpstr>'２．事項別明細'!Print_Area</vt:lpstr>
      <vt:lpstr>'３．性質別内訳'!Print_Area</vt:lpstr>
      <vt:lpstr>'４．主要事業概要'!Print_Area</vt:lpstr>
      <vt:lpstr>'５．歳入グラフ'!Print_Area</vt:lpstr>
      <vt:lpstr>'６．歳出グラフ'!Print_Area</vt:lpstr>
      <vt:lpstr>'４．主要事業概要'!Print_Titles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津山市役所</dc:creator>
  <cp:lastModifiedBy>Windows ユーザー</cp:lastModifiedBy>
  <cp:lastPrinted>2018-02-26T03:21:19Z</cp:lastPrinted>
  <dcterms:created xsi:type="dcterms:W3CDTF">1999-11-15T07:08:12Z</dcterms:created>
  <dcterms:modified xsi:type="dcterms:W3CDTF">2018-02-26T03:22:00Z</dcterms:modified>
</cp:coreProperties>
</file>