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090" windowHeight="9225" activeTab="5"/>
  </bookViews>
  <sheets>
    <sheet name="1 補正予算概要" sheetId="1" r:id="rId1"/>
    <sheet name="２事項別明細" sheetId="13" r:id="rId2"/>
    <sheet name="3 性質別内訳" sheetId="3" r:id="rId3"/>
    <sheet name="4 事業概要（区分別）" sheetId="12" r:id="rId4"/>
    <sheet name="5 歳入グラフ" sheetId="9" r:id="rId5"/>
    <sheet name="６ 歳出グラフ" sheetId="10" r:id="rId6"/>
  </sheets>
  <definedNames>
    <definedName name="_xlnm.Print_Area" localSheetId="0">'1 補正予算概要'!$A$1:$L$25</definedName>
    <definedName name="_xlnm.Print_Area" localSheetId="1">'２事項別明細'!$A$1:$T$163</definedName>
    <definedName name="_xlnm.Print_Area" localSheetId="2">'3 性質別内訳'!$B$1:$T$23</definedName>
    <definedName name="_xlnm.Print_Area" localSheetId="3">'4 事業概要（区分別）'!$A$1:$L$96</definedName>
    <definedName name="_xlnm.Print_Area" localSheetId="5">'６ 歳出グラフ'!$A$1:$AL$46</definedName>
  </definedNames>
  <calcPr calcId="15251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13" l="1"/>
  <c r="P7" i="13"/>
  <c r="T7" i="13"/>
  <c r="H14" i="13"/>
  <c r="P18" i="13"/>
  <c r="T18" i="13"/>
  <c r="H21" i="13"/>
  <c r="H28" i="13"/>
  <c r="P29" i="13"/>
  <c r="T29" i="13"/>
  <c r="H35" i="13"/>
  <c r="P40" i="13"/>
  <c r="P161" i="13" s="1"/>
  <c r="T40" i="13"/>
  <c r="H42" i="13"/>
  <c r="H49" i="13"/>
  <c r="P51" i="13"/>
  <c r="T51" i="13"/>
  <c r="H56" i="13"/>
  <c r="P62" i="13"/>
  <c r="T62" i="13"/>
  <c r="H63" i="13"/>
  <c r="H70" i="13"/>
  <c r="P73" i="13"/>
  <c r="T73" i="13"/>
  <c r="H77" i="13"/>
  <c r="H84" i="13"/>
  <c r="P84" i="13"/>
  <c r="T84" i="13"/>
  <c r="H91" i="13"/>
  <c r="P95" i="13"/>
  <c r="T95" i="13"/>
  <c r="H98" i="13"/>
  <c r="H162" i="13" s="1"/>
  <c r="H105" i="13"/>
  <c r="P106" i="13"/>
  <c r="T106" i="13"/>
  <c r="H112" i="13"/>
  <c r="P117" i="13"/>
  <c r="T117" i="13"/>
  <c r="H119" i="13"/>
  <c r="H126" i="13"/>
  <c r="P128" i="13"/>
  <c r="T128" i="13"/>
  <c r="H133" i="13"/>
  <c r="P139" i="13"/>
  <c r="T139" i="13"/>
  <c r="H140" i="13"/>
  <c r="H147" i="13"/>
  <c r="P150" i="13"/>
  <c r="T150" i="13"/>
  <c r="H154" i="13"/>
  <c r="H161" i="13"/>
  <c r="N161" i="13"/>
  <c r="O161" i="13"/>
  <c r="Q161" i="13"/>
  <c r="R161" i="13"/>
  <c r="S161" i="13"/>
  <c r="F162" i="13"/>
  <c r="G162" i="13"/>
  <c r="T161" i="13" l="1"/>
  <c r="K74" i="12" l="1"/>
  <c r="K17" i="12" l="1"/>
  <c r="K95" i="12" l="1"/>
  <c r="K94" i="12"/>
  <c r="K93" i="12"/>
  <c r="K92" i="12"/>
  <c r="K91" i="12"/>
  <c r="K90" i="12"/>
  <c r="K89" i="12"/>
  <c r="K88" i="12"/>
  <c r="K87" i="12"/>
  <c r="K86" i="12"/>
  <c r="K85" i="12"/>
  <c r="K84" i="12"/>
  <c r="K83" i="12"/>
  <c r="K82" i="12"/>
  <c r="K81" i="12"/>
  <c r="K80" i="12"/>
  <c r="K79" i="12"/>
  <c r="K78" i="12"/>
  <c r="K77" i="12"/>
  <c r="K76" i="12"/>
  <c r="K75" i="12"/>
  <c r="K73" i="12"/>
  <c r="K72" i="12"/>
  <c r="K71" i="12"/>
  <c r="K70" i="12"/>
  <c r="K69" i="12"/>
  <c r="K68" i="12"/>
  <c r="K63" i="12"/>
  <c r="K62" i="12"/>
  <c r="K59" i="12"/>
  <c r="K58" i="12"/>
  <c r="K57" i="12"/>
  <c r="K56" i="12"/>
  <c r="K55" i="12"/>
  <c r="K54" i="12"/>
  <c r="K53" i="12"/>
  <c r="K52" i="12"/>
  <c r="K51" i="12"/>
  <c r="K50" i="12"/>
  <c r="K49" i="12"/>
  <c r="K48" i="12"/>
  <c r="K47" i="12"/>
  <c r="K46" i="12"/>
  <c r="K45" i="12"/>
  <c r="K44" i="12"/>
  <c r="K43" i="12"/>
  <c r="K42" i="12"/>
  <c r="K41" i="12"/>
  <c r="K40" i="12"/>
  <c r="K39" i="12"/>
  <c r="K38" i="12"/>
  <c r="K37" i="12"/>
  <c r="K36" i="12"/>
  <c r="K31" i="12"/>
  <c r="K30" i="12"/>
  <c r="K29" i="12"/>
  <c r="K28" i="12"/>
  <c r="K27" i="12"/>
  <c r="K26" i="12"/>
  <c r="K25" i="12"/>
  <c r="K24" i="12"/>
  <c r="K23" i="12"/>
  <c r="K22" i="12"/>
  <c r="K21" i="12"/>
  <c r="K20" i="12"/>
  <c r="K19" i="12"/>
  <c r="K18" i="12"/>
  <c r="K16" i="12"/>
  <c r="K15" i="12"/>
  <c r="K14" i="12"/>
  <c r="K13" i="12"/>
  <c r="K12" i="12"/>
  <c r="K11" i="12"/>
  <c r="K10" i="12"/>
  <c r="K9" i="12"/>
  <c r="K8" i="12"/>
  <c r="K7" i="12"/>
  <c r="K6" i="12"/>
  <c r="S21" i="3" l="1"/>
  <c r="S22" i="3" s="1"/>
  <c r="R21" i="3"/>
  <c r="R22" i="3" s="1"/>
  <c r="Q21" i="3"/>
  <c r="Q22" i="3" s="1"/>
  <c r="P21" i="3"/>
  <c r="P22" i="3" s="1"/>
  <c r="O21" i="3"/>
  <c r="O22" i="3" s="1"/>
  <c r="N21" i="3"/>
  <c r="N22" i="3" s="1"/>
  <c r="M21" i="3"/>
  <c r="M22" i="3" s="1"/>
  <c r="L21" i="3"/>
  <c r="L22" i="3" s="1"/>
  <c r="K21" i="3"/>
  <c r="K22" i="3" s="1"/>
  <c r="J21" i="3"/>
  <c r="J22" i="3" s="1"/>
  <c r="I21" i="3"/>
  <c r="I22" i="3" s="1"/>
  <c r="H21" i="3"/>
  <c r="H22" i="3" s="1"/>
  <c r="G21" i="3"/>
  <c r="G22" i="3" s="1"/>
  <c r="F21" i="3"/>
  <c r="F22" i="3" s="1"/>
  <c r="T20" i="3"/>
  <c r="T19" i="3"/>
  <c r="T18" i="3"/>
  <c r="T17" i="3"/>
  <c r="T16" i="3"/>
  <c r="T15" i="3"/>
  <c r="T14" i="3"/>
  <c r="T13" i="3"/>
  <c r="T12" i="3"/>
  <c r="T11" i="3"/>
  <c r="T10" i="3"/>
  <c r="T9" i="3"/>
  <c r="T8" i="3"/>
  <c r="T7" i="3"/>
  <c r="T5" i="3"/>
  <c r="T6" i="3" s="1"/>
  <c r="I22" i="1"/>
  <c r="K22" i="1" s="1"/>
  <c r="I21" i="1"/>
  <c r="K21" i="1" s="1"/>
  <c r="I20" i="1"/>
  <c r="K20" i="1" s="1"/>
  <c r="I18" i="1"/>
  <c r="K18" i="1" s="1"/>
  <c r="I15" i="1"/>
  <c r="K15" i="1" s="1"/>
  <c r="I14" i="1"/>
  <c r="K14" i="1" s="1"/>
  <c r="I13" i="1"/>
  <c r="K13" i="1" s="1"/>
  <c r="I12" i="1"/>
  <c r="K12" i="1" s="1"/>
  <c r="I11" i="1"/>
  <c r="K11" i="1" s="1"/>
  <c r="I10" i="1"/>
  <c r="K10" i="1" s="1"/>
  <c r="I9" i="1"/>
  <c r="K9" i="1" s="1"/>
  <c r="I8" i="1"/>
  <c r="K8" i="1" s="1"/>
  <c r="I6" i="1"/>
  <c r="K6" i="1" s="1"/>
  <c r="J7" i="1"/>
  <c r="H7" i="1"/>
  <c r="H16" i="1" s="1"/>
  <c r="H24" i="1" s="1"/>
  <c r="G7" i="1"/>
  <c r="G16" i="1" s="1"/>
  <c r="G24" i="1" s="1"/>
  <c r="N6" i="3" l="1"/>
  <c r="O6" i="3"/>
  <c r="F6" i="3"/>
  <c r="I7" i="1"/>
  <c r="I16" i="1" s="1"/>
  <c r="I24" i="1" s="1"/>
  <c r="T22" i="3"/>
  <c r="L6" i="3"/>
  <c r="G6" i="3"/>
  <c r="M6" i="3"/>
  <c r="S6" i="3"/>
  <c r="H6" i="3"/>
  <c r="P6" i="3"/>
  <c r="I6" i="3"/>
  <c r="Q6" i="3"/>
  <c r="T21" i="3"/>
  <c r="J6" i="3"/>
  <c r="R6" i="3"/>
  <c r="K6" i="3"/>
  <c r="J16" i="1"/>
  <c r="J24" i="1"/>
  <c r="K7" i="1" l="1"/>
  <c r="K24" i="1"/>
  <c r="K16" i="1"/>
  <c r="T23" i="3" l="1"/>
</calcChain>
</file>

<file path=xl/sharedStrings.xml><?xml version="1.0" encoding="utf-8"?>
<sst xmlns="http://schemas.openxmlformats.org/spreadsheetml/2006/main" count="261" uniqueCount="227">
  <si>
    <t>磯野計記念奨学金</t>
    <rPh sb="0" eb="2">
      <t>イソノ</t>
    </rPh>
    <rPh sb="2" eb="3">
      <t>ハカル</t>
    </rPh>
    <rPh sb="3" eb="5">
      <t>キネン</t>
    </rPh>
    <rPh sb="5" eb="8">
      <t>ショウガクキン</t>
    </rPh>
    <phoneticPr fontId="1"/>
  </si>
  <si>
    <t>食肉処理センター</t>
    <rPh sb="0" eb="2">
      <t>ショクニク</t>
    </rPh>
    <rPh sb="2" eb="4">
      <t>ショリ</t>
    </rPh>
    <phoneticPr fontId="1"/>
  </si>
  <si>
    <t>国民健康保険</t>
    <rPh sb="0" eb="2">
      <t>コクミン</t>
    </rPh>
    <rPh sb="2" eb="4">
      <t>ケンコウ</t>
    </rPh>
    <rPh sb="4" eb="6">
      <t>ホケン</t>
    </rPh>
    <phoneticPr fontId="1"/>
  </si>
  <si>
    <t>公共用地取得事業</t>
    <rPh sb="0" eb="2">
      <t>コウキョウ</t>
    </rPh>
    <rPh sb="2" eb="4">
      <t>ヨウチ</t>
    </rPh>
    <rPh sb="4" eb="6">
      <t>シュトク</t>
    </rPh>
    <rPh sb="6" eb="8">
      <t>ジギョウ</t>
    </rPh>
    <phoneticPr fontId="1"/>
  </si>
  <si>
    <t>奨学金</t>
    <rPh sb="0" eb="3">
      <t>ショウガクキン</t>
    </rPh>
    <phoneticPr fontId="1"/>
  </si>
  <si>
    <t>介護保険</t>
    <rPh sb="0" eb="2">
      <t>カイゴ</t>
    </rPh>
    <rPh sb="2" eb="4">
      <t>ホケン</t>
    </rPh>
    <phoneticPr fontId="1"/>
  </si>
  <si>
    <t>後期高齢者医療</t>
    <rPh sb="0" eb="2">
      <t>コウキ</t>
    </rPh>
    <rPh sb="2" eb="5">
      <t>コウレイシャ</t>
    </rPh>
    <rPh sb="5" eb="7">
      <t>イリョウ</t>
    </rPh>
    <phoneticPr fontId="1"/>
  </si>
  <si>
    <t>土地開発公社清算事業</t>
    <rPh sb="0" eb="2">
      <t>トチ</t>
    </rPh>
    <rPh sb="2" eb="4">
      <t>カイハツ</t>
    </rPh>
    <rPh sb="4" eb="6">
      <t>コウシャ</t>
    </rPh>
    <rPh sb="6" eb="8">
      <t>セイサン</t>
    </rPh>
    <rPh sb="8" eb="10">
      <t>ジギョウ</t>
    </rPh>
    <phoneticPr fontId="1"/>
  </si>
  <si>
    <t>既決予算額</t>
    <rPh sb="0" eb="2">
      <t>キケツ</t>
    </rPh>
    <rPh sb="2" eb="4">
      <t>ヨサン</t>
    </rPh>
    <rPh sb="4" eb="5">
      <t>ガク</t>
    </rPh>
    <phoneticPr fontId="1"/>
  </si>
  <si>
    <t>補正予算額</t>
    <rPh sb="0" eb="2">
      <t>ホセイ</t>
    </rPh>
    <rPh sb="2" eb="4">
      <t>ヨサン</t>
    </rPh>
    <rPh sb="4" eb="5">
      <t>ガク</t>
    </rPh>
    <phoneticPr fontId="1"/>
  </si>
  <si>
    <t>合計</t>
    <rPh sb="0" eb="2">
      <t>ゴウケイ</t>
    </rPh>
    <phoneticPr fontId="1"/>
  </si>
  <si>
    <t>前年度同期</t>
    <rPh sb="0" eb="3">
      <t>ゼンネンド</t>
    </rPh>
    <rPh sb="3" eb="5">
      <t>ドウキ</t>
    </rPh>
    <phoneticPr fontId="1"/>
  </si>
  <si>
    <t>伸率（％）</t>
    <rPh sb="0" eb="1">
      <t>ノ</t>
    </rPh>
    <rPh sb="1" eb="2">
      <t>リツ</t>
    </rPh>
    <phoneticPr fontId="1"/>
  </si>
  <si>
    <t>計（一般会計＋特別会計）</t>
    <rPh sb="0" eb="1">
      <t>ケイ</t>
    </rPh>
    <rPh sb="2" eb="4">
      <t>イッパン</t>
    </rPh>
    <rPh sb="4" eb="6">
      <t>カイケイ</t>
    </rPh>
    <rPh sb="7" eb="9">
      <t>トクベツ</t>
    </rPh>
    <rPh sb="9" eb="11">
      <t>カイケイ</t>
    </rPh>
    <phoneticPr fontId="1"/>
  </si>
  <si>
    <t>会　計　区　分</t>
    <rPh sb="0" eb="1">
      <t>カイ</t>
    </rPh>
    <rPh sb="2" eb="3">
      <t>ケイ</t>
    </rPh>
    <rPh sb="4" eb="5">
      <t>ク</t>
    </rPh>
    <rPh sb="6" eb="7">
      <t>ブン</t>
    </rPh>
    <phoneticPr fontId="1"/>
  </si>
  <si>
    <t>合　　　　　　　計</t>
    <rPh sb="0" eb="1">
      <t>ゴウ</t>
    </rPh>
    <rPh sb="8" eb="9">
      <t>ケイ</t>
    </rPh>
    <phoneticPr fontId="1"/>
  </si>
  <si>
    <t xml:space="preserve"> 一　般　会　計</t>
    <rPh sb="1" eb="2">
      <t>イッ</t>
    </rPh>
    <rPh sb="3" eb="4">
      <t>ハン</t>
    </rPh>
    <rPh sb="5" eb="6">
      <t>カイ</t>
    </rPh>
    <rPh sb="7" eb="8">
      <t>ケイ</t>
    </rPh>
    <phoneticPr fontId="1"/>
  </si>
  <si>
    <t xml:space="preserve"> 特　別　会　計</t>
    <rPh sb="1" eb="2">
      <t>トク</t>
    </rPh>
    <rPh sb="3" eb="4">
      <t>ベツ</t>
    </rPh>
    <rPh sb="5" eb="6">
      <t>カイ</t>
    </rPh>
    <rPh sb="7" eb="8">
      <t>ケイ</t>
    </rPh>
    <phoneticPr fontId="1"/>
  </si>
  <si>
    <t xml:space="preserve"> 財産区会計</t>
    <rPh sb="1" eb="3">
      <t>ザイサン</t>
    </rPh>
    <rPh sb="3" eb="4">
      <t>ク</t>
    </rPh>
    <rPh sb="4" eb="6">
      <t>カイケイ</t>
    </rPh>
    <phoneticPr fontId="1"/>
  </si>
  <si>
    <t xml:space="preserve"> 下水道事業会計</t>
    <rPh sb="1" eb="4">
      <t>ゲスイドウ</t>
    </rPh>
    <rPh sb="4" eb="6">
      <t>ジギョウ</t>
    </rPh>
    <rPh sb="6" eb="8">
      <t>カイケイ</t>
    </rPh>
    <phoneticPr fontId="1"/>
  </si>
  <si>
    <t xml:space="preserve"> 水道事業会計</t>
    <rPh sb="1" eb="3">
      <t>スイドウ</t>
    </rPh>
    <rPh sb="3" eb="5">
      <t>ジギョウ</t>
    </rPh>
    <rPh sb="5" eb="7">
      <t>カイケイ</t>
    </rPh>
    <phoneticPr fontId="1"/>
  </si>
  <si>
    <t xml:space="preserve"> 工業用水道事業会計</t>
    <rPh sb="1" eb="4">
      <t>コウギョウヨウ</t>
    </rPh>
    <rPh sb="4" eb="6">
      <t>スイドウ</t>
    </rPh>
    <rPh sb="6" eb="8">
      <t>ジギョウ</t>
    </rPh>
    <rPh sb="8" eb="10">
      <t>カイケイ</t>
    </rPh>
    <phoneticPr fontId="1"/>
  </si>
  <si>
    <t>（単位　千円）</t>
    <rPh sb="1" eb="3">
      <t>タンイ</t>
    </rPh>
    <rPh sb="4" eb="6">
      <t>センエン</t>
    </rPh>
    <phoneticPr fontId="1"/>
  </si>
  <si>
    <t>議会費</t>
    <rPh sb="0" eb="2">
      <t>ギカイ</t>
    </rPh>
    <rPh sb="2" eb="3">
      <t>ヒ</t>
    </rPh>
    <phoneticPr fontId="1"/>
  </si>
  <si>
    <t>総務費</t>
    <rPh sb="0" eb="3">
      <t>ソウムヒ</t>
    </rPh>
    <phoneticPr fontId="1"/>
  </si>
  <si>
    <t>民生費</t>
    <rPh sb="0" eb="2">
      <t>ミンセイ</t>
    </rPh>
    <rPh sb="2" eb="3">
      <t>ヒ</t>
    </rPh>
    <phoneticPr fontId="1"/>
  </si>
  <si>
    <t>衛生費</t>
    <rPh sb="0" eb="3">
      <t>エイセイヒ</t>
    </rPh>
    <phoneticPr fontId="1"/>
  </si>
  <si>
    <t>労働費</t>
    <rPh sb="0" eb="3">
      <t>ロウドウヒ</t>
    </rPh>
    <phoneticPr fontId="1"/>
  </si>
  <si>
    <t>農林水産業費</t>
    <rPh sb="0" eb="2">
      <t>ノウリン</t>
    </rPh>
    <rPh sb="2" eb="5">
      <t>スイサンギョウ</t>
    </rPh>
    <rPh sb="5" eb="6">
      <t>ヒ</t>
    </rPh>
    <phoneticPr fontId="1"/>
  </si>
  <si>
    <t>商工費</t>
    <rPh sb="0" eb="2">
      <t>ショウコウ</t>
    </rPh>
    <rPh sb="2" eb="3">
      <t>ヒ</t>
    </rPh>
    <phoneticPr fontId="1"/>
  </si>
  <si>
    <t>土木費</t>
    <rPh sb="0" eb="2">
      <t>ドボク</t>
    </rPh>
    <rPh sb="2" eb="3">
      <t>ヒ</t>
    </rPh>
    <phoneticPr fontId="1"/>
  </si>
  <si>
    <t>消防費</t>
    <rPh sb="0" eb="2">
      <t>ショウボウ</t>
    </rPh>
    <rPh sb="2" eb="3">
      <t>ヒ</t>
    </rPh>
    <phoneticPr fontId="1"/>
  </si>
  <si>
    <t>教育費</t>
    <rPh sb="0" eb="3">
      <t>キョウイクヒ</t>
    </rPh>
    <phoneticPr fontId="1"/>
  </si>
  <si>
    <t>災害復旧費</t>
    <rPh sb="0" eb="2">
      <t>サイガイ</t>
    </rPh>
    <rPh sb="2" eb="4">
      <t>フッキュウ</t>
    </rPh>
    <rPh sb="4" eb="5">
      <t>ヒ</t>
    </rPh>
    <phoneticPr fontId="1"/>
  </si>
  <si>
    <t>公債費</t>
    <rPh sb="0" eb="3">
      <t>コウサイヒ</t>
    </rPh>
    <phoneticPr fontId="1"/>
  </si>
  <si>
    <t>諸支出金</t>
    <rPh sb="0" eb="1">
      <t>ショ</t>
    </rPh>
    <rPh sb="1" eb="4">
      <t>シシュツキン</t>
    </rPh>
    <phoneticPr fontId="1"/>
  </si>
  <si>
    <t>予備費</t>
    <rPh sb="0" eb="3">
      <t>ヨビヒ</t>
    </rPh>
    <phoneticPr fontId="1"/>
  </si>
  <si>
    <t>補正額</t>
    <rPh sb="0" eb="2">
      <t>ホセイ</t>
    </rPh>
    <rPh sb="2" eb="3">
      <t>ガク</t>
    </rPh>
    <phoneticPr fontId="1"/>
  </si>
  <si>
    <t>補正前予算額</t>
    <rPh sb="0" eb="2">
      <t>ホセイ</t>
    </rPh>
    <rPh sb="2" eb="3">
      <t>マエ</t>
    </rPh>
    <rPh sb="3" eb="5">
      <t>ヨサン</t>
    </rPh>
    <rPh sb="5" eb="6">
      <t>ガク</t>
    </rPh>
    <phoneticPr fontId="1"/>
  </si>
  <si>
    <t>補正後予算額</t>
    <rPh sb="0" eb="2">
      <t>ホセイ</t>
    </rPh>
    <rPh sb="2" eb="3">
      <t>ゴ</t>
    </rPh>
    <rPh sb="3" eb="6">
      <t>ヨサンガク</t>
    </rPh>
    <phoneticPr fontId="1"/>
  </si>
  <si>
    <t>人件費</t>
    <rPh sb="0" eb="3">
      <t>ジンケンヒ</t>
    </rPh>
    <phoneticPr fontId="1"/>
  </si>
  <si>
    <t>物件費</t>
    <rPh sb="0" eb="3">
      <t>ブッケンヒ</t>
    </rPh>
    <phoneticPr fontId="1"/>
  </si>
  <si>
    <t>扶助費</t>
    <rPh sb="0" eb="3">
      <t>フジョヒ</t>
    </rPh>
    <phoneticPr fontId="1"/>
  </si>
  <si>
    <t>補助費等</t>
    <rPh sb="0" eb="2">
      <t>ホジョ</t>
    </rPh>
    <rPh sb="2" eb="3">
      <t>ヒ</t>
    </rPh>
    <rPh sb="3" eb="4">
      <t>トウ</t>
    </rPh>
    <phoneticPr fontId="1"/>
  </si>
  <si>
    <t>補助</t>
    <rPh sb="0" eb="2">
      <t>ホジョ</t>
    </rPh>
    <phoneticPr fontId="1"/>
  </si>
  <si>
    <t>単独</t>
    <rPh sb="0" eb="2">
      <t>タンドク</t>
    </rPh>
    <phoneticPr fontId="1"/>
  </si>
  <si>
    <t>普通建設事業費</t>
    <rPh sb="0" eb="2">
      <t>フツウ</t>
    </rPh>
    <rPh sb="2" eb="4">
      <t>ケンセツ</t>
    </rPh>
    <rPh sb="4" eb="7">
      <t>ジギョウヒ</t>
    </rPh>
    <phoneticPr fontId="1"/>
  </si>
  <si>
    <t>災害復旧事業費</t>
    <rPh sb="0" eb="2">
      <t>サイガイ</t>
    </rPh>
    <rPh sb="2" eb="4">
      <t>フッキュウ</t>
    </rPh>
    <rPh sb="4" eb="6">
      <t>ジギョウ</t>
    </rPh>
    <rPh sb="6" eb="7">
      <t>ヒ</t>
    </rPh>
    <phoneticPr fontId="1"/>
  </si>
  <si>
    <t>積立金</t>
    <rPh sb="0" eb="2">
      <t>ツミタテ</t>
    </rPh>
    <rPh sb="2" eb="3">
      <t>キン</t>
    </rPh>
    <phoneticPr fontId="1"/>
  </si>
  <si>
    <t>投資及び
出資金</t>
    <rPh sb="0" eb="2">
      <t>トウシ</t>
    </rPh>
    <rPh sb="2" eb="3">
      <t>オヨ</t>
    </rPh>
    <rPh sb="5" eb="8">
      <t>シュッシキン</t>
    </rPh>
    <phoneticPr fontId="1"/>
  </si>
  <si>
    <t>繰出金</t>
    <rPh sb="0" eb="2">
      <t>クリダ</t>
    </rPh>
    <rPh sb="2" eb="3">
      <t>キン</t>
    </rPh>
    <phoneticPr fontId="1"/>
  </si>
  <si>
    <t>貸付金</t>
    <rPh sb="0" eb="1">
      <t>カ</t>
    </rPh>
    <rPh sb="1" eb="2">
      <t>ツ</t>
    </rPh>
    <rPh sb="2" eb="3">
      <t>キン</t>
    </rPh>
    <phoneticPr fontId="1"/>
  </si>
  <si>
    <t>（　費　　目　　別　　内　　訳　）</t>
    <rPh sb="2" eb="3">
      <t>ヒ</t>
    </rPh>
    <rPh sb="5" eb="6">
      <t>メ</t>
    </rPh>
    <rPh sb="8" eb="9">
      <t>ベツ</t>
    </rPh>
    <rPh sb="11" eb="12">
      <t>ナイ</t>
    </rPh>
    <rPh sb="14" eb="15">
      <t>ヤク</t>
    </rPh>
    <phoneticPr fontId="1"/>
  </si>
  <si>
    <t>維　持
補修費</t>
    <rPh sb="0" eb="1">
      <t>イ</t>
    </rPh>
    <rPh sb="2" eb="3">
      <t>ジ</t>
    </rPh>
    <rPh sb="4" eb="6">
      <t>ホシュウ</t>
    </rPh>
    <rPh sb="6" eb="7">
      <t>ヒ</t>
    </rPh>
    <phoneticPr fontId="1"/>
  </si>
  <si>
    <t>構成比　（％）</t>
    <rPh sb="0" eb="3">
      <t>コウセイヒ</t>
    </rPh>
    <phoneticPr fontId="1"/>
  </si>
  <si>
    <t>一般財源</t>
    <rPh sb="0" eb="2">
      <t>イッパン</t>
    </rPh>
    <rPh sb="2" eb="4">
      <t>ザイゲン</t>
    </rPh>
    <phoneticPr fontId="1"/>
  </si>
  <si>
    <t>特定財源</t>
    <rPh sb="0" eb="2">
      <t>トクテイ</t>
    </rPh>
    <rPh sb="2" eb="4">
      <t>ザイゲン</t>
    </rPh>
    <phoneticPr fontId="1"/>
  </si>
  <si>
    <t>その他</t>
    <rPh sb="2" eb="3">
      <t>タ</t>
    </rPh>
    <phoneticPr fontId="1"/>
  </si>
  <si>
    <t>財　源　内　訳</t>
    <rPh sb="0" eb="1">
      <t>ザイ</t>
    </rPh>
    <rPh sb="2" eb="3">
      <t>ミナモト</t>
    </rPh>
    <rPh sb="4" eb="5">
      <t>ナイ</t>
    </rPh>
    <rPh sb="6" eb="7">
      <t>ヤク</t>
    </rPh>
    <phoneticPr fontId="1"/>
  </si>
  <si>
    <t>事　　　　　業　　　　　内　　　　　容　　　　　等</t>
    <rPh sb="0" eb="1">
      <t>コト</t>
    </rPh>
    <rPh sb="6" eb="7">
      <t>ギョウ</t>
    </rPh>
    <rPh sb="12" eb="13">
      <t>ナイ</t>
    </rPh>
    <rPh sb="18" eb="19">
      <t>カタチ</t>
    </rPh>
    <rPh sb="24" eb="25">
      <t>トウ</t>
    </rPh>
    <phoneticPr fontId="1"/>
  </si>
  <si>
    <t>科　　　目</t>
    <rPh sb="0" eb="1">
      <t>カ</t>
    </rPh>
    <rPh sb="4" eb="5">
      <t>メ</t>
    </rPh>
    <phoneticPr fontId="1"/>
  </si>
  <si>
    <t>【　歳　入　】</t>
    <rPh sb="2" eb="3">
      <t>サイ</t>
    </rPh>
    <rPh sb="4" eb="5">
      <t>ニュウ</t>
    </rPh>
    <phoneticPr fontId="1"/>
  </si>
  <si>
    <t>【　歳　出　】</t>
    <rPh sb="2" eb="3">
      <t>サイ</t>
    </rPh>
    <rPh sb="4" eb="5">
      <t>デ</t>
    </rPh>
    <phoneticPr fontId="1"/>
  </si>
  <si>
    <t>令和２年度　補正予算（第１次）事業の概要</t>
    <rPh sb="0" eb="2">
      <t>レイワ</t>
    </rPh>
    <rPh sb="3" eb="5">
      <t>ネンド</t>
    </rPh>
    <rPh sb="6" eb="8">
      <t>ホセイ</t>
    </rPh>
    <rPh sb="8" eb="10">
      <t>ヨサン</t>
    </rPh>
    <rPh sb="11" eb="12">
      <t>ダイ</t>
    </rPh>
    <rPh sb="13" eb="14">
      <t>ジ</t>
    </rPh>
    <rPh sb="15" eb="17">
      <t>ジギョウ</t>
    </rPh>
    <rPh sb="18" eb="20">
      <t>ガイヨウ</t>
    </rPh>
    <phoneticPr fontId="1"/>
  </si>
  <si>
    <t>　今回の補正予算（第１次）は、国の新型コロナウイルス感染症緊急経済対策に対</t>
    <rPh sb="1" eb="3">
      <t>コンカイ</t>
    </rPh>
    <rPh sb="4" eb="6">
      <t>ホセイ</t>
    </rPh>
    <rPh sb="6" eb="8">
      <t>ヨサン</t>
    </rPh>
    <rPh sb="9" eb="10">
      <t>ダイ</t>
    </rPh>
    <rPh sb="11" eb="12">
      <t>ジ</t>
    </rPh>
    <rPh sb="15" eb="16">
      <t>クニ</t>
    </rPh>
    <rPh sb="17" eb="19">
      <t>シンガタ</t>
    </rPh>
    <rPh sb="26" eb="29">
      <t>カンセンショウ</t>
    </rPh>
    <rPh sb="29" eb="31">
      <t>キンキュウ</t>
    </rPh>
    <rPh sb="31" eb="33">
      <t>ケイザイ</t>
    </rPh>
    <rPh sb="33" eb="35">
      <t>タイサク</t>
    </rPh>
    <rPh sb="36" eb="37">
      <t>タイ</t>
    </rPh>
    <phoneticPr fontId="1"/>
  </si>
  <si>
    <t>　また、特別会計では、国民健康保険特別会計において、所要の補正を行っており</t>
    <rPh sb="4" eb="6">
      <t>トクベツ</t>
    </rPh>
    <rPh sb="6" eb="8">
      <t>カイケイ</t>
    </rPh>
    <rPh sb="11" eb="13">
      <t>コクミン</t>
    </rPh>
    <rPh sb="13" eb="15">
      <t>ケンコウ</t>
    </rPh>
    <rPh sb="15" eb="17">
      <t>ホケン</t>
    </rPh>
    <rPh sb="17" eb="19">
      <t>トクベツ</t>
    </rPh>
    <rPh sb="19" eb="21">
      <t>カイケイ</t>
    </rPh>
    <rPh sb="26" eb="28">
      <t>ショヨウ</t>
    </rPh>
    <rPh sb="29" eb="31">
      <t>ホセイ</t>
    </rPh>
    <rPh sb="32" eb="33">
      <t>オコナ</t>
    </rPh>
    <phoneticPr fontId="1"/>
  </si>
  <si>
    <t>ます。</t>
    <phoneticPr fontId="1"/>
  </si>
  <si>
    <t>文書広報費</t>
    <rPh sb="0" eb="2">
      <t>ブンショ</t>
    </rPh>
    <rPh sb="2" eb="4">
      <t>コウホウ</t>
    </rPh>
    <rPh sb="4" eb="5">
      <t>ヒ</t>
    </rPh>
    <phoneticPr fontId="1"/>
  </si>
  <si>
    <t>広聴広報関係費</t>
    <rPh sb="0" eb="2">
      <t>コウチョウ</t>
    </rPh>
    <rPh sb="2" eb="4">
      <t>コウホウ</t>
    </rPh>
    <rPh sb="4" eb="6">
      <t>カンケイ</t>
    </rPh>
    <rPh sb="6" eb="7">
      <t>ヒ</t>
    </rPh>
    <phoneticPr fontId="1"/>
  </si>
  <si>
    <t>企画費</t>
    <rPh sb="0" eb="2">
      <t>キカク</t>
    </rPh>
    <rPh sb="2" eb="3">
      <t>ヒ</t>
    </rPh>
    <phoneticPr fontId="1"/>
  </si>
  <si>
    <t>障害者福祉費</t>
    <rPh sb="0" eb="3">
      <t>ショウガイシャ</t>
    </rPh>
    <rPh sb="3" eb="5">
      <t>フクシ</t>
    </rPh>
    <rPh sb="5" eb="6">
      <t>ヒ</t>
    </rPh>
    <phoneticPr fontId="1"/>
  </si>
  <si>
    <t>医療的ケア児等感染症対策事業</t>
    <rPh sb="0" eb="3">
      <t>イリョウテキ</t>
    </rPh>
    <rPh sb="5" eb="7">
      <t>ジナド</t>
    </rPh>
    <rPh sb="7" eb="10">
      <t>カンセンショウ</t>
    </rPh>
    <rPh sb="10" eb="12">
      <t>タイサク</t>
    </rPh>
    <rPh sb="12" eb="14">
      <t>ジギョウ</t>
    </rPh>
    <phoneticPr fontId="1"/>
  </si>
  <si>
    <t>老人福祉費</t>
    <rPh sb="0" eb="2">
      <t>ロウジン</t>
    </rPh>
    <rPh sb="2" eb="4">
      <t>フクシ</t>
    </rPh>
    <rPh sb="4" eb="5">
      <t>ヒ</t>
    </rPh>
    <phoneticPr fontId="1"/>
  </si>
  <si>
    <t>在宅老人福祉事業</t>
    <rPh sb="0" eb="2">
      <t>ザイタク</t>
    </rPh>
    <rPh sb="2" eb="4">
      <t>ロウジン</t>
    </rPh>
    <rPh sb="4" eb="6">
      <t>フクシ</t>
    </rPh>
    <rPh sb="6" eb="8">
      <t>ジギョウ</t>
    </rPh>
    <phoneticPr fontId="1"/>
  </si>
  <si>
    <t>特別定額給付金給付事業費</t>
    <rPh sb="0" eb="2">
      <t>トクベツ</t>
    </rPh>
    <rPh sb="2" eb="4">
      <t>テイガク</t>
    </rPh>
    <rPh sb="4" eb="7">
      <t>キュウフキン</t>
    </rPh>
    <rPh sb="7" eb="9">
      <t>キュウフ</t>
    </rPh>
    <rPh sb="9" eb="11">
      <t>ジギョウ</t>
    </rPh>
    <rPh sb="11" eb="12">
      <t>ヒ</t>
    </rPh>
    <phoneticPr fontId="1"/>
  </si>
  <si>
    <t>特別定額給付金給付事業</t>
    <rPh sb="0" eb="2">
      <t>トクベツ</t>
    </rPh>
    <rPh sb="2" eb="4">
      <t>テイガク</t>
    </rPh>
    <rPh sb="4" eb="7">
      <t>キュウフキン</t>
    </rPh>
    <rPh sb="7" eb="9">
      <t>キュウフ</t>
    </rPh>
    <rPh sb="9" eb="11">
      <t>ジギョウ</t>
    </rPh>
    <phoneticPr fontId="1"/>
  </si>
  <si>
    <t>児童福祉総務費</t>
    <rPh sb="0" eb="2">
      <t>ジドウ</t>
    </rPh>
    <rPh sb="2" eb="4">
      <t>フクシ</t>
    </rPh>
    <rPh sb="4" eb="7">
      <t>ソウムヒ</t>
    </rPh>
    <phoneticPr fontId="1"/>
  </si>
  <si>
    <t>教育・保育施設給付費</t>
    <rPh sb="0" eb="2">
      <t>キョウイク</t>
    </rPh>
    <rPh sb="3" eb="5">
      <t>ホイク</t>
    </rPh>
    <rPh sb="5" eb="7">
      <t>シセツ</t>
    </rPh>
    <rPh sb="7" eb="9">
      <t>キュウフ</t>
    </rPh>
    <rPh sb="9" eb="10">
      <t>ヒ</t>
    </rPh>
    <phoneticPr fontId="1"/>
  </si>
  <si>
    <t>民間教育・保育施設支援事業</t>
    <rPh sb="0" eb="2">
      <t>ミンカン</t>
    </rPh>
    <rPh sb="2" eb="4">
      <t>キョウイク</t>
    </rPh>
    <rPh sb="5" eb="7">
      <t>ホイク</t>
    </rPh>
    <rPh sb="7" eb="9">
      <t>シセツ</t>
    </rPh>
    <rPh sb="9" eb="11">
      <t>シエン</t>
    </rPh>
    <rPh sb="11" eb="13">
      <t>ジギョウ</t>
    </rPh>
    <phoneticPr fontId="1"/>
  </si>
  <si>
    <t>公立教育・保育施設運営事業</t>
    <rPh sb="0" eb="2">
      <t>コウリツ</t>
    </rPh>
    <rPh sb="2" eb="4">
      <t>キョウイク</t>
    </rPh>
    <rPh sb="5" eb="7">
      <t>ホイク</t>
    </rPh>
    <rPh sb="7" eb="9">
      <t>シセツ</t>
    </rPh>
    <rPh sb="9" eb="11">
      <t>ウンエイ</t>
    </rPh>
    <rPh sb="11" eb="13">
      <t>ジギョウ</t>
    </rPh>
    <phoneticPr fontId="1"/>
  </si>
  <si>
    <t>保健衛生総務費</t>
    <rPh sb="0" eb="2">
      <t>ホケン</t>
    </rPh>
    <rPh sb="2" eb="4">
      <t>エイセイ</t>
    </rPh>
    <rPh sb="4" eb="7">
      <t>ソウムヒ</t>
    </rPh>
    <phoneticPr fontId="1"/>
  </si>
  <si>
    <t>子育て世代包括支援事業</t>
    <rPh sb="0" eb="2">
      <t>コソダ</t>
    </rPh>
    <rPh sb="3" eb="5">
      <t>セダイ</t>
    </rPh>
    <rPh sb="5" eb="7">
      <t>ホウカツ</t>
    </rPh>
    <rPh sb="7" eb="9">
      <t>シエン</t>
    </rPh>
    <rPh sb="9" eb="11">
      <t>ジギョウ</t>
    </rPh>
    <phoneticPr fontId="1"/>
  </si>
  <si>
    <t>感染症予防費</t>
    <rPh sb="0" eb="3">
      <t>カンセンショウ</t>
    </rPh>
    <rPh sb="3" eb="5">
      <t>ヨボウ</t>
    </rPh>
    <rPh sb="5" eb="6">
      <t>ヒ</t>
    </rPh>
    <phoneticPr fontId="1"/>
  </si>
  <si>
    <t>予防費</t>
    <rPh sb="0" eb="2">
      <t>ヨボウ</t>
    </rPh>
    <rPh sb="2" eb="3">
      <t>ヒ</t>
    </rPh>
    <phoneticPr fontId="1"/>
  </si>
  <si>
    <t>農業振興費</t>
    <rPh sb="0" eb="2">
      <t>ノウギョウ</t>
    </rPh>
    <rPh sb="2" eb="4">
      <t>シンコウ</t>
    </rPh>
    <rPh sb="4" eb="5">
      <t>ヒ</t>
    </rPh>
    <phoneticPr fontId="1"/>
  </si>
  <si>
    <t>農商工連携推進事業</t>
    <rPh sb="0" eb="3">
      <t>ノウショウコウ</t>
    </rPh>
    <rPh sb="3" eb="5">
      <t>レンケイ</t>
    </rPh>
    <rPh sb="5" eb="7">
      <t>スイシン</t>
    </rPh>
    <rPh sb="7" eb="9">
      <t>ジギョウ</t>
    </rPh>
    <phoneticPr fontId="1"/>
  </si>
  <si>
    <t>商工総務費</t>
    <rPh sb="0" eb="2">
      <t>ショウコウ</t>
    </rPh>
    <rPh sb="2" eb="5">
      <t>ソウムヒ</t>
    </rPh>
    <phoneticPr fontId="1"/>
  </si>
  <si>
    <t>商工振興費</t>
    <rPh sb="0" eb="2">
      <t>ショウコウ</t>
    </rPh>
    <rPh sb="2" eb="4">
      <t>シンコウ</t>
    </rPh>
    <rPh sb="4" eb="5">
      <t>ヒ</t>
    </rPh>
    <phoneticPr fontId="1"/>
  </si>
  <si>
    <t>新型コロナウイルス感染症関連相談事業</t>
    <rPh sb="0" eb="2">
      <t>シンガタ</t>
    </rPh>
    <rPh sb="9" eb="12">
      <t>カンセンショウ</t>
    </rPh>
    <rPh sb="12" eb="14">
      <t>カンレン</t>
    </rPh>
    <rPh sb="14" eb="16">
      <t>ソウダン</t>
    </rPh>
    <rPh sb="16" eb="18">
      <t>ジギョウ</t>
    </rPh>
    <phoneticPr fontId="1"/>
  </si>
  <si>
    <t>つやま産業支援センター企業サポート事業</t>
    <rPh sb="3" eb="5">
      <t>サンギョウ</t>
    </rPh>
    <rPh sb="5" eb="7">
      <t>シエン</t>
    </rPh>
    <rPh sb="11" eb="13">
      <t>キギョウ</t>
    </rPh>
    <rPh sb="17" eb="19">
      <t>ジギョウ</t>
    </rPh>
    <phoneticPr fontId="1"/>
  </si>
  <si>
    <t>教育振興費</t>
    <rPh sb="0" eb="2">
      <t>キョウイク</t>
    </rPh>
    <rPh sb="2" eb="4">
      <t>シンコウ</t>
    </rPh>
    <rPh sb="4" eb="5">
      <t>ヒ</t>
    </rPh>
    <phoneticPr fontId="1"/>
  </si>
  <si>
    <t>学校ＩＣＴ環境整備事業</t>
    <rPh sb="0" eb="2">
      <t>ガッコウ</t>
    </rPh>
    <rPh sb="5" eb="7">
      <t>カンキョウ</t>
    </rPh>
    <rPh sb="7" eb="9">
      <t>セイビ</t>
    </rPh>
    <rPh sb="9" eb="11">
      <t>ジギョウ</t>
    </rPh>
    <phoneticPr fontId="1"/>
  </si>
  <si>
    <t>学校教育振興費</t>
    <rPh sb="0" eb="2">
      <t>ガッコウ</t>
    </rPh>
    <rPh sb="2" eb="4">
      <t>キョウイク</t>
    </rPh>
    <rPh sb="4" eb="6">
      <t>シンコウ</t>
    </rPh>
    <rPh sb="6" eb="7">
      <t>ヒ</t>
    </rPh>
    <phoneticPr fontId="1"/>
  </si>
  <si>
    <t>学校管理費</t>
    <rPh sb="0" eb="2">
      <t>ガッコウ</t>
    </rPh>
    <rPh sb="2" eb="4">
      <t>カンリ</t>
    </rPh>
    <rPh sb="4" eb="5">
      <t>ヒ</t>
    </rPh>
    <phoneticPr fontId="1"/>
  </si>
  <si>
    <t>小学校施設整備事業</t>
    <rPh sb="0" eb="3">
      <t>ショウガッコウ</t>
    </rPh>
    <rPh sb="3" eb="5">
      <t>シセツ</t>
    </rPh>
    <rPh sb="5" eb="7">
      <t>セイビ</t>
    </rPh>
    <rPh sb="7" eb="9">
      <t>ジギョウ</t>
    </rPh>
    <phoneticPr fontId="1"/>
  </si>
  <si>
    <t>中学校施設整備事業</t>
    <rPh sb="0" eb="3">
      <t>チュウガッコウ</t>
    </rPh>
    <rPh sb="3" eb="5">
      <t>シセツ</t>
    </rPh>
    <rPh sb="5" eb="7">
      <t>セイビ</t>
    </rPh>
    <rPh sb="7" eb="9">
      <t>ジギョウ</t>
    </rPh>
    <phoneticPr fontId="1"/>
  </si>
  <si>
    <t>幼稚園費</t>
    <rPh sb="0" eb="3">
      <t>ヨウチエン</t>
    </rPh>
    <rPh sb="3" eb="4">
      <t>ヒ</t>
    </rPh>
    <phoneticPr fontId="1"/>
  </si>
  <si>
    <t>幼稚園一般管理費</t>
    <rPh sb="0" eb="3">
      <t>ヨウチエン</t>
    </rPh>
    <rPh sb="3" eb="5">
      <t>イッパン</t>
    </rPh>
    <rPh sb="5" eb="8">
      <t>カンリヒ</t>
    </rPh>
    <phoneticPr fontId="1"/>
  </si>
  <si>
    <t>保健体育総務費</t>
    <rPh sb="0" eb="2">
      <t>ホケン</t>
    </rPh>
    <rPh sb="2" eb="4">
      <t>タイイク</t>
    </rPh>
    <rPh sb="4" eb="7">
      <t>ソウムヒ</t>
    </rPh>
    <phoneticPr fontId="1"/>
  </si>
  <si>
    <t>学校保健振興費</t>
    <rPh sb="0" eb="2">
      <t>ガッコウ</t>
    </rPh>
    <rPh sb="2" eb="4">
      <t>ホケン</t>
    </rPh>
    <rPh sb="4" eb="6">
      <t>シンコウ</t>
    </rPh>
    <rPh sb="6" eb="7">
      <t>ヒ</t>
    </rPh>
    <phoneticPr fontId="1"/>
  </si>
  <si>
    <t>給食センター費</t>
    <rPh sb="0" eb="2">
      <t>キュウショク</t>
    </rPh>
    <rPh sb="6" eb="7">
      <t>ヒ</t>
    </rPh>
    <phoneticPr fontId="1"/>
  </si>
  <si>
    <t>給食センター管理運営費</t>
    <rPh sb="0" eb="2">
      <t>キュウショク</t>
    </rPh>
    <rPh sb="6" eb="8">
      <t>カンリ</t>
    </rPh>
    <rPh sb="8" eb="10">
      <t>ウンエイ</t>
    </rPh>
    <rPh sb="10" eb="11">
      <t>ヒ</t>
    </rPh>
    <phoneticPr fontId="1"/>
  </si>
  <si>
    <t>【 特別会計 】</t>
    <rPh sb="2" eb="4">
      <t>トクベツ</t>
    </rPh>
    <rPh sb="4" eb="6">
      <t>カイケイ</t>
    </rPh>
    <phoneticPr fontId="1"/>
  </si>
  <si>
    <t>傷病手当金</t>
    <rPh sb="0" eb="2">
      <t>ショウビョウ</t>
    </rPh>
    <rPh sb="2" eb="4">
      <t>テアテ</t>
    </rPh>
    <rPh sb="4" eb="5">
      <t>キン</t>
    </rPh>
    <phoneticPr fontId="1"/>
  </si>
  <si>
    <t>学業継続支援事業（包括連携事業）</t>
    <rPh sb="0" eb="2">
      <t>ガクギョウ</t>
    </rPh>
    <rPh sb="2" eb="4">
      <t>ケイゾク</t>
    </rPh>
    <rPh sb="4" eb="6">
      <t>シエン</t>
    </rPh>
    <rPh sb="6" eb="8">
      <t>ジギョウ</t>
    </rPh>
    <phoneticPr fontId="1"/>
  </si>
  <si>
    <t>小学校の臨時休業に伴う放課後児童クラブ、ファミリーサポートセンターの開設経費、利用料に対する財政支援</t>
    <rPh sb="0" eb="3">
      <t>ショウガッコウ</t>
    </rPh>
    <rPh sb="4" eb="6">
      <t>リンジ</t>
    </rPh>
    <rPh sb="6" eb="8">
      <t>キュウギョウ</t>
    </rPh>
    <rPh sb="9" eb="10">
      <t>トモナ</t>
    </rPh>
    <rPh sb="11" eb="14">
      <t>ホウカゴ</t>
    </rPh>
    <rPh sb="14" eb="16">
      <t>ジドウ</t>
    </rPh>
    <rPh sb="34" eb="36">
      <t>カイセツ</t>
    </rPh>
    <rPh sb="36" eb="38">
      <t>ケイヒ</t>
    </rPh>
    <rPh sb="39" eb="42">
      <t>リヨウリョウ</t>
    </rPh>
    <rPh sb="43" eb="44">
      <t>タイ</t>
    </rPh>
    <rPh sb="46" eb="48">
      <t>ザイセイ</t>
    </rPh>
    <rPh sb="48" eb="50">
      <t>シエン</t>
    </rPh>
    <phoneticPr fontId="1"/>
  </si>
  <si>
    <t>放課後児童クラブのほか、親子ひろば等の子育て支援施設における感染症対策の消耗品等の購入支援</t>
    <rPh sb="0" eb="3">
      <t>ホウカゴ</t>
    </rPh>
    <rPh sb="3" eb="5">
      <t>ジドウ</t>
    </rPh>
    <rPh sb="12" eb="14">
      <t>オヤコ</t>
    </rPh>
    <rPh sb="17" eb="18">
      <t>ナド</t>
    </rPh>
    <rPh sb="19" eb="21">
      <t>コソダ</t>
    </rPh>
    <rPh sb="22" eb="24">
      <t>シエン</t>
    </rPh>
    <rPh sb="24" eb="26">
      <t>シセツ</t>
    </rPh>
    <rPh sb="33" eb="35">
      <t>タイサク</t>
    </rPh>
    <rPh sb="43" eb="45">
      <t>シエン</t>
    </rPh>
    <phoneticPr fontId="1"/>
  </si>
  <si>
    <t>・</t>
    <phoneticPr fontId="1"/>
  </si>
  <si>
    <t>公立保育所・こども園における、感染症対策のための消耗品等の購入</t>
    <rPh sb="0" eb="2">
      <t>コウリツ</t>
    </rPh>
    <rPh sb="2" eb="4">
      <t>ホイク</t>
    </rPh>
    <rPh sb="4" eb="5">
      <t>ショ</t>
    </rPh>
    <rPh sb="9" eb="10">
      <t>エン</t>
    </rPh>
    <phoneticPr fontId="1"/>
  </si>
  <si>
    <t>新型コロナウイルス感染症感染者、又は感染が疑われる者を対象とした、傷病手当金の支給</t>
    <rPh sb="0" eb="2">
      <t>シン</t>
    </rPh>
    <rPh sb="12" eb="15">
      <t>カンセンシャ</t>
    </rPh>
    <rPh sb="16" eb="17">
      <t>マタ</t>
    </rPh>
    <rPh sb="18" eb="20">
      <t>カンセン</t>
    </rPh>
    <rPh sb="21" eb="22">
      <t>ウタガ</t>
    </rPh>
    <rPh sb="25" eb="26">
      <t>モノ</t>
    </rPh>
    <rPh sb="27" eb="29">
      <t>タイショウ</t>
    </rPh>
    <rPh sb="33" eb="35">
      <t>ショウビョウ</t>
    </rPh>
    <rPh sb="35" eb="37">
      <t>テアテ</t>
    </rPh>
    <rPh sb="37" eb="38">
      <t>キン</t>
    </rPh>
    <rPh sb="39" eb="41">
      <t>シキュウ</t>
    </rPh>
    <phoneticPr fontId="1"/>
  </si>
  <si>
    <t>子ども・子育て支援事業</t>
    <rPh sb="0" eb="1">
      <t>コ</t>
    </rPh>
    <rPh sb="4" eb="6">
      <t>コソダ</t>
    </rPh>
    <rPh sb="7" eb="9">
      <t>シエン</t>
    </rPh>
    <rPh sb="9" eb="11">
      <t>ジギョウ</t>
    </rPh>
    <phoneticPr fontId="1"/>
  </si>
  <si>
    <t>小中学校の臨時休業等を起因とした家庭生活を送る上での悩み等、心のケアのための臨床心理士の派遣</t>
    <rPh sb="0" eb="4">
      <t>ショウチュウガッコウ</t>
    </rPh>
    <rPh sb="5" eb="7">
      <t>リンジ</t>
    </rPh>
    <rPh sb="7" eb="9">
      <t>キュウギョウ</t>
    </rPh>
    <rPh sb="9" eb="10">
      <t>ナド</t>
    </rPh>
    <rPh sb="11" eb="13">
      <t>キイン</t>
    </rPh>
    <rPh sb="16" eb="18">
      <t>カテイ</t>
    </rPh>
    <rPh sb="18" eb="20">
      <t>セイカツ</t>
    </rPh>
    <rPh sb="21" eb="22">
      <t>オク</t>
    </rPh>
    <rPh sb="23" eb="24">
      <t>ウエ</t>
    </rPh>
    <rPh sb="26" eb="27">
      <t>ナヤ</t>
    </rPh>
    <rPh sb="28" eb="29">
      <t>トウ</t>
    </rPh>
    <rPh sb="30" eb="31">
      <t>ココロ</t>
    </rPh>
    <rPh sb="38" eb="40">
      <t>リンショウ</t>
    </rPh>
    <rPh sb="40" eb="43">
      <t>シンリシ</t>
    </rPh>
    <rPh sb="44" eb="46">
      <t>ハケン</t>
    </rPh>
    <phoneticPr fontId="1"/>
  </si>
  <si>
    <t>休校時用学習コンテンツを活用した学校作成プリント集の作成</t>
    <rPh sb="0" eb="2">
      <t>キュウコウ</t>
    </rPh>
    <rPh sb="2" eb="3">
      <t>ジ</t>
    </rPh>
    <rPh sb="3" eb="4">
      <t>ヨウ</t>
    </rPh>
    <rPh sb="4" eb="6">
      <t>ガクシュウ</t>
    </rPh>
    <rPh sb="12" eb="14">
      <t>カツヨウ</t>
    </rPh>
    <rPh sb="16" eb="18">
      <t>ガッコウ</t>
    </rPh>
    <rPh sb="18" eb="20">
      <t>サクセイ</t>
    </rPh>
    <rPh sb="24" eb="25">
      <t>シュウ</t>
    </rPh>
    <rPh sb="26" eb="28">
      <t>サクセイ</t>
    </rPh>
    <phoneticPr fontId="1"/>
  </si>
  <si>
    <t>新型コロナウイルス感染症拡大防止啓発用の広告掲載、チラシ配布等の実施経費</t>
    <rPh sb="0" eb="2">
      <t>シン</t>
    </rPh>
    <rPh sb="12" eb="14">
      <t>カクダイ</t>
    </rPh>
    <rPh sb="14" eb="16">
      <t>ボウシ</t>
    </rPh>
    <rPh sb="16" eb="18">
      <t>ケイハツ</t>
    </rPh>
    <rPh sb="18" eb="19">
      <t>ヨウ</t>
    </rPh>
    <rPh sb="20" eb="22">
      <t>コウコク</t>
    </rPh>
    <rPh sb="22" eb="24">
      <t>ケイサイ</t>
    </rPh>
    <rPh sb="28" eb="30">
      <t>ハイフ</t>
    </rPh>
    <rPh sb="30" eb="31">
      <t>トウ</t>
    </rPh>
    <rPh sb="32" eb="34">
      <t>ジッシ</t>
    </rPh>
    <rPh sb="34" eb="36">
      <t>ケイヒ</t>
    </rPh>
    <phoneticPr fontId="1"/>
  </si>
  <si>
    <t>対策本部経費、及び業務継続計画に基づく新型コロナウイルス感染症拡大防止用の消耗品等の購入</t>
    <rPh sb="0" eb="2">
      <t>タイサク</t>
    </rPh>
    <rPh sb="2" eb="4">
      <t>ホンブ</t>
    </rPh>
    <rPh sb="4" eb="6">
      <t>ケイヒ</t>
    </rPh>
    <rPh sb="7" eb="8">
      <t>オヨ</t>
    </rPh>
    <rPh sb="9" eb="11">
      <t>ギョウム</t>
    </rPh>
    <rPh sb="11" eb="13">
      <t>ケイゾク</t>
    </rPh>
    <rPh sb="13" eb="15">
      <t>ケイカク</t>
    </rPh>
    <rPh sb="16" eb="17">
      <t>モト</t>
    </rPh>
    <rPh sb="19" eb="21">
      <t>シン</t>
    </rPh>
    <rPh sb="31" eb="33">
      <t>カクダイ</t>
    </rPh>
    <rPh sb="33" eb="35">
      <t>ボウシ</t>
    </rPh>
    <rPh sb="35" eb="36">
      <t>ヨウ</t>
    </rPh>
    <rPh sb="37" eb="39">
      <t>ショウモウ</t>
    </rPh>
    <rPh sb="39" eb="40">
      <t>ヒン</t>
    </rPh>
    <rPh sb="40" eb="41">
      <t>トウ</t>
    </rPh>
    <rPh sb="42" eb="44">
      <t>コウニュウ</t>
    </rPh>
    <phoneticPr fontId="1"/>
  </si>
  <si>
    <t>公共交通感染症対策助成事業</t>
    <rPh sb="0" eb="2">
      <t>コウキョウ</t>
    </rPh>
    <rPh sb="2" eb="4">
      <t>コウツウ</t>
    </rPh>
    <rPh sb="4" eb="7">
      <t>カンセンショウ</t>
    </rPh>
    <rPh sb="7" eb="9">
      <t>タイサク</t>
    </rPh>
    <rPh sb="9" eb="11">
      <t>ジョセイ</t>
    </rPh>
    <rPh sb="11" eb="13">
      <t>ジギョウ</t>
    </rPh>
    <phoneticPr fontId="1"/>
  </si>
  <si>
    <t>小規模事業者緊急支援事業</t>
    <rPh sb="0" eb="3">
      <t>ショウキボ</t>
    </rPh>
    <rPh sb="3" eb="6">
      <t>ジギョウシャ</t>
    </rPh>
    <rPh sb="6" eb="8">
      <t>キンキュウ</t>
    </rPh>
    <rPh sb="8" eb="10">
      <t>シエン</t>
    </rPh>
    <rPh sb="10" eb="12">
      <t>ジギョウ</t>
    </rPh>
    <phoneticPr fontId="1"/>
  </si>
  <si>
    <t>休業等により大幅に売上が減少した小規模事業者に対する確実な事業の継続、再起のための助成事業</t>
    <rPh sb="0" eb="2">
      <t>キュウギョウ</t>
    </rPh>
    <rPh sb="2" eb="3">
      <t>トウ</t>
    </rPh>
    <rPh sb="6" eb="8">
      <t>オオハバ</t>
    </rPh>
    <rPh sb="9" eb="11">
      <t>ウリアゲ</t>
    </rPh>
    <rPh sb="12" eb="14">
      <t>ゲンショウ</t>
    </rPh>
    <rPh sb="16" eb="19">
      <t>ショウキボ</t>
    </rPh>
    <rPh sb="19" eb="22">
      <t>ジギョウシャ</t>
    </rPh>
    <rPh sb="23" eb="24">
      <t>タイ</t>
    </rPh>
    <rPh sb="26" eb="28">
      <t>カクジツ</t>
    </rPh>
    <rPh sb="29" eb="31">
      <t>ジギョウ</t>
    </rPh>
    <rPh sb="32" eb="34">
      <t>ケイゾク</t>
    </rPh>
    <rPh sb="35" eb="37">
      <t>サイキ</t>
    </rPh>
    <rPh sb="41" eb="43">
      <t>ジョセイ</t>
    </rPh>
    <rPh sb="43" eb="45">
      <t>ジギョウ</t>
    </rPh>
    <phoneticPr fontId="1"/>
  </si>
  <si>
    <t>債務負担</t>
    <rPh sb="0" eb="2">
      <t>サイム</t>
    </rPh>
    <rPh sb="2" eb="4">
      <t>フタン</t>
    </rPh>
    <phoneticPr fontId="1"/>
  </si>
  <si>
    <t>小規模事業者経営改善資金融資制度利子補給</t>
    <rPh sb="0" eb="3">
      <t>ショウキボ</t>
    </rPh>
    <rPh sb="3" eb="6">
      <t>ジギョウシャ</t>
    </rPh>
    <rPh sb="6" eb="8">
      <t>ケイエイ</t>
    </rPh>
    <rPh sb="8" eb="10">
      <t>カイゼン</t>
    </rPh>
    <rPh sb="10" eb="12">
      <t>シキン</t>
    </rPh>
    <rPh sb="12" eb="14">
      <t>ユウシ</t>
    </rPh>
    <rPh sb="14" eb="16">
      <t>セイド</t>
    </rPh>
    <rPh sb="16" eb="18">
      <t>リシ</t>
    </rPh>
    <rPh sb="18" eb="20">
      <t>ホキュウ</t>
    </rPh>
    <phoneticPr fontId="1"/>
  </si>
  <si>
    <t>応するものを中心に、新型コロナウイルス感染症拡大防止に要する経費のほか、</t>
    <phoneticPr fontId="1"/>
  </si>
  <si>
    <t>公共交通配送実施支援事業</t>
    <rPh sb="0" eb="2">
      <t>コウキョウ</t>
    </rPh>
    <rPh sb="2" eb="4">
      <t>コウツウ</t>
    </rPh>
    <rPh sb="4" eb="6">
      <t>ハイソウ</t>
    </rPh>
    <rPh sb="6" eb="8">
      <t>ジッシ</t>
    </rPh>
    <rPh sb="8" eb="10">
      <t>シエン</t>
    </rPh>
    <rPh sb="10" eb="12">
      <t>ジギョウ</t>
    </rPh>
    <phoneticPr fontId="1"/>
  </si>
  <si>
    <t>国の新型コロナウイルス感染症緊急経済対策により実施する特別定額給付金（100,000円/人）</t>
    <rPh sb="0" eb="1">
      <t>クニ</t>
    </rPh>
    <rPh sb="2" eb="4">
      <t>シン</t>
    </rPh>
    <rPh sb="14" eb="16">
      <t>キンキュウ</t>
    </rPh>
    <rPh sb="16" eb="18">
      <t>ケイザイ</t>
    </rPh>
    <rPh sb="18" eb="20">
      <t>タイサク</t>
    </rPh>
    <rPh sb="23" eb="25">
      <t>ジッシ</t>
    </rPh>
    <rPh sb="27" eb="29">
      <t>トクベツ</t>
    </rPh>
    <rPh sb="29" eb="31">
      <t>テイガク</t>
    </rPh>
    <rPh sb="31" eb="34">
      <t>キュウフキン</t>
    </rPh>
    <rPh sb="42" eb="43">
      <t>エン</t>
    </rPh>
    <rPh sb="44" eb="45">
      <t>ニン</t>
    </rPh>
    <phoneticPr fontId="1"/>
  </si>
  <si>
    <t>国の新型コロナウイルス感染症緊急経済対策により実施する子育て世帯への臨時特別給付金（10,000円/人）</t>
    <rPh sb="27" eb="29">
      <t>コソダ</t>
    </rPh>
    <rPh sb="30" eb="32">
      <t>セタイ</t>
    </rPh>
    <rPh sb="34" eb="36">
      <t>リンジ</t>
    </rPh>
    <rPh sb="36" eb="38">
      <t>トクベツ</t>
    </rPh>
    <rPh sb="38" eb="41">
      <t>キュウフキン</t>
    </rPh>
    <rPh sb="48" eb="49">
      <t>エン</t>
    </rPh>
    <rPh sb="50" eb="51">
      <t>ニン</t>
    </rPh>
    <phoneticPr fontId="1"/>
  </si>
  <si>
    <t>国の公立学校施設衛生環境改善事業を活用した西小学校通級教室棟トイレの洋式化改修</t>
    <rPh sb="0" eb="1">
      <t>クニ</t>
    </rPh>
    <rPh sb="2" eb="4">
      <t>コウリツ</t>
    </rPh>
    <rPh sb="4" eb="6">
      <t>ガッコウ</t>
    </rPh>
    <rPh sb="6" eb="8">
      <t>シセツ</t>
    </rPh>
    <rPh sb="8" eb="10">
      <t>エイセイ</t>
    </rPh>
    <rPh sb="10" eb="12">
      <t>カンキョウ</t>
    </rPh>
    <rPh sb="12" eb="14">
      <t>カイゼン</t>
    </rPh>
    <rPh sb="14" eb="16">
      <t>ジギョウ</t>
    </rPh>
    <rPh sb="17" eb="19">
      <t>カツヨウ</t>
    </rPh>
    <rPh sb="21" eb="22">
      <t>ニシ</t>
    </rPh>
    <rPh sb="22" eb="25">
      <t>ショウガッコウ</t>
    </rPh>
    <rPh sb="25" eb="27">
      <t>ツウキュウ</t>
    </rPh>
    <rPh sb="27" eb="29">
      <t>キョウシツ</t>
    </rPh>
    <rPh sb="29" eb="30">
      <t>トウ</t>
    </rPh>
    <rPh sb="34" eb="37">
      <t>ヨウシキカ</t>
    </rPh>
    <rPh sb="37" eb="39">
      <t>カイシュウ</t>
    </rPh>
    <phoneticPr fontId="1"/>
  </si>
  <si>
    <t>国の公立学校施設衛生環境改善事業を活用した加茂中学校校舎トイレの洋式化改修</t>
    <rPh sb="0" eb="1">
      <t>クニ</t>
    </rPh>
    <rPh sb="2" eb="4">
      <t>コウリツ</t>
    </rPh>
    <rPh sb="4" eb="6">
      <t>ガッコウ</t>
    </rPh>
    <rPh sb="6" eb="8">
      <t>シセツ</t>
    </rPh>
    <rPh sb="8" eb="10">
      <t>エイセイ</t>
    </rPh>
    <rPh sb="10" eb="12">
      <t>カンキョウ</t>
    </rPh>
    <rPh sb="12" eb="14">
      <t>カイゼン</t>
    </rPh>
    <rPh sb="17" eb="19">
      <t>カツヨウ</t>
    </rPh>
    <rPh sb="21" eb="23">
      <t>カモ</t>
    </rPh>
    <rPh sb="23" eb="26">
      <t>チュウガッコウ</t>
    </rPh>
    <rPh sb="26" eb="28">
      <t>コウシャ</t>
    </rPh>
    <rPh sb="32" eb="35">
      <t>ヨウシキカ</t>
    </rPh>
    <rPh sb="35" eb="37">
      <t>カイシュウ</t>
    </rPh>
    <phoneticPr fontId="1"/>
  </si>
  <si>
    <t>労働諸費</t>
    <rPh sb="0" eb="2">
      <t>ロウドウ</t>
    </rPh>
    <rPh sb="2" eb="4">
      <t>ショヒ</t>
    </rPh>
    <phoneticPr fontId="1"/>
  </si>
  <si>
    <t>市外出身の美作大学、津山高専在学生に対し、就学継続を支援するための定額支援金の給付（10,000円/人）</t>
    <rPh sb="0" eb="2">
      <t>シガイ</t>
    </rPh>
    <rPh sb="2" eb="4">
      <t>シュッシン</t>
    </rPh>
    <rPh sb="5" eb="7">
      <t>ミマサカ</t>
    </rPh>
    <rPh sb="7" eb="9">
      <t>ダイガク</t>
    </rPh>
    <rPh sb="14" eb="17">
      <t>ザイガクセイ</t>
    </rPh>
    <rPh sb="18" eb="19">
      <t>タイ</t>
    </rPh>
    <rPh sb="21" eb="23">
      <t>シュウガク</t>
    </rPh>
    <rPh sb="23" eb="25">
      <t>ケイゾク</t>
    </rPh>
    <rPh sb="26" eb="28">
      <t>シエン</t>
    </rPh>
    <rPh sb="33" eb="35">
      <t>テイガク</t>
    </rPh>
    <rPh sb="35" eb="38">
      <t>シエンキン</t>
    </rPh>
    <rPh sb="39" eb="41">
      <t>キュウフ</t>
    </rPh>
    <rPh sb="48" eb="49">
      <t>エン</t>
    </rPh>
    <rPh sb="50" eb="51">
      <t>ニン</t>
    </rPh>
    <phoneticPr fontId="1"/>
  </si>
  <si>
    <t>医療的ケアが必要となる障害児・障害者のいる世帯に対する消毒液の配布（対象18世帯見込み）</t>
    <rPh sb="0" eb="3">
      <t>イリョウテキ</t>
    </rPh>
    <rPh sb="6" eb="8">
      <t>ヒツヨウ</t>
    </rPh>
    <rPh sb="11" eb="13">
      <t>ショウガイ</t>
    </rPh>
    <rPh sb="13" eb="14">
      <t>ジ</t>
    </rPh>
    <rPh sb="15" eb="18">
      <t>ショウガイシャ</t>
    </rPh>
    <rPh sb="21" eb="23">
      <t>セタイ</t>
    </rPh>
    <rPh sb="24" eb="25">
      <t>タイ</t>
    </rPh>
    <rPh sb="27" eb="29">
      <t>ショウドク</t>
    </rPh>
    <rPh sb="29" eb="30">
      <t>エキ</t>
    </rPh>
    <rPh sb="31" eb="33">
      <t>ハイフ</t>
    </rPh>
    <rPh sb="34" eb="36">
      <t>タイショウ</t>
    </rPh>
    <rPh sb="38" eb="40">
      <t>セタイ</t>
    </rPh>
    <phoneticPr fontId="1"/>
  </si>
  <si>
    <t>要介護３以上の高齢者の在宅介護を行う世帯に対する消毒液の配布（対象90世帯見込み）</t>
    <rPh sb="0" eb="1">
      <t>ヨウ</t>
    </rPh>
    <rPh sb="1" eb="3">
      <t>カイゴ</t>
    </rPh>
    <rPh sb="4" eb="6">
      <t>イジョウ</t>
    </rPh>
    <rPh sb="7" eb="10">
      <t>コウレイシャ</t>
    </rPh>
    <rPh sb="11" eb="13">
      <t>ザイタク</t>
    </rPh>
    <rPh sb="13" eb="15">
      <t>カイゴ</t>
    </rPh>
    <rPh sb="16" eb="17">
      <t>オコナ</t>
    </rPh>
    <rPh sb="18" eb="20">
      <t>セタイ</t>
    </rPh>
    <rPh sb="21" eb="22">
      <t>タイ</t>
    </rPh>
    <phoneticPr fontId="1"/>
  </si>
  <si>
    <t>子育て世帯臨時特別給付金給付事業費</t>
    <rPh sb="0" eb="2">
      <t>コソダ</t>
    </rPh>
    <rPh sb="3" eb="5">
      <t>セタイ</t>
    </rPh>
    <rPh sb="5" eb="7">
      <t>リンジ</t>
    </rPh>
    <rPh sb="7" eb="9">
      <t>トクベツ</t>
    </rPh>
    <phoneticPr fontId="1"/>
  </si>
  <si>
    <t>国の経済対策や資金繰り等の相談に対応するため、商工会議所及び商工会への相談員配置経費の補助（～10月）</t>
    <rPh sb="0" eb="1">
      <t>クニ</t>
    </rPh>
    <rPh sb="2" eb="4">
      <t>ケイザイ</t>
    </rPh>
    <rPh sb="4" eb="6">
      <t>タイサク</t>
    </rPh>
    <rPh sb="7" eb="9">
      <t>シキン</t>
    </rPh>
    <rPh sb="9" eb="10">
      <t>グ</t>
    </rPh>
    <rPh sb="11" eb="12">
      <t>トウ</t>
    </rPh>
    <rPh sb="13" eb="15">
      <t>ソウダン</t>
    </rPh>
    <rPh sb="16" eb="18">
      <t>タイオウ</t>
    </rPh>
    <rPh sb="23" eb="25">
      <t>ショウコウ</t>
    </rPh>
    <rPh sb="25" eb="28">
      <t>カイギショ</t>
    </rPh>
    <rPh sb="28" eb="29">
      <t>オヨ</t>
    </rPh>
    <rPh sb="30" eb="33">
      <t>ショウコウカイ</t>
    </rPh>
    <rPh sb="35" eb="38">
      <t>ソウダンイン</t>
    </rPh>
    <rPh sb="38" eb="40">
      <t>ハイチ</t>
    </rPh>
    <rPh sb="40" eb="42">
      <t>ケイヒ</t>
    </rPh>
    <rPh sb="43" eb="45">
      <t>ホジョ</t>
    </rPh>
    <rPh sb="49" eb="50">
      <t>ガツ</t>
    </rPh>
    <phoneticPr fontId="1"/>
  </si>
  <si>
    <t>（売上20%以上減少、200千円/社、申請～6月30日）</t>
    <rPh sb="1" eb="3">
      <t>ウリアゲ</t>
    </rPh>
    <rPh sb="6" eb="8">
      <t>イジョウ</t>
    </rPh>
    <rPh sb="8" eb="10">
      <t>ゲンショウ</t>
    </rPh>
    <rPh sb="14" eb="16">
      <t>センエン</t>
    </rPh>
    <rPh sb="17" eb="18">
      <t>シャ</t>
    </rPh>
    <rPh sb="19" eb="21">
      <t>シンセイ</t>
    </rPh>
    <rPh sb="23" eb="24">
      <t>ガツ</t>
    </rPh>
    <rPh sb="26" eb="27">
      <t>ニチ</t>
    </rPh>
    <phoneticPr fontId="1"/>
  </si>
  <si>
    <t>令和２年度　一般会計補正予算（第１次）</t>
    <rPh sb="0" eb="1">
      <t>レイ</t>
    </rPh>
    <rPh sb="1" eb="2">
      <t>カズ</t>
    </rPh>
    <rPh sb="3" eb="5">
      <t>ネンド</t>
    </rPh>
    <rPh sb="6" eb="8">
      <t>イッパン</t>
    </rPh>
    <rPh sb="8" eb="10">
      <t>カイケイ</t>
    </rPh>
    <rPh sb="10" eb="12">
      <t>ホセイ</t>
    </rPh>
    <rPh sb="12" eb="14">
      <t>ヨサン</t>
    </rPh>
    <rPh sb="15" eb="16">
      <t>ダイ</t>
    </rPh>
    <rPh sb="17" eb="18">
      <t>ジ</t>
    </rPh>
    <phoneticPr fontId="1"/>
  </si>
  <si>
    <t>令和２年度　一般会計補正予算（第１次）性質別内訳</t>
    <rPh sb="0" eb="1">
      <t>レイ</t>
    </rPh>
    <rPh sb="1" eb="2">
      <t>カズ</t>
    </rPh>
    <rPh sb="3" eb="5">
      <t>ネンド</t>
    </rPh>
    <rPh sb="6" eb="8">
      <t>イッパン</t>
    </rPh>
    <rPh sb="8" eb="10">
      <t>カイケイ</t>
    </rPh>
    <rPh sb="10" eb="12">
      <t>ホセイ</t>
    </rPh>
    <rPh sb="12" eb="14">
      <t>ヨサン</t>
    </rPh>
    <rPh sb="15" eb="16">
      <t>ダイ</t>
    </rPh>
    <rPh sb="17" eb="18">
      <t>ジ</t>
    </rPh>
    <rPh sb="19" eb="21">
      <t>セイシツ</t>
    </rPh>
    <rPh sb="21" eb="22">
      <t>ベツ</t>
    </rPh>
    <rPh sb="22" eb="24">
      <t>ウチワケ</t>
    </rPh>
    <phoneticPr fontId="1"/>
  </si>
  <si>
    <t>民間保育園・こども園に対する、感染症対策のための消耗品等の購入補助</t>
    <rPh sb="0" eb="2">
      <t>ミンカン</t>
    </rPh>
    <rPh sb="2" eb="5">
      <t>ホイクエン</t>
    </rPh>
    <rPh sb="9" eb="10">
      <t>エン</t>
    </rPh>
    <rPh sb="11" eb="12">
      <t>タイ</t>
    </rPh>
    <rPh sb="15" eb="18">
      <t>カンセンショウ</t>
    </rPh>
    <rPh sb="18" eb="20">
      <t>タイサク</t>
    </rPh>
    <rPh sb="24" eb="26">
      <t>ショウモウ</t>
    </rPh>
    <rPh sb="26" eb="27">
      <t>ヒン</t>
    </rPh>
    <rPh sb="27" eb="28">
      <t>トウ</t>
    </rPh>
    <rPh sb="29" eb="31">
      <t>コウニュウ</t>
    </rPh>
    <rPh sb="31" eb="33">
      <t>ホジョ</t>
    </rPh>
    <phoneticPr fontId="1"/>
  </si>
  <si>
    <t>国の新型コロナウイルスに伴う学校再開等支援事業を活用した消耗品等の購入</t>
    <rPh sb="0" eb="1">
      <t>クニ</t>
    </rPh>
    <rPh sb="2" eb="4">
      <t>シン</t>
    </rPh>
    <rPh sb="12" eb="13">
      <t>トモナ</t>
    </rPh>
    <rPh sb="14" eb="16">
      <t>ガッコウ</t>
    </rPh>
    <rPh sb="16" eb="18">
      <t>サイカイ</t>
    </rPh>
    <rPh sb="18" eb="19">
      <t>トウ</t>
    </rPh>
    <rPh sb="19" eb="21">
      <t>シエン</t>
    </rPh>
    <rPh sb="21" eb="23">
      <t>ジギョウ</t>
    </rPh>
    <rPh sb="24" eb="26">
      <t>カツヨウ</t>
    </rPh>
    <rPh sb="28" eb="30">
      <t>ショウモウ</t>
    </rPh>
    <rPh sb="30" eb="31">
      <t>ヒン</t>
    </rPh>
    <rPh sb="31" eb="32">
      <t>トウ</t>
    </rPh>
    <rPh sb="33" eb="35">
      <t>コウニュウ</t>
    </rPh>
    <phoneticPr fontId="1"/>
  </si>
  <si>
    <t>新型コロナウイルス感染症対策緊急雇用創出事業</t>
    <rPh sb="0" eb="2">
      <t>シンガタ</t>
    </rPh>
    <rPh sb="9" eb="12">
      <t>カンセンショウ</t>
    </rPh>
    <rPh sb="12" eb="14">
      <t>タイサク</t>
    </rPh>
    <rPh sb="14" eb="16">
      <t>キンキュウ</t>
    </rPh>
    <rPh sb="16" eb="18">
      <t>コヨウ</t>
    </rPh>
    <rPh sb="18" eb="20">
      <t>ソウシュツ</t>
    </rPh>
    <rPh sb="20" eb="22">
      <t>ジギョウ</t>
    </rPh>
    <phoneticPr fontId="1"/>
  </si>
  <si>
    <t>飲食配送を実施するタクシー事業者に対する費用助成（100千円/社）</t>
    <rPh sb="0" eb="2">
      <t>インショク</t>
    </rPh>
    <rPh sb="2" eb="4">
      <t>ハイソウ</t>
    </rPh>
    <rPh sb="5" eb="7">
      <t>ジッシ</t>
    </rPh>
    <rPh sb="13" eb="16">
      <t>ジギョウシャ</t>
    </rPh>
    <rPh sb="17" eb="18">
      <t>タイ</t>
    </rPh>
    <rPh sb="20" eb="22">
      <t>ヒヨウ</t>
    </rPh>
    <rPh sb="22" eb="24">
      <t>ジョセイ</t>
    </rPh>
    <phoneticPr fontId="1"/>
  </si>
  <si>
    <t>つやま産業支援センターが実施する「津山支縁プロジェクト」ホームページの構築・運用等の経費に対する補助</t>
    <rPh sb="3" eb="5">
      <t>サンギョウ</t>
    </rPh>
    <rPh sb="5" eb="7">
      <t>シエン</t>
    </rPh>
    <rPh sb="12" eb="14">
      <t>ジッシ</t>
    </rPh>
    <rPh sb="17" eb="19">
      <t>ツヤマ</t>
    </rPh>
    <rPh sb="19" eb="20">
      <t>シ</t>
    </rPh>
    <rPh sb="20" eb="21">
      <t>エン</t>
    </rPh>
    <rPh sb="35" eb="37">
      <t>コウチク</t>
    </rPh>
    <rPh sb="38" eb="40">
      <t>ウンヨウ</t>
    </rPh>
    <rPh sb="40" eb="41">
      <t>トウ</t>
    </rPh>
    <rPh sb="42" eb="44">
      <t>ケイヒ</t>
    </rPh>
    <rPh sb="45" eb="46">
      <t>タイ</t>
    </rPh>
    <rPh sb="48" eb="50">
      <t>ホジョ</t>
    </rPh>
    <phoneticPr fontId="1"/>
  </si>
  <si>
    <t>帰省を自粛している県外在住の学生、県外出身で市内に在学中の学生に津山産食材等を送り、応援する事業</t>
    <rPh sb="0" eb="2">
      <t>キセイ</t>
    </rPh>
    <rPh sb="3" eb="5">
      <t>ジシュク</t>
    </rPh>
    <rPh sb="9" eb="11">
      <t>ケンガイ</t>
    </rPh>
    <rPh sb="11" eb="13">
      <t>ザイジュウ</t>
    </rPh>
    <rPh sb="14" eb="16">
      <t>ガクセイ</t>
    </rPh>
    <rPh sb="17" eb="19">
      <t>ケンガイ</t>
    </rPh>
    <rPh sb="19" eb="21">
      <t>シュッシン</t>
    </rPh>
    <rPh sb="22" eb="24">
      <t>シナイ</t>
    </rPh>
    <rPh sb="25" eb="28">
      <t>ザイガクチュウ</t>
    </rPh>
    <rPh sb="29" eb="31">
      <t>ガクセイ</t>
    </rPh>
    <rPh sb="32" eb="34">
      <t>ツヤマ</t>
    </rPh>
    <rPh sb="34" eb="35">
      <t>サン</t>
    </rPh>
    <rPh sb="35" eb="37">
      <t>ショクザイ</t>
    </rPh>
    <rPh sb="37" eb="38">
      <t>トウ</t>
    </rPh>
    <rPh sb="39" eb="40">
      <t>オク</t>
    </rPh>
    <rPh sb="42" eb="44">
      <t>オウエン</t>
    </rPh>
    <rPh sb="46" eb="48">
      <t>ジギョウ</t>
    </rPh>
    <phoneticPr fontId="1"/>
  </si>
  <si>
    <t>【 一般会計 】</t>
    <rPh sb="2" eb="4">
      <t>イッパン</t>
    </rPh>
    <rPh sb="4" eb="6">
      <t>カイケイ</t>
    </rPh>
    <phoneticPr fontId="1"/>
  </si>
  <si>
    <t>Ⅰ</t>
    <phoneticPr fontId="1"/>
  </si>
  <si>
    <t>感染症拡大防止に関する事業</t>
    <rPh sb="0" eb="3">
      <t>カンセンショウ</t>
    </rPh>
    <rPh sb="3" eb="5">
      <t>カクダイ</t>
    </rPh>
    <rPh sb="5" eb="7">
      <t>ボウシ</t>
    </rPh>
    <rPh sb="8" eb="9">
      <t>カン</t>
    </rPh>
    <rPh sb="11" eb="13">
      <t>ジギョウ</t>
    </rPh>
    <phoneticPr fontId="1"/>
  </si>
  <si>
    <t>・</t>
    <phoneticPr fontId="1"/>
  </si>
  <si>
    <t>妊婦の感染症対策のための消耗品等の購入等</t>
    <rPh sb="0" eb="2">
      <t>ニンプ</t>
    </rPh>
    <rPh sb="19" eb="20">
      <t>トウ</t>
    </rPh>
    <phoneticPr fontId="1"/>
  </si>
  <si>
    <t>Ⅱ</t>
    <phoneticPr fontId="1"/>
  </si>
  <si>
    <t>子育て世帯臨時特別給付金給付事業</t>
    <phoneticPr fontId="1"/>
  </si>
  <si>
    <t>新型コロナウイルス対策小規模事業者経営改善資金融資を受けた小規模事業者等に対する利子補給</t>
    <rPh sb="0" eb="2">
      <t>シン</t>
    </rPh>
    <rPh sb="9" eb="11">
      <t>タイサク</t>
    </rPh>
    <rPh sb="11" eb="14">
      <t>ショウキボ</t>
    </rPh>
    <rPh sb="14" eb="17">
      <t>ジギョウシャ</t>
    </rPh>
    <rPh sb="17" eb="19">
      <t>ケイエイ</t>
    </rPh>
    <rPh sb="19" eb="21">
      <t>カイゼン</t>
    </rPh>
    <rPh sb="21" eb="23">
      <t>シキン</t>
    </rPh>
    <rPh sb="23" eb="25">
      <t>ユウシ</t>
    </rPh>
    <rPh sb="26" eb="27">
      <t>ウ</t>
    </rPh>
    <rPh sb="29" eb="32">
      <t>ショウキボ</t>
    </rPh>
    <rPh sb="32" eb="35">
      <t>ジギョウシャ</t>
    </rPh>
    <rPh sb="35" eb="36">
      <t>トウ</t>
    </rPh>
    <rPh sb="37" eb="38">
      <t>タイ</t>
    </rPh>
    <rPh sb="40" eb="42">
      <t>リシ</t>
    </rPh>
    <rPh sb="42" eb="44">
      <t>ホキュウ</t>
    </rPh>
    <phoneticPr fontId="1"/>
  </si>
  <si>
    <t>・</t>
    <phoneticPr fontId="1"/>
  </si>
  <si>
    <t>・</t>
    <phoneticPr fontId="1"/>
  </si>
  <si>
    <t>Ⅲ</t>
    <phoneticPr fontId="1"/>
  </si>
  <si>
    <r>
      <t>収束後の社会変革の推進に係るもの</t>
    </r>
    <r>
      <rPr>
        <b/>
        <u/>
        <sz val="12"/>
        <color theme="1"/>
        <rFont val="ＭＳ Ｐゴシック"/>
        <family val="3"/>
        <charset val="128"/>
        <scheme val="minor"/>
      </rPr>
      <t>（国の緊急経済対策に対応するため早期実施が求められるもの）</t>
    </r>
    <rPh sb="0" eb="2">
      <t>シュウソク</t>
    </rPh>
    <rPh sb="2" eb="3">
      <t>ゴ</t>
    </rPh>
    <rPh sb="4" eb="6">
      <t>シャカイ</t>
    </rPh>
    <rPh sb="6" eb="8">
      <t>ヘンカク</t>
    </rPh>
    <rPh sb="9" eb="11">
      <t>スイシン</t>
    </rPh>
    <rPh sb="12" eb="13">
      <t>カカ</t>
    </rPh>
    <rPh sb="17" eb="18">
      <t>クニ</t>
    </rPh>
    <rPh sb="19" eb="21">
      <t>キンキュウ</t>
    </rPh>
    <rPh sb="21" eb="23">
      <t>ケイザイ</t>
    </rPh>
    <rPh sb="23" eb="25">
      <t>タイサク</t>
    </rPh>
    <rPh sb="26" eb="28">
      <t>タイオウ</t>
    </rPh>
    <rPh sb="32" eb="34">
      <t>ソウキ</t>
    </rPh>
    <rPh sb="34" eb="36">
      <t>ジッシ</t>
    </rPh>
    <rPh sb="37" eb="38">
      <t>モト</t>
    </rPh>
    <phoneticPr fontId="1"/>
  </si>
  <si>
    <t>Ⅳ</t>
    <phoneticPr fontId="1"/>
  </si>
  <si>
    <t>一般管理費・保健衛生総務費・事務局費</t>
    <rPh sb="0" eb="2">
      <t>イッパン</t>
    </rPh>
    <rPh sb="2" eb="5">
      <t>カンリヒ</t>
    </rPh>
    <rPh sb="6" eb="8">
      <t>ホケン</t>
    </rPh>
    <rPh sb="8" eb="10">
      <t>エイセイ</t>
    </rPh>
    <rPh sb="10" eb="13">
      <t>ソウムヒ</t>
    </rPh>
    <rPh sb="14" eb="17">
      <t>ジムキョク</t>
    </rPh>
    <rPh sb="17" eb="18">
      <t>ヒ</t>
    </rPh>
    <phoneticPr fontId="1"/>
  </si>
  <si>
    <t>職員給与関係費</t>
    <rPh sb="0" eb="2">
      <t>ショクイン</t>
    </rPh>
    <rPh sb="2" eb="4">
      <t>キュウヨ</t>
    </rPh>
    <rPh sb="4" eb="7">
      <t>カンケイヒ</t>
    </rPh>
    <phoneticPr fontId="1"/>
  </si>
  <si>
    <t>・</t>
    <phoneticPr fontId="1"/>
  </si>
  <si>
    <t>総合窓口等新型コロナウイルス対応等職員時間外勤務手当（市長部局分）</t>
    <rPh sb="0" eb="2">
      <t>ソウゴウ</t>
    </rPh>
    <rPh sb="2" eb="4">
      <t>マドグチ</t>
    </rPh>
    <rPh sb="4" eb="5">
      <t>トウ</t>
    </rPh>
    <rPh sb="5" eb="7">
      <t>シン</t>
    </rPh>
    <rPh sb="14" eb="16">
      <t>タイオウ</t>
    </rPh>
    <rPh sb="17" eb="19">
      <t>ショクイン</t>
    </rPh>
    <rPh sb="19" eb="22">
      <t>ジカンガイ</t>
    </rPh>
    <rPh sb="22" eb="24">
      <t>キンム</t>
    </rPh>
    <rPh sb="24" eb="26">
      <t>テアテ</t>
    </rPh>
    <rPh sb="27" eb="29">
      <t>シチョウ</t>
    </rPh>
    <rPh sb="29" eb="30">
      <t>ブ</t>
    </rPh>
    <rPh sb="30" eb="31">
      <t>キョク</t>
    </rPh>
    <rPh sb="31" eb="32">
      <t>ブン</t>
    </rPh>
    <phoneticPr fontId="1"/>
  </si>
  <si>
    <t>新型コロナウイルスに係る学校対応等職員時間外勤務手当（教育委員会分）</t>
    <rPh sb="0" eb="2">
      <t>シン</t>
    </rPh>
    <rPh sb="10" eb="11">
      <t>カカ</t>
    </rPh>
    <rPh sb="12" eb="14">
      <t>ガッコウ</t>
    </rPh>
    <rPh sb="14" eb="16">
      <t>タイオウ</t>
    </rPh>
    <rPh sb="16" eb="17">
      <t>トウ</t>
    </rPh>
    <rPh sb="17" eb="19">
      <t>ショクイン</t>
    </rPh>
    <rPh sb="19" eb="22">
      <t>ジカンガイ</t>
    </rPh>
    <rPh sb="22" eb="24">
      <t>キンム</t>
    </rPh>
    <rPh sb="24" eb="26">
      <t>テアテ</t>
    </rPh>
    <rPh sb="27" eb="29">
      <t>キョウイク</t>
    </rPh>
    <rPh sb="29" eb="32">
      <t>イインカイ</t>
    </rPh>
    <rPh sb="32" eb="33">
      <t>ブン</t>
    </rPh>
    <phoneticPr fontId="1"/>
  </si>
  <si>
    <t>○</t>
    <phoneticPr fontId="1"/>
  </si>
  <si>
    <t>感染症拡大の収束に目途がつくまでの間の生活支援、経済支援</t>
    <rPh sb="0" eb="3">
      <t>カンセンショウ</t>
    </rPh>
    <rPh sb="3" eb="5">
      <t>カクダイ</t>
    </rPh>
    <rPh sb="6" eb="8">
      <t>シュウソク</t>
    </rPh>
    <rPh sb="9" eb="11">
      <t>メド</t>
    </rPh>
    <rPh sb="17" eb="18">
      <t>カン</t>
    </rPh>
    <rPh sb="19" eb="21">
      <t>セイカツ</t>
    </rPh>
    <rPh sb="21" eb="23">
      <t>シエン</t>
    </rPh>
    <rPh sb="24" eb="26">
      <t>ケイザイ</t>
    </rPh>
    <rPh sb="26" eb="28">
      <t>シエン</t>
    </rPh>
    <phoneticPr fontId="1"/>
  </si>
  <si>
    <t>　その結果、一般会計の補正予算額は１１５億５，９２８万８千円の増額となり、補正後</t>
    <rPh sb="3" eb="5">
      <t>ケッカ</t>
    </rPh>
    <rPh sb="6" eb="8">
      <t>イッパン</t>
    </rPh>
    <rPh sb="8" eb="10">
      <t>カイケイ</t>
    </rPh>
    <rPh sb="11" eb="13">
      <t>ホセイ</t>
    </rPh>
    <rPh sb="13" eb="15">
      <t>ヨサン</t>
    </rPh>
    <rPh sb="15" eb="16">
      <t>ガク</t>
    </rPh>
    <rPh sb="20" eb="21">
      <t>オク</t>
    </rPh>
    <rPh sb="26" eb="27">
      <t>マン</t>
    </rPh>
    <rPh sb="28" eb="30">
      <t>センエン</t>
    </rPh>
    <rPh sb="31" eb="33">
      <t>ゾウガク</t>
    </rPh>
    <rPh sb="37" eb="39">
      <t>ホセイ</t>
    </rPh>
    <rPh sb="39" eb="40">
      <t>ゴ</t>
    </rPh>
    <phoneticPr fontId="1"/>
  </si>
  <si>
    <t>の予算額は、５７５億２２８万８千円となります。</t>
    <rPh sb="3" eb="4">
      <t>ガク</t>
    </rPh>
    <phoneticPr fontId="1"/>
  </si>
  <si>
    <t>保育園・認定こども園の延長保育における感染症対策の消耗品等の購入支援</t>
    <rPh sb="0" eb="3">
      <t>ホイクエン</t>
    </rPh>
    <rPh sb="4" eb="6">
      <t>ニンテイ</t>
    </rPh>
    <rPh sb="9" eb="10">
      <t>エン</t>
    </rPh>
    <rPh sb="11" eb="13">
      <t>エンチョウ</t>
    </rPh>
    <rPh sb="13" eb="15">
      <t>ホイク</t>
    </rPh>
    <rPh sb="19" eb="22">
      <t>カンセンショウ</t>
    </rPh>
    <rPh sb="22" eb="24">
      <t>タイサク</t>
    </rPh>
    <phoneticPr fontId="1"/>
  </si>
  <si>
    <t>国の新型コロナウイルスに伴う学校再開等支援事業を活用した消耗品の購入</t>
    <rPh sb="0" eb="1">
      <t>クニ</t>
    </rPh>
    <rPh sb="2" eb="4">
      <t>シン</t>
    </rPh>
    <rPh sb="12" eb="13">
      <t>トモナ</t>
    </rPh>
    <rPh sb="14" eb="16">
      <t>ガッコウ</t>
    </rPh>
    <rPh sb="16" eb="18">
      <t>サイカイ</t>
    </rPh>
    <rPh sb="18" eb="19">
      <t>トウ</t>
    </rPh>
    <rPh sb="19" eb="21">
      <t>シエン</t>
    </rPh>
    <rPh sb="21" eb="23">
      <t>ジギョウ</t>
    </rPh>
    <rPh sb="24" eb="26">
      <t>カツヨウ</t>
    </rPh>
    <rPh sb="28" eb="30">
      <t>ショウモウ</t>
    </rPh>
    <rPh sb="30" eb="31">
      <t>ヒン</t>
    </rPh>
    <rPh sb="32" eb="34">
      <t>コウニュウ</t>
    </rPh>
    <phoneticPr fontId="1"/>
  </si>
  <si>
    <t>令和2年3月の小中学校臨時休業に伴う食材費の事業者への負担金</t>
    <rPh sb="0" eb="2">
      <t>レイワ</t>
    </rPh>
    <rPh sb="3" eb="4">
      <t>ネン</t>
    </rPh>
    <rPh sb="5" eb="6">
      <t>ガツ</t>
    </rPh>
    <rPh sb="7" eb="11">
      <t>ショウチュウガッコウ</t>
    </rPh>
    <rPh sb="11" eb="13">
      <t>リンジ</t>
    </rPh>
    <rPh sb="13" eb="15">
      <t>キュウギョウ</t>
    </rPh>
    <rPh sb="16" eb="17">
      <t>トモナ</t>
    </rPh>
    <rPh sb="18" eb="20">
      <t>ショクザイ</t>
    </rPh>
    <rPh sb="20" eb="21">
      <t>ヒ</t>
    </rPh>
    <rPh sb="22" eb="25">
      <t>ジギョウシャ</t>
    </rPh>
    <rPh sb="27" eb="30">
      <t>フタンキン</t>
    </rPh>
    <phoneticPr fontId="1"/>
  </si>
  <si>
    <t>新型コロナウイルス感染症対応研修を実施する公共交通事業者に対する費用助成（上限200千円/社）</t>
    <rPh sb="0" eb="2">
      <t>シン</t>
    </rPh>
    <rPh sb="9" eb="12">
      <t>カンセンショウ</t>
    </rPh>
    <rPh sb="12" eb="14">
      <t>タイオウ</t>
    </rPh>
    <rPh sb="14" eb="16">
      <t>ケンシュウ</t>
    </rPh>
    <rPh sb="17" eb="19">
      <t>ジッシ</t>
    </rPh>
    <rPh sb="21" eb="23">
      <t>コウキョウ</t>
    </rPh>
    <rPh sb="23" eb="25">
      <t>コウツウ</t>
    </rPh>
    <rPh sb="25" eb="28">
      <t>ジギョウシャ</t>
    </rPh>
    <rPh sb="29" eb="30">
      <t>タイ</t>
    </rPh>
    <rPh sb="32" eb="34">
      <t>ヒヨウ</t>
    </rPh>
    <rPh sb="34" eb="36">
      <t>ジョセイ</t>
    </rPh>
    <rPh sb="37" eb="39">
      <t>ジョウゲン</t>
    </rPh>
    <rPh sb="42" eb="43">
      <t>セン</t>
    </rPh>
    <rPh sb="43" eb="44">
      <t>エン</t>
    </rPh>
    <rPh sb="45" eb="46">
      <t>シャ</t>
    </rPh>
    <phoneticPr fontId="1"/>
  </si>
  <si>
    <t>令和２年度　補正予算（第１次）の概要</t>
    <phoneticPr fontId="1"/>
  </si>
  <si>
    <t>国の緊急経済対策に対応し、ICT環境整備を前倒しして実施</t>
    <rPh sb="0" eb="1">
      <t>クニ</t>
    </rPh>
    <rPh sb="2" eb="4">
      <t>キンキュウ</t>
    </rPh>
    <rPh sb="4" eb="6">
      <t>ケイザイ</t>
    </rPh>
    <rPh sb="6" eb="8">
      <t>タイサク</t>
    </rPh>
    <rPh sb="9" eb="11">
      <t>タイオウ</t>
    </rPh>
    <rPh sb="16" eb="18">
      <t>カンキョウ</t>
    </rPh>
    <rPh sb="18" eb="20">
      <t>セイビ</t>
    </rPh>
    <rPh sb="21" eb="23">
      <t>マエダオ</t>
    </rPh>
    <rPh sb="26" eb="28">
      <t>ジッシ</t>
    </rPh>
    <phoneticPr fontId="1"/>
  </si>
  <si>
    <t>補正予算措置を講ずるものとして、編成しています。</t>
    <rPh sb="16" eb="18">
      <t>ヘンセイ</t>
    </rPh>
    <phoneticPr fontId="1"/>
  </si>
  <si>
    <t>感染症の収束に目途がつくまでの間の生活支援、経済支援に要する経費について</t>
    <phoneticPr fontId="1"/>
  </si>
  <si>
    <t>感染症拡大の影響を受けたパート、アルバイト及び学生の支援策として実施する緊急雇用創出事業（～8月31日）</t>
    <rPh sb="3" eb="5">
      <t>カクダイ</t>
    </rPh>
    <rPh sb="6" eb="8">
      <t>エイキョウ</t>
    </rPh>
    <rPh sb="9" eb="10">
      <t>ウ</t>
    </rPh>
    <rPh sb="21" eb="22">
      <t>オヨ</t>
    </rPh>
    <rPh sb="23" eb="25">
      <t>ガクセイ</t>
    </rPh>
    <rPh sb="26" eb="28">
      <t>シエン</t>
    </rPh>
    <rPh sb="28" eb="29">
      <t>サク</t>
    </rPh>
    <rPh sb="32" eb="34">
      <t>ジッシ</t>
    </rPh>
    <rPh sb="36" eb="38">
      <t>キンキュウ</t>
    </rPh>
    <rPh sb="40" eb="42">
      <t>ソウシュツ</t>
    </rPh>
    <rPh sb="47" eb="48">
      <t>ガツ</t>
    </rPh>
    <rPh sb="50" eb="51">
      <t>ニチ</t>
    </rPh>
    <phoneticPr fontId="1"/>
  </si>
  <si>
    <t>（歳入）</t>
    <rPh sb="1" eb="3">
      <t>サイニュウ</t>
    </rPh>
    <phoneticPr fontId="17"/>
  </si>
  <si>
    <t>（単位　千円）</t>
    <rPh sb="1" eb="3">
      <t>タンイ</t>
    </rPh>
    <rPh sb="4" eb="6">
      <t>センエン</t>
    </rPh>
    <phoneticPr fontId="17"/>
  </si>
  <si>
    <t>（歳出）</t>
    <rPh sb="1" eb="3">
      <t>サイシュツ</t>
    </rPh>
    <phoneticPr fontId="17"/>
  </si>
  <si>
    <t>款</t>
    <rPh sb="0" eb="1">
      <t>カン</t>
    </rPh>
    <phoneticPr fontId="17"/>
  </si>
  <si>
    <t>補正前の額</t>
    <rPh sb="0" eb="2">
      <t>ホセイ</t>
    </rPh>
    <rPh sb="2" eb="3">
      <t>ゼン</t>
    </rPh>
    <rPh sb="4" eb="5">
      <t>ガク</t>
    </rPh>
    <phoneticPr fontId="17"/>
  </si>
  <si>
    <t>補正額</t>
    <rPh sb="0" eb="2">
      <t>ホセイ</t>
    </rPh>
    <rPh sb="2" eb="3">
      <t>ガク</t>
    </rPh>
    <phoneticPr fontId="17"/>
  </si>
  <si>
    <t>計</t>
    <rPh sb="0" eb="1">
      <t>ケイ</t>
    </rPh>
    <phoneticPr fontId="17"/>
  </si>
  <si>
    <t>補正額の財源内訳</t>
    <rPh sb="0" eb="2">
      <t>ホセイ</t>
    </rPh>
    <rPh sb="2" eb="3">
      <t>ガク</t>
    </rPh>
    <rPh sb="4" eb="6">
      <t>ザイゲン</t>
    </rPh>
    <rPh sb="6" eb="8">
      <t>ウチワケ</t>
    </rPh>
    <phoneticPr fontId="17"/>
  </si>
  <si>
    <t>特定財源</t>
    <rPh sb="0" eb="2">
      <t>トクテイ</t>
    </rPh>
    <rPh sb="2" eb="4">
      <t>ザイゲン</t>
    </rPh>
    <phoneticPr fontId="17"/>
  </si>
  <si>
    <t>一般財源</t>
    <rPh sb="0" eb="2">
      <t>イッパン</t>
    </rPh>
    <rPh sb="2" eb="4">
      <t>ザイゲン</t>
    </rPh>
    <phoneticPr fontId="17"/>
  </si>
  <si>
    <t>国県支出金</t>
    <rPh sb="0" eb="1">
      <t>クニ</t>
    </rPh>
    <rPh sb="1" eb="2">
      <t>ケン</t>
    </rPh>
    <rPh sb="2" eb="5">
      <t>シシュツキン</t>
    </rPh>
    <phoneticPr fontId="17"/>
  </si>
  <si>
    <t>地　方　債</t>
    <rPh sb="0" eb="1">
      <t>チ</t>
    </rPh>
    <rPh sb="2" eb="3">
      <t>ホウ</t>
    </rPh>
    <rPh sb="4" eb="5">
      <t>サイ</t>
    </rPh>
    <phoneticPr fontId="17"/>
  </si>
  <si>
    <t>そ　の　他</t>
    <rPh sb="4" eb="5">
      <t>タ</t>
    </rPh>
    <phoneticPr fontId="17"/>
  </si>
  <si>
    <t>市税</t>
    <rPh sb="0" eb="1">
      <t>シ</t>
    </rPh>
    <rPh sb="1" eb="2">
      <t>ゼイ</t>
    </rPh>
    <phoneticPr fontId="17"/>
  </si>
  <si>
    <t>議会費</t>
    <rPh sb="0" eb="2">
      <t>ギカイ</t>
    </rPh>
    <rPh sb="2" eb="3">
      <t>ヒ</t>
    </rPh>
    <phoneticPr fontId="17"/>
  </si>
  <si>
    <t>地方譲与税</t>
    <rPh sb="0" eb="1">
      <t>チ</t>
    </rPh>
    <rPh sb="1" eb="2">
      <t>ホウ</t>
    </rPh>
    <rPh sb="2" eb="3">
      <t>ユズル</t>
    </rPh>
    <rPh sb="3" eb="4">
      <t>クミ</t>
    </rPh>
    <rPh sb="4" eb="5">
      <t>ゼイ</t>
    </rPh>
    <phoneticPr fontId="17"/>
  </si>
  <si>
    <t>総務費</t>
    <rPh sb="0" eb="3">
      <t>ソウムヒ</t>
    </rPh>
    <phoneticPr fontId="17"/>
  </si>
  <si>
    <t>利子割交付金</t>
    <rPh sb="0" eb="1">
      <t>リ</t>
    </rPh>
    <rPh sb="1" eb="2">
      <t>コ</t>
    </rPh>
    <rPh sb="2" eb="3">
      <t>ワリ</t>
    </rPh>
    <rPh sb="3" eb="4">
      <t>コウ</t>
    </rPh>
    <rPh sb="4" eb="5">
      <t>ヅケ</t>
    </rPh>
    <rPh sb="5" eb="6">
      <t>キン</t>
    </rPh>
    <phoneticPr fontId="17"/>
  </si>
  <si>
    <t>配当割交付金</t>
    <rPh sb="0" eb="1">
      <t>クバ</t>
    </rPh>
    <rPh sb="1" eb="2">
      <t>トウ</t>
    </rPh>
    <rPh sb="2" eb="3">
      <t>ワリ</t>
    </rPh>
    <rPh sb="3" eb="4">
      <t>コウ</t>
    </rPh>
    <rPh sb="4" eb="5">
      <t>ヅケ</t>
    </rPh>
    <rPh sb="5" eb="6">
      <t>キン</t>
    </rPh>
    <phoneticPr fontId="17"/>
  </si>
  <si>
    <t>民生費</t>
    <rPh sb="0" eb="2">
      <t>ミンセイ</t>
    </rPh>
    <rPh sb="2" eb="3">
      <t>ヒ</t>
    </rPh>
    <phoneticPr fontId="17"/>
  </si>
  <si>
    <t>株式等譲渡所得割交付金</t>
    <rPh sb="0" eb="2">
      <t>カブシキ</t>
    </rPh>
    <rPh sb="2" eb="3">
      <t>トウ</t>
    </rPh>
    <rPh sb="3" eb="5">
      <t>ジョウト</t>
    </rPh>
    <rPh sb="5" eb="7">
      <t>ショトク</t>
    </rPh>
    <rPh sb="7" eb="8">
      <t>ワリ</t>
    </rPh>
    <rPh sb="8" eb="11">
      <t>コウフキン</t>
    </rPh>
    <phoneticPr fontId="17"/>
  </si>
  <si>
    <t>衛生費</t>
    <rPh sb="0" eb="2">
      <t>エイセイ</t>
    </rPh>
    <rPh sb="2" eb="3">
      <t>ヒ</t>
    </rPh>
    <phoneticPr fontId="17"/>
  </si>
  <si>
    <t>労働費</t>
    <rPh sb="0" eb="3">
      <t>ロウドウヒ</t>
    </rPh>
    <phoneticPr fontId="17"/>
  </si>
  <si>
    <t>農林水産業費</t>
    <rPh sb="0" eb="2">
      <t>ノウリン</t>
    </rPh>
    <rPh sb="2" eb="5">
      <t>スイサンギョウ</t>
    </rPh>
    <rPh sb="5" eb="6">
      <t>ヒ</t>
    </rPh>
    <phoneticPr fontId="17"/>
  </si>
  <si>
    <t>環境性能割交付金</t>
    <rPh sb="0" eb="2">
      <t>カンキョウ</t>
    </rPh>
    <rPh sb="2" eb="4">
      <t>セイノウ</t>
    </rPh>
    <rPh sb="4" eb="5">
      <t>ワリ</t>
    </rPh>
    <rPh sb="5" eb="8">
      <t>コウフキン</t>
    </rPh>
    <phoneticPr fontId="17"/>
  </si>
  <si>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7"/>
  </si>
  <si>
    <t>商工費</t>
    <rPh sb="0" eb="2">
      <t>ショウコウ</t>
    </rPh>
    <rPh sb="2" eb="3">
      <t>ヒ</t>
    </rPh>
    <phoneticPr fontId="17"/>
  </si>
  <si>
    <t>地方特例交付金</t>
    <rPh sb="0" eb="1">
      <t>チ</t>
    </rPh>
    <rPh sb="1" eb="2">
      <t>ホウ</t>
    </rPh>
    <rPh sb="2" eb="3">
      <t>トク</t>
    </rPh>
    <rPh sb="3" eb="4">
      <t>レイ</t>
    </rPh>
    <rPh sb="4" eb="5">
      <t>コウ</t>
    </rPh>
    <rPh sb="5" eb="6">
      <t>ヅケ</t>
    </rPh>
    <rPh sb="6" eb="7">
      <t>キン</t>
    </rPh>
    <phoneticPr fontId="17"/>
  </si>
  <si>
    <t>地方交付税</t>
    <rPh sb="0" eb="1">
      <t>チ</t>
    </rPh>
    <rPh sb="1" eb="2">
      <t>ホウ</t>
    </rPh>
    <rPh sb="2" eb="3">
      <t>コウ</t>
    </rPh>
    <rPh sb="3" eb="4">
      <t>ヅケ</t>
    </rPh>
    <rPh sb="4" eb="5">
      <t>ゼイ</t>
    </rPh>
    <phoneticPr fontId="17"/>
  </si>
  <si>
    <t>土木費</t>
    <rPh sb="0" eb="2">
      <t>ドボク</t>
    </rPh>
    <rPh sb="2" eb="3">
      <t>ヒ</t>
    </rPh>
    <phoneticPr fontId="17"/>
  </si>
  <si>
    <t>交通安全対策特別交付金</t>
    <rPh sb="0" eb="2">
      <t>コウツウ</t>
    </rPh>
    <rPh sb="2" eb="4">
      <t>アンゼン</t>
    </rPh>
    <rPh sb="4" eb="6">
      <t>タイサク</t>
    </rPh>
    <rPh sb="6" eb="8">
      <t>トクベツ</t>
    </rPh>
    <rPh sb="8" eb="11">
      <t>コウフキン</t>
    </rPh>
    <phoneticPr fontId="17"/>
  </si>
  <si>
    <t>消防費</t>
    <rPh sb="0" eb="2">
      <t>ショウボウ</t>
    </rPh>
    <rPh sb="2" eb="3">
      <t>ヒ</t>
    </rPh>
    <phoneticPr fontId="17"/>
  </si>
  <si>
    <t>分担金及び負担金</t>
    <rPh sb="0" eb="1">
      <t>ブン</t>
    </rPh>
    <rPh sb="1" eb="2">
      <t>ニナ</t>
    </rPh>
    <rPh sb="2" eb="3">
      <t>キン</t>
    </rPh>
    <rPh sb="3" eb="4">
      <t>オヨ</t>
    </rPh>
    <rPh sb="5" eb="6">
      <t>フ</t>
    </rPh>
    <rPh sb="6" eb="7">
      <t>ニナ</t>
    </rPh>
    <rPh sb="7" eb="8">
      <t>キン</t>
    </rPh>
    <phoneticPr fontId="17"/>
  </si>
  <si>
    <t>使用料及び手数料</t>
    <rPh sb="0" eb="1">
      <t>ツカ</t>
    </rPh>
    <rPh sb="1" eb="2">
      <t>ヨウ</t>
    </rPh>
    <rPh sb="2" eb="3">
      <t>リョウ</t>
    </rPh>
    <rPh sb="3" eb="4">
      <t>オヨ</t>
    </rPh>
    <rPh sb="5" eb="6">
      <t>テ</t>
    </rPh>
    <rPh sb="6" eb="7">
      <t>カズ</t>
    </rPh>
    <rPh sb="7" eb="8">
      <t>リョウ</t>
    </rPh>
    <phoneticPr fontId="17"/>
  </si>
  <si>
    <t>教育費</t>
    <rPh sb="0" eb="3">
      <t>キョウイクヒ</t>
    </rPh>
    <phoneticPr fontId="17"/>
  </si>
  <si>
    <t>国庫支出金</t>
    <rPh sb="0" eb="1">
      <t>クニ</t>
    </rPh>
    <rPh sb="1" eb="2">
      <t>コ</t>
    </rPh>
    <rPh sb="2" eb="3">
      <t>ササ</t>
    </rPh>
    <rPh sb="3" eb="4">
      <t>デ</t>
    </rPh>
    <rPh sb="4" eb="5">
      <t>キン</t>
    </rPh>
    <phoneticPr fontId="17"/>
  </si>
  <si>
    <t>災害復旧費</t>
    <rPh sb="0" eb="2">
      <t>サイガイ</t>
    </rPh>
    <rPh sb="2" eb="4">
      <t>フッキュウ</t>
    </rPh>
    <rPh sb="4" eb="5">
      <t>ヒ</t>
    </rPh>
    <phoneticPr fontId="17"/>
  </si>
  <si>
    <t>県支出金</t>
    <rPh sb="0" eb="1">
      <t>ケン</t>
    </rPh>
    <rPh sb="1" eb="2">
      <t>ササ</t>
    </rPh>
    <rPh sb="2" eb="3">
      <t>デ</t>
    </rPh>
    <rPh sb="3" eb="4">
      <t>キン</t>
    </rPh>
    <phoneticPr fontId="17"/>
  </si>
  <si>
    <t>財産収入</t>
    <rPh sb="0" eb="1">
      <t>ザイ</t>
    </rPh>
    <rPh sb="1" eb="2">
      <t>サン</t>
    </rPh>
    <rPh sb="2" eb="3">
      <t>オサム</t>
    </rPh>
    <rPh sb="3" eb="4">
      <t>イ</t>
    </rPh>
    <phoneticPr fontId="17"/>
  </si>
  <si>
    <t>公債費</t>
    <rPh sb="0" eb="3">
      <t>コウサイヒ</t>
    </rPh>
    <phoneticPr fontId="17"/>
  </si>
  <si>
    <t>寄附金</t>
    <rPh sb="0" eb="3">
      <t>キフキン</t>
    </rPh>
    <phoneticPr fontId="17"/>
  </si>
  <si>
    <t>諸支出金</t>
    <rPh sb="0" eb="1">
      <t>ショ</t>
    </rPh>
    <rPh sb="1" eb="4">
      <t>シシュツキン</t>
    </rPh>
    <phoneticPr fontId="17"/>
  </si>
  <si>
    <t>繰入金</t>
    <rPh sb="0" eb="1">
      <t>グリ</t>
    </rPh>
    <rPh sb="1" eb="2">
      <t>イ</t>
    </rPh>
    <rPh sb="2" eb="3">
      <t>キン</t>
    </rPh>
    <phoneticPr fontId="17"/>
  </si>
  <si>
    <t>繰越金</t>
    <rPh sb="0" eb="1">
      <t>グリ</t>
    </rPh>
    <rPh sb="1" eb="2">
      <t>コシ</t>
    </rPh>
    <rPh sb="2" eb="3">
      <t>キン</t>
    </rPh>
    <phoneticPr fontId="17"/>
  </si>
  <si>
    <t>予備費</t>
    <rPh sb="0" eb="3">
      <t>ヨビヒ</t>
    </rPh>
    <phoneticPr fontId="17"/>
  </si>
  <si>
    <t>諸収入</t>
    <rPh sb="0" eb="1">
      <t>ショ</t>
    </rPh>
    <rPh sb="1" eb="2">
      <t>オサム</t>
    </rPh>
    <rPh sb="2" eb="3">
      <t>イ</t>
    </rPh>
    <phoneticPr fontId="17"/>
  </si>
  <si>
    <t>市債</t>
    <rPh sb="0" eb="2">
      <t>シサイ</t>
    </rPh>
    <phoneticPr fontId="17"/>
  </si>
  <si>
    <t>歳出合計</t>
    <rPh sb="0" eb="2">
      <t>サイシュツ</t>
    </rPh>
    <rPh sb="2" eb="4">
      <t>ゴウケイ</t>
    </rPh>
    <phoneticPr fontId="17"/>
  </si>
  <si>
    <t>歳入合計</t>
    <rPh sb="0" eb="2">
      <t>サイニュウ</t>
    </rPh>
    <rPh sb="2" eb="4">
      <t>ゴウケイ</t>
    </rPh>
    <phoneticPr fontId="17"/>
  </si>
  <si>
    <t>令和２年度　一般会計補正予算（第１次）事項別明細書</t>
    <rPh sb="0" eb="1">
      <t>レイ</t>
    </rPh>
    <rPh sb="1" eb="2">
      <t>カズ</t>
    </rPh>
    <rPh sb="3" eb="5">
      <t>ネンド</t>
    </rPh>
    <rPh sb="6" eb="8">
      <t>イッパン</t>
    </rPh>
    <rPh sb="8" eb="10">
      <t>カイケイ</t>
    </rPh>
    <rPh sb="10" eb="12">
      <t>ホセイ</t>
    </rPh>
    <rPh sb="12" eb="14">
      <t>ヨサン</t>
    </rPh>
    <rPh sb="15" eb="16">
      <t>ダイ</t>
    </rPh>
    <rPh sb="17" eb="18">
      <t>ジ</t>
    </rPh>
    <rPh sb="19" eb="21">
      <t>ジコウ</t>
    </rPh>
    <rPh sb="21" eb="22">
      <t>ベツ</t>
    </rPh>
    <rPh sb="22" eb="25">
      <t>メイサイショ</t>
    </rPh>
    <phoneticPr fontId="17"/>
  </si>
  <si>
    <t>地方消費税交付金</t>
    <rPh sb="0" eb="2">
      <t>チホウ</t>
    </rPh>
    <rPh sb="2" eb="5">
      <t>ショウヒゼイ</t>
    </rPh>
    <rPh sb="5" eb="8">
      <t>コウフキン</t>
    </rPh>
    <phoneticPr fontId="17"/>
  </si>
  <si>
    <t>ゴルフ場利用税交付金</t>
    <rPh sb="3" eb="4">
      <t>ジョウ</t>
    </rPh>
    <rPh sb="4" eb="6">
      <t>リヨウ</t>
    </rPh>
    <rPh sb="6" eb="7">
      <t>ゼイ</t>
    </rPh>
    <rPh sb="7" eb="10">
      <t>コウフキン</t>
    </rPh>
    <phoneticPr fontId="17"/>
  </si>
  <si>
    <t>05</t>
    <phoneticPr fontId="1"/>
  </si>
  <si>
    <t>法人事業税交付金</t>
    <rPh sb="0" eb="2">
      <t>ホウジン</t>
    </rPh>
    <rPh sb="2" eb="5">
      <t>ジギョウゼイ</t>
    </rPh>
    <rPh sb="5" eb="6">
      <t>コウ</t>
    </rPh>
    <rPh sb="6" eb="7">
      <t>ヅケ</t>
    </rPh>
    <rPh sb="7" eb="8">
      <t>キン</t>
    </rPh>
    <phoneticPr fontId="17"/>
  </si>
  <si>
    <t>令和２年５月１２日　財政課　（単位　千円）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</si>
</sst>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quot;▲ &quot;#,##0.0"/>
  </numFmts>
  <fonts count="20">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11"/>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sz val="10"/>
      <color theme="1"/>
      <name val="ＭＳ Ｐ明朝"/>
      <family val="1"/>
      <charset val="128"/>
    </font>
    <font>
      <b/>
      <sz val="14"/>
      <color theme="1"/>
      <name val="ＭＳ Ｐゴシック"/>
      <family val="3"/>
      <charset val="128"/>
      <scheme val="minor"/>
    </font>
    <font>
      <b/>
      <u/>
      <sz val="14"/>
      <color theme="1"/>
      <name val="ＭＳ Ｐゴシック"/>
      <family val="3"/>
      <charset val="128"/>
      <scheme val="minor"/>
    </font>
    <font>
      <b/>
      <u/>
      <sz val="12"/>
      <color theme="1"/>
      <name val="ＭＳ Ｐゴシック"/>
      <family val="3"/>
      <charset val="128"/>
      <scheme val="minor"/>
    </font>
    <font>
      <sz val="11"/>
      <name val="ＭＳ Ｐゴシック"/>
      <family val="3"/>
      <charset val="128"/>
    </font>
    <font>
      <b/>
      <sz val="20"/>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top style="medium">
        <color indexed="64"/>
      </top>
      <bottom style="hair">
        <color auto="1"/>
      </bottom>
      <diagonal/>
    </border>
    <border>
      <left/>
      <right/>
      <top style="hair">
        <color auto="1"/>
      </top>
      <bottom style="medium">
        <color indexed="64"/>
      </bottom>
      <diagonal/>
    </border>
    <border>
      <left style="medium">
        <color indexed="64"/>
      </left>
      <right style="thin">
        <color indexed="64"/>
      </right>
      <top/>
      <bottom style="hair">
        <color auto="1"/>
      </bottom>
      <diagonal/>
    </border>
    <border>
      <left style="thin">
        <color indexed="64"/>
      </left>
      <right style="medium">
        <color indexed="64"/>
      </right>
      <top/>
      <bottom style="hair">
        <color auto="1"/>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style="medium">
        <color indexed="64"/>
      </top>
      <bottom style="hair">
        <color auto="1"/>
      </bottom>
      <diagonal/>
    </border>
    <border>
      <left/>
      <right style="thin">
        <color indexed="64"/>
      </right>
      <top style="hair">
        <color auto="1"/>
      </top>
      <bottom style="medium">
        <color indexed="64"/>
      </bottom>
      <diagonal/>
    </border>
    <border>
      <left/>
      <right/>
      <top/>
      <bottom style="thin">
        <color auto="1"/>
      </bottom>
      <diagonal/>
    </border>
    <border>
      <left/>
      <right/>
      <top style="thin">
        <color auto="1"/>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2">
    <xf numFmtId="0" fontId="0" fillId="0" borderId="0"/>
    <xf numFmtId="0" fontId="15" fillId="0" borderId="0"/>
  </cellStyleXfs>
  <cellXfs count="235">
    <xf numFmtId="0" fontId="0" fillId="0" borderId="0" xfId="0"/>
    <xf numFmtId="176" fontId="0" fillId="0" borderId="0" xfId="0" applyNumberFormat="1" applyAlignment="1">
      <alignment vertical="center"/>
    </xf>
    <xf numFmtId="176" fontId="2" fillId="0" borderId="0" xfId="0" applyNumberFormat="1" applyFont="1" applyAlignment="1">
      <alignment vertical="center"/>
    </xf>
    <xf numFmtId="176" fontId="0" fillId="0" borderId="1" xfId="0" applyNumberFormat="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0" fillId="0" borderId="6" xfId="0" applyNumberFormat="1" applyBorder="1" applyAlignment="1">
      <alignment vertical="center"/>
    </xf>
    <xf numFmtId="176" fontId="0" fillId="0" borderId="8" xfId="0" applyNumberFormat="1" applyBorder="1" applyAlignment="1">
      <alignment vertical="center"/>
    </xf>
    <xf numFmtId="176" fontId="0" fillId="0" borderId="3" xfId="0" applyNumberFormat="1" applyBorder="1" applyAlignment="1">
      <alignment vertical="center"/>
    </xf>
    <xf numFmtId="176" fontId="0" fillId="0" borderId="0" xfId="0" applyNumberFormat="1" applyAlignment="1">
      <alignment horizontal="right" vertical="center"/>
    </xf>
    <xf numFmtId="176" fontId="0" fillId="2" borderId="0" xfId="0" applyNumberFormat="1" applyFill="1" applyAlignment="1">
      <alignment vertical="center"/>
    </xf>
    <xf numFmtId="176" fontId="0" fillId="0" borderId="10" xfId="0" applyNumberFormat="1" applyBorder="1" applyAlignment="1">
      <alignment vertical="center"/>
    </xf>
    <xf numFmtId="176" fontId="0" fillId="0" borderId="13" xfId="0" applyNumberFormat="1" applyBorder="1" applyAlignment="1">
      <alignment vertical="center"/>
    </xf>
    <xf numFmtId="176" fontId="0" fillId="0" borderId="0" xfId="0" applyNumberFormat="1" applyFont="1" applyAlignment="1">
      <alignment vertical="center"/>
    </xf>
    <xf numFmtId="176" fontId="4" fillId="0" borderId="0" xfId="0" applyNumberFormat="1" applyFont="1" applyAlignment="1">
      <alignment vertical="center"/>
    </xf>
    <xf numFmtId="176" fontId="0" fillId="0" borderId="16" xfId="0" applyNumberFormat="1" applyBorder="1" applyAlignment="1">
      <alignment vertical="center"/>
    </xf>
    <xf numFmtId="176" fontId="0" fillId="0" borderId="34" xfId="0" applyNumberFormat="1" applyBorder="1" applyAlignment="1">
      <alignment vertical="center"/>
    </xf>
    <xf numFmtId="176" fontId="0" fillId="0" borderId="35" xfId="0" applyNumberFormat="1" applyBorder="1" applyAlignment="1">
      <alignment horizontal="distributed" vertical="center"/>
    </xf>
    <xf numFmtId="176" fontId="0" fillId="0" borderId="34" xfId="0" applyNumberFormat="1" applyBorder="1" applyAlignment="1">
      <alignment horizontal="center" vertical="center"/>
    </xf>
    <xf numFmtId="176" fontId="0" fillId="0" borderId="39" xfId="0" applyNumberFormat="1" applyBorder="1" applyAlignment="1">
      <alignment vertical="center"/>
    </xf>
    <xf numFmtId="176" fontId="0" fillId="0" borderId="37" xfId="0" applyNumberFormat="1" applyBorder="1" applyAlignment="1">
      <alignment vertical="center"/>
    </xf>
    <xf numFmtId="176" fontId="0" fillId="0" borderId="44" xfId="0" applyNumberFormat="1" applyBorder="1" applyAlignment="1">
      <alignment horizontal="center" vertical="center"/>
    </xf>
    <xf numFmtId="176" fontId="0" fillId="0" borderId="45" xfId="0" applyNumberFormat="1" applyBorder="1" applyAlignment="1">
      <alignment horizontal="distributed" vertical="center"/>
    </xf>
    <xf numFmtId="176" fontId="0" fillId="0" borderId="46" xfId="0" applyNumberFormat="1" applyBorder="1" applyAlignment="1">
      <alignment vertical="center"/>
    </xf>
    <xf numFmtId="176" fontId="0" fillId="0" borderId="48" xfId="0" applyNumberFormat="1" applyBorder="1" applyAlignment="1">
      <alignment horizontal="center" vertical="center"/>
    </xf>
    <xf numFmtId="176" fontId="0" fillId="0" borderId="52" xfId="0" applyNumberFormat="1" applyBorder="1" applyAlignment="1">
      <alignment vertical="center"/>
    </xf>
    <xf numFmtId="176" fontId="0" fillId="0" borderId="53" xfId="0" applyNumberFormat="1" applyBorder="1" applyAlignment="1">
      <alignment vertical="center"/>
    </xf>
    <xf numFmtId="176" fontId="0" fillId="0" borderId="54" xfId="0" applyNumberFormat="1" applyBorder="1" applyAlignment="1">
      <alignment vertical="center"/>
    </xf>
    <xf numFmtId="176" fontId="0" fillId="0" borderId="55" xfId="0" applyNumberFormat="1" applyBorder="1" applyAlignment="1">
      <alignment vertical="center"/>
    </xf>
    <xf numFmtId="176" fontId="0" fillId="0" borderId="38" xfId="0" applyNumberFormat="1" applyBorder="1" applyAlignment="1">
      <alignment vertical="center"/>
    </xf>
    <xf numFmtId="176" fontId="0" fillId="0" borderId="44" xfId="0" applyNumberFormat="1" applyBorder="1" applyAlignment="1">
      <alignment vertical="center"/>
    </xf>
    <xf numFmtId="176" fontId="4" fillId="0" borderId="0" xfId="0" applyNumberFormat="1" applyFont="1" applyAlignment="1">
      <alignment horizontal="centerContinuous" vertical="center"/>
    </xf>
    <xf numFmtId="177" fontId="0" fillId="0" borderId="42" xfId="0" applyNumberFormat="1" applyBorder="1" applyAlignment="1">
      <alignment vertical="center"/>
    </xf>
    <xf numFmtId="177" fontId="0" fillId="0" borderId="43" xfId="0" applyNumberFormat="1" applyBorder="1" applyAlignment="1">
      <alignment vertical="center"/>
    </xf>
    <xf numFmtId="177" fontId="0" fillId="0" borderId="41" xfId="0" applyNumberFormat="1" applyBorder="1" applyAlignment="1">
      <alignment vertical="center"/>
    </xf>
    <xf numFmtId="177" fontId="0" fillId="0" borderId="59" xfId="0" applyNumberFormat="1" applyBorder="1" applyAlignment="1">
      <alignment vertical="center"/>
    </xf>
    <xf numFmtId="176" fontId="0" fillId="3" borderId="56" xfId="0" applyNumberFormat="1" applyFill="1" applyBorder="1" applyAlignment="1">
      <alignment vertical="center"/>
    </xf>
    <xf numFmtId="176" fontId="0" fillId="3" borderId="60" xfId="0" applyNumberFormat="1" applyFill="1" applyBorder="1" applyAlignment="1">
      <alignment vertical="center"/>
    </xf>
    <xf numFmtId="176" fontId="0" fillId="3" borderId="57" xfId="0" applyNumberFormat="1" applyFill="1" applyBorder="1" applyAlignment="1">
      <alignment vertical="center"/>
    </xf>
    <xf numFmtId="176" fontId="0" fillId="3" borderId="58" xfId="0" applyNumberFormat="1" applyFill="1" applyBorder="1" applyAlignment="1">
      <alignment vertical="center"/>
    </xf>
    <xf numFmtId="176" fontId="0" fillId="3" borderId="50" xfId="0" applyNumberFormat="1" applyFill="1" applyBorder="1" applyAlignment="1">
      <alignment vertical="center"/>
    </xf>
    <xf numFmtId="176" fontId="0" fillId="3" borderId="48" xfId="0" applyNumberFormat="1" applyFill="1" applyBorder="1" applyAlignment="1">
      <alignment vertical="center"/>
    </xf>
    <xf numFmtId="176" fontId="0" fillId="3" borderId="49" xfId="0" applyNumberFormat="1" applyFill="1" applyBorder="1" applyAlignment="1">
      <alignment vertical="center"/>
    </xf>
    <xf numFmtId="176" fontId="0" fillId="3" borderId="39" xfId="0" applyNumberFormat="1" applyFill="1" applyBorder="1" applyAlignment="1">
      <alignment vertical="center"/>
    </xf>
    <xf numFmtId="176" fontId="0" fillId="3" borderId="37" xfId="0" applyNumberFormat="1" applyFill="1" applyBorder="1" applyAlignment="1">
      <alignment vertical="center"/>
    </xf>
    <xf numFmtId="176" fontId="0" fillId="3" borderId="38" xfId="0" applyNumberFormat="1" applyFill="1" applyBorder="1" applyAlignment="1">
      <alignment vertical="center"/>
    </xf>
    <xf numFmtId="176" fontId="3" fillId="0" borderId="0" xfId="0" applyNumberFormat="1" applyFont="1" applyAlignment="1">
      <alignment vertical="center"/>
    </xf>
    <xf numFmtId="176" fontId="7" fillId="0" borderId="0" xfId="0" applyNumberFormat="1" applyFont="1" applyAlignment="1">
      <alignment vertical="center"/>
    </xf>
    <xf numFmtId="176" fontId="7" fillId="0" borderId="65" xfId="0" applyNumberFormat="1" applyFont="1" applyBorder="1" applyAlignment="1">
      <alignment vertical="center"/>
    </xf>
    <xf numFmtId="176" fontId="7" fillId="0" borderId="66" xfId="0" applyNumberFormat="1" applyFont="1" applyBorder="1" applyAlignment="1">
      <alignment vertical="center"/>
    </xf>
    <xf numFmtId="176" fontId="7" fillId="0" borderId="67" xfId="0" applyNumberFormat="1" applyFont="1" applyBorder="1" applyAlignment="1">
      <alignment vertical="center"/>
    </xf>
    <xf numFmtId="176" fontId="7" fillId="0" borderId="68" xfId="0" applyNumberFormat="1" applyFont="1" applyBorder="1" applyAlignment="1">
      <alignment vertical="center"/>
    </xf>
    <xf numFmtId="176" fontId="7" fillId="0" borderId="72" xfId="0" applyNumberFormat="1" applyFont="1" applyBorder="1" applyAlignment="1">
      <alignment vertical="center"/>
    </xf>
    <xf numFmtId="176" fontId="7" fillId="0" borderId="73" xfId="0" applyNumberFormat="1" applyFont="1" applyBorder="1" applyAlignment="1">
      <alignment vertical="center"/>
    </xf>
    <xf numFmtId="176" fontId="7" fillId="0" borderId="74" xfId="0" applyNumberFormat="1" applyFont="1" applyBorder="1" applyAlignment="1">
      <alignment vertical="center"/>
    </xf>
    <xf numFmtId="176" fontId="7" fillId="0" borderId="75" xfId="0" applyNumberFormat="1" applyFont="1" applyBorder="1" applyAlignment="1">
      <alignment vertical="center"/>
    </xf>
    <xf numFmtId="176" fontId="7" fillId="0" borderId="76" xfId="0" applyNumberFormat="1" applyFont="1" applyBorder="1" applyAlignment="1">
      <alignment vertical="center"/>
    </xf>
    <xf numFmtId="176" fontId="7" fillId="0" borderId="82" xfId="0" applyNumberFormat="1" applyFont="1" applyBorder="1" applyAlignment="1">
      <alignment vertical="center"/>
    </xf>
    <xf numFmtId="176" fontId="3" fillId="0" borderId="47"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6" fillId="0" borderId="83" xfId="0" applyNumberFormat="1" applyFont="1" applyBorder="1" applyAlignment="1">
      <alignment vertical="center"/>
    </xf>
    <xf numFmtId="176" fontId="6" fillId="0" borderId="85" xfId="0" applyNumberFormat="1" applyFont="1" applyBorder="1" applyAlignment="1">
      <alignment vertical="center"/>
    </xf>
    <xf numFmtId="176" fontId="6" fillId="0" borderId="87" xfId="0" applyNumberFormat="1" applyFont="1" applyBorder="1" applyAlignment="1">
      <alignment vertical="center"/>
    </xf>
    <xf numFmtId="176" fontId="3" fillId="0" borderId="0" xfId="0" applyNumberFormat="1" applyFont="1" applyAlignment="1">
      <alignment horizontal="right" vertical="center"/>
    </xf>
    <xf numFmtId="176" fontId="7" fillId="0" borderId="90" xfId="0" applyNumberFormat="1" applyFont="1" applyBorder="1" applyAlignment="1">
      <alignment vertical="center"/>
    </xf>
    <xf numFmtId="176" fontId="8" fillId="0" borderId="79" xfId="0" applyNumberFormat="1" applyFont="1" applyBorder="1" applyAlignment="1">
      <alignment vertical="center"/>
    </xf>
    <xf numFmtId="176" fontId="8" fillId="0" borderId="78" xfId="0" applyNumberFormat="1" applyFont="1" applyBorder="1" applyAlignment="1">
      <alignment vertical="center"/>
    </xf>
    <xf numFmtId="176" fontId="8" fillId="0" borderId="80" xfId="0" applyNumberFormat="1" applyFont="1" applyBorder="1" applyAlignment="1">
      <alignment vertical="center"/>
    </xf>
    <xf numFmtId="176" fontId="6" fillId="3" borderId="84" xfId="0" applyNumberFormat="1" applyFont="1" applyFill="1" applyBorder="1" applyAlignment="1">
      <alignment vertical="center"/>
    </xf>
    <xf numFmtId="176" fontId="6" fillId="3" borderId="86" xfId="0" applyNumberFormat="1" applyFont="1" applyFill="1" applyBorder="1" applyAlignment="1">
      <alignment vertical="center"/>
    </xf>
    <xf numFmtId="176" fontId="6" fillId="3" borderId="88" xfId="0" applyNumberFormat="1" applyFont="1" applyFill="1" applyBorder="1" applyAlignment="1">
      <alignment vertical="center"/>
    </xf>
    <xf numFmtId="176" fontId="0" fillId="0" borderId="0" xfId="0" applyNumberFormat="1" applyAlignment="1">
      <alignment vertical="center"/>
    </xf>
    <xf numFmtId="176" fontId="0" fillId="0" borderId="0" xfId="0" applyNumberFormat="1" applyAlignment="1">
      <alignment vertical="center"/>
    </xf>
    <xf numFmtId="176" fontId="0" fillId="0" borderId="0" xfId="0" applyNumberFormat="1" applyFont="1" applyAlignment="1">
      <alignment horizontal="right"/>
    </xf>
    <xf numFmtId="176" fontId="10" fillId="0" borderId="71" xfId="0" applyNumberFormat="1" applyFont="1" applyBorder="1" applyAlignment="1">
      <alignment vertical="center"/>
    </xf>
    <xf numFmtId="176" fontId="10" fillId="0" borderId="73" xfId="0" applyNumberFormat="1" applyFont="1" applyBorder="1" applyAlignment="1">
      <alignment horizontal="center" vertical="center"/>
    </xf>
    <xf numFmtId="176" fontId="10" fillId="0" borderId="65" xfId="0" applyNumberFormat="1" applyFont="1" applyBorder="1" applyAlignment="1">
      <alignment vertical="center"/>
    </xf>
    <xf numFmtId="176" fontId="9" fillId="0" borderId="10" xfId="0" applyNumberFormat="1" applyFont="1" applyBorder="1" applyAlignment="1">
      <alignment vertical="center"/>
    </xf>
    <xf numFmtId="177" fontId="9" fillId="3" borderId="11" xfId="0" applyNumberFormat="1" applyFont="1" applyFill="1" applyBorder="1" applyAlignment="1">
      <alignment horizontal="right" vertical="center"/>
    </xf>
    <xf numFmtId="176" fontId="9" fillId="3" borderId="19" xfId="0" applyNumberFormat="1" applyFont="1" applyFill="1" applyBorder="1" applyAlignment="1">
      <alignment vertical="center"/>
    </xf>
    <xf numFmtId="177" fontId="9" fillId="3" borderId="20" xfId="0" applyNumberFormat="1" applyFont="1" applyFill="1" applyBorder="1" applyAlignment="1">
      <alignment horizontal="right" vertical="center"/>
    </xf>
    <xf numFmtId="176" fontId="9" fillId="0" borderId="22" xfId="0" applyNumberFormat="1" applyFont="1" applyBorder="1" applyAlignment="1">
      <alignment vertical="center"/>
    </xf>
    <xf numFmtId="176" fontId="9" fillId="3" borderId="22" xfId="0" applyNumberFormat="1" applyFont="1" applyFill="1" applyBorder="1" applyAlignment="1">
      <alignment vertical="center"/>
    </xf>
    <xf numFmtId="177" fontId="9" fillId="3" borderId="23" xfId="0" applyNumberFormat="1" applyFont="1" applyFill="1" applyBorder="1" applyAlignment="1">
      <alignment horizontal="right" vertical="center"/>
    </xf>
    <xf numFmtId="176" fontId="9" fillId="0" borderId="25" xfId="0" applyNumberFormat="1" applyFont="1" applyBorder="1" applyAlignment="1">
      <alignment vertical="center"/>
    </xf>
    <xf numFmtId="176" fontId="9" fillId="3" borderId="25" xfId="0" applyNumberFormat="1" applyFont="1" applyFill="1" applyBorder="1" applyAlignment="1">
      <alignment vertical="center"/>
    </xf>
    <xf numFmtId="177" fontId="9" fillId="3" borderId="26" xfId="0" applyNumberFormat="1" applyFont="1" applyFill="1" applyBorder="1" applyAlignment="1">
      <alignment horizontal="right" vertical="center"/>
    </xf>
    <xf numFmtId="176" fontId="9" fillId="3" borderId="13" xfId="0" applyNumberFormat="1" applyFont="1" applyFill="1" applyBorder="1" applyAlignment="1">
      <alignment vertical="center"/>
    </xf>
    <xf numFmtId="177" fontId="9" fillId="3" borderId="14" xfId="0" applyNumberFormat="1" applyFont="1" applyFill="1" applyBorder="1" applyAlignment="1">
      <alignment horizontal="right" vertical="center"/>
    </xf>
    <xf numFmtId="176" fontId="9" fillId="0" borderId="13" xfId="0" applyNumberFormat="1" applyFont="1" applyBorder="1" applyAlignment="1">
      <alignment vertical="center"/>
    </xf>
    <xf numFmtId="177" fontId="9" fillId="0" borderId="14" xfId="0" applyNumberFormat="1" applyFont="1" applyFill="1" applyBorder="1" applyAlignment="1">
      <alignment horizontal="right" vertical="center"/>
    </xf>
    <xf numFmtId="176" fontId="9" fillId="0" borderId="19" xfId="0" applyNumberFormat="1" applyFont="1" applyBorder="1" applyAlignment="1">
      <alignment vertical="center"/>
    </xf>
    <xf numFmtId="177" fontId="9" fillId="0" borderId="20" xfId="0" applyNumberFormat="1" applyFont="1" applyFill="1" applyBorder="1" applyAlignment="1">
      <alignment horizontal="right" vertical="center"/>
    </xf>
    <xf numFmtId="176" fontId="9" fillId="3" borderId="28" xfId="0" applyNumberFormat="1" applyFont="1" applyFill="1" applyBorder="1" applyAlignment="1">
      <alignment vertical="center"/>
    </xf>
    <xf numFmtId="177" fontId="9" fillId="3" borderId="29" xfId="0" applyNumberFormat="1" applyFont="1" applyFill="1" applyBorder="1" applyAlignment="1">
      <alignment horizontal="right" vertical="center"/>
    </xf>
    <xf numFmtId="176" fontId="7" fillId="0" borderId="28"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4" xfId="0" applyNumberFormat="1" applyFont="1" applyBorder="1" applyAlignment="1">
      <alignment vertical="center"/>
    </xf>
    <xf numFmtId="176" fontId="7" fillId="0" borderId="21" xfId="0" applyNumberFormat="1" applyFont="1" applyBorder="1" applyAlignment="1">
      <alignment horizontal="distributed" vertical="center" indent="1"/>
    </xf>
    <xf numFmtId="176" fontId="7" fillId="0" borderId="18" xfId="0" applyNumberFormat="1" applyFont="1" applyBorder="1" applyAlignment="1">
      <alignment vertical="center"/>
    </xf>
    <xf numFmtId="176" fontId="9" fillId="0" borderId="2" xfId="0" applyNumberFormat="1" applyFont="1" applyBorder="1" applyAlignment="1">
      <alignment vertical="center"/>
    </xf>
    <xf numFmtId="176" fontId="9" fillId="0" borderId="0" xfId="0" applyNumberFormat="1" applyFont="1" applyBorder="1" applyAlignment="1">
      <alignment vertical="center"/>
    </xf>
    <xf numFmtId="176" fontId="7" fillId="0" borderId="7" xfId="0" applyNumberFormat="1" applyFont="1" applyBorder="1" applyAlignment="1">
      <alignment vertical="center"/>
    </xf>
    <xf numFmtId="176" fontId="3" fillId="0" borderId="24" xfId="0" applyNumberFormat="1" applyFont="1" applyBorder="1" applyAlignment="1">
      <alignment horizontal="distributed" vertical="center" indent="1"/>
    </xf>
    <xf numFmtId="176" fontId="7" fillId="0" borderId="65" xfId="0" applyNumberFormat="1" applyFont="1" applyBorder="1" applyAlignment="1">
      <alignment vertical="center" shrinkToFit="1"/>
    </xf>
    <xf numFmtId="176" fontId="10" fillId="0" borderId="73" xfId="0" applyNumberFormat="1" applyFont="1" applyBorder="1" applyAlignment="1">
      <alignment vertical="center"/>
    </xf>
    <xf numFmtId="176" fontId="11" fillId="0" borderId="67" xfId="0" applyNumberFormat="1" applyFont="1" applyBorder="1" applyAlignment="1">
      <alignment vertical="center"/>
    </xf>
    <xf numFmtId="176" fontId="11" fillId="0" borderId="65" xfId="0" applyNumberFormat="1" applyFont="1" applyBorder="1" applyAlignment="1">
      <alignment vertical="center"/>
    </xf>
    <xf numFmtId="176" fontId="11" fillId="0" borderId="82" xfId="0" applyNumberFormat="1" applyFont="1" applyBorder="1" applyAlignment="1">
      <alignment vertical="center"/>
    </xf>
    <xf numFmtId="176" fontId="6" fillId="0" borderId="65" xfId="0" applyNumberFormat="1" applyFont="1" applyBorder="1" applyAlignment="1">
      <alignment horizontal="right" vertical="center"/>
    </xf>
    <xf numFmtId="176" fontId="7" fillId="0" borderId="79" xfId="0" applyNumberFormat="1" applyFont="1" applyBorder="1" applyAlignment="1">
      <alignment horizontal="center" vertical="center"/>
    </xf>
    <xf numFmtId="176" fontId="3" fillId="0" borderId="7" xfId="0" applyNumberFormat="1" applyFont="1" applyBorder="1" applyAlignment="1">
      <alignment horizontal="right" vertical="center"/>
    </xf>
    <xf numFmtId="176" fontId="0" fillId="0" borderId="0" xfId="0" applyNumberFormat="1" applyAlignment="1">
      <alignment vertical="center"/>
    </xf>
    <xf numFmtId="176" fontId="12" fillId="0" borderId="73" xfId="0" applyNumberFormat="1" applyFont="1" applyBorder="1" applyAlignment="1">
      <alignment horizontal="center" vertical="center"/>
    </xf>
    <xf numFmtId="176" fontId="13" fillId="0" borderId="65" xfId="0" applyNumberFormat="1" applyFont="1" applyBorder="1" applyAlignment="1">
      <alignment vertical="center"/>
    </xf>
    <xf numFmtId="176" fontId="7" fillId="0" borderId="65" xfId="0" applyNumberFormat="1" applyFont="1" applyBorder="1" applyAlignment="1">
      <alignment horizontal="right" vertical="center"/>
    </xf>
    <xf numFmtId="176" fontId="9" fillId="3" borderId="10" xfId="0" applyNumberFormat="1" applyFont="1" applyFill="1" applyBorder="1" applyAlignment="1">
      <alignment vertical="center"/>
    </xf>
    <xf numFmtId="0" fontId="18" fillId="2" borderId="0" xfId="1" applyFont="1" applyFill="1"/>
    <xf numFmtId="0" fontId="19" fillId="2" borderId="0" xfId="1" applyFont="1" applyFill="1" applyAlignment="1">
      <alignment vertical="center"/>
    </xf>
    <xf numFmtId="0" fontId="18" fillId="2" borderId="0" xfId="1" applyFont="1" applyFill="1" applyAlignment="1">
      <alignment vertical="center"/>
    </xf>
    <xf numFmtId="0" fontId="15" fillId="2" borderId="0" xfId="1" applyFont="1" applyFill="1" applyAlignment="1">
      <alignment horizontal="right" vertical="center"/>
    </xf>
    <xf numFmtId="0" fontId="18" fillId="2" borderId="48" xfId="1" applyFont="1" applyFill="1" applyBorder="1" applyAlignment="1">
      <alignment horizontal="center" vertical="center"/>
    </xf>
    <xf numFmtId="0" fontId="18" fillId="2" borderId="30" xfId="1" applyFont="1" applyFill="1" applyBorder="1" applyAlignment="1">
      <alignment vertical="center"/>
    </xf>
    <xf numFmtId="0" fontId="18" fillId="2" borderId="92" xfId="1" applyFont="1" applyFill="1" applyBorder="1" applyAlignment="1">
      <alignment vertical="center"/>
    </xf>
    <xf numFmtId="0" fontId="18" fillId="2" borderId="92" xfId="1" applyFont="1" applyFill="1" applyBorder="1" applyAlignment="1">
      <alignment horizontal="distributed" vertical="center"/>
    </xf>
    <xf numFmtId="0" fontId="18" fillId="2" borderId="31" xfId="1" applyFont="1" applyFill="1" applyBorder="1" applyAlignment="1">
      <alignment vertical="center"/>
    </xf>
    <xf numFmtId="176" fontId="18" fillId="2" borderId="19" xfId="1" applyNumberFormat="1" applyFont="1" applyFill="1" applyBorder="1" applyAlignment="1">
      <alignment vertical="center" shrinkToFit="1"/>
    </xf>
    <xf numFmtId="176" fontId="18" fillId="2" borderId="20" xfId="1" applyNumberFormat="1" applyFont="1" applyFill="1" applyBorder="1" applyAlignment="1">
      <alignment vertical="center" shrinkToFit="1"/>
    </xf>
    <xf numFmtId="176" fontId="18" fillId="2" borderId="28" xfId="1" applyNumberFormat="1" applyFont="1" applyFill="1" applyBorder="1" applyAlignment="1">
      <alignment vertical="center" shrinkToFit="1"/>
    </xf>
    <xf numFmtId="176" fontId="18" fillId="2" borderId="29" xfId="1" applyNumberFormat="1" applyFont="1" applyFill="1" applyBorder="1" applyAlignment="1">
      <alignment vertical="center" shrinkToFit="1"/>
    </xf>
    <xf numFmtId="176" fontId="7" fillId="0" borderId="27"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9" fillId="0" borderId="27" xfId="0" applyNumberFormat="1" applyFont="1" applyBorder="1" applyAlignment="1">
      <alignment horizontal="center" vertical="center"/>
    </xf>
    <xf numFmtId="176" fontId="9"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17" xfId="0" applyNumberFormat="1" applyFont="1" applyBorder="1" applyAlignment="1">
      <alignment vertical="center"/>
    </xf>
    <xf numFmtId="176" fontId="7" fillId="0" borderId="19" xfId="0" applyNumberFormat="1" applyFont="1" applyBorder="1" applyAlignment="1">
      <alignment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2" xfId="0" applyNumberFormat="1" applyFont="1" applyBorder="1" applyAlignment="1">
      <alignment vertical="center"/>
    </xf>
    <xf numFmtId="176" fontId="7" fillId="0" borderId="13" xfId="0" applyNumberFormat="1" applyFont="1" applyBorder="1" applyAlignment="1">
      <alignment vertical="center"/>
    </xf>
    <xf numFmtId="0" fontId="18" fillId="2" borderId="13" xfId="1" applyFont="1" applyFill="1" applyBorder="1" applyAlignment="1">
      <alignment horizontal="distributed" vertical="center" indent="2"/>
    </xf>
    <xf numFmtId="0" fontId="18" fillId="2" borderId="14" xfId="1" applyFont="1" applyFill="1" applyBorder="1" applyAlignment="1">
      <alignment horizontal="center" vertical="center"/>
    </xf>
    <xf numFmtId="0" fontId="18" fillId="2" borderId="51" xfId="1" applyFont="1" applyFill="1" applyBorder="1" applyAlignment="1">
      <alignment horizontal="center" vertical="center"/>
    </xf>
    <xf numFmtId="0" fontId="16" fillId="2" borderId="0" xfId="1" applyFont="1" applyFill="1" applyAlignment="1">
      <alignment horizontal="center" vertical="center"/>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48" xfId="1" applyFont="1" applyFill="1" applyBorder="1" applyAlignment="1">
      <alignment horizontal="center" vertical="center"/>
    </xf>
    <xf numFmtId="0" fontId="18" fillId="2" borderId="10" xfId="1" applyFont="1" applyFill="1" applyBorder="1" applyAlignment="1">
      <alignment horizontal="center" vertical="center" wrapText="1"/>
    </xf>
    <xf numFmtId="0" fontId="18" fillId="2" borderId="11" xfId="1" applyFont="1" applyFill="1" applyBorder="1" applyAlignment="1">
      <alignment horizontal="center" vertical="center"/>
    </xf>
    <xf numFmtId="0" fontId="18" fillId="2" borderId="10" xfId="1" applyFont="1" applyFill="1" applyBorder="1" applyAlignment="1">
      <alignment horizontal="distributed" vertical="center" indent="2"/>
    </xf>
    <xf numFmtId="0" fontId="18" fillId="2" borderId="11" xfId="1" applyFont="1" applyFill="1" applyBorder="1" applyAlignment="1">
      <alignment horizontal="distributed" vertical="center" indent="2"/>
    </xf>
    <xf numFmtId="176" fontId="18" fillId="2" borderId="20" xfId="1" applyNumberFormat="1" applyFont="1" applyFill="1" applyBorder="1" applyAlignment="1">
      <alignment vertical="center" shrinkToFit="1"/>
    </xf>
    <xf numFmtId="176" fontId="18" fillId="2" borderId="98" xfId="1" applyNumberFormat="1" applyFont="1" applyFill="1" applyBorder="1" applyAlignment="1">
      <alignment vertical="center" shrinkToFit="1"/>
    </xf>
    <xf numFmtId="176" fontId="18" fillId="2" borderId="94" xfId="1" applyNumberFormat="1" applyFont="1" applyFill="1" applyBorder="1" applyAlignment="1">
      <alignment vertical="center" shrinkToFit="1"/>
    </xf>
    <xf numFmtId="0" fontId="18" fillId="2" borderId="30" xfId="1" applyFont="1" applyFill="1" applyBorder="1" applyAlignment="1">
      <alignment vertical="center"/>
    </xf>
    <xf numFmtId="0" fontId="18" fillId="2" borderId="4" xfId="1" applyFont="1" applyFill="1" applyBorder="1" applyAlignment="1">
      <alignment vertical="center"/>
    </xf>
    <xf numFmtId="0" fontId="18" fillId="2" borderId="18" xfId="1" applyFont="1" applyFill="1" applyBorder="1" applyAlignment="1">
      <alignment vertical="center"/>
    </xf>
    <xf numFmtId="0" fontId="18" fillId="2" borderId="92" xfId="1" applyFont="1" applyFill="1" applyBorder="1" applyAlignment="1">
      <alignment vertical="center"/>
    </xf>
    <xf numFmtId="0" fontId="18" fillId="2" borderId="0" xfId="1" applyFont="1" applyFill="1" applyBorder="1" applyAlignment="1">
      <alignment vertical="center"/>
    </xf>
    <xf numFmtId="0" fontId="18" fillId="2" borderId="91" xfId="1" applyFont="1" applyFill="1" applyBorder="1" applyAlignment="1">
      <alignment vertical="center"/>
    </xf>
    <xf numFmtId="0" fontId="18" fillId="2" borderId="92" xfId="1" applyFont="1" applyFill="1" applyBorder="1" applyAlignment="1">
      <alignment horizontal="distributed" vertical="center"/>
    </xf>
    <xf numFmtId="0" fontId="18" fillId="2" borderId="0" xfId="1" applyFont="1" applyFill="1" applyBorder="1" applyAlignment="1">
      <alignment horizontal="distributed" vertical="center"/>
    </xf>
    <xf numFmtId="0" fontId="18" fillId="2" borderId="91" xfId="1" applyFont="1" applyFill="1" applyBorder="1" applyAlignment="1">
      <alignment horizontal="distributed" vertical="center"/>
    </xf>
    <xf numFmtId="0" fontId="18" fillId="2" borderId="31" xfId="1" applyFont="1" applyFill="1" applyBorder="1" applyAlignment="1">
      <alignment vertical="center"/>
    </xf>
    <xf numFmtId="0" fontId="18" fillId="2" borderId="61" xfId="1" applyFont="1" applyFill="1" applyBorder="1" applyAlignment="1">
      <alignment vertical="center"/>
    </xf>
    <xf numFmtId="0" fontId="18" fillId="2" borderId="93" xfId="1" applyFont="1" applyFill="1" applyBorder="1" applyAlignment="1">
      <alignment vertical="center"/>
    </xf>
    <xf numFmtId="176" fontId="18" fillId="2" borderId="19" xfId="1" applyNumberFormat="1" applyFont="1" applyFill="1" applyBorder="1" applyAlignment="1">
      <alignment vertical="center" shrinkToFit="1"/>
    </xf>
    <xf numFmtId="176" fontId="18" fillId="2" borderId="32" xfId="1" applyNumberFormat="1" applyFont="1" applyFill="1" applyBorder="1" applyAlignment="1">
      <alignment vertical="center" shrinkToFit="1"/>
    </xf>
    <xf numFmtId="176" fontId="18" fillId="2" borderId="33" xfId="1" applyNumberFormat="1" applyFont="1" applyFill="1" applyBorder="1" applyAlignment="1">
      <alignment vertical="center" shrinkToFit="1"/>
    </xf>
    <xf numFmtId="176" fontId="18" fillId="2" borderId="37" xfId="1" applyNumberFormat="1" applyFont="1" applyFill="1" applyBorder="1" applyAlignment="1">
      <alignment vertical="center" shrinkToFit="1"/>
    </xf>
    <xf numFmtId="176" fontId="18" fillId="2" borderId="99" xfId="1" applyNumberFormat="1" applyFont="1" applyFill="1" applyBorder="1" applyAlignment="1">
      <alignment vertical="center" shrinkToFit="1"/>
    </xf>
    <xf numFmtId="0" fontId="18" fillId="2" borderId="2" xfId="1" applyFont="1" applyFill="1" applyBorder="1" applyAlignment="1">
      <alignment vertical="center"/>
    </xf>
    <xf numFmtId="0" fontId="18" fillId="2" borderId="2" xfId="1" applyFont="1" applyFill="1" applyBorder="1" applyAlignment="1">
      <alignment horizontal="distributed" vertical="center"/>
    </xf>
    <xf numFmtId="0" fontId="18" fillId="2" borderId="39" xfId="1" applyFont="1" applyFill="1" applyBorder="1" applyAlignment="1">
      <alignment vertical="center"/>
    </xf>
    <xf numFmtId="0" fontId="18" fillId="2" borderId="92" xfId="1" applyFont="1" applyFill="1" applyBorder="1" applyAlignment="1">
      <alignment horizontal="center" vertical="center" shrinkToFit="1"/>
    </xf>
    <xf numFmtId="0" fontId="18" fillId="2" borderId="0" xfId="1" applyFont="1" applyFill="1" applyBorder="1" applyAlignment="1">
      <alignment horizontal="center" vertical="center" shrinkToFit="1"/>
    </xf>
    <xf numFmtId="0" fontId="18" fillId="2" borderId="91" xfId="1" applyFont="1" applyFill="1" applyBorder="1" applyAlignment="1">
      <alignment horizontal="center" vertical="center" shrinkToFit="1"/>
    </xf>
    <xf numFmtId="176" fontId="18" fillId="2" borderId="63" xfId="1" applyNumberFormat="1" applyFont="1" applyFill="1" applyBorder="1" applyAlignment="1">
      <alignment vertical="center" shrinkToFit="1"/>
    </xf>
    <xf numFmtId="176" fontId="18" fillId="2" borderId="64" xfId="1" applyNumberFormat="1" applyFont="1" applyFill="1" applyBorder="1" applyAlignment="1">
      <alignment vertical="center" shrinkToFit="1"/>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7" xfId="1" applyFont="1" applyFill="1" applyBorder="1" applyAlignment="1">
      <alignment horizontal="distributed" vertical="center"/>
    </xf>
    <xf numFmtId="0" fontId="18" fillId="2" borderId="62" xfId="1" applyFont="1" applyFill="1" applyBorder="1" applyAlignment="1">
      <alignment vertical="center"/>
    </xf>
    <xf numFmtId="0" fontId="18" fillId="2" borderId="1" xfId="1" quotePrefix="1" applyNumberFormat="1" applyFont="1" applyFill="1" applyBorder="1" applyAlignment="1">
      <alignment horizontal="right" vertical="center"/>
    </xf>
    <xf numFmtId="0" fontId="18" fillId="2" borderId="4" xfId="1" applyNumberFormat="1" applyFont="1" applyFill="1" applyBorder="1" applyAlignment="1">
      <alignment horizontal="right" vertical="center"/>
    </xf>
    <xf numFmtId="0" fontId="18" fillId="2" borderId="18" xfId="1" applyNumberFormat="1" applyFont="1" applyFill="1" applyBorder="1" applyAlignment="1">
      <alignment horizontal="right" vertical="center"/>
    </xf>
    <xf numFmtId="0" fontId="18" fillId="2" borderId="95" xfId="1" applyFont="1" applyFill="1" applyBorder="1" applyAlignment="1">
      <alignment horizontal="distributed" vertical="center" indent="1"/>
    </xf>
    <xf numFmtId="0" fontId="18" fillId="2" borderId="96" xfId="1" applyFont="1" applyFill="1" applyBorder="1" applyAlignment="1">
      <alignment horizontal="distributed" vertical="center" indent="1"/>
    </xf>
    <xf numFmtId="0" fontId="18" fillId="2" borderId="97" xfId="1" applyFont="1" applyFill="1" applyBorder="1" applyAlignment="1">
      <alignment horizontal="distributed" vertical="center" indent="1"/>
    </xf>
    <xf numFmtId="0" fontId="18" fillId="2" borderId="95" xfId="1" applyFont="1" applyFill="1" applyBorder="1" applyAlignment="1">
      <alignment horizontal="distributed" vertical="center" indent="2"/>
    </xf>
    <xf numFmtId="0" fontId="18" fillId="2" borderId="96" xfId="1" applyFont="1" applyFill="1" applyBorder="1" applyAlignment="1">
      <alignment horizontal="distributed" vertical="center" indent="2"/>
    </xf>
    <xf numFmtId="0" fontId="18" fillId="2" borderId="97" xfId="1" applyFont="1" applyFill="1" applyBorder="1" applyAlignment="1">
      <alignment horizontal="distributed" vertical="center" indent="2"/>
    </xf>
    <xf numFmtId="0" fontId="18" fillId="2" borderId="1" xfId="1" applyFont="1" applyFill="1" applyBorder="1" applyAlignment="1">
      <alignment vertical="center"/>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47"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49" xfId="0" applyNumberFormat="1" applyBorder="1" applyAlignment="1">
      <alignment horizontal="center" vertical="center"/>
    </xf>
    <xf numFmtId="176" fontId="0" fillId="0" borderId="9" xfId="0" applyNumberFormat="1" applyBorder="1" applyAlignment="1">
      <alignment horizontal="center" vertical="center" textRotation="255"/>
    </xf>
    <xf numFmtId="176" fontId="0" fillId="0" borderId="12" xfId="0" applyNumberFormat="1" applyBorder="1" applyAlignment="1">
      <alignment horizontal="center" vertical="center" textRotation="255"/>
    </xf>
    <xf numFmtId="176" fontId="0" fillId="0" borderId="10" xfId="0" applyNumberFormat="1" applyBorder="1" applyAlignment="1">
      <alignment horizontal="center" vertical="center" wrapText="1"/>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50" xfId="0" applyNumberFormat="1" applyBorder="1" applyAlignment="1">
      <alignment horizontal="center" vertical="center"/>
    </xf>
    <xf numFmtId="176" fontId="7" fillId="0" borderId="69" xfId="0" applyNumberFormat="1" applyFont="1" applyBorder="1" applyAlignment="1">
      <alignment horizontal="center" vertical="center"/>
    </xf>
    <xf numFmtId="176" fontId="7" fillId="0" borderId="81" xfId="0" applyNumberFormat="1" applyFont="1" applyBorder="1" applyAlignment="1">
      <alignment horizontal="center" vertical="center"/>
    </xf>
    <xf numFmtId="176" fontId="7" fillId="0" borderId="89" xfId="0" applyNumberFormat="1" applyFont="1" applyBorder="1" applyAlignment="1">
      <alignment horizontal="center" vertical="center"/>
    </xf>
    <xf numFmtId="176" fontId="7" fillId="0" borderId="75" xfId="0" applyNumberFormat="1" applyFont="1" applyBorder="1" applyAlignment="1">
      <alignment horizontal="center" vertical="center"/>
    </xf>
    <xf numFmtId="176" fontId="7" fillId="0" borderId="82" xfId="0" applyNumberFormat="1" applyFont="1" applyBorder="1" applyAlignment="1">
      <alignment horizontal="center" vertical="center"/>
    </xf>
    <xf numFmtId="176" fontId="7" fillId="0" borderId="90" xfId="0" applyNumberFormat="1" applyFont="1" applyBorder="1" applyAlignment="1">
      <alignment horizontal="center" vertical="center"/>
    </xf>
    <xf numFmtId="176" fontId="7" fillId="0" borderId="70" xfId="0" applyNumberFormat="1" applyFont="1" applyBorder="1" applyAlignment="1">
      <alignment horizontal="center" vertical="center"/>
    </xf>
    <xf numFmtId="176" fontId="7" fillId="0" borderId="76" xfId="0" applyNumberFormat="1" applyFont="1" applyBorder="1" applyAlignment="1">
      <alignment horizontal="center" vertical="center"/>
    </xf>
    <xf numFmtId="176" fontId="7" fillId="0" borderId="77" xfId="0" applyNumberFormat="1" applyFont="1" applyBorder="1" applyAlignment="1">
      <alignment horizontal="center" vertical="center"/>
    </xf>
    <xf numFmtId="176" fontId="7" fillId="0" borderId="8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37</xdr:col>
      <xdr:colOff>3175</xdr:colOff>
      <xdr:row>45</xdr:row>
      <xdr:rowOff>104775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2639675" cy="716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15875</xdr:rowOff>
    </xdr:from>
    <xdr:to>
      <xdr:col>37</xdr:col>
      <xdr:colOff>9525</xdr:colOff>
      <xdr:row>45</xdr:row>
      <xdr:rowOff>25400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968375"/>
          <a:ext cx="12582525" cy="716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3"/>
  <sheetViews>
    <sheetView tabSelected="1" view="pageBreakPreview" zoomScale="70" zoomScaleNormal="70" zoomScaleSheetLayoutView="70" workbookViewId="0">
      <selection activeCell="K5" sqref="K5"/>
    </sheetView>
  </sheetViews>
  <sheetFormatPr defaultColWidth="9" defaultRowHeight="13.5"/>
  <cols>
    <col min="1" max="1" width="0.875" style="1" customWidth="1"/>
    <col min="2" max="2" width="3.625" style="1" customWidth="1"/>
    <col min="3" max="3" width="76.625" style="1" customWidth="1"/>
    <col min="4" max="4" width="3.625" style="1" customWidth="1"/>
    <col min="5" max="5" width="4.625" style="1" customWidth="1"/>
    <col min="6" max="6" width="26.625" style="1" customWidth="1"/>
    <col min="7" max="11" width="12.125" style="1" customWidth="1"/>
    <col min="12" max="12" width="0.875" style="1" customWidth="1"/>
    <col min="13" max="13" width="9" style="1"/>
    <col min="14" max="15" width="0.875" style="1" customWidth="1"/>
    <col min="16" max="16384" width="9" style="1"/>
  </cols>
  <sheetData>
    <row r="1" spans="2:11" ht="24" customHeight="1"/>
    <row r="2" spans="2:11" s="2" customFormat="1" ht="24" customHeight="1">
      <c r="B2" s="136" t="s">
        <v>167</v>
      </c>
      <c r="C2" s="137"/>
      <c r="D2" s="137"/>
      <c r="E2" s="137"/>
      <c r="F2" s="137"/>
      <c r="G2" s="137"/>
      <c r="H2" s="137"/>
      <c r="I2" s="137"/>
      <c r="J2" s="137"/>
      <c r="K2" s="137"/>
    </row>
    <row r="3" spans="2:11" ht="24" customHeight="1"/>
    <row r="4" spans="2:11" ht="24" customHeight="1" thickBot="1">
      <c r="K4" s="9" t="s">
        <v>226</v>
      </c>
    </row>
    <row r="5" spans="2:11" ht="30" customHeight="1" thickBot="1">
      <c r="B5" s="3"/>
      <c r="C5" s="100"/>
      <c r="D5" s="8"/>
      <c r="E5" s="138" t="s">
        <v>14</v>
      </c>
      <c r="F5" s="131"/>
      <c r="G5" s="95" t="s">
        <v>8</v>
      </c>
      <c r="H5" s="95" t="s">
        <v>9</v>
      </c>
      <c r="I5" s="95" t="s">
        <v>10</v>
      </c>
      <c r="J5" s="95" t="s">
        <v>11</v>
      </c>
      <c r="K5" s="96" t="s">
        <v>12</v>
      </c>
    </row>
    <row r="6" spans="2:11" ht="27" customHeight="1">
      <c r="B6" s="4"/>
      <c r="C6" s="101"/>
      <c r="D6" s="5"/>
      <c r="E6" s="139" t="s">
        <v>16</v>
      </c>
      <c r="F6" s="140"/>
      <c r="G6" s="77">
        <v>45943000</v>
      </c>
      <c r="H6" s="77">
        <v>11559288</v>
      </c>
      <c r="I6" s="116">
        <f>SUM(G6:H6)</f>
        <v>57502288</v>
      </c>
      <c r="J6" s="77">
        <v>48267000</v>
      </c>
      <c r="K6" s="78">
        <f>IFERROR((I6-J6)*100/J6,"皆増")</f>
        <v>19.133751838730394</v>
      </c>
    </row>
    <row r="7" spans="2:11" ht="27" customHeight="1">
      <c r="B7" s="4"/>
      <c r="C7" s="101" t="s">
        <v>64</v>
      </c>
      <c r="D7" s="5"/>
      <c r="E7" s="141" t="s">
        <v>17</v>
      </c>
      <c r="F7" s="142"/>
      <c r="G7" s="79">
        <f>SUM(G8:G15)</f>
        <v>21725117</v>
      </c>
      <c r="H7" s="79">
        <f t="shared" ref="H7:J7" si="0">SUM(H8:H15)</f>
        <v>6489</v>
      </c>
      <c r="I7" s="79">
        <f t="shared" si="0"/>
        <v>21731606</v>
      </c>
      <c r="J7" s="79">
        <f t="shared" si="0"/>
        <v>22368643</v>
      </c>
      <c r="K7" s="80">
        <f t="shared" ref="K7:K24" si="1">IFERROR((I7-J7)*100/J7,"皆増")</f>
        <v>-2.8479018597596646</v>
      </c>
    </row>
    <row r="8" spans="2:11" ht="27" customHeight="1">
      <c r="B8" s="4"/>
      <c r="C8" s="101"/>
      <c r="D8" s="5"/>
      <c r="E8" s="97"/>
      <c r="F8" s="98" t="s">
        <v>0</v>
      </c>
      <c r="G8" s="81">
        <v>6721</v>
      </c>
      <c r="H8" s="81"/>
      <c r="I8" s="82">
        <f t="shared" ref="I8:I15" si="2">SUM(G8:H8)</f>
        <v>6721</v>
      </c>
      <c r="J8" s="81">
        <v>6178</v>
      </c>
      <c r="K8" s="83">
        <f t="shared" si="1"/>
        <v>8.7892521851731953</v>
      </c>
    </row>
    <row r="9" spans="2:11" ht="27" customHeight="1">
      <c r="B9" s="4"/>
      <c r="C9" s="101" t="s">
        <v>120</v>
      </c>
      <c r="D9" s="5"/>
      <c r="E9" s="97"/>
      <c r="F9" s="98" t="s">
        <v>1</v>
      </c>
      <c r="G9" s="81">
        <v>76811</v>
      </c>
      <c r="H9" s="81"/>
      <c r="I9" s="82">
        <f t="shared" si="2"/>
        <v>76811</v>
      </c>
      <c r="J9" s="81">
        <v>77273</v>
      </c>
      <c r="K9" s="83">
        <f t="shared" si="1"/>
        <v>-0.59788024277561369</v>
      </c>
    </row>
    <row r="10" spans="2:11" ht="27" customHeight="1">
      <c r="B10" s="4"/>
      <c r="C10" s="101"/>
      <c r="D10" s="5"/>
      <c r="E10" s="97"/>
      <c r="F10" s="98" t="s">
        <v>2</v>
      </c>
      <c r="G10" s="81">
        <v>9427391</v>
      </c>
      <c r="H10" s="81">
        <v>6489</v>
      </c>
      <c r="I10" s="82">
        <f t="shared" si="2"/>
        <v>9433880</v>
      </c>
      <c r="J10" s="81">
        <v>10063651</v>
      </c>
      <c r="K10" s="83">
        <f t="shared" si="1"/>
        <v>-6.2578779808640022</v>
      </c>
    </row>
    <row r="11" spans="2:11" ht="27" customHeight="1">
      <c r="B11" s="4"/>
      <c r="C11" s="101" t="s">
        <v>170</v>
      </c>
      <c r="D11" s="5"/>
      <c r="E11" s="97"/>
      <c r="F11" s="98" t="s">
        <v>3</v>
      </c>
      <c r="G11" s="81">
        <v>11078</v>
      </c>
      <c r="H11" s="81"/>
      <c r="I11" s="82">
        <f t="shared" si="2"/>
        <v>11078</v>
      </c>
      <c r="J11" s="81">
        <v>11078</v>
      </c>
      <c r="K11" s="83">
        <f t="shared" si="1"/>
        <v>0</v>
      </c>
    </row>
    <row r="12" spans="2:11" ht="27" customHeight="1">
      <c r="B12" s="4"/>
      <c r="C12" s="101"/>
      <c r="D12" s="5"/>
      <c r="E12" s="97"/>
      <c r="F12" s="98" t="s">
        <v>4</v>
      </c>
      <c r="G12" s="81">
        <v>9620</v>
      </c>
      <c r="H12" s="81"/>
      <c r="I12" s="82">
        <f t="shared" si="2"/>
        <v>9620</v>
      </c>
      <c r="J12" s="81">
        <v>9068</v>
      </c>
      <c r="K12" s="83">
        <f t="shared" si="1"/>
        <v>6.0873400970445521</v>
      </c>
    </row>
    <row r="13" spans="2:11" ht="27" customHeight="1">
      <c r="B13" s="4"/>
      <c r="C13" s="101" t="s">
        <v>169</v>
      </c>
      <c r="D13" s="5"/>
      <c r="E13" s="97"/>
      <c r="F13" s="98" t="s">
        <v>5</v>
      </c>
      <c r="G13" s="81">
        <v>10394636</v>
      </c>
      <c r="H13" s="81"/>
      <c r="I13" s="82">
        <f t="shared" si="2"/>
        <v>10394636</v>
      </c>
      <c r="J13" s="81">
        <v>10461508</v>
      </c>
      <c r="K13" s="83">
        <f t="shared" si="1"/>
        <v>-0.63921950831562713</v>
      </c>
    </row>
    <row r="14" spans="2:11" ht="27" customHeight="1">
      <c r="B14" s="4"/>
      <c r="C14" s="101"/>
      <c r="D14" s="5"/>
      <c r="E14" s="97"/>
      <c r="F14" s="98" t="s">
        <v>6</v>
      </c>
      <c r="G14" s="81">
        <v>1450620</v>
      </c>
      <c r="H14" s="81"/>
      <c r="I14" s="82">
        <f t="shared" si="2"/>
        <v>1450620</v>
      </c>
      <c r="J14" s="81">
        <v>1390029</v>
      </c>
      <c r="K14" s="83">
        <f t="shared" si="1"/>
        <v>4.3589738055824734</v>
      </c>
    </row>
    <row r="15" spans="2:11" ht="27" customHeight="1">
      <c r="B15" s="4"/>
      <c r="C15" s="101" t="s">
        <v>161</v>
      </c>
      <c r="D15" s="5"/>
      <c r="E15" s="99"/>
      <c r="F15" s="103" t="s">
        <v>7</v>
      </c>
      <c r="G15" s="84">
        <v>348240</v>
      </c>
      <c r="H15" s="84"/>
      <c r="I15" s="85">
        <f t="shared" si="2"/>
        <v>348240</v>
      </c>
      <c r="J15" s="84">
        <v>349858</v>
      </c>
      <c r="K15" s="86">
        <f t="shared" si="1"/>
        <v>-0.4624733463290821</v>
      </c>
    </row>
    <row r="16" spans="2:11" ht="27" customHeight="1">
      <c r="B16" s="4"/>
      <c r="C16" s="101"/>
      <c r="D16" s="5"/>
      <c r="E16" s="143" t="s">
        <v>13</v>
      </c>
      <c r="F16" s="144"/>
      <c r="G16" s="87">
        <f>SUM(G6:G7)</f>
        <v>67668117</v>
      </c>
      <c r="H16" s="87">
        <f t="shared" ref="H16:J16" si="3">SUM(H6:H7)</f>
        <v>11565777</v>
      </c>
      <c r="I16" s="87">
        <f t="shared" si="3"/>
        <v>79233894</v>
      </c>
      <c r="J16" s="87">
        <f t="shared" si="3"/>
        <v>70635643</v>
      </c>
      <c r="K16" s="88">
        <f t="shared" si="1"/>
        <v>12.172680299661177</v>
      </c>
    </row>
    <row r="17" spans="2:15" ht="27" customHeight="1">
      <c r="B17" s="4"/>
      <c r="C17" s="101" t="s">
        <v>162</v>
      </c>
      <c r="D17" s="5"/>
      <c r="E17" s="132"/>
      <c r="F17" s="133"/>
      <c r="G17" s="89"/>
      <c r="H17" s="89"/>
      <c r="I17" s="89"/>
      <c r="J17" s="89"/>
      <c r="K17" s="90"/>
    </row>
    <row r="18" spans="2:15" ht="27" customHeight="1">
      <c r="B18" s="4"/>
      <c r="C18" s="101"/>
      <c r="D18" s="5"/>
      <c r="E18" s="145" t="s">
        <v>18</v>
      </c>
      <c r="F18" s="146"/>
      <c r="G18" s="89">
        <v>33178</v>
      </c>
      <c r="H18" s="89"/>
      <c r="I18" s="87">
        <f>SUM(G18:H18)</f>
        <v>33178</v>
      </c>
      <c r="J18" s="89">
        <v>36448</v>
      </c>
      <c r="K18" s="88">
        <f t="shared" si="1"/>
        <v>-8.9716856892010544</v>
      </c>
    </row>
    <row r="19" spans="2:15" ht="27" customHeight="1">
      <c r="B19" s="4"/>
      <c r="C19" s="101" t="s">
        <v>65</v>
      </c>
      <c r="D19" s="5"/>
      <c r="E19" s="132"/>
      <c r="F19" s="133"/>
      <c r="G19" s="89"/>
      <c r="H19" s="89"/>
      <c r="I19" s="89"/>
      <c r="J19" s="89"/>
      <c r="K19" s="90"/>
    </row>
    <row r="20" spans="2:15" ht="27" customHeight="1">
      <c r="B20" s="4"/>
      <c r="C20" s="101"/>
      <c r="D20" s="5"/>
      <c r="E20" s="145" t="s">
        <v>19</v>
      </c>
      <c r="F20" s="146"/>
      <c r="G20" s="89">
        <v>7736410</v>
      </c>
      <c r="H20" s="89"/>
      <c r="I20" s="87">
        <f t="shared" ref="I20:I22" si="4">SUM(G20:H20)</f>
        <v>7736410</v>
      </c>
      <c r="J20" s="89">
        <v>7142214</v>
      </c>
      <c r="K20" s="88">
        <f t="shared" si="1"/>
        <v>8.3194930871575679</v>
      </c>
    </row>
    <row r="21" spans="2:15" ht="27" customHeight="1">
      <c r="B21" s="4"/>
      <c r="C21" s="101" t="s">
        <v>66</v>
      </c>
      <c r="D21" s="5"/>
      <c r="E21" s="145" t="s">
        <v>20</v>
      </c>
      <c r="F21" s="146"/>
      <c r="G21" s="89">
        <v>6707040</v>
      </c>
      <c r="H21" s="89"/>
      <c r="I21" s="87">
        <f t="shared" si="4"/>
        <v>6707040</v>
      </c>
      <c r="J21" s="89">
        <v>5890622</v>
      </c>
      <c r="K21" s="88">
        <f t="shared" si="1"/>
        <v>13.859622973601089</v>
      </c>
    </row>
    <row r="22" spans="2:15" ht="27" customHeight="1">
      <c r="B22" s="4"/>
      <c r="C22" s="101"/>
      <c r="D22" s="5"/>
      <c r="E22" s="145" t="s">
        <v>21</v>
      </c>
      <c r="F22" s="146"/>
      <c r="G22" s="89">
        <v>46735</v>
      </c>
      <c r="H22" s="89"/>
      <c r="I22" s="87">
        <f t="shared" si="4"/>
        <v>46735</v>
      </c>
      <c r="J22" s="89">
        <v>43565</v>
      </c>
      <c r="K22" s="88">
        <f t="shared" si="1"/>
        <v>7.2764834155859059</v>
      </c>
    </row>
    <row r="23" spans="2:15" ht="27" customHeight="1" thickBot="1">
      <c r="B23" s="4"/>
      <c r="C23" s="101"/>
      <c r="D23" s="5"/>
      <c r="E23" s="134"/>
      <c r="F23" s="135"/>
      <c r="G23" s="91"/>
      <c r="H23" s="91"/>
      <c r="I23" s="91"/>
      <c r="J23" s="91"/>
      <c r="K23" s="92"/>
    </row>
    <row r="24" spans="2:15" ht="30" customHeight="1" thickBot="1">
      <c r="B24" s="6"/>
      <c r="C24" s="102"/>
      <c r="D24" s="7"/>
      <c r="E24" s="130" t="s">
        <v>15</v>
      </c>
      <c r="F24" s="131"/>
      <c r="G24" s="93">
        <f>SUM(G16,G18,G20:G22)</f>
        <v>82191480</v>
      </c>
      <c r="H24" s="93">
        <f t="shared" ref="H24:J24" si="5">SUM(H16,H18,H20:H22)</f>
        <v>11565777</v>
      </c>
      <c r="I24" s="93">
        <f t="shared" si="5"/>
        <v>93757257</v>
      </c>
      <c r="J24" s="93">
        <f t="shared" si="5"/>
        <v>83748492</v>
      </c>
      <c r="K24" s="94">
        <f t="shared" si="1"/>
        <v>11.950979368082233</v>
      </c>
    </row>
    <row r="25" spans="2:15" ht="6" customHeight="1"/>
    <row r="27" spans="2:15" ht="6" customHeight="1">
      <c r="N27" s="10"/>
      <c r="O27" s="10"/>
    </row>
    <row r="28" spans="2:15" ht="18" customHeight="1">
      <c r="N28" s="10"/>
      <c r="O28" s="10"/>
    </row>
    <row r="29" spans="2:15" ht="18" customHeight="1">
      <c r="N29" s="10"/>
      <c r="O29" s="10"/>
    </row>
    <row r="30" spans="2:15" ht="18" customHeight="1">
      <c r="N30" s="10"/>
      <c r="O30" s="10"/>
    </row>
    <row r="31" spans="2:15" ht="6" customHeight="1">
      <c r="N31" s="10"/>
      <c r="O31" s="10"/>
    </row>
    <row r="32" spans="2:15" ht="18" customHeight="1">
      <c r="N32" s="10"/>
      <c r="O32" s="10"/>
    </row>
    <row r="33" spans="14:15" ht="18" customHeight="1">
      <c r="N33" s="10"/>
      <c r="O33" s="10"/>
    </row>
    <row r="34" spans="14:15" ht="18" customHeight="1">
      <c r="N34" s="10"/>
      <c r="O34" s="10"/>
    </row>
    <row r="35" spans="14:15" ht="6" customHeight="1">
      <c r="N35" s="10"/>
      <c r="O35" s="10"/>
    </row>
    <row r="36" spans="14:15" ht="18" customHeight="1">
      <c r="N36" s="10"/>
      <c r="O36" s="10"/>
    </row>
    <row r="37" spans="14:15" ht="18" customHeight="1">
      <c r="N37" s="10"/>
      <c r="O37" s="10"/>
    </row>
    <row r="38" spans="14:15" ht="18" customHeight="1">
      <c r="N38" s="10"/>
      <c r="O38" s="10"/>
    </row>
    <row r="39" spans="14:15" ht="6" customHeight="1">
      <c r="N39" s="10"/>
      <c r="O39" s="10"/>
    </row>
    <row r="40" spans="14:15" s="112" customFormat="1" ht="18" customHeight="1">
      <c r="N40" s="10"/>
      <c r="O40" s="10"/>
    </row>
    <row r="41" spans="14:15" s="112" customFormat="1" ht="18" customHeight="1">
      <c r="N41" s="10"/>
      <c r="O41" s="10"/>
    </row>
    <row r="42" spans="14:15" s="112" customFormat="1" ht="18" customHeight="1">
      <c r="N42" s="10"/>
      <c r="O42" s="10"/>
    </row>
    <row r="43" spans="14:15" s="112" customFormat="1" ht="6" customHeight="1">
      <c r="N43" s="10"/>
      <c r="O43" s="10"/>
    </row>
  </sheetData>
  <mergeCells count="13">
    <mergeCell ref="E24:F24"/>
    <mergeCell ref="E17:F17"/>
    <mergeCell ref="E19:F19"/>
    <mergeCell ref="E23:F23"/>
    <mergeCell ref="B2:K2"/>
    <mergeCell ref="E5:F5"/>
    <mergeCell ref="E6:F6"/>
    <mergeCell ref="E7:F7"/>
    <mergeCell ref="E16:F16"/>
    <mergeCell ref="E18:F18"/>
    <mergeCell ref="E22:F22"/>
    <mergeCell ref="E21:F21"/>
    <mergeCell ref="E20:F20"/>
  </mergeCells>
  <phoneticPr fontId="1"/>
  <printOptions horizontalCentered="1"/>
  <pageMargins left="0.31496062992125984" right="0.31496062992125984" top="0.74803149606299213" bottom="0.55118110236220474" header="0.31496062992125984" footer="0.31496062992125984"/>
  <pageSetup paperSize="9" scale="81" fitToHeight="0" orientation="landscape" blackAndWhite="1" r:id="rId1"/>
  <headerFooter>
    <oddFooter>&amp;C&amp;"Arial,標準"&amp;14- 1 -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tabSelected="1" view="pageBreakPreview" topLeftCell="D1" zoomScaleNormal="100" zoomScaleSheetLayoutView="100" workbookViewId="0">
      <selection activeCell="K5" sqref="K5"/>
    </sheetView>
  </sheetViews>
  <sheetFormatPr defaultRowHeight="16.5" customHeight="1"/>
  <cols>
    <col min="1" max="1" width="0.875" style="119" customWidth="1"/>
    <col min="2" max="2" width="4.625" style="119" customWidth="1"/>
    <col min="3" max="3" width="1.625" style="119" customWidth="1"/>
    <col min="4" max="4" width="24.625" style="119" customWidth="1"/>
    <col min="5" max="5" width="1.625" style="119" customWidth="1"/>
    <col min="6" max="8" width="11.875" style="119" customWidth="1"/>
    <col min="9" max="9" width="3.625" style="119" customWidth="1"/>
    <col min="10" max="10" width="4.625" style="119" customWidth="1"/>
    <col min="11" max="11" width="1.625" style="119" customWidth="1"/>
    <col min="12" max="12" width="14.875" style="119" customWidth="1"/>
    <col min="13" max="13" width="1.625" style="119" customWidth="1"/>
    <col min="14" max="20" width="11.875" style="119" customWidth="1"/>
    <col min="21" max="21" width="12.625" style="119" customWidth="1"/>
    <col min="22" max="256" width="9" style="119"/>
    <col min="257" max="257" width="0.875" style="119" customWidth="1"/>
    <col min="258" max="258" width="4.625" style="119" customWidth="1"/>
    <col min="259" max="259" width="1.625" style="119" customWidth="1"/>
    <col min="260" max="260" width="24.625" style="119" customWidth="1"/>
    <col min="261" max="261" width="1.625" style="119" customWidth="1"/>
    <col min="262" max="264" width="11.875" style="119" customWidth="1"/>
    <col min="265" max="265" width="3.625" style="119" customWidth="1"/>
    <col min="266" max="266" width="4.625" style="119" customWidth="1"/>
    <col min="267" max="267" width="1.625" style="119" customWidth="1"/>
    <col min="268" max="268" width="14.875" style="119" customWidth="1"/>
    <col min="269" max="269" width="1.625" style="119" customWidth="1"/>
    <col min="270" max="276" width="11.875" style="119" customWidth="1"/>
    <col min="277" max="277" width="12.625" style="119" customWidth="1"/>
    <col min="278" max="512" width="9" style="119"/>
    <col min="513" max="513" width="0.875" style="119" customWidth="1"/>
    <col min="514" max="514" width="4.625" style="119" customWidth="1"/>
    <col min="515" max="515" width="1.625" style="119" customWidth="1"/>
    <col min="516" max="516" width="24.625" style="119" customWidth="1"/>
    <col min="517" max="517" width="1.625" style="119" customWidth="1"/>
    <col min="518" max="520" width="11.875" style="119" customWidth="1"/>
    <col min="521" max="521" width="3.625" style="119" customWidth="1"/>
    <col min="522" max="522" width="4.625" style="119" customWidth="1"/>
    <col min="523" max="523" width="1.625" style="119" customWidth="1"/>
    <col min="524" max="524" width="14.875" style="119" customWidth="1"/>
    <col min="525" max="525" width="1.625" style="119" customWidth="1"/>
    <col min="526" max="532" width="11.875" style="119" customWidth="1"/>
    <col min="533" max="533" width="12.625" style="119" customWidth="1"/>
    <col min="534" max="768" width="9" style="119"/>
    <col min="769" max="769" width="0.875" style="119" customWidth="1"/>
    <col min="770" max="770" width="4.625" style="119" customWidth="1"/>
    <col min="771" max="771" width="1.625" style="119" customWidth="1"/>
    <col min="772" max="772" width="24.625" style="119" customWidth="1"/>
    <col min="773" max="773" width="1.625" style="119" customWidth="1"/>
    <col min="774" max="776" width="11.875" style="119" customWidth="1"/>
    <col min="777" max="777" width="3.625" style="119" customWidth="1"/>
    <col min="778" max="778" width="4.625" style="119" customWidth="1"/>
    <col min="779" max="779" width="1.625" style="119" customWidth="1"/>
    <col min="780" max="780" width="14.875" style="119" customWidth="1"/>
    <col min="781" max="781" width="1.625" style="119" customWidth="1"/>
    <col min="782" max="788" width="11.875" style="119" customWidth="1"/>
    <col min="789" max="789" width="12.625" style="119" customWidth="1"/>
    <col min="790" max="1024" width="9" style="119"/>
    <col min="1025" max="1025" width="0.875" style="119" customWidth="1"/>
    <col min="1026" max="1026" width="4.625" style="119" customWidth="1"/>
    <col min="1027" max="1027" width="1.625" style="119" customWidth="1"/>
    <col min="1028" max="1028" width="24.625" style="119" customWidth="1"/>
    <col min="1029" max="1029" width="1.625" style="119" customWidth="1"/>
    <col min="1030" max="1032" width="11.875" style="119" customWidth="1"/>
    <col min="1033" max="1033" width="3.625" style="119" customWidth="1"/>
    <col min="1034" max="1034" width="4.625" style="119" customWidth="1"/>
    <col min="1035" max="1035" width="1.625" style="119" customWidth="1"/>
    <col min="1036" max="1036" width="14.875" style="119" customWidth="1"/>
    <col min="1037" max="1037" width="1.625" style="119" customWidth="1"/>
    <col min="1038" max="1044" width="11.875" style="119" customWidth="1"/>
    <col min="1045" max="1045" width="12.625" style="119" customWidth="1"/>
    <col min="1046" max="1280" width="9" style="119"/>
    <col min="1281" max="1281" width="0.875" style="119" customWidth="1"/>
    <col min="1282" max="1282" width="4.625" style="119" customWidth="1"/>
    <col min="1283" max="1283" width="1.625" style="119" customWidth="1"/>
    <col min="1284" max="1284" width="24.625" style="119" customWidth="1"/>
    <col min="1285" max="1285" width="1.625" style="119" customWidth="1"/>
    <col min="1286" max="1288" width="11.875" style="119" customWidth="1"/>
    <col min="1289" max="1289" width="3.625" style="119" customWidth="1"/>
    <col min="1290" max="1290" width="4.625" style="119" customWidth="1"/>
    <col min="1291" max="1291" width="1.625" style="119" customWidth="1"/>
    <col min="1292" max="1292" width="14.875" style="119" customWidth="1"/>
    <col min="1293" max="1293" width="1.625" style="119" customWidth="1"/>
    <col min="1294" max="1300" width="11.875" style="119" customWidth="1"/>
    <col min="1301" max="1301" width="12.625" style="119" customWidth="1"/>
    <col min="1302" max="1536" width="9" style="119"/>
    <col min="1537" max="1537" width="0.875" style="119" customWidth="1"/>
    <col min="1538" max="1538" width="4.625" style="119" customWidth="1"/>
    <col min="1539" max="1539" width="1.625" style="119" customWidth="1"/>
    <col min="1540" max="1540" width="24.625" style="119" customWidth="1"/>
    <col min="1541" max="1541" width="1.625" style="119" customWidth="1"/>
    <col min="1542" max="1544" width="11.875" style="119" customWidth="1"/>
    <col min="1545" max="1545" width="3.625" style="119" customWidth="1"/>
    <col min="1546" max="1546" width="4.625" style="119" customWidth="1"/>
    <col min="1547" max="1547" width="1.625" style="119" customWidth="1"/>
    <col min="1548" max="1548" width="14.875" style="119" customWidth="1"/>
    <col min="1549" max="1549" width="1.625" style="119" customWidth="1"/>
    <col min="1550" max="1556" width="11.875" style="119" customWidth="1"/>
    <col min="1557" max="1557" width="12.625" style="119" customWidth="1"/>
    <col min="1558" max="1792" width="9" style="119"/>
    <col min="1793" max="1793" width="0.875" style="119" customWidth="1"/>
    <col min="1794" max="1794" width="4.625" style="119" customWidth="1"/>
    <col min="1795" max="1795" width="1.625" style="119" customWidth="1"/>
    <col min="1796" max="1796" width="24.625" style="119" customWidth="1"/>
    <col min="1797" max="1797" width="1.625" style="119" customWidth="1"/>
    <col min="1798" max="1800" width="11.875" style="119" customWidth="1"/>
    <col min="1801" max="1801" width="3.625" style="119" customWidth="1"/>
    <col min="1802" max="1802" width="4.625" style="119" customWidth="1"/>
    <col min="1803" max="1803" width="1.625" style="119" customWidth="1"/>
    <col min="1804" max="1804" width="14.875" style="119" customWidth="1"/>
    <col min="1805" max="1805" width="1.625" style="119" customWidth="1"/>
    <col min="1806" max="1812" width="11.875" style="119" customWidth="1"/>
    <col min="1813" max="1813" width="12.625" style="119" customWidth="1"/>
    <col min="1814" max="2048" width="9" style="119"/>
    <col min="2049" max="2049" width="0.875" style="119" customWidth="1"/>
    <col min="2050" max="2050" width="4.625" style="119" customWidth="1"/>
    <col min="2051" max="2051" width="1.625" style="119" customWidth="1"/>
    <col min="2052" max="2052" width="24.625" style="119" customWidth="1"/>
    <col min="2053" max="2053" width="1.625" style="119" customWidth="1"/>
    <col min="2054" max="2056" width="11.875" style="119" customWidth="1"/>
    <col min="2057" max="2057" width="3.625" style="119" customWidth="1"/>
    <col min="2058" max="2058" width="4.625" style="119" customWidth="1"/>
    <col min="2059" max="2059" width="1.625" style="119" customWidth="1"/>
    <col min="2060" max="2060" width="14.875" style="119" customWidth="1"/>
    <col min="2061" max="2061" width="1.625" style="119" customWidth="1"/>
    <col min="2062" max="2068" width="11.875" style="119" customWidth="1"/>
    <col min="2069" max="2069" width="12.625" style="119" customWidth="1"/>
    <col min="2070" max="2304" width="9" style="119"/>
    <col min="2305" max="2305" width="0.875" style="119" customWidth="1"/>
    <col min="2306" max="2306" width="4.625" style="119" customWidth="1"/>
    <col min="2307" max="2307" width="1.625" style="119" customWidth="1"/>
    <col min="2308" max="2308" width="24.625" style="119" customWidth="1"/>
    <col min="2309" max="2309" width="1.625" style="119" customWidth="1"/>
    <col min="2310" max="2312" width="11.875" style="119" customWidth="1"/>
    <col min="2313" max="2313" width="3.625" style="119" customWidth="1"/>
    <col min="2314" max="2314" width="4.625" style="119" customWidth="1"/>
    <col min="2315" max="2315" width="1.625" style="119" customWidth="1"/>
    <col min="2316" max="2316" width="14.875" style="119" customWidth="1"/>
    <col min="2317" max="2317" width="1.625" style="119" customWidth="1"/>
    <col min="2318" max="2324" width="11.875" style="119" customWidth="1"/>
    <col min="2325" max="2325" width="12.625" style="119" customWidth="1"/>
    <col min="2326" max="2560" width="9" style="119"/>
    <col min="2561" max="2561" width="0.875" style="119" customWidth="1"/>
    <col min="2562" max="2562" width="4.625" style="119" customWidth="1"/>
    <col min="2563" max="2563" width="1.625" style="119" customWidth="1"/>
    <col min="2564" max="2564" width="24.625" style="119" customWidth="1"/>
    <col min="2565" max="2565" width="1.625" style="119" customWidth="1"/>
    <col min="2566" max="2568" width="11.875" style="119" customWidth="1"/>
    <col min="2569" max="2569" width="3.625" style="119" customWidth="1"/>
    <col min="2570" max="2570" width="4.625" style="119" customWidth="1"/>
    <col min="2571" max="2571" width="1.625" style="119" customWidth="1"/>
    <col min="2572" max="2572" width="14.875" style="119" customWidth="1"/>
    <col min="2573" max="2573" width="1.625" style="119" customWidth="1"/>
    <col min="2574" max="2580" width="11.875" style="119" customWidth="1"/>
    <col min="2581" max="2581" width="12.625" style="119" customWidth="1"/>
    <col min="2582" max="2816" width="9" style="119"/>
    <col min="2817" max="2817" width="0.875" style="119" customWidth="1"/>
    <col min="2818" max="2818" width="4.625" style="119" customWidth="1"/>
    <col min="2819" max="2819" width="1.625" style="119" customWidth="1"/>
    <col min="2820" max="2820" width="24.625" style="119" customWidth="1"/>
    <col min="2821" max="2821" width="1.625" style="119" customWidth="1"/>
    <col min="2822" max="2824" width="11.875" style="119" customWidth="1"/>
    <col min="2825" max="2825" width="3.625" style="119" customWidth="1"/>
    <col min="2826" max="2826" width="4.625" style="119" customWidth="1"/>
    <col min="2827" max="2827" width="1.625" style="119" customWidth="1"/>
    <col min="2828" max="2828" width="14.875" style="119" customWidth="1"/>
    <col min="2829" max="2829" width="1.625" style="119" customWidth="1"/>
    <col min="2830" max="2836" width="11.875" style="119" customWidth="1"/>
    <col min="2837" max="2837" width="12.625" style="119" customWidth="1"/>
    <col min="2838" max="3072" width="9" style="119"/>
    <col min="3073" max="3073" width="0.875" style="119" customWidth="1"/>
    <col min="3074" max="3074" width="4.625" style="119" customWidth="1"/>
    <col min="3075" max="3075" width="1.625" style="119" customWidth="1"/>
    <col min="3076" max="3076" width="24.625" style="119" customWidth="1"/>
    <col min="3077" max="3077" width="1.625" style="119" customWidth="1"/>
    <col min="3078" max="3080" width="11.875" style="119" customWidth="1"/>
    <col min="3081" max="3081" width="3.625" style="119" customWidth="1"/>
    <col min="3082" max="3082" width="4.625" style="119" customWidth="1"/>
    <col min="3083" max="3083" width="1.625" style="119" customWidth="1"/>
    <col min="3084" max="3084" width="14.875" style="119" customWidth="1"/>
    <col min="3085" max="3085" width="1.625" style="119" customWidth="1"/>
    <col min="3086" max="3092" width="11.875" style="119" customWidth="1"/>
    <col min="3093" max="3093" width="12.625" style="119" customWidth="1"/>
    <col min="3094" max="3328" width="9" style="119"/>
    <col min="3329" max="3329" width="0.875" style="119" customWidth="1"/>
    <col min="3330" max="3330" width="4.625" style="119" customWidth="1"/>
    <col min="3331" max="3331" width="1.625" style="119" customWidth="1"/>
    <col min="3332" max="3332" width="24.625" style="119" customWidth="1"/>
    <col min="3333" max="3333" width="1.625" style="119" customWidth="1"/>
    <col min="3334" max="3336" width="11.875" style="119" customWidth="1"/>
    <col min="3337" max="3337" width="3.625" style="119" customWidth="1"/>
    <col min="3338" max="3338" width="4.625" style="119" customWidth="1"/>
    <col min="3339" max="3339" width="1.625" style="119" customWidth="1"/>
    <col min="3340" max="3340" width="14.875" style="119" customWidth="1"/>
    <col min="3341" max="3341" width="1.625" style="119" customWidth="1"/>
    <col min="3342" max="3348" width="11.875" style="119" customWidth="1"/>
    <col min="3349" max="3349" width="12.625" style="119" customWidth="1"/>
    <col min="3350" max="3584" width="9" style="119"/>
    <col min="3585" max="3585" width="0.875" style="119" customWidth="1"/>
    <col min="3586" max="3586" width="4.625" style="119" customWidth="1"/>
    <col min="3587" max="3587" width="1.625" style="119" customWidth="1"/>
    <col min="3588" max="3588" width="24.625" style="119" customWidth="1"/>
    <col min="3589" max="3589" width="1.625" style="119" customWidth="1"/>
    <col min="3590" max="3592" width="11.875" style="119" customWidth="1"/>
    <col min="3593" max="3593" width="3.625" style="119" customWidth="1"/>
    <col min="3594" max="3594" width="4.625" style="119" customWidth="1"/>
    <col min="3595" max="3595" width="1.625" style="119" customWidth="1"/>
    <col min="3596" max="3596" width="14.875" style="119" customWidth="1"/>
    <col min="3597" max="3597" width="1.625" style="119" customWidth="1"/>
    <col min="3598" max="3604" width="11.875" style="119" customWidth="1"/>
    <col min="3605" max="3605" width="12.625" style="119" customWidth="1"/>
    <col min="3606" max="3840" width="9" style="119"/>
    <col min="3841" max="3841" width="0.875" style="119" customWidth="1"/>
    <col min="3842" max="3842" width="4.625" style="119" customWidth="1"/>
    <col min="3843" max="3843" width="1.625" style="119" customWidth="1"/>
    <col min="3844" max="3844" width="24.625" style="119" customWidth="1"/>
    <col min="3845" max="3845" width="1.625" style="119" customWidth="1"/>
    <col min="3846" max="3848" width="11.875" style="119" customWidth="1"/>
    <col min="3849" max="3849" width="3.625" style="119" customWidth="1"/>
    <col min="3850" max="3850" width="4.625" style="119" customWidth="1"/>
    <col min="3851" max="3851" width="1.625" style="119" customWidth="1"/>
    <col min="3852" max="3852" width="14.875" style="119" customWidth="1"/>
    <col min="3853" max="3853" width="1.625" style="119" customWidth="1"/>
    <col min="3854" max="3860" width="11.875" style="119" customWidth="1"/>
    <col min="3861" max="3861" width="12.625" style="119" customWidth="1"/>
    <col min="3862" max="4096" width="9" style="119"/>
    <col min="4097" max="4097" width="0.875" style="119" customWidth="1"/>
    <col min="4098" max="4098" width="4.625" style="119" customWidth="1"/>
    <col min="4099" max="4099" width="1.625" style="119" customWidth="1"/>
    <col min="4100" max="4100" width="24.625" style="119" customWidth="1"/>
    <col min="4101" max="4101" width="1.625" style="119" customWidth="1"/>
    <col min="4102" max="4104" width="11.875" style="119" customWidth="1"/>
    <col min="4105" max="4105" width="3.625" style="119" customWidth="1"/>
    <col min="4106" max="4106" width="4.625" style="119" customWidth="1"/>
    <col min="4107" max="4107" width="1.625" style="119" customWidth="1"/>
    <col min="4108" max="4108" width="14.875" style="119" customWidth="1"/>
    <col min="4109" max="4109" width="1.625" style="119" customWidth="1"/>
    <col min="4110" max="4116" width="11.875" style="119" customWidth="1"/>
    <col min="4117" max="4117" width="12.625" style="119" customWidth="1"/>
    <col min="4118" max="4352" width="9" style="119"/>
    <col min="4353" max="4353" width="0.875" style="119" customWidth="1"/>
    <col min="4354" max="4354" width="4.625" style="119" customWidth="1"/>
    <col min="4355" max="4355" width="1.625" style="119" customWidth="1"/>
    <col min="4356" max="4356" width="24.625" style="119" customWidth="1"/>
    <col min="4357" max="4357" width="1.625" style="119" customWidth="1"/>
    <col min="4358" max="4360" width="11.875" style="119" customWidth="1"/>
    <col min="4361" max="4361" width="3.625" style="119" customWidth="1"/>
    <col min="4362" max="4362" width="4.625" style="119" customWidth="1"/>
    <col min="4363" max="4363" width="1.625" style="119" customWidth="1"/>
    <col min="4364" max="4364" width="14.875" style="119" customWidth="1"/>
    <col min="4365" max="4365" width="1.625" style="119" customWidth="1"/>
    <col min="4366" max="4372" width="11.875" style="119" customWidth="1"/>
    <col min="4373" max="4373" width="12.625" style="119" customWidth="1"/>
    <col min="4374" max="4608" width="9" style="119"/>
    <col min="4609" max="4609" width="0.875" style="119" customWidth="1"/>
    <col min="4610" max="4610" width="4.625" style="119" customWidth="1"/>
    <col min="4611" max="4611" width="1.625" style="119" customWidth="1"/>
    <col min="4612" max="4612" width="24.625" style="119" customWidth="1"/>
    <col min="4613" max="4613" width="1.625" style="119" customWidth="1"/>
    <col min="4614" max="4616" width="11.875" style="119" customWidth="1"/>
    <col min="4617" max="4617" width="3.625" style="119" customWidth="1"/>
    <col min="4618" max="4618" width="4.625" style="119" customWidth="1"/>
    <col min="4619" max="4619" width="1.625" style="119" customWidth="1"/>
    <col min="4620" max="4620" width="14.875" style="119" customWidth="1"/>
    <col min="4621" max="4621" width="1.625" style="119" customWidth="1"/>
    <col min="4622" max="4628" width="11.875" style="119" customWidth="1"/>
    <col min="4629" max="4629" width="12.625" style="119" customWidth="1"/>
    <col min="4630" max="4864" width="9" style="119"/>
    <col min="4865" max="4865" width="0.875" style="119" customWidth="1"/>
    <col min="4866" max="4866" width="4.625" style="119" customWidth="1"/>
    <col min="4867" max="4867" width="1.625" style="119" customWidth="1"/>
    <col min="4868" max="4868" width="24.625" style="119" customWidth="1"/>
    <col min="4869" max="4869" width="1.625" style="119" customWidth="1"/>
    <col min="4870" max="4872" width="11.875" style="119" customWidth="1"/>
    <col min="4873" max="4873" width="3.625" style="119" customWidth="1"/>
    <col min="4874" max="4874" width="4.625" style="119" customWidth="1"/>
    <col min="4875" max="4875" width="1.625" style="119" customWidth="1"/>
    <col min="4876" max="4876" width="14.875" style="119" customWidth="1"/>
    <col min="4877" max="4877" width="1.625" style="119" customWidth="1"/>
    <col min="4878" max="4884" width="11.875" style="119" customWidth="1"/>
    <col min="4885" max="4885" width="12.625" style="119" customWidth="1"/>
    <col min="4886" max="5120" width="9" style="119"/>
    <col min="5121" max="5121" width="0.875" style="119" customWidth="1"/>
    <col min="5122" max="5122" width="4.625" style="119" customWidth="1"/>
    <col min="5123" max="5123" width="1.625" style="119" customWidth="1"/>
    <col min="5124" max="5124" width="24.625" style="119" customWidth="1"/>
    <col min="5125" max="5125" width="1.625" style="119" customWidth="1"/>
    <col min="5126" max="5128" width="11.875" style="119" customWidth="1"/>
    <col min="5129" max="5129" width="3.625" style="119" customWidth="1"/>
    <col min="5130" max="5130" width="4.625" style="119" customWidth="1"/>
    <col min="5131" max="5131" width="1.625" style="119" customWidth="1"/>
    <col min="5132" max="5132" width="14.875" style="119" customWidth="1"/>
    <col min="5133" max="5133" width="1.625" style="119" customWidth="1"/>
    <col min="5134" max="5140" width="11.875" style="119" customWidth="1"/>
    <col min="5141" max="5141" width="12.625" style="119" customWidth="1"/>
    <col min="5142" max="5376" width="9" style="119"/>
    <col min="5377" max="5377" width="0.875" style="119" customWidth="1"/>
    <col min="5378" max="5378" width="4.625" style="119" customWidth="1"/>
    <col min="5379" max="5379" width="1.625" style="119" customWidth="1"/>
    <col min="5380" max="5380" width="24.625" style="119" customWidth="1"/>
    <col min="5381" max="5381" width="1.625" style="119" customWidth="1"/>
    <col min="5382" max="5384" width="11.875" style="119" customWidth="1"/>
    <col min="5385" max="5385" width="3.625" style="119" customWidth="1"/>
    <col min="5386" max="5386" width="4.625" style="119" customWidth="1"/>
    <col min="5387" max="5387" width="1.625" style="119" customWidth="1"/>
    <col min="5388" max="5388" width="14.875" style="119" customWidth="1"/>
    <col min="5389" max="5389" width="1.625" style="119" customWidth="1"/>
    <col min="5390" max="5396" width="11.875" style="119" customWidth="1"/>
    <col min="5397" max="5397" width="12.625" style="119" customWidth="1"/>
    <col min="5398" max="5632" width="9" style="119"/>
    <col min="5633" max="5633" width="0.875" style="119" customWidth="1"/>
    <col min="5634" max="5634" width="4.625" style="119" customWidth="1"/>
    <col min="5635" max="5635" width="1.625" style="119" customWidth="1"/>
    <col min="5636" max="5636" width="24.625" style="119" customWidth="1"/>
    <col min="5637" max="5637" width="1.625" style="119" customWidth="1"/>
    <col min="5638" max="5640" width="11.875" style="119" customWidth="1"/>
    <col min="5641" max="5641" width="3.625" style="119" customWidth="1"/>
    <col min="5642" max="5642" width="4.625" style="119" customWidth="1"/>
    <col min="5643" max="5643" width="1.625" style="119" customWidth="1"/>
    <col min="5644" max="5644" width="14.875" style="119" customWidth="1"/>
    <col min="5645" max="5645" width="1.625" style="119" customWidth="1"/>
    <col min="5646" max="5652" width="11.875" style="119" customWidth="1"/>
    <col min="5653" max="5653" width="12.625" style="119" customWidth="1"/>
    <col min="5654" max="5888" width="9" style="119"/>
    <col min="5889" max="5889" width="0.875" style="119" customWidth="1"/>
    <col min="5890" max="5890" width="4.625" style="119" customWidth="1"/>
    <col min="5891" max="5891" width="1.625" style="119" customWidth="1"/>
    <col min="5892" max="5892" width="24.625" style="119" customWidth="1"/>
    <col min="5893" max="5893" width="1.625" style="119" customWidth="1"/>
    <col min="5894" max="5896" width="11.875" style="119" customWidth="1"/>
    <col min="5897" max="5897" width="3.625" style="119" customWidth="1"/>
    <col min="5898" max="5898" width="4.625" style="119" customWidth="1"/>
    <col min="5899" max="5899" width="1.625" style="119" customWidth="1"/>
    <col min="5900" max="5900" width="14.875" style="119" customWidth="1"/>
    <col min="5901" max="5901" width="1.625" style="119" customWidth="1"/>
    <col min="5902" max="5908" width="11.875" style="119" customWidth="1"/>
    <col min="5909" max="5909" width="12.625" style="119" customWidth="1"/>
    <col min="5910" max="6144" width="9" style="119"/>
    <col min="6145" max="6145" width="0.875" style="119" customWidth="1"/>
    <col min="6146" max="6146" width="4.625" style="119" customWidth="1"/>
    <col min="6147" max="6147" width="1.625" style="119" customWidth="1"/>
    <col min="6148" max="6148" width="24.625" style="119" customWidth="1"/>
    <col min="6149" max="6149" width="1.625" style="119" customWidth="1"/>
    <col min="6150" max="6152" width="11.875" style="119" customWidth="1"/>
    <col min="6153" max="6153" width="3.625" style="119" customWidth="1"/>
    <col min="6154" max="6154" width="4.625" style="119" customWidth="1"/>
    <col min="6155" max="6155" width="1.625" style="119" customWidth="1"/>
    <col min="6156" max="6156" width="14.875" style="119" customWidth="1"/>
    <col min="6157" max="6157" width="1.625" style="119" customWidth="1"/>
    <col min="6158" max="6164" width="11.875" style="119" customWidth="1"/>
    <col min="6165" max="6165" width="12.625" style="119" customWidth="1"/>
    <col min="6166" max="6400" width="9" style="119"/>
    <col min="6401" max="6401" width="0.875" style="119" customWidth="1"/>
    <col min="6402" max="6402" width="4.625" style="119" customWidth="1"/>
    <col min="6403" max="6403" width="1.625" style="119" customWidth="1"/>
    <col min="6404" max="6404" width="24.625" style="119" customWidth="1"/>
    <col min="6405" max="6405" width="1.625" style="119" customWidth="1"/>
    <col min="6406" max="6408" width="11.875" style="119" customWidth="1"/>
    <col min="6409" max="6409" width="3.625" style="119" customWidth="1"/>
    <col min="6410" max="6410" width="4.625" style="119" customWidth="1"/>
    <col min="6411" max="6411" width="1.625" style="119" customWidth="1"/>
    <col min="6412" max="6412" width="14.875" style="119" customWidth="1"/>
    <col min="6413" max="6413" width="1.625" style="119" customWidth="1"/>
    <col min="6414" max="6420" width="11.875" style="119" customWidth="1"/>
    <col min="6421" max="6421" width="12.625" style="119" customWidth="1"/>
    <col min="6422" max="6656" width="9" style="119"/>
    <col min="6657" max="6657" width="0.875" style="119" customWidth="1"/>
    <col min="6658" max="6658" width="4.625" style="119" customWidth="1"/>
    <col min="6659" max="6659" width="1.625" style="119" customWidth="1"/>
    <col min="6660" max="6660" width="24.625" style="119" customWidth="1"/>
    <col min="6661" max="6661" width="1.625" style="119" customWidth="1"/>
    <col min="6662" max="6664" width="11.875" style="119" customWidth="1"/>
    <col min="6665" max="6665" width="3.625" style="119" customWidth="1"/>
    <col min="6666" max="6666" width="4.625" style="119" customWidth="1"/>
    <col min="6667" max="6667" width="1.625" style="119" customWidth="1"/>
    <col min="6668" max="6668" width="14.875" style="119" customWidth="1"/>
    <col min="6669" max="6669" width="1.625" style="119" customWidth="1"/>
    <col min="6670" max="6676" width="11.875" style="119" customWidth="1"/>
    <col min="6677" max="6677" width="12.625" style="119" customWidth="1"/>
    <col min="6678" max="6912" width="9" style="119"/>
    <col min="6913" max="6913" width="0.875" style="119" customWidth="1"/>
    <col min="6914" max="6914" width="4.625" style="119" customWidth="1"/>
    <col min="6915" max="6915" width="1.625" style="119" customWidth="1"/>
    <col min="6916" max="6916" width="24.625" style="119" customWidth="1"/>
    <col min="6917" max="6917" width="1.625" style="119" customWidth="1"/>
    <col min="6918" max="6920" width="11.875" style="119" customWidth="1"/>
    <col min="6921" max="6921" width="3.625" style="119" customWidth="1"/>
    <col min="6922" max="6922" width="4.625" style="119" customWidth="1"/>
    <col min="6923" max="6923" width="1.625" style="119" customWidth="1"/>
    <col min="6924" max="6924" width="14.875" style="119" customWidth="1"/>
    <col min="6925" max="6925" width="1.625" style="119" customWidth="1"/>
    <col min="6926" max="6932" width="11.875" style="119" customWidth="1"/>
    <col min="6933" max="6933" width="12.625" style="119" customWidth="1"/>
    <col min="6934" max="7168" width="9" style="119"/>
    <col min="7169" max="7169" width="0.875" style="119" customWidth="1"/>
    <col min="7170" max="7170" width="4.625" style="119" customWidth="1"/>
    <col min="7171" max="7171" width="1.625" style="119" customWidth="1"/>
    <col min="7172" max="7172" width="24.625" style="119" customWidth="1"/>
    <col min="7173" max="7173" width="1.625" style="119" customWidth="1"/>
    <col min="7174" max="7176" width="11.875" style="119" customWidth="1"/>
    <col min="7177" max="7177" width="3.625" style="119" customWidth="1"/>
    <col min="7178" max="7178" width="4.625" style="119" customWidth="1"/>
    <col min="7179" max="7179" width="1.625" style="119" customWidth="1"/>
    <col min="7180" max="7180" width="14.875" style="119" customWidth="1"/>
    <col min="7181" max="7181" width="1.625" style="119" customWidth="1"/>
    <col min="7182" max="7188" width="11.875" style="119" customWidth="1"/>
    <col min="7189" max="7189" width="12.625" style="119" customWidth="1"/>
    <col min="7190" max="7424" width="9" style="119"/>
    <col min="7425" max="7425" width="0.875" style="119" customWidth="1"/>
    <col min="7426" max="7426" width="4.625" style="119" customWidth="1"/>
    <col min="7427" max="7427" width="1.625" style="119" customWidth="1"/>
    <col min="7428" max="7428" width="24.625" style="119" customWidth="1"/>
    <col min="7429" max="7429" width="1.625" style="119" customWidth="1"/>
    <col min="7430" max="7432" width="11.875" style="119" customWidth="1"/>
    <col min="7433" max="7433" width="3.625" style="119" customWidth="1"/>
    <col min="7434" max="7434" width="4.625" style="119" customWidth="1"/>
    <col min="7435" max="7435" width="1.625" style="119" customWidth="1"/>
    <col min="7436" max="7436" width="14.875" style="119" customWidth="1"/>
    <col min="7437" max="7437" width="1.625" style="119" customWidth="1"/>
    <col min="7438" max="7444" width="11.875" style="119" customWidth="1"/>
    <col min="7445" max="7445" width="12.625" style="119" customWidth="1"/>
    <col min="7446" max="7680" width="9" style="119"/>
    <col min="7681" max="7681" width="0.875" style="119" customWidth="1"/>
    <col min="7682" max="7682" width="4.625" style="119" customWidth="1"/>
    <col min="7683" max="7683" width="1.625" style="119" customWidth="1"/>
    <col min="7684" max="7684" width="24.625" style="119" customWidth="1"/>
    <col min="7685" max="7685" width="1.625" style="119" customWidth="1"/>
    <col min="7686" max="7688" width="11.875" style="119" customWidth="1"/>
    <col min="7689" max="7689" width="3.625" style="119" customWidth="1"/>
    <col min="7690" max="7690" width="4.625" style="119" customWidth="1"/>
    <col min="7691" max="7691" width="1.625" style="119" customWidth="1"/>
    <col min="7692" max="7692" width="14.875" style="119" customWidth="1"/>
    <col min="7693" max="7693" width="1.625" style="119" customWidth="1"/>
    <col min="7694" max="7700" width="11.875" style="119" customWidth="1"/>
    <col min="7701" max="7701" width="12.625" style="119" customWidth="1"/>
    <col min="7702" max="7936" width="9" style="119"/>
    <col min="7937" max="7937" width="0.875" style="119" customWidth="1"/>
    <col min="7938" max="7938" width="4.625" style="119" customWidth="1"/>
    <col min="7939" max="7939" width="1.625" style="119" customWidth="1"/>
    <col min="7940" max="7940" width="24.625" style="119" customWidth="1"/>
    <col min="7941" max="7941" width="1.625" style="119" customWidth="1"/>
    <col min="7942" max="7944" width="11.875" style="119" customWidth="1"/>
    <col min="7945" max="7945" width="3.625" style="119" customWidth="1"/>
    <col min="7946" max="7946" width="4.625" style="119" customWidth="1"/>
    <col min="7947" max="7947" width="1.625" style="119" customWidth="1"/>
    <col min="7948" max="7948" width="14.875" style="119" customWidth="1"/>
    <col min="7949" max="7949" width="1.625" style="119" customWidth="1"/>
    <col min="7950" max="7956" width="11.875" style="119" customWidth="1"/>
    <col min="7957" max="7957" width="12.625" style="119" customWidth="1"/>
    <col min="7958" max="8192" width="9" style="119"/>
    <col min="8193" max="8193" width="0.875" style="119" customWidth="1"/>
    <col min="8194" max="8194" width="4.625" style="119" customWidth="1"/>
    <col min="8195" max="8195" width="1.625" style="119" customWidth="1"/>
    <col min="8196" max="8196" width="24.625" style="119" customWidth="1"/>
    <col min="8197" max="8197" width="1.625" style="119" customWidth="1"/>
    <col min="8198" max="8200" width="11.875" style="119" customWidth="1"/>
    <col min="8201" max="8201" width="3.625" style="119" customWidth="1"/>
    <col min="8202" max="8202" width="4.625" style="119" customWidth="1"/>
    <col min="8203" max="8203" width="1.625" style="119" customWidth="1"/>
    <col min="8204" max="8204" width="14.875" style="119" customWidth="1"/>
    <col min="8205" max="8205" width="1.625" style="119" customWidth="1"/>
    <col min="8206" max="8212" width="11.875" style="119" customWidth="1"/>
    <col min="8213" max="8213" width="12.625" style="119" customWidth="1"/>
    <col min="8214" max="8448" width="9" style="119"/>
    <col min="8449" max="8449" width="0.875" style="119" customWidth="1"/>
    <col min="8450" max="8450" width="4.625" style="119" customWidth="1"/>
    <col min="8451" max="8451" width="1.625" style="119" customWidth="1"/>
    <col min="8452" max="8452" width="24.625" style="119" customWidth="1"/>
    <col min="8453" max="8453" width="1.625" style="119" customWidth="1"/>
    <col min="8454" max="8456" width="11.875" style="119" customWidth="1"/>
    <col min="8457" max="8457" width="3.625" style="119" customWidth="1"/>
    <col min="8458" max="8458" width="4.625" style="119" customWidth="1"/>
    <col min="8459" max="8459" width="1.625" style="119" customWidth="1"/>
    <col min="8460" max="8460" width="14.875" style="119" customWidth="1"/>
    <col min="8461" max="8461" width="1.625" style="119" customWidth="1"/>
    <col min="8462" max="8468" width="11.875" style="119" customWidth="1"/>
    <col min="8469" max="8469" width="12.625" style="119" customWidth="1"/>
    <col min="8470" max="8704" width="9" style="119"/>
    <col min="8705" max="8705" width="0.875" style="119" customWidth="1"/>
    <col min="8706" max="8706" width="4.625" style="119" customWidth="1"/>
    <col min="8707" max="8707" width="1.625" style="119" customWidth="1"/>
    <col min="8708" max="8708" width="24.625" style="119" customWidth="1"/>
    <col min="8709" max="8709" width="1.625" style="119" customWidth="1"/>
    <col min="8710" max="8712" width="11.875" style="119" customWidth="1"/>
    <col min="8713" max="8713" width="3.625" style="119" customWidth="1"/>
    <col min="8714" max="8714" width="4.625" style="119" customWidth="1"/>
    <col min="8715" max="8715" width="1.625" style="119" customWidth="1"/>
    <col min="8716" max="8716" width="14.875" style="119" customWidth="1"/>
    <col min="8717" max="8717" width="1.625" style="119" customWidth="1"/>
    <col min="8718" max="8724" width="11.875" style="119" customWidth="1"/>
    <col min="8725" max="8725" width="12.625" style="119" customWidth="1"/>
    <col min="8726" max="8960" width="9" style="119"/>
    <col min="8961" max="8961" width="0.875" style="119" customWidth="1"/>
    <col min="8962" max="8962" width="4.625" style="119" customWidth="1"/>
    <col min="8963" max="8963" width="1.625" style="119" customWidth="1"/>
    <col min="8964" max="8964" width="24.625" style="119" customWidth="1"/>
    <col min="8965" max="8965" width="1.625" style="119" customWidth="1"/>
    <col min="8966" max="8968" width="11.875" style="119" customWidth="1"/>
    <col min="8969" max="8969" width="3.625" style="119" customWidth="1"/>
    <col min="8970" max="8970" width="4.625" style="119" customWidth="1"/>
    <col min="8971" max="8971" width="1.625" style="119" customWidth="1"/>
    <col min="8972" max="8972" width="14.875" style="119" customWidth="1"/>
    <col min="8973" max="8973" width="1.625" style="119" customWidth="1"/>
    <col min="8974" max="8980" width="11.875" style="119" customWidth="1"/>
    <col min="8981" max="8981" width="12.625" style="119" customWidth="1"/>
    <col min="8982" max="9216" width="9" style="119"/>
    <col min="9217" max="9217" width="0.875" style="119" customWidth="1"/>
    <col min="9218" max="9218" width="4.625" style="119" customWidth="1"/>
    <col min="9219" max="9219" width="1.625" style="119" customWidth="1"/>
    <col min="9220" max="9220" width="24.625" style="119" customWidth="1"/>
    <col min="9221" max="9221" width="1.625" style="119" customWidth="1"/>
    <col min="9222" max="9224" width="11.875" style="119" customWidth="1"/>
    <col min="9225" max="9225" width="3.625" style="119" customWidth="1"/>
    <col min="9226" max="9226" width="4.625" style="119" customWidth="1"/>
    <col min="9227" max="9227" width="1.625" style="119" customWidth="1"/>
    <col min="9228" max="9228" width="14.875" style="119" customWidth="1"/>
    <col min="9229" max="9229" width="1.625" style="119" customWidth="1"/>
    <col min="9230" max="9236" width="11.875" style="119" customWidth="1"/>
    <col min="9237" max="9237" width="12.625" style="119" customWidth="1"/>
    <col min="9238" max="9472" width="9" style="119"/>
    <col min="9473" max="9473" width="0.875" style="119" customWidth="1"/>
    <col min="9474" max="9474" width="4.625" style="119" customWidth="1"/>
    <col min="9475" max="9475" width="1.625" style="119" customWidth="1"/>
    <col min="9476" max="9476" width="24.625" style="119" customWidth="1"/>
    <col min="9477" max="9477" width="1.625" style="119" customWidth="1"/>
    <col min="9478" max="9480" width="11.875" style="119" customWidth="1"/>
    <col min="9481" max="9481" width="3.625" style="119" customWidth="1"/>
    <col min="9482" max="9482" width="4.625" style="119" customWidth="1"/>
    <col min="9483" max="9483" width="1.625" style="119" customWidth="1"/>
    <col min="9484" max="9484" width="14.875" style="119" customWidth="1"/>
    <col min="9485" max="9485" width="1.625" style="119" customWidth="1"/>
    <col min="9486" max="9492" width="11.875" style="119" customWidth="1"/>
    <col min="9493" max="9493" width="12.625" style="119" customWidth="1"/>
    <col min="9494" max="9728" width="9" style="119"/>
    <col min="9729" max="9729" width="0.875" style="119" customWidth="1"/>
    <col min="9730" max="9730" width="4.625" style="119" customWidth="1"/>
    <col min="9731" max="9731" width="1.625" style="119" customWidth="1"/>
    <col min="9732" max="9732" width="24.625" style="119" customWidth="1"/>
    <col min="9733" max="9733" width="1.625" style="119" customWidth="1"/>
    <col min="9734" max="9736" width="11.875" style="119" customWidth="1"/>
    <col min="9737" max="9737" width="3.625" style="119" customWidth="1"/>
    <col min="9738" max="9738" width="4.625" style="119" customWidth="1"/>
    <col min="9739" max="9739" width="1.625" style="119" customWidth="1"/>
    <col min="9740" max="9740" width="14.875" style="119" customWidth="1"/>
    <col min="9741" max="9741" width="1.625" style="119" customWidth="1"/>
    <col min="9742" max="9748" width="11.875" style="119" customWidth="1"/>
    <col min="9749" max="9749" width="12.625" style="119" customWidth="1"/>
    <col min="9750" max="9984" width="9" style="119"/>
    <col min="9985" max="9985" width="0.875" style="119" customWidth="1"/>
    <col min="9986" max="9986" width="4.625" style="119" customWidth="1"/>
    <col min="9987" max="9987" width="1.625" style="119" customWidth="1"/>
    <col min="9988" max="9988" width="24.625" style="119" customWidth="1"/>
    <col min="9989" max="9989" width="1.625" style="119" customWidth="1"/>
    <col min="9990" max="9992" width="11.875" style="119" customWidth="1"/>
    <col min="9993" max="9993" width="3.625" style="119" customWidth="1"/>
    <col min="9994" max="9994" width="4.625" style="119" customWidth="1"/>
    <col min="9995" max="9995" width="1.625" style="119" customWidth="1"/>
    <col min="9996" max="9996" width="14.875" style="119" customWidth="1"/>
    <col min="9997" max="9997" width="1.625" style="119" customWidth="1"/>
    <col min="9998" max="10004" width="11.875" style="119" customWidth="1"/>
    <col min="10005" max="10005" width="12.625" style="119" customWidth="1"/>
    <col min="10006" max="10240" width="9" style="119"/>
    <col min="10241" max="10241" width="0.875" style="119" customWidth="1"/>
    <col min="10242" max="10242" width="4.625" style="119" customWidth="1"/>
    <col min="10243" max="10243" width="1.625" style="119" customWidth="1"/>
    <col min="10244" max="10244" width="24.625" style="119" customWidth="1"/>
    <col min="10245" max="10245" width="1.625" style="119" customWidth="1"/>
    <col min="10246" max="10248" width="11.875" style="119" customWidth="1"/>
    <col min="10249" max="10249" width="3.625" style="119" customWidth="1"/>
    <col min="10250" max="10250" width="4.625" style="119" customWidth="1"/>
    <col min="10251" max="10251" width="1.625" style="119" customWidth="1"/>
    <col min="10252" max="10252" width="14.875" style="119" customWidth="1"/>
    <col min="10253" max="10253" width="1.625" style="119" customWidth="1"/>
    <col min="10254" max="10260" width="11.875" style="119" customWidth="1"/>
    <col min="10261" max="10261" width="12.625" style="119" customWidth="1"/>
    <col min="10262" max="10496" width="9" style="119"/>
    <col min="10497" max="10497" width="0.875" style="119" customWidth="1"/>
    <col min="10498" max="10498" width="4.625" style="119" customWidth="1"/>
    <col min="10499" max="10499" width="1.625" style="119" customWidth="1"/>
    <col min="10500" max="10500" width="24.625" style="119" customWidth="1"/>
    <col min="10501" max="10501" width="1.625" style="119" customWidth="1"/>
    <col min="10502" max="10504" width="11.875" style="119" customWidth="1"/>
    <col min="10505" max="10505" width="3.625" style="119" customWidth="1"/>
    <col min="10506" max="10506" width="4.625" style="119" customWidth="1"/>
    <col min="10507" max="10507" width="1.625" style="119" customWidth="1"/>
    <col min="10508" max="10508" width="14.875" style="119" customWidth="1"/>
    <col min="10509" max="10509" width="1.625" style="119" customWidth="1"/>
    <col min="10510" max="10516" width="11.875" style="119" customWidth="1"/>
    <col min="10517" max="10517" width="12.625" style="119" customWidth="1"/>
    <col min="10518" max="10752" width="9" style="119"/>
    <col min="10753" max="10753" width="0.875" style="119" customWidth="1"/>
    <col min="10754" max="10754" width="4.625" style="119" customWidth="1"/>
    <col min="10755" max="10755" width="1.625" style="119" customWidth="1"/>
    <col min="10756" max="10756" width="24.625" style="119" customWidth="1"/>
    <col min="10757" max="10757" width="1.625" style="119" customWidth="1"/>
    <col min="10758" max="10760" width="11.875" style="119" customWidth="1"/>
    <col min="10761" max="10761" width="3.625" style="119" customWidth="1"/>
    <col min="10762" max="10762" width="4.625" style="119" customWidth="1"/>
    <col min="10763" max="10763" width="1.625" style="119" customWidth="1"/>
    <col min="10764" max="10764" width="14.875" style="119" customWidth="1"/>
    <col min="10765" max="10765" width="1.625" style="119" customWidth="1"/>
    <col min="10766" max="10772" width="11.875" style="119" customWidth="1"/>
    <col min="10773" max="10773" width="12.625" style="119" customWidth="1"/>
    <col min="10774" max="11008" width="9" style="119"/>
    <col min="11009" max="11009" width="0.875" style="119" customWidth="1"/>
    <col min="11010" max="11010" width="4.625" style="119" customWidth="1"/>
    <col min="11011" max="11011" width="1.625" style="119" customWidth="1"/>
    <col min="11012" max="11012" width="24.625" style="119" customWidth="1"/>
    <col min="11013" max="11013" width="1.625" style="119" customWidth="1"/>
    <col min="11014" max="11016" width="11.875" style="119" customWidth="1"/>
    <col min="11017" max="11017" width="3.625" style="119" customWidth="1"/>
    <col min="11018" max="11018" width="4.625" style="119" customWidth="1"/>
    <col min="11019" max="11019" width="1.625" style="119" customWidth="1"/>
    <col min="11020" max="11020" width="14.875" style="119" customWidth="1"/>
    <col min="11021" max="11021" width="1.625" style="119" customWidth="1"/>
    <col min="11022" max="11028" width="11.875" style="119" customWidth="1"/>
    <col min="11029" max="11029" width="12.625" style="119" customWidth="1"/>
    <col min="11030" max="11264" width="9" style="119"/>
    <col min="11265" max="11265" width="0.875" style="119" customWidth="1"/>
    <col min="11266" max="11266" width="4.625" style="119" customWidth="1"/>
    <col min="11267" max="11267" width="1.625" style="119" customWidth="1"/>
    <col min="11268" max="11268" width="24.625" style="119" customWidth="1"/>
    <col min="11269" max="11269" width="1.625" style="119" customWidth="1"/>
    <col min="11270" max="11272" width="11.875" style="119" customWidth="1"/>
    <col min="11273" max="11273" width="3.625" style="119" customWidth="1"/>
    <col min="11274" max="11274" width="4.625" style="119" customWidth="1"/>
    <col min="11275" max="11275" width="1.625" style="119" customWidth="1"/>
    <col min="11276" max="11276" width="14.875" style="119" customWidth="1"/>
    <col min="11277" max="11277" width="1.625" style="119" customWidth="1"/>
    <col min="11278" max="11284" width="11.875" style="119" customWidth="1"/>
    <col min="11285" max="11285" width="12.625" style="119" customWidth="1"/>
    <col min="11286" max="11520" width="9" style="119"/>
    <col min="11521" max="11521" width="0.875" style="119" customWidth="1"/>
    <col min="11522" max="11522" width="4.625" style="119" customWidth="1"/>
    <col min="11523" max="11523" width="1.625" style="119" customWidth="1"/>
    <col min="11524" max="11524" width="24.625" style="119" customWidth="1"/>
    <col min="11525" max="11525" width="1.625" style="119" customWidth="1"/>
    <col min="11526" max="11528" width="11.875" style="119" customWidth="1"/>
    <col min="11529" max="11529" width="3.625" style="119" customWidth="1"/>
    <col min="11530" max="11530" width="4.625" style="119" customWidth="1"/>
    <col min="11531" max="11531" width="1.625" style="119" customWidth="1"/>
    <col min="11532" max="11532" width="14.875" style="119" customWidth="1"/>
    <col min="11533" max="11533" width="1.625" style="119" customWidth="1"/>
    <col min="11534" max="11540" width="11.875" style="119" customWidth="1"/>
    <col min="11541" max="11541" width="12.625" style="119" customWidth="1"/>
    <col min="11542" max="11776" width="9" style="119"/>
    <col min="11777" max="11777" width="0.875" style="119" customWidth="1"/>
    <col min="11778" max="11778" width="4.625" style="119" customWidth="1"/>
    <col min="11779" max="11779" width="1.625" style="119" customWidth="1"/>
    <col min="11780" max="11780" width="24.625" style="119" customWidth="1"/>
    <col min="11781" max="11781" width="1.625" style="119" customWidth="1"/>
    <col min="11782" max="11784" width="11.875" style="119" customWidth="1"/>
    <col min="11785" max="11785" width="3.625" style="119" customWidth="1"/>
    <col min="11786" max="11786" width="4.625" style="119" customWidth="1"/>
    <col min="11787" max="11787" width="1.625" style="119" customWidth="1"/>
    <col min="11788" max="11788" width="14.875" style="119" customWidth="1"/>
    <col min="11789" max="11789" width="1.625" style="119" customWidth="1"/>
    <col min="11790" max="11796" width="11.875" style="119" customWidth="1"/>
    <col min="11797" max="11797" width="12.625" style="119" customWidth="1"/>
    <col min="11798" max="12032" width="9" style="119"/>
    <col min="12033" max="12033" width="0.875" style="119" customWidth="1"/>
    <col min="12034" max="12034" width="4.625" style="119" customWidth="1"/>
    <col min="12035" max="12035" width="1.625" style="119" customWidth="1"/>
    <col min="12036" max="12036" width="24.625" style="119" customWidth="1"/>
    <col min="12037" max="12037" width="1.625" style="119" customWidth="1"/>
    <col min="12038" max="12040" width="11.875" style="119" customWidth="1"/>
    <col min="12041" max="12041" width="3.625" style="119" customWidth="1"/>
    <col min="12042" max="12042" width="4.625" style="119" customWidth="1"/>
    <col min="12043" max="12043" width="1.625" style="119" customWidth="1"/>
    <col min="12044" max="12044" width="14.875" style="119" customWidth="1"/>
    <col min="12045" max="12045" width="1.625" style="119" customWidth="1"/>
    <col min="12046" max="12052" width="11.875" style="119" customWidth="1"/>
    <col min="12053" max="12053" width="12.625" style="119" customWidth="1"/>
    <col min="12054" max="12288" width="9" style="119"/>
    <col min="12289" max="12289" width="0.875" style="119" customWidth="1"/>
    <col min="12290" max="12290" width="4.625" style="119" customWidth="1"/>
    <col min="12291" max="12291" width="1.625" style="119" customWidth="1"/>
    <col min="12292" max="12292" width="24.625" style="119" customWidth="1"/>
    <col min="12293" max="12293" width="1.625" style="119" customWidth="1"/>
    <col min="12294" max="12296" width="11.875" style="119" customWidth="1"/>
    <col min="12297" max="12297" width="3.625" style="119" customWidth="1"/>
    <col min="12298" max="12298" width="4.625" style="119" customWidth="1"/>
    <col min="12299" max="12299" width="1.625" style="119" customWidth="1"/>
    <col min="12300" max="12300" width="14.875" style="119" customWidth="1"/>
    <col min="12301" max="12301" width="1.625" style="119" customWidth="1"/>
    <col min="12302" max="12308" width="11.875" style="119" customWidth="1"/>
    <col min="12309" max="12309" width="12.625" style="119" customWidth="1"/>
    <col min="12310" max="12544" width="9" style="119"/>
    <col min="12545" max="12545" width="0.875" style="119" customWidth="1"/>
    <col min="12546" max="12546" width="4.625" style="119" customWidth="1"/>
    <col min="12547" max="12547" width="1.625" style="119" customWidth="1"/>
    <col min="12548" max="12548" width="24.625" style="119" customWidth="1"/>
    <col min="12549" max="12549" width="1.625" style="119" customWidth="1"/>
    <col min="12550" max="12552" width="11.875" style="119" customWidth="1"/>
    <col min="12553" max="12553" width="3.625" style="119" customWidth="1"/>
    <col min="12554" max="12554" width="4.625" style="119" customWidth="1"/>
    <col min="12555" max="12555" width="1.625" style="119" customWidth="1"/>
    <col min="12556" max="12556" width="14.875" style="119" customWidth="1"/>
    <col min="12557" max="12557" width="1.625" style="119" customWidth="1"/>
    <col min="12558" max="12564" width="11.875" style="119" customWidth="1"/>
    <col min="12565" max="12565" width="12.625" style="119" customWidth="1"/>
    <col min="12566" max="12800" width="9" style="119"/>
    <col min="12801" max="12801" width="0.875" style="119" customWidth="1"/>
    <col min="12802" max="12802" width="4.625" style="119" customWidth="1"/>
    <col min="12803" max="12803" width="1.625" style="119" customWidth="1"/>
    <col min="12804" max="12804" width="24.625" style="119" customWidth="1"/>
    <col min="12805" max="12805" width="1.625" style="119" customWidth="1"/>
    <col min="12806" max="12808" width="11.875" style="119" customWidth="1"/>
    <col min="12809" max="12809" width="3.625" style="119" customWidth="1"/>
    <col min="12810" max="12810" width="4.625" style="119" customWidth="1"/>
    <col min="12811" max="12811" width="1.625" style="119" customWidth="1"/>
    <col min="12812" max="12812" width="14.875" style="119" customWidth="1"/>
    <col min="12813" max="12813" width="1.625" style="119" customWidth="1"/>
    <col min="12814" max="12820" width="11.875" style="119" customWidth="1"/>
    <col min="12821" max="12821" width="12.625" style="119" customWidth="1"/>
    <col min="12822" max="13056" width="9" style="119"/>
    <col min="13057" max="13057" width="0.875" style="119" customWidth="1"/>
    <col min="13058" max="13058" width="4.625" style="119" customWidth="1"/>
    <col min="13059" max="13059" width="1.625" style="119" customWidth="1"/>
    <col min="13060" max="13060" width="24.625" style="119" customWidth="1"/>
    <col min="13061" max="13061" width="1.625" style="119" customWidth="1"/>
    <col min="13062" max="13064" width="11.875" style="119" customWidth="1"/>
    <col min="13065" max="13065" width="3.625" style="119" customWidth="1"/>
    <col min="13066" max="13066" width="4.625" style="119" customWidth="1"/>
    <col min="13067" max="13067" width="1.625" style="119" customWidth="1"/>
    <col min="13068" max="13068" width="14.875" style="119" customWidth="1"/>
    <col min="13069" max="13069" width="1.625" style="119" customWidth="1"/>
    <col min="13070" max="13076" width="11.875" style="119" customWidth="1"/>
    <col min="13077" max="13077" width="12.625" style="119" customWidth="1"/>
    <col min="13078" max="13312" width="9" style="119"/>
    <col min="13313" max="13313" width="0.875" style="119" customWidth="1"/>
    <col min="13314" max="13314" width="4.625" style="119" customWidth="1"/>
    <col min="13315" max="13315" width="1.625" style="119" customWidth="1"/>
    <col min="13316" max="13316" width="24.625" style="119" customWidth="1"/>
    <col min="13317" max="13317" width="1.625" style="119" customWidth="1"/>
    <col min="13318" max="13320" width="11.875" style="119" customWidth="1"/>
    <col min="13321" max="13321" width="3.625" style="119" customWidth="1"/>
    <col min="13322" max="13322" width="4.625" style="119" customWidth="1"/>
    <col min="13323" max="13323" width="1.625" style="119" customWidth="1"/>
    <col min="13324" max="13324" width="14.875" style="119" customWidth="1"/>
    <col min="13325" max="13325" width="1.625" style="119" customWidth="1"/>
    <col min="13326" max="13332" width="11.875" style="119" customWidth="1"/>
    <col min="13333" max="13333" width="12.625" style="119" customWidth="1"/>
    <col min="13334" max="13568" width="9" style="119"/>
    <col min="13569" max="13569" width="0.875" style="119" customWidth="1"/>
    <col min="13570" max="13570" width="4.625" style="119" customWidth="1"/>
    <col min="13571" max="13571" width="1.625" style="119" customWidth="1"/>
    <col min="13572" max="13572" width="24.625" style="119" customWidth="1"/>
    <col min="13573" max="13573" width="1.625" style="119" customWidth="1"/>
    <col min="13574" max="13576" width="11.875" style="119" customWidth="1"/>
    <col min="13577" max="13577" width="3.625" style="119" customWidth="1"/>
    <col min="13578" max="13578" width="4.625" style="119" customWidth="1"/>
    <col min="13579" max="13579" width="1.625" style="119" customWidth="1"/>
    <col min="13580" max="13580" width="14.875" style="119" customWidth="1"/>
    <col min="13581" max="13581" width="1.625" style="119" customWidth="1"/>
    <col min="13582" max="13588" width="11.875" style="119" customWidth="1"/>
    <col min="13589" max="13589" width="12.625" style="119" customWidth="1"/>
    <col min="13590" max="13824" width="9" style="119"/>
    <col min="13825" max="13825" width="0.875" style="119" customWidth="1"/>
    <col min="13826" max="13826" width="4.625" style="119" customWidth="1"/>
    <col min="13827" max="13827" width="1.625" style="119" customWidth="1"/>
    <col min="13828" max="13828" width="24.625" style="119" customWidth="1"/>
    <col min="13829" max="13829" width="1.625" style="119" customWidth="1"/>
    <col min="13830" max="13832" width="11.875" style="119" customWidth="1"/>
    <col min="13833" max="13833" width="3.625" style="119" customWidth="1"/>
    <col min="13834" max="13834" width="4.625" style="119" customWidth="1"/>
    <col min="13835" max="13835" width="1.625" style="119" customWidth="1"/>
    <col min="13836" max="13836" width="14.875" style="119" customWidth="1"/>
    <col min="13837" max="13837" width="1.625" style="119" customWidth="1"/>
    <col min="13838" max="13844" width="11.875" style="119" customWidth="1"/>
    <col min="13845" max="13845" width="12.625" style="119" customWidth="1"/>
    <col min="13846" max="14080" width="9" style="119"/>
    <col min="14081" max="14081" width="0.875" style="119" customWidth="1"/>
    <col min="14082" max="14082" width="4.625" style="119" customWidth="1"/>
    <col min="14083" max="14083" width="1.625" style="119" customWidth="1"/>
    <col min="14084" max="14084" width="24.625" style="119" customWidth="1"/>
    <col min="14085" max="14085" width="1.625" style="119" customWidth="1"/>
    <col min="14086" max="14088" width="11.875" style="119" customWidth="1"/>
    <col min="14089" max="14089" width="3.625" style="119" customWidth="1"/>
    <col min="14090" max="14090" width="4.625" style="119" customWidth="1"/>
    <col min="14091" max="14091" width="1.625" style="119" customWidth="1"/>
    <col min="14092" max="14092" width="14.875" style="119" customWidth="1"/>
    <col min="14093" max="14093" width="1.625" style="119" customWidth="1"/>
    <col min="14094" max="14100" width="11.875" style="119" customWidth="1"/>
    <col min="14101" max="14101" width="12.625" style="119" customWidth="1"/>
    <col min="14102" max="14336" width="9" style="119"/>
    <col min="14337" max="14337" width="0.875" style="119" customWidth="1"/>
    <col min="14338" max="14338" width="4.625" style="119" customWidth="1"/>
    <col min="14339" max="14339" width="1.625" style="119" customWidth="1"/>
    <col min="14340" max="14340" width="24.625" style="119" customWidth="1"/>
    <col min="14341" max="14341" width="1.625" style="119" customWidth="1"/>
    <col min="14342" max="14344" width="11.875" style="119" customWidth="1"/>
    <col min="14345" max="14345" width="3.625" style="119" customWidth="1"/>
    <col min="14346" max="14346" width="4.625" style="119" customWidth="1"/>
    <col min="14347" max="14347" width="1.625" style="119" customWidth="1"/>
    <col min="14348" max="14348" width="14.875" style="119" customWidth="1"/>
    <col min="14349" max="14349" width="1.625" style="119" customWidth="1"/>
    <col min="14350" max="14356" width="11.875" style="119" customWidth="1"/>
    <col min="14357" max="14357" width="12.625" style="119" customWidth="1"/>
    <col min="14358" max="14592" width="9" style="119"/>
    <col min="14593" max="14593" width="0.875" style="119" customWidth="1"/>
    <col min="14594" max="14594" width="4.625" style="119" customWidth="1"/>
    <col min="14595" max="14595" width="1.625" style="119" customWidth="1"/>
    <col min="14596" max="14596" width="24.625" style="119" customWidth="1"/>
    <col min="14597" max="14597" width="1.625" style="119" customWidth="1"/>
    <col min="14598" max="14600" width="11.875" style="119" customWidth="1"/>
    <col min="14601" max="14601" width="3.625" style="119" customWidth="1"/>
    <col min="14602" max="14602" width="4.625" style="119" customWidth="1"/>
    <col min="14603" max="14603" width="1.625" style="119" customWidth="1"/>
    <col min="14604" max="14604" width="14.875" style="119" customWidth="1"/>
    <col min="14605" max="14605" width="1.625" style="119" customWidth="1"/>
    <col min="14606" max="14612" width="11.875" style="119" customWidth="1"/>
    <col min="14613" max="14613" width="12.625" style="119" customWidth="1"/>
    <col min="14614" max="14848" width="9" style="119"/>
    <col min="14849" max="14849" width="0.875" style="119" customWidth="1"/>
    <col min="14850" max="14850" width="4.625" style="119" customWidth="1"/>
    <col min="14851" max="14851" width="1.625" style="119" customWidth="1"/>
    <col min="14852" max="14852" width="24.625" style="119" customWidth="1"/>
    <col min="14853" max="14853" width="1.625" style="119" customWidth="1"/>
    <col min="14854" max="14856" width="11.875" style="119" customWidth="1"/>
    <col min="14857" max="14857" width="3.625" style="119" customWidth="1"/>
    <col min="14858" max="14858" width="4.625" style="119" customWidth="1"/>
    <col min="14859" max="14859" width="1.625" style="119" customWidth="1"/>
    <col min="14860" max="14860" width="14.875" style="119" customWidth="1"/>
    <col min="14861" max="14861" width="1.625" style="119" customWidth="1"/>
    <col min="14862" max="14868" width="11.875" style="119" customWidth="1"/>
    <col min="14869" max="14869" width="12.625" style="119" customWidth="1"/>
    <col min="14870" max="15104" width="9" style="119"/>
    <col min="15105" max="15105" width="0.875" style="119" customWidth="1"/>
    <col min="15106" max="15106" width="4.625" style="119" customWidth="1"/>
    <col min="15107" max="15107" width="1.625" style="119" customWidth="1"/>
    <col min="15108" max="15108" width="24.625" style="119" customWidth="1"/>
    <col min="15109" max="15109" width="1.625" style="119" customWidth="1"/>
    <col min="15110" max="15112" width="11.875" style="119" customWidth="1"/>
    <col min="15113" max="15113" width="3.625" style="119" customWidth="1"/>
    <col min="15114" max="15114" width="4.625" style="119" customWidth="1"/>
    <col min="15115" max="15115" width="1.625" style="119" customWidth="1"/>
    <col min="15116" max="15116" width="14.875" style="119" customWidth="1"/>
    <col min="15117" max="15117" width="1.625" style="119" customWidth="1"/>
    <col min="15118" max="15124" width="11.875" style="119" customWidth="1"/>
    <col min="15125" max="15125" width="12.625" style="119" customWidth="1"/>
    <col min="15126" max="15360" width="9" style="119"/>
    <col min="15361" max="15361" width="0.875" style="119" customWidth="1"/>
    <col min="15362" max="15362" width="4.625" style="119" customWidth="1"/>
    <col min="15363" max="15363" width="1.625" style="119" customWidth="1"/>
    <col min="15364" max="15364" width="24.625" style="119" customWidth="1"/>
    <col min="15365" max="15365" width="1.625" style="119" customWidth="1"/>
    <col min="15366" max="15368" width="11.875" style="119" customWidth="1"/>
    <col min="15369" max="15369" width="3.625" style="119" customWidth="1"/>
    <col min="15370" max="15370" width="4.625" style="119" customWidth="1"/>
    <col min="15371" max="15371" width="1.625" style="119" customWidth="1"/>
    <col min="15372" max="15372" width="14.875" style="119" customWidth="1"/>
    <col min="15373" max="15373" width="1.625" style="119" customWidth="1"/>
    <col min="15374" max="15380" width="11.875" style="119" customWidth="1"/>
    <col min="15381" max="15381" width="12.625" style="119" customWidth="1"/>
    <col min="15382" max="15616" width="9" style="119"/>
    <col min="15617" max="15617" width="0.875" style="119" customWidth="1"/>
    <col min="15618" max="15618" width="4.625" style="119" customWidth="1"/>
    <col min="15619" max="15619" width="1.625" style="119" customWidth="1"/>
    <col min="15620" max="15620" width="24.625" style="119" customWidth="1"/>
    <col min="15621" max="15621" width="1.625" style="119" customWidth="1"/>
    <col min="15622" max="15624" width="11.875" style="119" customWidth="1"/>
    <col min="15625" max="15625" width="3.625" style="119" customWidth="1"/>
    <col min="15626" max="15626" width="4.625" style="119" customWidth="1"/>
    <col min="15627" max="15627" width="1.625" style="119" customWidth="1"/>
    <col min="15628" max="15628" width="14.875" style="119" customWidth="1"/>
    <col min="15629" max="15629" width="1.625" style="119" customWidth="1"/>
    <col min="15630" max="15636" width="11.875" style="119" customWidth="1"/>
    <col min="15637" max="15637" width="12.625" style="119" customWidth="1"/>
    <col min="15638" max="15872" width="9" style="119"/>
    <col min="15873" max="15873" width="0.875" style="119" customWidth="1"/>
    <col min="15874" max="15874" width="4.625" style="119" customWidth="1"/>
    <col min="15875" max="15875" width="1.625" style="119" customWidth="1"/>
    <col min="15876" max="15876" width="24.625" style="119" customWidth="1"/>
    <col min="15877" max="15877" width="1.625" style="119" customWidth="1"/>
    <col min="15878" max="15880" width="11.875" style="119" customWidth="1"/>
    <col min="15881" max="15881" width="3.625" style="119" customWidth="1"/>
    <col min="15882" max="15882" width="4.625" style="119" customWidth="1"/>
    <col min="15883" max="15883" width="1.625" style="119" customWidth="1"/>
    <col min="15884" max="15884" width="14.875" style="119" customWidth="1"/>
    <col min="15885" max="15885" width="1.625" style="119" customWidth="1"/>
    <col min="15886" max="15892" width="11.875" style="119" customWidth="1"/>
    <col min="15893" max="15893" width="12.625" style="119" customWidth="1"/>
    <col min="15894" max="16128" width="9" style="119"/>
    <col min="16129" max="16129" width="0.875" style="119" customWidth="1"/>
    <col min="16130" max="16130" width="4.625" style="119" customWidth="1"/>
    <col min="16131" max="16131" width="1.625" style="119" customWidth="1"/>
    <col min="16132" max="16132" width="24.625" style="119" customWidth="1"/>
    <col min="16133" max="16133" width="1.625" style="119" customWidth="1"/>
    <col min="16134" max="16136" width="11.875" style="119" customWidth="1"/>
    <col min="16137" max="16137" width="3.625" style="119" customWidth="1"/>
    <col min="16138" max="16138" width="4.625" style="119" customWidth="1"/>
    <col min="16139" max="16139" width="1.625" style="119" customWidth="1"/>
    <col min="16140" max="16140" width="14.875" style="119" customWidth="1"/>
    <col min="16141" max="16141" width="1.625" style="119" customWidth="1"/>
    <col min="16142" max="16148" width="11.875" style="119" customWidth="1"/>
    <col min="16149" max="16149" width="12.625" style="119" customWidth="1"/>
    <col min="16150" max="16384" width="9" style="119"/>
  </cols>
  <sheetData>
    <row r="1" spans="1:20" s="117" customFormat="1" ht="27.75" customHeight="1">
      <c r="A1" s="150" t="s">
        <v>221</v>
      </c>
      <c r="B1" s="150"/>
      <c r="C1" s="150"/>
      <c r="D1" s="150"/>
      <c r="E1" s="150"/>
      <c r="F1" s="150"/>
      <c r="G1" s="150"/>
      <c r="H1" s="150"/>
      <c r="I1" s="150"/>
      <c r="J1" s="150"/>
      <c r="K1" s="150"/>
      <c r="L1" s="150"/>
      <c r="M1" s="150"/>
      <c r="N1" s="150"/>
      <c r="O1" s="150"/>
      <c r="P1" s="150"/>
      <c r="Q1" s="150"/>
      <c r="R1" s="150"/>
      <c r="S1" s="150"/>
      <c r="T1" s="150"/>
    </row>
    <row r="2" spans="1:20" s="118" customFormat="1" ht="21" customHeight="1"/>
    <row r="3" spans="1:20" ht="21" customHeight="1" thickBot="1">
      <c r="B3" s="119" t="s">
        <v>172</v>
      </c>
      <c r="H3" s="120" t="s">
        <v>173</v>
      </c>
      <c r="J3" s="119" t="s">
        <v>174</v>
      </c>
      <c r="T3" s="120" t="s">
        <v>173</v>
      </c>
    </row>
    <row r="4" spans="1:20" ht="21" customHeight="1">
      <c r="B4" s="151" t="s">
        <v>175</v>
      </c>
      <c r="C4" s="152"/>
      <c r="D4" s="152"/>
      <c r="E4" s="152"/>
      <c r="F4" s="157" t="s">
        <v>176</v>
      </c>
      <c r="G4" s="157" t="s">
        <v>177</v>
      </c>
      <c r="H4" s="158" t="s">
        <v>178</v>
      </c>
      <c r="J4" s="151" t="s">
        <v>175</v>
      </c>
      <c r="K4" s="152"/>
      <c r="L4" s="152"/>
      <c r="M4" s="152"/>
      <c r="N4" s="157" t="s">
        <v>176</v>
      </c>
      <c r="O4" s="157" t="s">
        <v>177</v>
      </c>
      <c r="P4" s="152" t="s">
        <v>178</v>
      </c>
      <c r="Q4" s="159" t="s">
        <v>179</v>
      </c>
      <c r="R4" s="159"/>
      <c r="S4" s="159"/>
      <c r="T4" s="160"/>
    </row>
    <row r="5" spans="1:20" ht="21" customHeight="1">
      <c r="B5" s="153"/>
      <c r="C5" s="154"/>
      <c r="D5" s="154"/>
      <c r="E5" s="154"/>
      <c r="F5" s="154"/>
      <c r="G5" s="154"/>
      <c r="H5" s="148"/>
      <c r="J5" s="153"/>
      <c r="K5" s="154"/>
      <c r="L5" s="154"/>
      <c r="M5" s="154"/>
      <c r="N5" s="154"/>
      <c r="O5" s="154"/>
      <c r="P5" s="154"/>
      <c r="Q5" s="147" t="s">
        <v>180</v>
      </c>
      <c r="R5" s="147"/>
      <c r="S5" s="147"/>
      <c r="T5" s="148" t="s">
        <v>181</v>
      </c>
    </row>
    <row r="6" spans="1:20" ht="21" customHeight="1" thickBot="1">
      <c r="B6" s="155"/>
      <c r="C6" s="156"/>
      <c r="D6" s="156"/>
      <c r="E6" s="156"/>
      <c r="F6" s="156"/>
      <c r="G6" s="156"/>
      <c r="H6" s="149"/>
      <c r="J6" s="155"/>
      <c r="K6" s="156"/>
      <c r="L6" s="156"/>
      <c r="M6" s="156"/>
      <c r="N6" s="156"/>
      <c r="O6" s="156"/>
      <c r="P6" s="156"/>
      <c r="Q6" s="121" t="s">
        <v>182</v>
      </c>
      <c r="R6" s="121" t="s">
        <v>183</v>
      </c>
      <c r="S6" s="121" t="s">
        <v>184</v>
      </c>
      <c r="T6" s="149"/>
    </row>
    <row r="7" spans="1:20" ht="3.4" customHeight="1">
      <c r="B7" s="193" t="s">
        <v>224</v>
      </c>
      <c r="C7" s="181"/>
      <c r="D7" s="182" t="s">
        <v>185</v>
      </c>
      <c r="E7" s="183"/>
      <c r="F7" s="179">
        <v>12980000</v>
      </c>
      <c r="G7" s="179"/>
      <c r="H7" s="180">
        <f>F7+G7</f>
        <v>12980000</v>
      </c>
      <c r="J7" s="202">
        <v>10</v>
      </c>
      <c r="K7" s="181"/>
      <c r="L7" s="182" t="s">
        <v>186</v>
      </c>
      <c r="M7" s="183"/>
      <c r="N7" s="179">
        <v>389956</v>
      </c>
      <c r="O7" s="179"/>
      <c r="P7" s="179">
        <f>N7+O7</f>
        <v>389956</v>
      </c>
      <c r="Q7" s="179"/>
      <c r="R7" s="179"/>
      <c r="S7" s="179"/>
      <c r="T7" s="180">
        <f>O7-SUM(Q7:S17)</f>
        <v>0</v>
      </c>
    </row>
    <row r="8" spans="1:20" ht="3.4" customHeight="1">
      <c r="B8" s="194"/>
      <c r="C8" s="168"/>
      <c r="D8" s="171"/>
      <c r="E8" s="174"/>
      <c r="F8" s="177"/>
      <c r="G8" s="177"/>
      <c r="H8" s="162"/>
      <c r="J8" s="165"/>
      <c r="K8" s="168"/>
      <c r="L8" s="171"/>
      <c r="M8" s="174"/>
      <c r="N8" s="177"/>
      <c r="O8" s="177"/>
      <c r="P8" s="177"/>
      <c r="Q8" s="177"/>
      <c r="R8" s="177"/>
      <c r="S8" s="177"/>
      <c r="T8" s="162"/>
    </row>
    <row r="9" spans="1:20" ht="3.4" customHeight="1">
      <c r="B9" s="194"/>
      <c r="C9" s="168"/>
      <c r="D9" s="171"/>
      <c r="E9" s="174"/>
      <c r="F9" s="177"/>
      <c r="G9" s="177"/>
      <c r="H9" s="162"/>
      <c r="J9" s="165"/>
      <c r="K9" s="168"/>
      <c r="L9" s="171"/>
      <c r="M9" s="174"/>
      <c r="N9" s="177"/>
      <c r="O9" s="177"/>
      <c r="P9" s="177"/>
      <c r="Q9" s="177"/>
      <c r="R9" s="177"/>
      <c r="S9" s="177"/>
      <c r="T9" s="162"/>
    </row>
    <row r="10" spans="1:20" ht="3.4" customHeight="1">
      <c r="B10" s="194"/>
      <c r="C10" s="168"/>
      <c r="D10" s="171"/>
      <c r="E10" s="174"/>
      <c r="F10" s="177"/>
      <c r="G10" s="177"/>
      <c r="H10" s="162"/>
      <c r="J10" s="165"/>
      <c r="K10" s="168"/>
      <c r="L10" s="171"/>
      <c r="M10" s="174"/>
      <c r="N10" s="177"/>
      <c r="O10" s="177"/>
      <c r="P10" s="177"/>
      <c r="Q10" s="177"/>
      <c r="R10" s="177"/>
      <c r="S10" s="177"/>
      <c r="T10" s="162"/>
    </row>
    <row r="11" spans="1:20" ht="3.4" customHeight="1">
      <c r="B11" s="194"/>
      <c r="C11" s="168"/>
      <c r="D11" s="171"/>
      <c r="E11" s="174"/>
      <c r="F11" s="177"/>
      <c r="G11" s="177"/>
      <c r="H11" s="162"/>
      <c r="J11" s="165"/>
      <c r="K11" s="168"/>
      <c r="L11" s="171"/>
      <c r="M11" s="174"/>
      <c r="N11" s="177"/>
      <c r="O11" s="177"/>
      <c r="P11" s="177"/>
      <c r="Q11" s="177"/>
      <c r="R11" s="177"/>
      <c r="S11" s="177"/>
      <c r="T11" s="162"/>
    </row>
    <row r="12" spans="1:20" ht="3.4" customHeight="1">
      <c r="B12" s="194"/>
      <c r="C12" s="168"/>
      <c r="D12" s="171"/>
      <c r="E12" s="174"/>
      <c r="F12" s="177"/>
      <c r="G12" s="177"/>
      <c r="H12" s="162"/>
      <c r="J12" s="165"/>
      <c r="K12" s="168"/>
      <c r="L12" s="171"/>
      <c r="M12" s="174"/>
      <c r="N12" s="177"/>
      <c r="O12" s="177"/>
      <c r="P12" s="177"/>
      <c r="Q12" s="177"/>
      <c r="R12" s="177"/>
      <c r="S12" s="177"/>
      <c r="T12" s="162"/>
    </row>
    <row r="13" spans="1:20" ht="3.4" customHeight="1">
      <c r="B13" s="195"/>
      <c r="C13" s="169"/>
      <c r="D13" s="172"/>
      <c r="E13" s="175"/>
      <c r="F13" s="178"/>
      <c r="G13" s="178"/>
      <c r="H13" s="163"/>
      <c r="J13" s="165"/>
      <c r="K13" s="168"/>
      <c r="L13" s="171"/>
      <c r="M13" s="174"/>
      <c r="N13" s="177"/>
      <c r="O13" s="177"/>
      <c r="P13" s="177"/>
      <c r="Q13" s="177"/>
      <c r="R13" s="177"/>
      <c r="S13" s="177"/>
      <c r="T13" s="162"/>
    </row>
    <row r="14" spans="1:20" ht="3.4" customHeight="1">
      <c r="B14" s="164">
        <v>10</v>
      </c>
      <c r="C14" s="167"/>
      <c r="D14" s="170" t="s">
        <v>187</v>
      </c>
      <c r="E14" s="173"/>
      <c r="F14" s="176">
        <v>530900</v>
      </c>
      <c r="G14" s="176"/>
      <c r="H14" s="161">
        <f t="shared" ref="H14" si="0">F14+G14</f>
        <v>530900</v>
      </c>
      <c r="J14" s="165"/>
      <c r="K14" s="168"/>
      <c r="L14" s="171"/>
      <c r="M14" s="174"/>
      <c r="N14" s="177"/>
      <c r="O14" s="177"/>
      <c r="P14" s="177"/>
      <c r="Q14" s="177"/>
      <c r="R14" s="177"/>
      <c r="S14" s="177"/>
      <c r="T14" s="162"/>
    </row>
    <row r="15" spans="1:20" ht="3.4" customHeight="1">
      <c r="B15" s="165"/>
      <c r="C15" s="168"/>
      <c r="D15" s="171"/>
      <c r="E15" s="174"/>
      <c r="F15" s="177"/>
      <c r="G15" s="177"/>
      <c r="H15" s="162"/>
      <c r="J15" s="165"/>
      <c r="K15" s="168"/>
      <c r="L15" s="171"/>
      <c r="M15" s="174"/>
      <c r="N15" s="177"/>
      <c r="O15" s="177"/>
      <c r="P15" s="177"/>
      <c r="Q15" s="177"/>
      <c r="R15" s="177"/>
      <c r="S15" s="177"/>
      <c r="T15" s="162"/>
    </row>
    <row r="16" spans="1:20" ht="3.4" customHeight="1">
      <c r="B16" s="165"/>
      <c r="C16" s="168"/>
      <c r="D16" s="171"/>
      <c r="E16" s="174"/>
      <c r="F16" s="177"/>
      <c r="G16" s="177"/>
      <c r="H16" s="162"/>
      <c r="J16" s="165"/>
      <c r="K16" s="168"/>
      <c r="L16" s="171"/>
      <c r="M16" s="174"/>
      <c r="N16" s="177"/>
      <c r="O16" s="177"/>
      <c r="P16" s="177"/>
      <c r="Q16" s="177"/>
      <c r="R16" s="177"/>
      <c r="S16" s="177"/>
      <c r="T16" s="162"/>
    </row>
    <row r="17" spans="2:20" ht="3.4" customHeight="1">
      <c r="B17" s="165"/>
      <c r="C17" s="168"/>
      <c r="D17" s="171"/>
      <c r="E17" s="174"/>
      <c r="F17" s="177"/>
      <c r="G17" s="177"/>
      <c r="H17" s="162"/>
      <c r="J17" s="166"/>
      <c r="K17" s="169"/>
      <c r="L17" s="172"/>
      <c r="M17" s="175"/>
      <c r="N17" s="178"/>
      <c r="O17" s="178"/>
      <c r="P17" s="178"/>
      <c r="Q17" s="178"/>
      <c r="R17" s="178"/>
      <c r="S17" s="178"/>
      <c r="T17" s="163"/>
    </row>
    <row r="18" spans="2:20" ht="3.4" customHeight="1">
      <c r="B18" s="165"/>
      <c r="C18" s="168"/>
      <c r="D18" s="171"/>
      <c r="E18" s="174"/>
      <c r="F18" s="177"/>
      <c r="G18" s="177"/>
      <c r="H18" s="162"/>
      <c r="J18" s="164">
        <v>15</v>
      </c>
      <c r="K18" s="167"/>
      <c r="L18" s="170" t="s">
        <v>188</v>
      </c>
      <c r="M18" s="173"/>
      <c r="N18" s="176">
        <v>3810083</v>
      </c>
      <c r="O18" s="176">
        <v>16224</v>
      </c>
      <c r="P18" s="176">
        <f t="shared" ref="P18" si="1">N18+O18</f>
        <v>3826307</v>
      </c>
      <c r="Q18" s="176"/>
      <c r="R18" s="176"/>
      <c r="S18" s="176"/>
      <c r="T18" s="161">
        <f t="shared" ref="T18" si="2">O18-SUM(Q18:S28)</f>
        <v>16224</v>
      </c>
    </row>
    <row r="19" spans="2:20" ht="3.4" customHeight="1">
      <c r="B19" s="165"/>
      <c r="C19" s="168"/>
      <c r="D19" s="171"/>
      <c r="E19" s="174"/>
      <c r="F19" s="177"/>
      <c r="G19" s="177"/>
      <c r="H19" s="162"/>
      <c r="J19" s="165"/>
      <c r="K19" s="168"/>
      <c r="L19" s="171"/>
      <c r="M19" s="174"/>
      <c r="N19" s="177"/>
      <c r="O19" s="177"/>
      <c r="P19" s="177"/>
      <c r="Q19" s="177"/>
      <c r="R19" s="177"/>
      <c r="S19" s="177"/>
      <c r="T19" s="162"/>
    </row>
    <row r="20" spans="2:20" ht="3.4" customHeight="1">
      <c r="B20" s="166"/>
      <c r="C20" s="169"/>
      <c r="D20" s="172"/>
      <c r="E20" s="175"/>
      <c r="F20" s="178"/>
      <c r="G20" s="178"/>
      <c r="H20" s="163"/>
      <c r="J20" s="165"/>
      <c r="K20" s="168"/>
      <c r="L20" s="171"/>
      <c r="M20" s="174"/>
      <c r="N20" s="177"/>
      <c r="O20" s="177"/>
      <c r="P20" s="177"/>
      <c r="Q20" s="177"/>
      <c r="R20" s="177"/>
      <c r="S20" s="177"/>
      <c r="T20" s="162"/>
    </row>
    <row r="21" spans="2:20" ht="3.4" customHeight="1">
      <c r="B21" s="164">
        <v>15</v>
      </c>
      <c r="C21" s="167"/>
      <c r="D21" s="170" t="s">
        <v>189</v>
      </c>
      <c r="E21" s="173"/>
      <c r="F21" s="176">
        <v>13000</v>
      </c>
      <c r="G21" s="176"/>
      <c r="H21" s="161">
        <f t="shared" ref="H21" si="3">F21+G21</f>
        <v>13000</v>
      </c>
      <c r="J21" s="165"/>
      <c r="K21" s="168"/>
      <c r="L21" s="171"/>
      <c r="M21" s="174"/>
      <c r="N21" s="177"/>
      <c r="O21" s="177"/>
      <c r="P21" s="177"/>
      <c r="Q21" s="177"/>
      <c r="R21" s="177"/>
      <c r="S21" s="177"/>
      <c r="T21" s="162"/>
    </row>
    <row r="22" spans="2:20" ht="3.4" customHeight="1">
      <c r="B22" s="165"/>
      <c r="C22" s="168"/>
      <c r="D22" s="171"/>
      <c r="E22" s="174"/>
      <c r="F22" s="177"/>
      <c r="G22" s="177"/>
      <c r="H22" s="162"/>
      <c r="J22" s="165"/>
      <c r="K22" s="168"/>
      <c r="L22" s="171"/>
      <c r="M22" s="174"/>
      <c r="N22" s="177"/>
      <c r="O22" s="177"/>
      <c r="P22" s="177"/>
      <c r="Q22" s="177"/>
      <c r="R22" s="177"/>
      <c r="S22" s="177"/>
      <c r="T22" s="162"/>
    </row>
    <row r="23" spans="2:20" ht="3.4" customHeight="1">
      <c r="B23" s="165"/>
      <c r="C23" s="168"/>
      <c r="D23" s="171"/>
      <c r="E23" s="174"/>
      <c r="F23" s="177"/>
      <c r="G23" s="177"/>
      <c r="H23" s="162"/>
      <c r="J23" s="165"/>
      <c r="K23" s="168"/>
      <c r="L23" s="171"/>
      <c r="M23" s="174"/>
      <c r="N23" s="177"/>
      <c r="O23" s="177"/>
      <c r="P23" s="177"/>
      <c r="Q23" s="177"/>
      <c r="R23" s="177"/>
      <c r="S23" s="177"/>
      <c r="T23" s="162"/>
    </row>
    <row r="24" spans="2:20" ht="3.4" customHeight="1">
      <c r="B24" s="165"/>
      <c r="C24" s="168"/>
      <c r="D24" s="171"/>
      <c r="E24" s="174"/>
      <c r="F24" s="177"/>
      <c r="G24" s="177"/>
      <c r="H24" s="162"/>
      <c r="J24" s="165"/>
      <c r="K24" s="168"/>
      <c r="L24" s="171"/>
      <c r="M24" s="174"/>
      <c r="N24" s="177"/>
      <c r="O24" s="177"/>
      <c r="P24" s="177"/>
      <c r="Q24" s="177"/>
      <c r="R24" s="177"/>
      <c r="S24" s="177"/>
      <c r="T24" s="162"/>
    </row>
    <row r="25" spans="2:20" ht="3.4" customHeight="1">
      <c r="B25" s="165"/>
      <c r="C25" s="168"/>
      <c r="D25" s="171"/>
      <c r="E25" s="174"/>
      <c r="F25" s="177"/>
      <c r="G25" s="177"/>
      <c r="H25" s="162"/>
      <c r="J25" s="165"/>
      <c r="K25" s="168"/>
      <c r="L25" s="171"/>
      <c r="M25" s="174"/>
      <c r="N25" s="177"/>
      <c r="O25" s="177"/>
      <c r="P25" s="177"/>
      <c r="Q25" s="177"/>
      <c r="R25" s="177"/>
      <c r="S25" s="177"/>
      <c r="T25" s="162"/>
    </row>
    <row r="26" spans="2:20" ht="3.4" customHeight="1">
      <c r="B26" s="165"/>
      <c r="C26" s="168"/>
      <c r="D26" s="171"/>
      <c r="E26" s="174"/>
      <c r="F26" s="177"/>
      <c r="G26" s="177"/>
      <c r="H26" s="162"/>
      <c r="J26" s="165"/>
      <c r="K26" s="168"/>
      <c r="L26" s="171"/>
      <c r="M26" s="174"/>
      <c r="N26" s="177"/>
      <c r="O26" s="177"/>
      <c r="P26" s="177"/>
      <c r="Q26" s="177"/>
      <c r="R26" s="177"/>
      <c r="S26" s="177"/>
      <c r="T26" s="162"/>
    </row>
    <row r="27" spans="2:20" ht="3.4" customHeight="1">
      <c r="B27" s="166"/>
      <c r="C27" s="169"/>
      <c r="D27" s="172"/>
      <c r="E27" s="175"/>
      <c r="F27" s="178"/>
      <c r="G27" s="178"/>
      <c r="H27" s="163"/>
      <c r="J27" s="165"/>
      <c r="K27" s="168"/>
      <c r="L27" s="171"/>
      <c r="M27" s="174"/>
      <c r="N27" s="177"/>
      <c r="O27" s="177"/>
      <c r="P27" s="177"/>
      <c r="Q27" s="177"/>
      <c r="R27" s="177"/>
      <c r="S27" s="177"/>
      <c r="T27" s="162"/>
    </row>
    <row r="28" spans="2:20" ht="3.4" customHeight="1">
      <c r="B28" s="164">
        <v>16</v>
      </c>
      <c r="C28" s="167"/>
      <c r="D28" s="170" t="s">
        <v>190</v>
      </c>
      <c r="E28" s="173"/>
      <c r="F28" s="176">
        <v>70000</v>
      </c>
      <c r="G28" s="176"/>
      <c r="H28" s="161">
        <f t="shared" ref="H28" si="4">F28+G28</f>
        <v>70000</v>
      </c>
      <c r="J28" s="166"/>
      <c r="K28" s="169"/>
      <c r="L28" s="172"/>
      <c r="M28" s="175"/>
      <c r="N28" s="178"/>
      <c r="O28" s="178"/>
      <c r="P28" s="178"/>
      <c r="Q28" s="178"/>
      <c r="R28" s="178"/>
      <c r="S28" s="178"/>
      <c r="T28" s="163"/>
    </row>
    <row r="29" spans="2:20" ht="3.4" customHeight="1">
      <c r="B29" s="165"/>
      <c r="C29" s="168"/>
      <c r="D29" s="171"/>
      <c r="E29" s="174"/>
      <c r="F29" s="177"/>
      <c r="G29" s="177"/>
      <c r="H29" s="162"/>
      <c r="J29" s="164">
        <v>20</v>
      </c>
      <c r="K29" s="167"/>
      <c r="L29" s="170" t="s">
        <v>191</v>
      </c>
      <c r="M29" s="173"/>
      <c r="N29" s="176">
        <v>17639743</v>
      </c>
      <c r="O29" s="176">
        <v>10487122</v>
      </c>
      <c r="P29" s="176">
        <f t="shared" ref="P29" si="5">N29+O29</f>
        <v>28126865</v>
      </c>
      <c r="Q29" s="176">
        <v>10456838</v>
      </c>
      <c r="R29" s="176"/>
      <c r="S29" s="176">
        <v>22</v>
      </c>
      <c r="T29" s="161">
        <f t="shared" ref="T29" si="6">O29-SUM(Q29:S39)</f>
        <v>30262</v>
      </c>
    </row>
    <row r="30" spans="2:20" ht="3.4" customHeight="1">
      <c r="B30" s="165"/>
      <c r="C30" s="168"/>
      <c r="D30" s="171"/>
      <c r="E30" s="174"/>
      <c r="F30" s="177"/>
      <c r="G30" s="177"/>
      <c r="H30" s="162"/>
      <c r="J30" s="165"/>
      <c r="K30" s="168"/>
      <c r="L30" s="171"/>
      <c r="M30" s="174"/>
      <c r="N30" s="177"/>
      <c r="O30" s="177"/>
      <c r="P30" s="177"/>
      <c r="Q30" s="177"/>
      <c r="R30" s="177"/>
      <c r="S30" s="177"/>
      <c r="T30" s="162"/>
    </row>
    <row r="31" spans="2:20" ht="3.4" customHeight="1">
      <c r="B31" s="165"/>
      <c r="C31" s="168"/>
      <c r="D31" s="171"/>
      <c r="E31" s="174"/>
      <c r="F31" s="177"/>
      <c r="G31" s="177"/>
      <c r="H31" s="162"/>
      <c r="J31" s="165"/>
      <c r="K31" s="168"/>
      <c r="L31" s="171"/>
      <c r="M31" s="174"/>
      <c r="N31" s="177"/>
      <c r="O31" s="177"/>
      <c r="P31" s="177"/>
      <c r="Q31" s="177"/>
      <c r="R31" s="177"/>
      <c r="S31" s="177"/>
      <c r="T31" s="162"/>
    </row>
    <row r="32" spans="2:20" ht="3.4" customHeight="1">
      <c r="B32" s="165"/>
      <c r="C32" s="168"/>
      <c r="D32" s="171"/>
      <c r="E32" s="174"/>
      <c r="F32" s="177"/>
      <c r="G32" s="177"/>
      <c r="H32" s="162"/>
      <c r="J32" s="165"/>
      <c r="K32" s="168"/>
      <c r="L32" s="171"/>
      <c r="M32" s="174"/>
      <c r="N32" s="177"/>
      <c r="O32" s="177"/>
      <c r="P32" s="177"/>
      <c r="Q32" s="177"/>
      <c r="R32" s="177"/>
      <c r="S32" s="177"/>
      <c r="T32" s="162"/>
    </row>
    <row r="33" spans="2:20" ht="3.4" customHeight="1">
      <c r="B33" s="165"/>
      <c r="C33" s="168"/>
      <c r="D33" s="171"/>
      <c r="E33" s="174"/>
      <c r="F33" s="177"/>
      <c r="G33" s="177"/>
      <c r="H33" s="162"/>
      <c r="J33" s="165"/>
      <c r="K33" s="168"/>
      <c r="L33" s="171"/>
      <c r="M33" s="174"/>
      <c r="N33" s="177"/>
      <c r="O33" s="177"/>
      <c r="P33" s="177"/>
      <c r="Q33" s="177"/>
      <c r="R33" s="177"/>
      <c r="S33" s="177"/>
      <c r="T33" s="162"/>
    </row>
    <row r="34" spans="2:20" ht="3.4" customHeight="1">
      <c r="B34" s="166"/>
      <c r="C34" s="169"/>
      <c r="D34" s="172"/>
      <c r="E34" s="175"/>
      <c r="F34" s="178"/>
      <c r="G34" s="178"/>
      <c r="H34" s="163"/>
      <c r="J34" s="165"/>
      <c r="K34" s="168"/>
      <c r="L34" s="171"/>
      <c r="M34" s="174"/>
      <c r="N34" s="177"/>
      <c r="O34" s="177"/>
      <c r="P34" s="177"/>
      <c r="Q34" s="177"/>
      <c r="R34" s="177"/>
      <c r="S34" s="177"/>
      <c r="T34" s="162"/>
    </row>
    <row r="35" spans="2:20" ht="3.4" customHeight="1">
      <c r="B35" s="164">
        <v>17</v>
      </c>
      <c r="C35" s="167"/>
      <c r="D35" s="170" t="s">
        <v>192</v>
      </c>
      <c r="E35" s="173"/>
      <c r="F35" s="176">
        <v>40000</v>
      </c>
      <c r="G35" s="176"/>
      <c r="H35" s="161">
        <f t="shared" ref="H35" si="7">F35+G35</f>
        <v>40000</v>
      </c>
      <c r="J35" s="165"/>
      <c r="K35" s="168"/>
      <c r="L35" s="171"/>
      <c r="M35" s="174"/>
      <c r="N35" s="177"/>
      <c r="O35" s="177"/>
      <c r="P35" s="177"/>
      <c r="Q35" s="177"/>
      <c r="R35" s="177"/>
      <c r="S35" s="177"/>
      <c r="T35" s="162"/>
    </row>
    <row r="36" spans="2:20" ht="3.4" customHeight="1">
      <c r="B36" s="165"/>
      <c r="C36" s="168"/>
      <c r="D36" s="171"/>
      <c r="E36" s="174"/>
      <c r="F36" s="177"/>
      <c r="G36" s="177"/>
      <c r="H36" s="162"/>
      <c r="J36" s="165"/>
      <c r="K36" s="168"/>
      <c r="L36" s="171"/>
      <c r="M36" s="174"/>
      <c r="N36" s="177"/>
      <c r="O36" s="177"/>
      <c r="P36" s="177"/>
      <c r="Q36" s="177"/>
      <c r="R36" s="177"/>
      <c r="S36" s="177"/>
      <c r="T36" s="162"/>
    </row>
    <row r="37" spans="2:20" ht="3.4" customHeight="1">
      <c r="B37" s="165"/>
      <c r="C37" s="168"/>
      <c r="D37" s="171"/>
      <c r="E37" s="174"/>
      <c r="F37" s="177"/>
      <c r="G37" s="177"/>
      <c r="H37" s="162"/>
      <c r="J37" s="165"/>
      <c r="K37" s="168"/>
      <c r="L37" s="171"/>
      <c r="M37" s="174"/>
      <c r="N37" s="177"/>
      <c r="O37" s="177"/>
      <c r="P37" s="177"/>
      <c r="Q37" s="177"/>
      <c r="R37" s="177"/>
      <c r="S37" s="177"/>
      <c r="T37" s="162"/>
    </row>
    <row r="38" spans="2:20" ht="3.4" customHeight="1">
      <c r="B38" s="165"/>
      <c r="C38" s="168"/>
      <c r="D38" s="171"/>
      <c r="E38" s="174"/>
      <c r="F38" s="177"/>
      <c r="G38" s="177"/>
      <c r="H38" s="162"/>
      <c r="J38" s="165"/>
      <c r="K38" s="168"/>
      <c r="L38" s="171"/>
      <c r="M38" s="174"/>
      <c r="N38" s="177"/>
      <c r="O38" s="177"/>
      <c r="P38" s="177"/>
      <c r="Q38" s="177"/>
      <c r="R38" s="177"/>
      <c r="S38" s="177"/>
      <c r="T38" s="162"/>
    </row>
    <row r="39" spans="2:20" ht="3.4" customHeight="1">
      <c r="B39" s="165"/>
      <c r="C39" s="168"/>
      <c r="D39" s="171"/>
      <c r="E39" s="174"/>
      <c r="F39" s="177"/>
      <c r="G39" s="177"/>
      <c r="H39" s="162"/>
      <c r="J39" s="166"/>
      <c r="K39" s="169"/>
      <c r="L39" s="172"/>
      <c r="M39" s="175"/>
      <c r="N39" s="178"/>
      <c r="O39" s="178"/>
      <c r="P39" s="178"/>
      <c r="Q39" s="178"/>
      <c r="R39" s="178"/>
      <c r="S39" s="178"/>
      <c r="T39" s="163"/>
    </row>
    <row r="40" spans="2:20" ht="3.4" customHeight="1">
      <c r="B40" s="165"/>
      <c r="C40" s="168"/>
      <c r="D40" s="171"/>
      <c r="E40" s="174"/>
      <c r="F40" s="177"/>
      <c r="G40" s="177"/>
      <c r="H40" s="162"/>
      <c r="J40" s="164">
        <v>25</v>
      </c>
      <c r="K40" s="167"/>
      <c r="L40" s="170" t="s">
        <v>193</v>
      </c>
      <c r="M40" s="173"/>
      <c r="N40" s="176">
        <v>3605908</v>
      </c>
      <c r="O40" s="176">
        <v>15812</v>
      </c>
      <c r="P40" s="176">
        <f t="shared" ref="P40" si="8">N40+O40</f>
        <v>3621720</v>
      </c>
      <c r="Q40" s="176">
        <v>1152</v>
      </c>
      <c r="R40" s="176"/>
      <c r="S40" s="176"/>
      <c r="T40" s="161">
        <f t="shared" ref="T40" si="9">O40-SUM(Q40:S50)</f>
        <v>14660</v>
      </c>
    </row>
    <row r="41" spans="2:20" ht="3.4" customHeight="1">
      <c r="B41" s="166"/>
      <c r="C41" s="169"/>
      <c r="D41" s="172"/>
      <c r="E41" s="175"/>
      <c r="F41" s="178"/>
      <c r="G41" s="178"/>
      <c r="H41" s="163"/>
      <c r="J41" s="165"/>
      <c r="K41" s="168"/>
      <c r="L41" s="171"/>
      <c r="M41" s="174"/>
      <c r="N41" s="177"/>
      <c r="O41" s="177"/>
      <c r="P41" s="177"/>
      <c r="Q41" s="177"/>
      <c r="R41" s="177"/>
      <c r="S41" s="177"/>
      <c r="T41" s="162"/>
    </row>
    <row r="42" spans="2:20" ht="3.4" customHeight="1">
      <c r="B42" s="164">
        <v>18</v>
      </c>
      <c r="C42" s="167"/>
      <c r="D42" s="170" t="s">
        <v>225</v>
      </c>
      <c r="E42" s="173"/>
      <c r="F42" s="176">
        <v>95000</v>
      </c>
      <c r="G42" s="176"/>
      <c r="H42" s="161">
        <f t="shared" ref="H42" si="10">F42+G42</f>
        <v>95000</v>
      </c>
      <c r="J42" s="165"/>
      <c r="K42" s="168"/>
      <c r="L42" s="171"/>
      <c r="M42" s="174"/>
      <c r="N42" s="177"/>
      <c r="O42" s="177"/>
      <c r="P42" s="177"/>
      <c r="Q42" s="177"/>
      <c r="R42" s="177"/>
      <c r="S42" s="177"/>
      <c r="T42" s="162"/>
    </row>
    <row r="43" spans="2:20" ht="3.4" customHeight="1">
      <c r="B43" s="165"/>
      <c r="C43" s="168"/>
      <c r="D43" s="171"/>
      <c r="E43" s="174"/>
      <c r="F43" s="177"/>
      <c r="G43" s="177"/>
      <c r="H43" s="162"/>
      <c r="J43" s="165"/>
      <c r="K43" s="168"/>
      <c r="L43" s="171"/>
      <c r="M43" s="174"/>
      <c r="N43" s="177"/>
      <c r="O43" s="177"/>
      <c r="P43" s="177"/>
      <c r="Q43" s="177"/>
      <c r="R43" s="177"/>
      <c r="S43" s="177"/>
      <c r="T43" s="162"/>
    </row>
    <row r="44" spans="2:20" ht="3.4" customHeight="1">
      <c r="B44" s="165"/>
      <c r="C44" s="168"/>
      <c r="D44" s="171"/>
      <c r="E44" s="174"/>
      <c r="F44" s="177"/>
      <c r="G44" s="177"/>
      <c r="H44" s="162"/>
      <c r="J44" s="165"/>
      <c r="K44" s="168"/>
      <c r="L44" s="171"/>
      <c r="M44" s="174"/>
      <c r="N44" s="177"/>
      <c r="O44" s="177"/>
      <c r="P44" s="177"/>
      <c r="Q44" s="177"/>
      <c r="R44" s="177"/>
      <c r="S44" s="177"/>
      <c r="T44" s="162"/>
    </row>
    <row r="45" spans="2:20" ht="3.4" customHeight="1">
      <c r="B45" s="165"/>
      <c r="C45" s="168"/>
      <c r="D45" s="171"/>
      <c r="E45" s="174"/>
      <c r="F45" s="177"/>
      <c r="G45" s="177"/>
      <c r="H45" s="162"/>
      <c r="J45" s="165"/>
      <c r="K45" s="168"/>
      <c r="L45" s="171"/>
      <c r="M45" s="174"/>
      <c r="N45" s="177"/>
      <c r="O45" s="177"/>
      <c r="P45" s="177"/>
      <c r="Q45" s="177"/>
      <c r="R45" s="177"/>
      <c r="S45" s="177"/>
      <c r="T45" s="162"/>
    </row>
    <row r="46" spans="2:20" ht="3.4" customHeight="1">
      <c r="B46" s="165"/>
      <c r="C46" s="168"/>
      <c r="D46" s="171"/>
      <c r="E46" s="174"/>
      <c r="F46" s="177"/>
      <c r="G46" s="177"/>
      <c r="H46" s="162"/>
      <c r="J46" s="165"/>
      <c r="K46" s="168"/>
      <c r="L46" s="171"/>
      <c r="M46" s="174"/>
      <c r="N46" s="177"/>
      <c r="O46" s="177"/>
      <c r="P46" s="177"/>
      <c r="Q46" s="177"/>
      <c r="R46" s="177"/>
      <c r="S46" s="177"/>
      <c r="T46" s="162"/>
    </row>
    <row r="47" spans="2:20" ht="3.4" customHeight="1">
      <c r="B47" s="165"/>
      <c r="C47" s="168"/>
      <c r="D47" s="171"/>
      <c r="E47" s="174"/>
      <c r="F47" s="177"/>
      <c r="G47" s="177"/>
      <c r="H47" s="162"/>
      <c r="J47" s="165"/>
      <c r="K47" s="168"/>
      <c r="L47" s="171"/>
      <c r="M47" s="174"/>
      <c r="N47" s="177"/>
      <c r="O47" s="177"/>
      <c r="P47" s="177"/>
      <c r="Q47" s="177"/>
      <c r="R47" s="177"/>
      <c r="S47" s="177"/>
      <c r="T47" s="162"/>
    </row>
    <row r="48" spans="2:20" ht="3.4" customHeight="1">
      <c r="B48" s="166"/>
      <c r="C48" s="169"/>
      <c r="D48" s="172"/>
      <c r="E48" s="175"/>
      <c r="F48" s="178"/>
      <c r="G48" s="178"/>
      <c r="H48" s="163"/>
      <c r="J48" s="165"/>
      <c r="K48" s="168"/>
      <c r="L48" s="171"/>
      <c r="M48" s="174"/>
      <c r="N48" s="177"/>
      <c r="O48" s="177"/>
      <c r="P48" s="177"/>
      <c r="Q48" s="177"/>
      <c r="R48" s="177"/>
      <c r="S48" s="177"/>
      <c r="T48" s="162"/>
    </row>
    <row r="49" spans="2:20" ht="3.4" customHeight="1">
      <c r="B49" s="164">
        <v>19</v>
      </c>
      <c r="C49" s="167"/>
      <c r="D49" s="170" t="s">
        <v>222</v>
      </c>
      <c r="E49" s="173"/>
      <c r="F49" s="176">
        <v>2420000</v>
      </c>
      <c r="G49" s="176"/>
      <c r="H49" s="161">
        <f t="shared" ref="H49" si="11">F49+G49</f>
        <v>2420000</v>
      </c>
      <c r="J49" s="165"/>
      <c r="K49" s="168"/>
      <c r="L49" s="171"/>
      <c r="M49" s="174"/>
      <c r="N49" s="177"/>
      <c r="O49" s="177"/>
      <c r="P49" s="177"/>
      <c r="Q49" s="177"/>
      <c r="R49" s="177"/>
      <c r="S49" s="177"/>
      <c r="T49" s="162"/>
    </row>
    <row r="50" spans="2:20" ht="3.4" customHeight="1">
      <c r="B50" s="165"/>
      <c r="C50" s="168"/>
      <c r="D50" s="171"/>
      <c r="E50" s="174"/>
      <c r="F50" s="177"/>
      <c r="G50" s="177"/>
      <c r="H50" s="162"/>
      <c r="J50" s="166"/>
      <c r="K50" s="169"/>
      <c r="L50" s="172"/>
      <c r="M50" s="175"/>
      <c r="N50" s="178"/>
      <c r="O50" s="178"/>
      <c r="P50" s="178"/>
      <c r="Q50" s="178"/>
      <c r="R50" s="178"/>
      <c r="S50" s="178"/>
      <c r="T50" s="163"/>
    </row>
    <row r="51" spans="2:20" ht="3.4" customHeight="1">
      <c r="B51" s="165"/>
      <c r="C51" s="168"/>
      <c r="D51" s="171"/>
      <c r="E51" s="174"/>
      <c r="F51" s="177"/>
      <c r="G51" s="177"/>
      <c r="H51" s="162"/>
      <c r="J51" s="164">
        <v>30</v>
      </c>
      <c r="K51" s="167"/>
      <c r="L51" s="170" t="s">
        <v>194</v>
      </c>
      <c r="M51" s="173"/>
      <c r="N51" s="176">
        <v>295883</v>
      </c>
      <c r="O51" s="176">
        <v>50000</v>
      </c>
      <c r="P51" s="176">
        <f t="shared" ref="P51" si="12">N51+O51</f>
        <v>345883</v>
      </c>
      <c r="Q51" s="176"/>
      <c r="R51" s="176"/>
      <c r="S51" s="176"/>
      <c r="T51" s="161">
        <f t="shared" ref="T51" si="13">O51-SUM(Q51:S61)</f>
        <v>50000</v>
      </c>
    </row>
    <row r="52" spans="2:20" ht="3.4" customHeight="1">
      <c r="B52" s="165"/>
      <c r="C52" s="168"/>
      <c r="D52" s="171"/>
      <c r="E52" s="174"/>
      <c r="F52" s="177"/>
      <c r="G52" s="177"/>
      <c r="H52" s="162"/>
      <c r="J52" s="165"/>
      <c r="K52" s="168"/>
      <c r="L52" s="171"/>
      <c r="M52" s="174"/>
      <c r="N52" s="177"/>
      <c r="O52" s="177"/>
      <c r="P52" s="177"/>
      <c r="Q52" s="177"/>
      <c r="R52" s="177"/>
      <c r="S52" s="177"/>
      <c r="T52" s="162"/>
    </row>
    <row r="53" spans="2:20" ht="3.4" customHeight="1">
      <c r="B53" s="165"/>
      <c r="C53" s="168"/>
      <c r="D53" s="171"/>
      <c r="E53" s="174"/>
      <c r="F53" s="177"/>
      <c r="G53" s="177"/>
      <c r="H53" s="162"/>
      <c r="J53" s="165"/>
      <c r="K53" s="168"/>
      <c r="L53" s="171"/>
      <c r="M53" s="174"/>
      <c r="N53" s="177"/>
      <c r="O53" s="177"/>
      <c r="P53" s="177"/>
      <c r="Q53" s="177"/>
      <c r="R53" s="177"/>
      <c r="S53" s="177"/>
      <c r="T53" s="162"/>
    </row>
    <row r="54" spans="2:20" ht="3.4" customHeight="1">
      <c r="B54" s="165"/>
      <c r="C54" s="168"/>
      <c r="D54" s="171"/>
      <c r="E54" s="174"/>
      <c r="F54" s="177"/>
      <c r="G54" s="177"/>
      <c r="H54" s="162"/>
      <c r="J54" s="165"/>
      <c r="K54" s="168"/>
      <c r="L54" s="171"/>
      <c r="M54" s="174"/>
      <c r="N54" s="177"/>
      <c r="O54" s="177"/>
      <c r="P54" s="177"/>
      <c r="Q54" s="177"/>
      <c r="R54" s="177"/>
      <c r="S54" s="177"/>
      <c r="T54" s="162"/>
    </row>
    <row r="55" spans="2:20" ht="3.4" customHeight="1">
      <c r="B55" s="166"/>
      <c r="C55" s="169"/>
      <c r="D55" s="172"/>
      <c r="E55" s="175"/>
      <c r="F55" s="178"/>
      <c r="G55" s="178"/>
      <c r="H55" s="163"/>
      <c r="J55" s="165"/>
      <c r="K55" s="168"/>
      <c r="L55" s="171"/>
      <c r="M55" s="174"/>
      <c r="N55" s="177"/>
      <c r="O55" s="177"/>
      <c r="P55" s="177"/>
      <c r="Q55" s="177"/>
      <c r="R55" s="177"/>
      <c r="S55" s="177"/>
      <c r="T55" s="162"/>
    </row>
    <row r="56" spans="2:20" ht="3.4" customHeight="1">
      <c r="B56" s="164">
        <v>20</v>
      </c>
      <c r="C56" s="167"/>
      <c r="D56" s="170" t="s">
        <v>223</v>
      </c>
      <c r="E56" s="173"/>
      <c r="F56" s="176">
        <v>7400</v>
      </c>
      <c r="G56" s="176"/>
      <c r="H56" s="161">
        <f t="shared" ref="H56" si="14">F56+G56</f>
        <v>7400</v>
      </c>
      <c r="J56" s="165"/>
      <c r="K56" s="168"/>
      <c r="L56" s="171"/>
      <c r="M56" s="174"/>
      <c r="N56" s="177"/>
      <c r="O56" s="177"/>
      <c r="P56" s="177"/>
      <c r="Q56" s="177"/>
      <c r="R56" s="177"/>
      <c r="S56" s="177"/>
      <c r="T56" s="162"/>
    </row>
    <row r="57" spans="2:20" ht="3.4" customHeight="1">
      <c r="B57" s="165"/>
      <c r="C57" s="168"/>
      <c r="D57" s="171"/>
      <c r="E57" s="174"/>
      <c r="F57" s="177"/>
      <c r="G57" s="177"/>
      <c r="H57" s="162"/>
      <c r="J57" s="165"/>
      <c r="K57" s="168"/>
      <c r="L57" s="171"/>
      <c r="M57" s="174"/>
      <c r="N57" s="177"/>
      <c r="O57" s="177"/>
      <c r="P57" s="177"/>
      <c r="Q57" s="177"/>
      <c r="R57" s="177"/>
      <c r="S57" s="177"/>
      <c r="T57" s="162"/>
    </row>
    <row r="58" spans="2:20" ht="3.4" customHeight="1">
      <c r="B58" s="165"/>
      <c r="C58" s="168"/>
      <c r="D58" s="171"/>
      <c r="E58" s="174"/>
      <c r="F58" s="177"/>
      <c r="G58" s="177"/>
      <c r="H58" s="162"/>
      <c r="J58" s="165"/>
      <c r="K58" s="168"/>
      <c r="L58" s="171"/>
      <c r="M58" s="174"/>
      <c r="N58" s="177"/>
      <c r="O58" s="177"/>
      <c r="P58" s="177"/>
      <c r="Q58" s="177"/>
      <c r="R58" s="177"/>
      <c r="S58" s="177"/>
      <c r="T58" s="162"/>
    </row>
    <row r="59" spans="2:20" ht="3.4" customHeight="1">
      <c r="B59" s="165"/>
      <c r="C59" s="168"/>
      <c r="D59" s="171"/>
      <c r="E59" s="174"/>
      <c r="F59" s="177"/>
      <c r="G59" s="177"/>
      <c r="H59" s="162"/>
      <c r="J59" s="165"/>
      <c r="K59" s="168"/>
      <c r="L59" s="171"/>
      <c r="M59" s="174"/>
      <c r="N59" s="177"/>
      <c r="O59" s="177"/>
      <c r="P59" s="177"/>
      <c r="Q59" s="177"/>
      <c r="R59" s="177"/>
      <c r="S59" s="177"/>
      <c r="T59" s="162"/>
    </row>
    <row r="60" spans="2:20" ht="3.4" customHeight="1">
      <c r="B60" s="165"/>
      <c r="C60" s="168"/>
      <c r="D60" s="171"/>
      <c r="E60" s="174"/>
      <c r="F60" s="177"/>
      <c r="G60" s="177"/>
      <c r="H60" s="162"/>
      <c r="J60" s="165"/>
      <c r="K60" s="168"/>
      <c r="L60" s="171"/>
      <c r="M60" s="174"/>
      <c r="N60" s="177"/>
      <c r="O60" s="177"/>
      <c r="P60" s="177"/>
      <c r="Q60" s="177"/>
      <c r="R60" s="177"/>
      <c r="S60" s="177"/>
      <c r="T60" s="162"/>
    </row>
    <row r="61" spans="2:20" ht="3.4" customHeight="1">
      <c r="B61" s="165"/>
      <c r="C61" s="168"/>
      <c r="D61" s="171"/>
      <c r="E61" s="174"/>
      <c r="F61" s="177"/>
      <c r="G61" s="177"/>
      <c r="H61" s="162"/>
      <c r="J61" s="166"/>
      <c r="K61" s="169"/>
      <c r="L61" s="172"/>
      <c r="M61" s="175"/>
      <c r="N61" s="178"/>
      <c r="O61" s="178"/>
      <c r="P61" s="178"/>
      <c r="Q61" s="178"/>
      <c r="R61" s="178"/>
      <c r="S61" s="178"/>
      <c r="T61" s="163"/>
    </row>
    <row r="62" spans="2:20" ht="3.4" customHeight="1">
      <c r="B62" s="166"/>
      <c r="C62" s="169"/>
      <c r="D62" s="172"/>
      <c r="E62" s="175"/>
      <c r="F62" s="178"/>
      <c r="G62" s="178"/>
      <c r="H62" s="163"/>
      <c r="J62" s="164">
        <v>35</v>
      </c>
      <c r="K62" s="167"/>
      <c r="L62" s="170" t="s">
        <v>195</v>
      </c>
      <c r="M62" s="173"/>
      <c r="N62" s="176">
        <v>1712799</v>
      </c>
      <c r="O62" s="176">
        <v>9596</v>
      </c>
      <c r="P62" s="176">
        <f t="shared" ref="P62" si="15">N62+O62</f>
        <v>1722395</v>
      </c>
      <c r="Q62" s="176"/>
      <c r="R62" s="176"/>
      <c r="S62" s="176"/>
      <c r="T62" s="161">
        <f t="shared" ref="T62" si="16">O62-SUM(Q62:S72)</f>
        <v>9596</v>
      </c>
    </row>
    <row r="63" spans="2:20" ht="3.4" customHeight="1">
      <c r="B63" s="164">
        <v>29</v>
      </c>
      <c r="C63" s="167"/>
      <c r="D63" s="170" t="s">
        <v>196</v>
      </c>
      <c r="E63" s="173"/>
      <c r="F63" s="176">
        <v>65000</v>
      </c>
      <c r="G63" s="176"/>
      <c r="H63" s="161">
        <f t="shared" ref="H63" si="17">F63+G63</f>
        <v>65000</v>
      </c>
      <c r="J63" s="165"/>
      <c r="K63" s="168"/>
      <c r="L63" s="171"/>
      <c r="M63" s="174"/>
      <c r="N63" s="177"/>
      <c r="O63" s="177"/>
      <c r="P63" s="177"/>
      <c r="Q63" s="177"/>
      <c r="R63" s="177"/>
      <c r="S63" s="177"/>
      <c r="T63" s="162"/>
    </row>
    <row r="64" spans="2:20" ht="3.4" customHeight="1">
      <c r="B64" s="165"/>
      <c r="C64" s="168"/>
      <c r="D64" s="171"/>
      <c r="E64" s="174"/>
      <c r="F64" s="177"/>
      <c r="G64" s="177"/>
      <c r="H64" s="162"/>
      <c r="J64" s="165"/>
      <c r="K64" s="168"/>
      <c r="L64" s="171"/>
      <c r="M64" s="174"/>
      <c r="N64" s="177"/>
      <c r="O64" s="177"/>
      <c r="P64" s="177"/>
      <c r="Q64" s="177"/>
      <c r="R64" s="177"/>
      <c r="S64" s="177"/>
      <c r="T64" s="162"/>
    </row>
    <row r="65" spans="2:20" ht="3.4" customHeight="1">
      <c r="B65" s="165"/>
      <c r="C65" s="168"/>
      <c r="D65" s="171"/>
      <c r="E65" s="174"/>
      <c r="F65" s="177"/>
      <c r="G65" s="177"/>
      <c r="H65" s="162"/>
      <c r="J65" s="165"/>
      <c r="K65" s="168"/>
      <c r="L65" s="171"/>
      <c r="M65" s="174"/>
      <c r="N65" s="177"/>
      <c r="O65" s="177"/>
      <c r="P65" s="177"/>
      <c r="Q65" s="177"/>
      <c r="R65" s="177"/>
      <c r="S65" s="177"/>
      <c r="T65" s="162"/>
    </row>
    <row r="66" spans="2:20" ht="3.4" customHeight="1">
      <c r="B66" s="165"/>
      <c r="C66" s="168"/>
      <c r="D66" s="171"/>
      <c r="E66" s="174"/>
      <c r="F66" s="177"/>
      <c r="G66" s="177"/>
      <c r="H66" s="162"/>
      <c r="J66" s="165"/>
      <c r="K66" s="168"/>
      <c r="L66" s="171"/>
      <c r="M66" s="174"/>
      <c r="N66" s="177"/>
      <c r="O66" s="177"/>
      <c r="P66" s="177"/>
      <c r="Q66" s="177"/>
      <c r="R66" s="177"/>
      <c r="S66" s="177"/>
      <c r="T66" s="162"/>
    </row>
    <row r="67" spans="2:20" ht="3.4" customHeight="1">
      <c r="B67" s="165"/>
      <c r="C67" s="168"/>
      <c r="D67" s="171"/>
      <c r="E67" s="174"/>
      <c r="F67" s="177"/>
      <c r="G67" s="177"/>
      <c r="H67" s="162"/>
      <c r="J67" s="165"/>
      <c r="K67" s="168"/>
      <c r="L67" s="171"/>
      <c r="M67" s="174"/>
      <c r="N67" s="177"/>
      <c r="O67" s="177"/>
      <c r="P67" s="177"/>
      <c r="Q67" s="177"/>
      <c r="R67" s="177"/>
      <c r="S67" s="177"/>
      <c r="T67" s="162"/>
    </row>
    <row r="68" spans="2:20" ht="3.4" customHeight="1">
      <c r="B68" s="165"/>
      <c r="C68" s="168"/>
      <c r="D68" s="171"/>
      <c r="E68" s="174"/>
      <c r="F68" s="177"/>
      <c r="G68" s="177"/>
      <c r="H68" s="162"/>
      <c r="J68" s="165"/>
      <c r="K68" s="168"/>
      <c r="L68" s="171"/>
      <c r="M68" s="174"/>
      <c r="N68" s="177"/>
      <c r="O68" s="177"/>
      <c r="P68" s="177"/>
      <c r="Q68" s="177"/>
      <c r="R68" s="177"/>
      <c r="S68" s="177"/>
      <c r="T68" s="162"/>
    </row>
    <row r="69" spans="2:20" ht="3.4" customHeight="1">
      <c r="B69" s="166"/>
      <c r="C69" s="169"/>
      <c r="D69" s="172"/>
      <c r="E69" s="175"/>
      <c r="F69" s="178"/>
      <c r="G69" s="178"/>
      <c r="H69" s="163"/>
      <c r="J69" s="165"/>
      <c r="K69" s="168"/>
      <c r="L69" s="171"/>
      <c r="M69" s="174"/>
      <c r="N69" s="177"/>
      <c r="O69" s="177"/>
      <c r="P69" s="177"/>
      <c r="Q69" s="177"/>
      <c r="R69" s="177"/>
      <c r="S69" s="177"/>
      <c r="T69" s="162"/>
    </row>
    <row r="70" spans="2:20" ht="3.4" customHeight="1">
      <c r="B70" s="164">
        <v>31</v>
      </c>
      <c r="C70" s="167"/>
      <c r="D70" s="184" t="s">
        <v>197</v>
      </c>
      <c r="E70" s="173"/>
      <c r="F70" s="176">
        <v>8175</v>
      </c>
      <c r="G70" s="176"/>
      <c r="H70" s="161">
        <f t="shared" ref="H70" si="18">F70+G70</f>
        <v>8175</v>
      </c>
      <c r="J70" s="165"/>
      <c r="K70" s="168"/>
      <c r="L70" s="171"/>
      <c r="M70" s="174"/>
      <c r="N70" s="177"/>
      <c r="O70" s="177"/>
      <c r="P70" s="177"/>
      <c r="Q70" s="177"/>
      <c r="R70" s="177"/>
      <c r="S70" s="177"/>
      <c r="T70" s="162"/>
    </row>
    <row r="71" spans="2:20" ht="3.4" customHeight="1">
      <c r="B71" s="165"/>
      <c r="C71" s="168"/>
      <c r="D71" s="185"/>
      <c r="E71" s="174"/>
      <c r="F71" s="177"/>
      <c r="G71" s="177"/>
      <c r="H71" s="162"/>
      <c r="J71" s="165"/>
      <c r="K71" s="168"/>
      <c r="L71" s="171"/>
      <c r="M71" s="174"/>
      <c r="N71" s="177"/>
      <c r="O71" s="177"/>
      <c r="P71" s="177"/>
      <c r="Q71" s="177"/>
      <c r="R71" s="177"/>
      <c r="S71" s="177"/>
      <c r="T71" s="162"/>
    </row>
    <row r="72" spans="2:20" ht="3.4" customHeight="1">
      <c r="B72" s="165"/>
      <c r="C72" s="168"/>
      <c r="D72" s="185"/>
      <c r="E72" s="174"/>
      <c r="F72" s="177"/>
      <c r="G72" s="177"/>
      <c r="H72" s="162"/>
      <c r="J72" s="166"/>
      <c r="K72" s="169"/>
      <c r="L72" s="172"/>
      <c r="M72" s="175"/>
      <c r="N72" s="178"/>
      <c r="O72" s="178"/>
      <c r="P72" s="178"/>
      <c r="Q72" s="178"/>
      <c r="R72" s="178"/>
      <c r="S72" s="178"/>
      <c r="T72" s="163"/>
    </row>
    <row r="73" spans="2:20" ht="3.4" customHeight="1">
      <c r="B73" s="165"/>
      <c r="C73" s="168"/>
      <c r="D73" s="185"/>
      <c r="E73" s="174"/>
      <c r="F73" s="177"/>
      <c r="G73" s="177"/>
      <c r="H73" s="162"/>
      <c r="J73" s="164">
        <v>40</v>
      </c>
      <c r="K73" s="167"/>
      <c r="L73" s="170" t="s">
        <v>198</v>
      </c>
      <c r="M73" s="173"/>
      <c r="N73" s="176">
        <v>1542363</v>
      </c>
      <c r="O73" s="176">
        <v>576510</v>
      </c>
      <c r="P73" s="176">
        <f t="shared" ref="P73" si="19">N73+O73</f>
        <v>2118873</v>
      </c>
      <c r="Q73" s="176"/>
      <c r="R73" s="176"/>
      <c r="S73" s="176"/>
      <c r="T73" s="161">
        <f t="shared" ref="T73" si="20">O73-SUM(Q73:S83)</f>
        <v>576510</v>
      </c>
    </row>
    <row r="74" spans="2:20" ht="3.4" customHeight="1">
      <c r="B74" s="165"/>
      <c r="C74" s="168"/>
      <c r="D74" s="185"/>
      <c r="E74" s="174"/>
      <c r="F74" s="177"/>
      <c r="G74" s="177"/>
      <c r="H74" s="162"/>
      <c r="J74" s="165"/>
      <c r="K74" s="168"/>
      <c r="L74" s="171"/>
      <c r="M74" s="174"/>
      <c r="N74" s="177"/>
      <c r="O74" s="177"/>
      <c r="P74" s="177"/>
      <c r="Q74" s="177"/>
      <c r="R74" s="177"/>
      <c r="S74" s="177"/>
      <c r="T74" s="162"/>
    </row>
    <row r="75" spans="2:20" ht="3.4" customHeight="1">
      <c r="B75" s="165"/>
      <c r="C75" s="168"/>
      <c r="D75" s="185"/>
      <c r="E75" s="174"/>
      <c r="F75" s="177"/>
      <c r="G75" s="177"/>
      <c r="H75" s="162"/>
      <c r="J75" s="165"/>
      <c r="K75" s="168"/>
      <c r="L75" s="171"/>
      <c r="M75" s="174"/>
      <c r="N75" s="177"/>
      <c r="O75" s="177"/>
      <c r="P75" s="177"/>
      <c r="Q75" s="177"/>
      <c r="R75" s="177"/>
      <c r="S75" s="177"/>
      <c r="T75" s="162"/>
    </row>
    <row r="76" spans="2:20" ht="3.4" customHeight="1">
      <c r="B76" s="166"/>
      <c r="C76" s="169"/>
      <c r="D76" s="186"/>
      <c r="E76" s="175"/>
      <c r="F76" s="178"/>
      <c r="G76" s="178"/>
      <c r="H76" s="163"/>
      <c r="J76" s="165"/>
      <c r="K76" s="168"/>
      <c r="L76" s="171"/>
      <c r="M76" s="174"/>
      <c r="N76" s="177"/>
      <c r="O76" s="177"/>
      <c r="P76" s="177"/>
      <c r="Q76" s="177"/>
      <c r="R76" s="177"/>
      <c r="S76" s="177"/>
      <c r="T76" s="162"/>
    </row>
    <row r="77" spans="2:20" ht="3.4" customHeight="1">
      <c r="B77" s="164">
        <v>33</v>
      </c>
      <c r="C77" s="167"/>
      <c r="D77" s="170" t="s">
        <v>199</v>
      </c>
      <c r="E77" s="173"/>
      <c r="F77" s="176">
        <v>86000</v>
      </c>
      <c r="G77" s="176"/>
      <c r="H77" s="161">
        <f t="shared" ref="H77" si="21">F77+G77</f>
        <v>86000</v>
      </c>
      <c r="J77" s="165"/>
      <c r="K77" s="168"/>
      <c r="L77" s="171"/>
      <c r="M77" s="174"/>
      <c r="N77" s="177"/>
      <c r="O77" s="177"/>
      <c r="P77" s="177"/>
      <c r="Q77" s="177"/>
      <c r="R77" s="177"/>
      <c r="S77" s="177"/>
      <c r="T77" s="162"/>
    </row>
    <row r="78" spans="2:20" ht="3.4" customHeight="1">
      <c r="B78" s="165"/>
      <c r="C78" s="168"/>
      <c r="D78" s="171"/>
      <c r="E78" s="174"/>
      <c r="F78" s="177"/>
      <c r="G78" s="177"/>
      <c r="H78" s="162"/>
      <c r="J78" s="165"/>
      <c r="K78" s="168"/>
      <c r="L78" s="171"/>
      <c r="M78" s="174"/>
      <c r="N78" s="177"/>
      <c r="O78" s="177"/>
      <c r="P78" s="177"/>
      <c r="Q78" s="177"/>
      <c r="R78" s="177"/>
      <c r="S78" s="177"/>
      <c r="T78" s="162"/>
    </row>
    <row r="79" spans="2:20" ht="3.4" customHeight="1">
      <c r="B79" s="165"/>
      <c r="C79" s="168"/>
      <c r="D79" s="171"/>
      <c r="E79" s="174"/>
      <c r="F79" s="177"/>
      <c r="G79" s="177"/>
      <c r="H79" s="162"/>
      <c r="J79" s="165"/>
      <c r="K79" s="168"/>
      <c r="L79" s="171"/>
      <c r="M79" s="174"/>
      <c r="N79" s="177"/>
      <c r="O79" s="177"/>
      <c r="P79" s="177"/>
      <c r="Q79" s="177"/>
      <c r="R79" s="177"/>
      <c r="S79" s="177"/>
      <c r="T79" s="162"/>
    </row>
    <row r="80" spans="2:20" ht="3.4" customHeight="1">
      <c r="B80" s="165"/>
      <c r="C80" s="168"/>
      <c r="D80" s="171"/>
      <c r="E80" s="174"/>
      <c r="F80" s="177"/>
      <c r="G80" s="177"/>
      <c r="H80" s="162"/>
      <c r="J80" s="165"/>
      <c r="K80" s="168"/>
      <c r="L80" s="171"/>
      <c r="M80" s="174"/>
      <c r="N80" s="177"/>
      <c r="O80" s="177"/>
      <c r="P80" s="177"/>
      <c r="Q80" s="177"/>
      <c r="R80" s="177"/>
      <c r="S80" s="177"/>
      <c r="T80" s="162"/>
    </row>
    <row r="81" spans="2:20" ht="3.4" customHeight="1">
      <c r="B81" s="165"/>
      <c r="C81" s="168"/>
      <c r="D81" s="171"/>
      <c r="E81" s="174"/>
      <c r="F81" s="177"/>
      <c r="G81" s="177"/>
      <c r="H81" s="162"/>
      <c r="J81" s="165"/>
      <c r="K81" s="168"/>
      <c r="L81" s="171"/>
      <c r="M81" s="174"/>
      <c r="N81" s="177"/>
      <c r="O81" s="177"/>
      <c r="P81" s="177"/>
      <c r="Q81" s="177"/>
      <c r="R81" s="177"/>
      <c r="S81" s="177"/>
      <c r="T81" s="162"/>
    </row>
    <row r="82" spans="2:20" ht="3.4" customHeight="1">
      <c r="B82" s="165"/>
      <c r="C82" s="168"/>
      <c r="D82" s="171"/>
      <c r="E82" s="174"/>
      <c r="F82" s="177"/>
      <c r="G82" s="177"/>
      <c r="H82" s="162"/>
      <c r="J82" s="165"/>
      <c r="K82" s="168"/>
      <c r="L82" s="171"/>
      <c r="M82" s="174"/>
      <c r="N82" s="177"/>
      <c r="O82" s="177"/>
      <c r="P82" s="177"/>
      <c r="Q82" s="177"/>
      <c r="R82" s="177"/>
      <c r="S82" s="177"/>
      <c r="T82" s="162"/>
    </row>
    <row r="83" spans="2:20" ht="3.4" customHeight="1">
      <c r="B83" s="166"/>
      <c r="C83" s="169"/>
      <c r="D83" s="172"/>
      <c r="E83" s="175"/>
      <c r="F83" s="178"/>
      <c r="G83" s="178"/>
      <c r="H83" s="163"/>
      <c r="J83" s="166"/>
      <c r="K83" s="169"/>
      <c r="L83" s="172"/>
      <c r="M83" s="175"/>
      <c r="N83" s="178"/>
      <c r="O83" s="178"/>
      <c r="P83" s="178"/>
      <c r="Q83" s="178"/>
      <c r="R83" s="178"/>
      <c r="S83" s="178"/>
      <c r="T83" s="163"/>
    </row>
    <row r="84" spans="2:20" ht="3.4" customHeight="1">
      <c r="B84" s="164">
        <v>35</v>
      </c>
      <c r="C84" s="167"/>
      <c r="D84" s="170" t="s">
        <v>200</v>
      </c>
      <c r="E84" s="173"/>
      <c r="F84" s="176">
        <v>11360000</v>
      </c>
      <c r="G84" s="176"/>
      <c r="H84" s="161">
        <f t="shared" ref="H84" si="22">F84+G84</f>
        <v>11360000</v>
      </c>
      <c r="J84" s="164">
        <v>45</v>
      </c>
      <c r="K84" s="167"/>
      <c r="L84" s="170" t="s">
        <v>201</v>
      </c>
      <c r="M84" s="173"/>
      <c r="N84" s="176">
        <v>4188542</v>
      </c>
      <c r="O84" s="176"/>
      <c r="P84" s="176">
        <f t="shared" ref="P84" si="23">N84+O84</f>
        <v>4188542</v>
      </c>
      <c r="Q84" s="176"/>
      <c r="R84" s="176"/>
      <c r="S84" s="176"/>
      <c r="T84" s="161">
        <f t="shared" ref="T84" si="24">O84-SUM(Q84:S94)</f>
        <v>0</v>
      </c>
    </row>
    <row r="85" spans="2:20" ht="3.4" customHeight="1">
      <c r="B85" s="165"/>
      <c r="C85" s="168"/>
      <c r="D85" s="171"/>
      <c r="E85" s="174"/>
      <c r="F85" s="177"/>
      <c r="G85" s="177"/>
      <c r="H85" s="162"/>
      <c r="J85" s="165"/>
      <c r="K85" s="168"/>
      <c r="L85" s="171"/>
      <c r="M85" s="174"/>
      <c r="N85" s="177"/>
      <c r="O85" s="177"/>
      <c r="P85" s="177"/>
      <c r="Q85" s="177"/>
      <c r="R85" s="177"/>
      <c r="S85" s="177"/>
      <c r="T85" s="162"/>
    </row>
    <row r="86" spans="2:20" ht="3.4" customHeight="1">
      <c r="B86" s="165"/>
      <c r="C86" s="168"/>
      <c r="D86" s="171"/>
      <c r="E86" s="174"/>
      <c r="F86" s="177"/>
      <c r="G86" s="177"/>
      <c r="H86" s="162"/>
      <c r="J86" s="165"/>
      <c r="K86" s="168"/>
      <c r="L86" s="171"/>
      <c r="M86" s="174"/>
      <c r="N86" s="177"/>
      <c r="O86" s="177"/>
      <c r="P86" s="177"/>
      <c r="Q86" s="177"/>
      <c r="R86" s="177"/>
      <c r="S86" s="177"/>
      <c r="T86" s="162"/>
    </row>
    <row r="87" spans="2:20" ht="3.4" customHeight="1">
      <c r="B87" s="165"/>
      <c r="C87" s="168"/>
      <c r="D87" s="171"/>
      <c r="E87" s="174"/>
      <c r="F87" s="177"/>
      <c r="G87" s="177"/>
      <c r="H87" s="162"/>
      <c r="J87" s="165"/>
      <c r="K87" s="168"/>
      <c r="L87" s="171"/>
      <c r="M87" s="174"/>
      <c r="N87" s="177"/>
      <c r="O87" s="177"/>
      <c r="P87" s="177"/>
      <c r="Q87" s="177"/>
      <c r="R87" s="177"/>
      <c r="S87" s="177"/>
      <c r="T87" s="162"/>
    </row>
    <row r="88" spans="2:20" ht="3.4" customHeight="1">
      <c r="B88" s="165"/>
      <c r="C88" s="168"/>
      <c r="D88" s="171"/>
      <c r="E88" s="174"/>
      <c r="F88" s="177"/>
      <c r="G88" s="177"/>
      <c r="H88" s="162"/>
      <c r="J88" s="165"/>
      <c r="K88" s="168"/>
      <c r="L88" s="171"/>
      <c r="M88" s="174"/>
      <c r="N88" s="177"/>
      <c r="O88" s="177"/>
      <c r="P88" s="177"/>
      <c r="Q88" s="177"/>
      <c r="R88" s="177"/>
      <c r="S88" s="177"/>
      <c r="T88" s="162"/>
    </row>
    <row r="89" spans="2:20" ht="3.4" customHeight="1">
      <c r="B89" s="165"/>
      <c r="C89" s="168"/>
      <c r="D89" s="171"/>
      <c r="E89" s="174"/>
      <c r="F89" s="177"/>
      <c r="G89" s="177"/>
      <c r="H89" s="162"/>
      <c r="J89" s="165"/>
      <c r="K89" s="168"/>
      <c r="L89" s="171"/>
      <c r="M89" s="174"/>
      <c r="N89" s="177"/>
      <c r="O89" s="177"/>
      <c r="P89" s="177"/>
      <c r="Q89" s="177"/>
      <c r="R89" s="177"/>
      <c r="S89" s="177"/>
      <c r="T89" s="162"/>
    </row>
    <row r="90" spans="2:20" ht="3.4" customHeight="1">
      <c r="B90" s="166"/>
      <c r="C90" s="169"/>
      <c r="D90" s="172"/>
      <c r="E90" s="175"/>
      <c r="F90" s="178"/>
      <c r="G90" s="178"/>
      <c r="H90" s="163"/>
      <c r="J90" s="165"/>
      <c r="K90" s="168"/>
      <c r="L90" s="171"/>
      <c r="M90" s="174"/>
      <c r="N90" s="177"/>
      <c r="O90" s="177"/>
      <c r="P90" s="177"/>
      <c r="Q90" s="177"/>
      <c r="R90" s="177"/>
      <c r="S90" s="177"/>
      <c r="T90" s="162"/>
    </row>
    <row r="91" spans="2:20" ht="3.4" customHeight="1">
      <c r="B91" s="164">
        <v>40</v>
      </c>
      <c r="C91" s="167"/>
      <c r="D91" s="184" t="s">
        <v>202</v>
      </c>
      <c r="E91" s="173"/>
      <c r="F91" s="176">
        <v>11000</v>
      </c>
      <c r="G91" s="176"/>
      <c r="H91" s="161">
        <f t="shared" ref="H91" si="25">F91+G91</f>
        <v>11000</v>
      </c>
      <c r="J91" s="165"/>
      <c r="K91" s="168"/>
      <c r="L91" s="171"/>
      <c r="M91" s="174"/>
      <c r="N91" s="177"/>
      <c r="O91" s="177"/>
      <c r="P91" s="177"/>
      <c r="Q91" s="177"/>
      <c r="R91" s="177"/>
      <c r="S91" s="177"/>
      <c r="T91" s="162"/>
    </row>
    <row r="92" spans="2:20" ht="3.4" customHeight="1">
      <c r="B92" s="165"/>
      <c r="C92" s="168"/>
      <c r="D92" s="185"/>
      <c r="E92" s="174"/>
      <c r="F92" s="177"/>
      <c r="G92" s="177"/>
      <c r="H92" s="162"/>
      <c r="J92" s="165"/>
      <c r="K92" s="168"/>
      <c r="L92" s="171"/>
      <c r="M92" s="174"/>
      <c r="N92" s="177"/>
      <c r="O92" s="177"/>
      <c r="P92" s="177"/>
      <c r="Q92" s="177"/>
      <c r="R92" s="177"/>
      <c r="S92" s="177"/>
      <c r="T92" s="162"/>
    </row>
    <row r="93" spans="2:20" ht="3.4" customHeight="1">
      <c r="B93" s="165"/>
      <c r="C93" s="168"/>
      <c r="D93" s="185"/>
      <c r="E93" s="174"/>
      <c r="F93" s="177"/>
      <c r="G93" s="177"/>
      <c r="H93" s="162"/>
      <c r="J93" s="165"/>
      <c r="K93" s="168"/>
      <c r="L93" s="171"/>
      <c r="M93" s="174"/>
      <c r="N93" s="177"/>
      <c r="O93" s="177"/>
      <c r="P93" s="177"/>
      <c r="Q93" s="177"/>
      <c r="R93" s="177"/>
      <c r="S93" s="177"/>
      <c r="T93" s="162"/>
    </row>
    <row r="94" spans="2:20" ht="3.4" customHeight="1">
      <c r="B94" s="165"/>
      <c r="C94" s="168"/>
      <c r="D94" s="185"/>
      <c r="E94" s="174"/>
      <c r="F94" s="177"/>
      <c r="G94" s="177"/>
      <c r="H94" s="162"/>
      <c r="J94" s="166"/>
      <c r="K94" s="169"/>
      <c r="L94" s="172"/>
      <c r="M94" s="175"/>
      <c r="N94" s="178"/>
      <c r="O94" s="178"/>
      <c r="P94" s="178"/>
      <c r="Q94" s="178"/>
      <c r="R94" s="178"/>
      <c r="S94" s="178"/>
      <c r="T94" s="163"/>
    </row>
    <row r="95" spans="2:20" ht="3.4" customHeight="1">
      <c r="B95" s="165"/>
      <c r="C95" s="168"/>
      <c r="D95" s="185"/>
      <c r="E95" s="174"/>
      <c r="F95" s="177"/>
      <c r="G95" s="177"/>
      <c r="H95" s="162"/>
      <c r="J95" s="164">
        <v>50</v>
      </c>
      <c r="K95" s="167"/>
      <c r="L95" s="170" t="s">
        <v>203</v>
      </c>
      <c r="M95" s="173"/>
      <c r="N95" s="176">
        <v>1871008</v>
      </c>
      <c r="O95" s="176"/>
      <c r="P95" s="176">
        <f t="shared" ref="P95" si="26">N95+O95</f>
        <v>1871008</v>
      </c>
      <c r="Q95" s="176"/>
      <c r="R95" s="176"/>
      <c r="S95" s="176"/>
      <c r="T95" s="161">
        <f t="shared" ref="T95" si="27">O95-SUM(Q95:S105)</f>
        <v>0</v>
      </c>
    </row>
    <row r="96" spans="2:20" ht="3.4" customHeight="1">
      <c r="B96" s="165"/>
      <c r="C96" s="168"/>
      <c r="D96" s="185"/>
      <c r="E96" s="174"/>
      <c r="F96" s="177"/>
      <c r="G96" s="177"/>
      <c r="H96" s="162"/>
      <c r="J96" s="165"/>
      <c r="K96" s="168"/>
      <c r="L96" s="171"/>
      <c r="M96" s="174"/>
      <c r="N96" s="177"/>
      <c r="O96" s="177"/>
      <c r="P96" s="177"/>
      <c r="Q96" s="177"/>
      <c r="R96" s="177"/>
      <c r="S96" s="177"/>
      <c r="T96" s="162"/>
    </row>
    <row r="97" spans="2:20" ht="3.4" customHeight="1">
      <c r="B97" s="166"/>
      <c r="C97" s="169"/>
      <c r="D97" s="186"/>
      <c r="E97" s="175"/>
      <c r="F97" s="178"/>
      <c r="G97" s="178"/>
      <c r="H97" s="163"/>
      <c r="J97" s="165"/>
      <c r="K97" s="168"/>
      <c r="L97" s="171"/>
      <c r="M97" s="174"/>
      <c r="N97" s="177"/>
      <c r="O97" s="177"/>
      <c r="P97" s="177"/>
      <c r="Q97" s="177"/>
      <c r="R97" s="177"/>
      <c r="S97" s="177"/>
      <c r="T97" s="162"/>
    </row>
    <row r="98" spans="2:20" ht="3.4" customHeight="1">
      <c r="B98" s="164">
        <v>45</v>
      </c>
      <c r="C98" s="167"/>
      <c r="D98" s="170" t="s">
        <v>204</v>
      </c>
      <c r="E98" s="173"/>
      <c r="F98" s="176">
        <v>352848</v>
      </c>
      <c r="G98" s="176">
        <v>16</v>
      </c>
      <c r="H98" s="161">
        <f t="shared" ref="H98" si="28">F98+G98</f>
        <v>352864</v>
      </c>
      <c r="J98" s="165"/>
      <c r="K98" s="168"/>
      <c r="L98" s="171"/>
      <c r="M98" s="174"/>
      <c r="N98" s="177"/>
      <c r="O98" s="177"/>
      <c r="P98" s="177"/>
      <c r="Q98" s="177"/>
      <c r="R98" s="177"/>
      <c r="S98" s="177"/>
      <c r="T98" s="162"/>
    </row>
    <row r="99" spans="2:20" ht="3.4" customHeight="1">
      <c r="B99" s="165"/>
      <c r="C99" s="168"/>
      <c r="D99" s="171"/>
      <c r="E99" s="174"/>
      <c r="F99" s="177"/>
      <c r="G99" s="177"/>
      <c r="H99" s="162"/>
      <c r="J99" s="165"/>
      <c r="K99" s="168"/>
      <c r="L99" s="171"/>
      <c r="M99" s="174"/>
      <c r="N99" s="177"/>
      <c r="O99" s="177"/>
      <c r="P99" s="177"/>
      <c r="Q99" s="177"/>
      <c r="R99" s="177"/>
      <c r="S99" s="177"/>
      <c r="T99" s="162"/>
    </row>
    <row r="100" spans="2:20" ht="3.4" customHeight="1">
      <c r="B100" s="165"/>
      <c r="C100" s="168"/>
      <c r="D100" s="171"/>
      <c r="E100" s="174"/>
      <c r="F100" s="177"/>
      <c r="G100" s="177"/>
      <c r="H100" s="162"/>
      <c r="J100" s="165"/>
      <c r="K100" s="168"/>
      <c r="L100" s="171"/>
      <c r="M100" s="174"/>
      <c r="N100" s="177"/>
      <c r="O100" s="177"/>
      <c r="P100" s="177"/>
      <c r="Q100" s="177"/>
      <c r="R100" s="177"/>
      <c r="S100" s="177"/>
      <c r="T100" s="162"/>
    </row>
    <row r="101" spans="2:20" ht="3.4" customHeight="1">
      <c r="B101" s="165"/>
      <c r="C101" s="168"/>
      <c r="D101" s="171"/>
      <c r="E101" s="174"/>
      <c r="F101" s="177"/>
      <c r="G101" s="177"/>
      <c r="H101" s="162"/>
      <c r="J101" s="165"/>
      <c r="K101" s="168"/>
      <c r="L101" s="171"/>
      <c r="M101" s="174"/>
      <c r="N101" s="177"/>
      <c r="O101" s="177"/>
      <c r="P101" s="177"/>
      <c r="Q101" s="177"/>
      <c r="R101" s="177"/>
      <c r="S101" s="177"/>
      <c r="T101" s="162"/>
    </row>
    <row r="102" spans="2:20" ht="3.4" customHeight="1">
      <c r="B102" s="165"/>
      <c r="C102" s="168"/>
      <c r="D102" s="171"/>
      <c r="E102" s="174"/>
      <c r="F102" s="177"/>
      <c r="G102" s="177"/>
      <c r="H102" s="162"/>
      <c r="J102" s="165"/>
      <c r="K102" s="168"/>
      <c r="L102" s="171"/>
      <c r="M102" s="174"/>
      <c r="N102" s="177"/>
      <c r="O102" s="177"/>
      <c r="P102" s="177"/>
      <c r="Q102" s="177"/>
      <c r="R102" s="177"/>
      <c r="S102" s="177"/>
      <c r="T102" s="162"/>
    </row>
    <row r="103" spans="2:20" ht="3.4" customHeight="1">
      <c r="B103" s="165"/>
      <c r="C103" s="168"/>
      <c r="D103" s="171"/>
      <c r="E103" s="174"/>
      <c r="F103" s="177"/>
      <c r="G103" s="177"/>
      <c r="H103" s="162"/>
      <c r="J103" s="165"/>
      <c r="K103" s="168"/>
      <c r="L103" s="171"/>
      <c r="M103" s="174"/>
      <c r="N103" s="177"/>
      <c r="O103" s="177"/>
      <c r="P103" s="177"/>
      <c r="Q103" s="177"/>
      <c r="R103" s="177"/>
      <c r="S103" s="177"/>
      <c r="T103" s="162"/>
    </row>
    <row r="104" spans="2:20" ht="3.4" customHeight="1">
      <c r="B104" s="166"/>
      <c r="C104" s="169"/>
      <c r="D104" s="172"/>
      <c r="E104" s="175"/>
      <c r="F104" s="178"/>
      <c r="G104" s="178"/>
      <c r="H104" s="163"/>
      <c r="J104" s="165"/>
      <c r="K104" s="168"/>
      <c r="L104" s="171"/>
      <c r="M104" s="174"/>
      <c r="N104" s="177"/>
      <c r="O104" s="177"/>
      <c r="P104" s="177"/>
      <c r="Q104" s="177"/>
      <c r="R104" s="177"/>
      <c r="S104" s="177"/>
      <c r="T104" s="162"/>
    </row>
    <row r="105" spans="2:20" ht="3.4" customHeight="1">
      <c r="B105" s="164">
        <v>50</v>
      </c>
      <c r="C105" s="167"/>
      <c r="D105" s="170" t="s">
        <v>205</v>
      </c>
      <c r="E105" s="173"/>
      <c r="F105" s="176">
        <v>474276</v>
      </c>
      <c r="G105" s="176"/>
      <c r="H105" s="161">
        <f t="shared" ref="H105" si="29">F105+G105</f>
        <v>474276</v>
      </c>
      <c r="J105" s="166"/>
      <c r="K105" s="169"/>
      <c r="L105" s="172"/>
      <c r="M105" s="175"/>
      <c r="N105" s="178"/>
      <c r="O105" s="178"/>
      <c r="P105" s="178"/>
      <c r="Q105" s="178"/>
      <c r="R105" s="178"/>
      <c r="S105" s="178"/>
      <c r="T105" s="163"/>
    </row>
    <row r="106" spans="2:20" ht="3.4" customHeight="1">
      <c r="B106" s="165"/>
      <c r="C106" s="168"/>
      <c r="D106" s="171"/>
      <c r="E106" s="174"/>
      <c r="F106" s="177"/>
      <c r="G106" s="177"/>
      <c r="H106" s="162"/>
      <c r="J106" s="164">
        <v>55</v>
      </c>
      <c r="K106" s="167"/>
      <c r="L106" s="170" t="s">
        <v>206</v>
      </c>
      <c r="M106" s="173"/>
      <c r="N106" s="176">
        <v>4290606</v>
      </c>
      <c r="O106" s="176">
        <v>404024</v>
      </c>
      <c r="P106" s="176">
        <f t="shared" ref="P106" si="30">N106+O106</f>
        <v>4694630</v>
      </c>
      <c r="Q106" s="176">
        <v>168145</v>
      </c>
      <c r="R106" s="176">
        <v>8900</v>
      </c>
      <c r="S106" s="176">
        <v>16711</v>
      </c>
      <c r="T106" s="161">
        <f t="shared" ref="T106" si="31">O106-SUM(Q106:S116)</f>
        <v>210268</v>
      </c>
    </row>
    <row r="107" spans="2:20" ht="3.4" customHeight="1">
      <c r="B107" s="165"/>
      <c r="C107" s="168"/>
      <c r="D107" s="171"/>
      <c r="E107" s="174"/>
      <c r="F107" s="177"/>
      <c r="G107" s="177"/>
      <c r="H107" s="162"/>
      <c r="J107" s="165"/>
      <c r="K107" s="168"/>
      <c r="L107" s="171"/>
      <c r="M107" s="174"/>
      <c r="N107" s="177"/>
      <c r="O107" s="177"/>
      <c r="P107" s="177"/>
      <c r="Q107" s="177"/>
      <c r="R107" s="177"/>
      <c r="S107" s="177"/>
      <c r="T107" s="162"/>
    </row>
    <row r="108" spans="2:20" ht="3.4" customHeight="1">
      <c r="B108" s="165"/>
      <c r="C108" s="168"/>
      <c r="D108" s="171"/>
      <c r="E108" s="174"/>
      <c r="F108" s="177"/>
      <c r="G108" s="177"/>
      <c r="H108" s="162"/>
      <c r="J108" s="165"/>
      <c r="K108" s="168"/>
      <c r="L108" s="171"/>
      <c r="M108" s="174"/>
      <c r="N108" s="177"/>
      <c r="O108" s="177"/>
      <c r="P108" s="177"/>
      <c r="Q108" s="177"/>
      <c r="R108" s="177"/>
      <c r="S108" s="177"/>
      <c r="T108" s="162"/>
    </row>
    <row r="109" spans="2:20" ht="3.4" customHeight="1">
      <c r="B109" s="165"/>
      <c r="C109" s="168"/>
      <c r="D109" s="171"/>
      <c r="E109" s="174"/>
      <c r="F109" s="177"/>
      <c r="G109" s="177"/>
      <c r="H109" s="162"/>
      <c r="J109" s="165"/>
      <c r="K109" s="168"/>
      <c r="L109" s="171"/>
      <c r="M109" s="174"/>
      <c r="N109" s="177"/>
      <c r="O109" s="177"/>
      <c r="P109" s="177"/>
      <c r="Q109" s="177"/>
      <c r="R109" s="177"/>
      <c r="S109" s="177"/>
      <c r="T109" s="162"/>
    </row>
    <row r="110" spans="2:20" ht="3.4" customHeight="1">
      <c r="B110" s="165"/>
      <c r="C110" s="168"/>
      <c r="D110" s="171"/>
      <c r="E110" s="174"/>
      <c r="F110" s="177"/>
      <c r="G110" s="177"/>
      <c r="H110" s="162"/>
      <c r="J110" s="165"/>
      <c r="K110" s="168"/>
      <c r="L110" s="171"/>
      <c r="M110" s="174"/>
      <c r="N110" s="177"/>
      <c r="O110" s="177"/>
      <c r="P110" s="177"/>
      <c r="Q110" s="177"/>
      <c r="R110" s="177"/>
      <c r="S110" s="177"/>
      <c r="T110" s="162"/>
    </row>
    <row r="111" spans="2:20" ht="3.4" customHeight="1">
      <c r="B111" s="166"/>
      <c r="C111" s="169"/>
      <c r="D111" s="172"/>
      <c r="E111" s="175"/>
      <c r="F111" s="178"/>
      <c r="G111" s="178"/>
      <c r="H111" s="163"/>
      <c r="J111" s="165"/>
      <c r="K111" s="168"/>
      <c r="L111" s="171"/>
      <c r="M111" s="174"/>
      <c r="N111" s="177"/>
      <c r="O111" s="177"/>
      <c r="P111" s="177"/>
      <c r="Q111" s="177"/>
      <c r="R111" s="177"/>
      <c r="S111" s="177"/>
      <c r="T111" s="162"/>
    </row>
    <row r="112" spans="2:20" ht="3.4" customHeight="1">
      <c r="B112" s="164">
        <v>55</v>
      </c>
      <c r="C112" s="167"/>
      <c r="D112" s="170" t="s">
        <v>207</v>
      </c>
      <c r="E112" s="173"/>
      <c r="F112" s="176">
        <v>6828586</v>
      </c>
      <c r="G112" s="176">
        <v>10596609</v>
      </c>
      <c r="H112" s="161">
        <f t="shared" ref="H112" si="32">F112+G112</f>
        <v>17425195</v>
      </c>
      <c r="J112" s="165"/>
      <c r="K112" s="168"/>
      <c r="L112" s="171"/>
      <c r="M112" s="174"/>
      <c r="N112" s="177"/>
      <c r="O112" s="177"/>
      <c r="P112" s="177"/>
      <c r="Q112" s="177"/>
      <c r="R112" s="177"/>
      <c r="S112" s="177"/>
      <c r="T112" s="162"/>
    </row>
    <row r="113" spans="2:20" ht="3.4" customHeight="1">
      <c r="B113" s="165"/>
      <c r="C113" s="168"/>
      <c r="D113" s="171"/>
      <c r="E113" s="174"/>
      <c r="F113" s="177"/>
      <c r="G113" s="177"/>
      <c r="H113" s="162"/>
      <c r="J113" s="165"/>
      <c r="K113" s="168"/>
      <c r="L113" s="171"/>
      <c r="M113" s="174"/>
      <c r="N113" s="177"/>
      <c r="O113" s="177"/>
      <c r="P113" s="177"/>
      <c r="Q113" s="177"/>
      <c r="R113" s="177"/>
      <c r="S113" s="177"/>
      <c r="T113" s="162"/>
    </row>
    <row r="114" spans="2:20" ht="3.4" customHeight="1">
      <c r="B114" s="165"/>
      <c r="C114" s="168"/>
      <c r="D114" s="171"/>
      <c r="E114" s="174"/>
      <c r="F114" s="177"/>
      <c r="G114" s="177"/>
      <c r="H114" s="162"/>
      <c r="J114" s="165"/>
      <c r="K114" s="168"/>
      <c r="L114" s="171"/>
      <c r="M114" s="174"/>
      <c r="N114" s="177"/>
      <c r="O114" s="177"/>
      <c r="P114" s="177"/>
      <c r="Q114" s="177"/>
      <c r="R114" s="177"/>
      <c r="S114" s="177"/>
      <c r="T114" s="162"/>
    </row>
    <row r="115" spans="2:20" ht="3.4" customHeight="1">
      <c r="B115" s="165"/>
      <c r="C115" s="168"/>
      <c r="D115" s="171"/>
      <c r="E115" s="174"/>
      <c r="F115" s="177"/>
      <c r="G115" s="177"/>
      <c r="H115" s="162"/>
      <c r="J115" s="165"/>
      <c r="K115" s="168"/>
      <c r="L115" s="171"/>
      <c r="M115" s="174"/>
      <c r="N115" s="177"/>
      <c r="O115" s="177"/>
      <c r="P115" s="177"/>
      <c r="Q115" s="177"/>
      <c r="R115" s="177"/>
      <c r="S115" s="177"/>
      <c r="T115" s="162"/>
    </row>
    <row r="116" spans="2:20" ht="3.4" customHeight="1">
      <c r="B116" s="165"/>
      <c r="C116" s="168"/>
      <c r="D116" s="171"/>
      <c r="E116" s="174"/>
      <c r="F116" s="177"/>
      <c r="G116" s="177"/>
      <c r="H116" s="162"/>
      <c r="J116" s="166"/>
      <c r="K116" s="169"/>
      <c r="L116" s="172"/>
      <c r="M116" s="175"/>
      <c r="N116" s="178"/>
      <c r="O116" s="178"/>
      <c r="P116" s="178"/>
      <c r="Q116" s="178"/>
      <c r="R116" s="178"/>
      <c r="S116" s="178"/>
      <c r="T116" s="163"/>
    </row>
    <row r="117" spans="2:20" ht="3.4" customHeight="1">
      <c r="B117" s="165"/>
      <c r="C117" s="168"/>
      <c r="D117" s="171"/>
      <c r="E117" s="174"/>
      <c r="F117" s="177"/>
      <c r="G117" s="177"/>
      <c r="H117" s="162"/>
      <c r="J117" s="164">
        <v>60</v>
      </c>
      <c r="K117" s="167"/>
      <c r="L117" s="170" t="s">
        <v>208</v>
      </c>
      <c r="M117" s="173"/>
      <c r="N117" s="176">
        <v>97706</v>
      </c>
      <c r="O117" s="176"/>
      <c r="P117" s="176">
        <f t="shared" ref="P117" si="33">N117+O117</f>
        <v>97706</v>
      </c>
      <c r="Q117" s="176"/>
      <c r="R117" s="176"/>
      <c r="S117" s="176"/>
      <c r="T117" s="161">
        <f t="shared" ref="T117" si="34">O117-SUM(Q117:S127)</f>
        <v>0</v>
      </c>
    </row>
    <row r="118" spans="2:20" ht="3.4" customHeight="1">
      <c r="B118" s="166"/>
      <c r="C118" s="169"/>
      <c r="D118" s="172"/>
      <c r="E118" s="175"/>
      <c r="F118" s="178"/>
      <c r="G118" s="178"/>
      <c r="H118" s="163"/>
      <c r="J118" s="165"/>
      <c r="K118" s="168"/>
      <c r="L118" s="171"/>
      <c r="M118" s="174"/>
      <c r="N118" s="177"/>
      <c r="O118" s="177"/>
      <c r="P118" s="177"/>
      <c r="Q118" s="177"/>
      <c r="R118" s="177"/>
      <c r="S118" s="177"/>
      <c r="T118" s="162"/>
    </row>
    <row r="119" spans="2:20" ht="3.4" customHeight="1">
      <c r="B119" s="164">
        <v>60</v>
      </c>
      <c r="C119" s="167"/>
      <c r="D119" s="170" t="s">
        <v>209</v>
      </c>
      <c r="E119" s="173"/>
      <c r="F119" s="176">
        <v>3801377</v>
      </c>
      <c r="G119" s="176">
        <v>29526</v>
      </c>
      <c r="H119" s="161">
        <f t="shared" ref="H119" si="35">F119+G119</f>
        <v>3830903</v>
      </c>
      <c r="J119" s="165"/>
      <c r="K119" s="168"/>
      <c r="L119" s="171"/>
      <c r="M119" s="174"/>
      <c r="N119" s="177"/>
      <c r="O119" s="177"/>
      <c r="P119" s="177"/>
      <c r="Q119" s="177"/>
      <c r="R119" s="177"/>
      <c r="S119" s="177"/>
      <c r="T119" s="162"/>
    </row>
    <row r="120" spans="2:20" ht="3.4" customHeight="1">
      <c r="B120" s="165"/>
      <c r="C120" s="168"/>
      <c r="D120" s="171"/>
      <c r="E120" s="174"/>
      <c r="F120" s="177"/>
      <c r="G120" s="177"/>
      <c r="H120" s="162"/>
      <c r="J120" s="165"/>
      <c r="K120" s="168"/>
      <c r="L120" s="171"/>
      <c r="M120" s="174"/>
      <c r="N120" s="177"/>
      <c r="O120" s="177"/>
      <c r="P120" s="177"/>
      <c r="Q120" s="177"/>
      <c r="R120" s="177"/>
      <c r="S120" s="177"/>
      <c r="T120" s="162"/>
    </row>
    <row r="121" spans="2:20" ht="3.4" customHeight="1">
      <c r="B121" s="165"/>
      <c r="C121" s="168"/>
      <c r="D121" s="171"/>
      <c r="E121" s="174"/>
      <c r="F121" s="177"/>
      <c r="G121" s="177"/>
      <c r="H121" s="162"/>
      <c r="J121" s="165"/>
      <c r="K121" s="168"/>
      <c r="L121" s="171"/>
      <c r="M121" s="174"/>
      <c r="N121" s="177"/>
      <c r="O121" s="177"/>
      <c r="P121" s="177"/>
      <c r="Q121" s="177"/>
      <c r="R121" s="177"/>
      <c r="S121" s="177"/>
      <c r="T121" s="162"/>
    </row>
    <row r="122" spans="2:20" ht="3.4" customHeight="1">
      <c r="B122" s="165"/>
      <c r="C122" s="168"/>
      <c r="D122" s="171"/>
      <c r="E122" s="174"/>
      <c r="F122" s="177"/>
      <c r="G122" s="177"/>
      <c r="H122" s="162"/>
      <c r="J122" s="165"/>
      <c r="K122" s="168"/>
      <c r="L122" s="171"/>
      <c r="M122" s="174"/>
      <c r="N122" s="177"/>
      <c r="O122" s="177"/>
      <c r="P122" s="177"/>
      <c r="Q122" s="177"/>
      <c r="R122" s="177"/>
      <c r="S122" s="177"/>
      <c r="T122" s="162"/>
    </row>
    <row r="123" spans="2:20" ht="3.4" customHeight="1">
      <c r="B123" s="165"/>
      <c r="C123" s="168"/>
      <c r="D123" s="171"/>
      <c r="E123" s="174"/>
      <c r="F123" s="177"/>
      <c r="G123" s="177"/>
      <c r="H123" s="162"/>
      <c r="J123" s="165"/>
      <c r="K123" s="168"/>
      <c r="L123" s="171"/>
      <c r="M123" s="174"/>
      <c r="N123" s="177"/>
      <c r="O123" s="177"/>
      <c r="P123" s="177"/>
      <c r="Q123" s="177"/>
      <c r="R123" s="177"/>
      <c r="S123" s="177"/>
      <c r="T123" s="162"/>
    </row>
    <row r="124" spans="2:20" ht="3.4" customHeight="1">
      <c r="B124" s="165"/>
      <c r="C124" s="168"/>
      <c r="D124" s="171"/>
      <c r="E124" s="174"/>
      <c r="F124" s="177"/>
      <c r="G124" s="177"/>
      <c r="H124" s="162"/>
      <c r="J124" s="165"/>
      <c r="K124" s="168"/>
      <c r="L124" s="171"/>
      <c r="M124" s="174"/>
      <c r="N124" s="177"/>
      <c r="O124" s="177"/>
      <c r="P124" s="177"/>
      <c r="Q124" s="177"/>
      <c r="R124" s="177"/>
      <c r="S124" s="177"/>
      <c r="T124" s="162"/>
    </row>
    <row r="125" spans="2:20" ht="3.4" customHeight="1">
      <c r="B125" s="166"/>
      <c r="C125" s="169"/>
      <c r="D125" s="172"/>
      <c r="E125" s="175"/>
      <c r="F125" s="178"/>
      <c r="G125" s="178"/>
      <c r="H125" s="163"/>
      <c r="J125" s="165"/>
      <c r="K125" s="168"/>
      <c r="L125" s="171"/>
      <c r="M125" s="174"/>
      <c r="N125" s="177"/>
      <c r="O125" s="177"/>
      <c r="P125" s="177"/>
      <c r="Q125" s="177"/>
      <c r="R125" s="177"/>
      <c r="S125" s="177"/>
      <c r="T125" s="162"/>
    </row>
    <row r="126" spans="2:20" ht="3.4" customHeight="1">
      <c r="B126" s="164">
        <v>65</v>
      </c>
      <c r="C126" s="167"/>
      <c r="D126" s="170" t="s">
        <v>210</v>
      </c>
      <c r="E126" s="173"/>
      <c r="F126" s="176">
        <v>47802</v>
      </c>
      <c r="G126" s="176"/>
      <c r="H126" s="161">
        <f t="shared" ref="H126" si="36">F126+G126</f>
        <v>47802</v>
      </c>
      <c r="J126" s="165"/>
      <c r="K126" s="168"/>
      <c r="L126" s="171"/>
      <c r="M126" s="174"/>
      <c r="N126" s="177"/>
      <c r="O126" s="177"/>
      <c r="P126" s="177"/>
      <c r="Q126" s="177"/>
      <c r="R126" s="177"/>
      <c r="S126" s="177"/>
      <c r="T126" s="162"/>
    </row>
    <row r="127" spans="2:20" ht="3.4" customHeight="1">
      <c r="B127" s="165"/>
      <c r="C127" s="168"/>
      <c r="D127" s="171"/>
      <c r="E127" s="174"/>
      <c r="F127" s="177"/>
      <c r="G127" s="177"/>
      <c r="H127" s="162"/>
      <c r="J127" s="166"/>
      <c r="K127" s="169"/>
      <c r="L127" s="172"/>
      <c r="M127" s="175"/>
      <c r="N127" s="178"/>
      <c r="O127" s="178"/>
      <c r="P127" s="178"/>
      <c r="Q127" s="178"/>
      <c r="R127" s="178"/>
      <c r="S127" s="178"/>
      <c r="T127" s="163"/>
    </row>
    <row r="128" spans="2:20" ht="3.4" customHeight="1">
      <c r="B128" s="165"/>
      <c r="C128" s="168"/>
      <c r="D128" s="171"/>
      <c r="E128" s="174"/>
      <c r="F128" s="177"/>
      <c r="G128" s="177"/>
      <c r="H128" s="162"/>
      <c r="J128" s="164">
        <v>65</v>
      </c>
      <c r="K128" s="167"/>
      <c r="L128" s="170" t="s">
        <v>211</v>
      </c>
      <c r="M128" s="173"/>
      <c r="N128" s="176">
        <v>6015270</v>
      </c>
      <c r="O128" s="176"/>
      <c r="P128" s="176">
        <f t="shared" ref="P128" si="37">N128+O128</f>
        <v>6015270</v>
      </c>
      <c r="Q128" s="176"/>
      <c r="R128" s="176"/>
      <c r="S128" s="176"/>
      <c r="T128" s="161">
        <f t="shared" ref="T128" si="38">O128-SUM(Q128:S138)</f>
        <v>0</v>
      </c>
    </row>
    <row r="129" spans="2:20" ht="3.4" customHeight="1">
      <c r="B129" s="165"/>
      <c r="C129" s="168"/>
      <c r="D129" s="171"/>
      <c r="E129" s="174"/>
      <c r="F129" s="177"/>
      <c r="G129" s="177"/>
      <c r="H129" s="162"/>
      <c r="J129" s="165"/>
      <c r="K129" s="168"/>
      <c r="L129" s="171"/>
      <c r="M129" s="174"/>
      <c r="N129" s="177"/>
      <c r="O129" s="177"/>
      <c r="P129" s="177"/>
      <c r="Q129" s="177"/>
      <c r="R129" s="177"/>
      <c r="S129" s="177"/>
      <c r="T129" s="162"/>
    </row>
    <row r="130" spans="2:20" ht="3.4" customHeight="1">
      <c r="B130" s="165"/>
      <c r="C130" s="168"/>
      <c r="D130" s="171"/>
      <c r="E130" s="174"/>
      <c r="F130" s="177"/>
      <c r="G130" s="177"/>
      <c r="H130" s="162"/>
      <c r="J130" s="165"/>
      <c r="K130" s="168"/>
      <c r="L130" s="171"/>
      <c r="M130" s="174"/>
      <c r="N130" s="177"/>
      <c r="O130" s="177"/>
      <c r="P130" s="177"/>
      <c r="Q130" s="177"/>
      <c r="R130" s="177"/>
      <c r="S130" s="177"/>
      <c r="T130" s="162"/>
    </row>
    <row r="131" spans="2:20" ht="3.4" customHeight="1">
      <c r="B131" s="165"/>
      <c r="C131" s="168"/>
      <c r="D131" s="171"/>
      <c r="E131" s="174"/>
      <c r="F131" s="177"/>
      <c r="G131" s="177"/>
      <c r="H131" s="162"/>
      <c r="J131" s="165"/>
      <c r="K131" s="168"/>
      <c r="L131" s="171"/>
      <c r="M131" s="174"/>
      <c r="N131" s="177"/>
      <c r="O131" s="177"/>
      <c r="P131" s="177"/>
      <c r="Q131" s="177"/>
      <c r="R131" s="177"/>
      <c r="S131" s="177"/>
      <c r="T131" s="162"/>
    </row>
    <row r="132" spans="2:20" ht="3.4" customHeight="1">
      <c r="B132" s="166"/>
      <c r="C132" s="169"/>
      <c r="D132" s="172"/>
      <c r="E132" s="175"/>
      <c r="F132" s="178"/>
      <c r="G132" s="178"/>
      <c r="H132" s="163"/>
      <c r="J132" s="165"/>
      <c r="K132" s="168"/>
      <c r="L132" s="171"/>
      <c r="M132" s="174"/>
      <c r="N132" s="177"/>
      <c r="O132" s="177"/>
      <c r="P132" s="177"/>
      <c r="Q132" s="177"/>
      <c r="R132" s="177"/>
      <c r="S132" s="177"/>
      <c r="T132" s="162"/>
    </row>
    <row r="133" spans="2:20" ht="3.4" customHeight="1">
      <c r="B133" s="164">
        <v>70</v>
      </c>
      <c r="C133" s="167"/>
      <c r="D133" s="170" t="s">
        <v>212</v>
      </c>
      <c r="E133" s="173"/>
      <c r="F133" s="176">
        <v>272767</v>
      </c>
      <c r="G133" s="176"/>
      <c r="H133" s="161">
        <f t="shared" ref="H133" si="39">F133+G133</f>
        <v>272767</v>
      </c>
      <c r="J133" s="165"/>
      <c r="K133" s="168"/>
      <c r="L133" s="171"/>
      <c r="M133" s="174"/>
      <c r="N133" s="177"/>
      <c r="O133" s="177"/>
      <c r="P133" s="177"/>
      <c r="Q133" s="177"/>
      <c r="R133" s="177"/>
      <c r="S133" s="177"/>
      <c r="T133" s="162"/>
    </row>
    <row r="134" spans="2:20" ht="3.4" customHeight="1">
      <c r="B134" s="165"/>
      <c r="C134" s="168"/>
      <c r="D134" s="171"/>
      <c r="E134" s="174"/>
      <c r="F134" s="177"/>
      <c r="G134" s="177"/>
      <c r="H134" s="162"/>
      <c r="J134" s="165"/>
      <c r="K134" s="168"/>
      <c r="L134" s="171"/>
      <c r="M134" s="174"/>
      <c r="N134" s="177"/>
      <c r="O134" s="177"/>
      <c r="P134" s="177"/>
      <c r="Q134" s="177"/>
      <c r="R134" s="177"/>
      <c r="S134" s="177"/>
      <c r="T134" s="162"/>
    </row>
    <row r="135" spans="2:20" ht="3.4" customHeight="1">
      <c r="B135" s="165"/>
      <c r="C135" s="168"/>
      <c r="D135" s="171"/>
      <c r="E135" s="174"/>
      <c r="F135" s="177"/>
      <c r="G135" s="177"/>
      <c r="H135" s="162"/>
      <c r="J135" s="165"/>
      <c r="K135" s="168"/>
      <c r="L135" s="171"/>
      <c r="M135" s="174"/>
      <c r="N135" s="177"/>
      <c r="O135" s="177"/>
      <c r="P135" s="177"/>
      <c r="Q135" s="177"/>
      <c r="R135" s="177"/>
      <c r="S135" s="177"/>
      <c r="T135" s="162"/>
    </row>
    <row r="136" spans="2:20" ht="3.4" customHeight="1">
      <c r="B136" s="165"/>
      <c r="C136" s="168"/>
      <c r="D136" s="171"/>
      <c r="E136" s="174"/>
      <c r="F136" s="177"/>
      <c r="G136" s="177"/>
      <c r="H136" s="162"/>
      <c r="J136" s="165"/>
      <c r="K136" s="168"/>
      <c r="L136" s="171"/>
      <c r="M136" s="174"/>
      <c r="N136" s="177"/>
      <c r="O136" s="177"/>
      <c r="P136" s="177"/>
      <c r="Q136" s="177"/>
      <c r="R136" s="177"/>
      <c r="S136" s="177"/>
      <c r="T136" s="162"/>
    </row>
    <row r="137" spans="2:20" ht="3.4" customHeight="1">
      <c r="B137" s="165"/>
      <c r="C137" s="168"/>
      <c r="D137" s="171"/>
      <c r="E137" s="174"/>
      <c r="F137" s="177"/>
      <c r="G137" s="177"/>
      <c r="H137" s="162"/>
      <c r="J137" s="165"/>
      <c r="K137" s="168"/>
      <c r="L137" s="171"/>
      <c r="M137" s="174"/>
      <c r="N137" s="177"/>
      <c r="O137" s="177"/>
      <c r="P137" s="177"/>
      <c r="Q137" s="177"/>
      <c r="R137" s="177"/>
      <c r="S137" s="177"/>
      <c r="T137" s="162"/>
    </row>
    <row r="138" spans="2:20" ht="3.4" customHeight="1">
      <c r="B138" s="165"/>
      <c r="C138" s="168"/>
      <c r="D138" s="171"/>
      <c r="E138" s="174"/>
      <c r="F138" s="177"/>
      <c r="G138" s="177"/>
      <c r="H138" s="162"/>
      <c r="J138" s="166"/>
      <c r="K138" s="169"/>
      <c r="L138" s="172"/>
      <c r="M138" s="175"/>
      <c r="N138" s="178"/>
      <c r="O138" s="178"/>
      <c r="P138" s="178"/>
      <c r="Q138" s="178"/>
      <c r="R138" s="178"/>
      <c r="S138" s="178"/>
      <c r="T138" s="163"/>
    </row>
    <row r="139" spans="2:20" ht="3.4" customHeight="1">
      <c r="B139" s="166"/>
      <c r="C139" s="169"/>
      <c r="D139" s="172"/>
      <c r="E139" s="175"/>
      <c r="F139" s="178"/>
      <c r="G139" s="178"/>
      <c r="H139" s="163"/>
      <c r="J139" s="164">
        <v>70</v>
      </c>
      <c r="K139" s="167"/>
      <c r="L139" s="170" t="s">
        <v>213</v>
      </c>
      <c r="M139" s="173"/>
      <c r="N139" s="176">
        <v>433133</v>
      </c>
      <c r="O139" s="176"/>
      <c r="P139" s="176">
        <f t="shared" ref="P139" si="40">N139+O139</f>
        <v>433133</v>
      </c>
      <c r="Q139" s="176"/>
      <c r="R139" s="176"/>
      <c r="S139" s="176"/>
      <c r="T139" s="161">
        <f t="shared" ref="T139" si="41">O139-SUM(Q139:S149)</f>
        <v>0</v>
      </c>
    </row>
    <row r="140" spans="2:20" ht="3.4" customHeight="1">
      <c r="B140" s="164">
        <v>75</v>
      </c>
      <c r="C140" s="167"/>
      <c r="D140" s="170" t="s">
        <v>214</v>
      </c>
      <c r="E140" s="173"/>
      <c r="F140" s="176">
        <v>2523089</v>
      </c>
      <c r="G140" s="176">
        <v>907520</v>
      </c>
      <c r="H140" s="161">
        <f t="shared" ref="H140" si="42">F140+G140</f>
        <v>3430609</v>
      </c>
      <c r="J140" s="165"/>
      <c r="K140" s="168"/>
      <c r="L140" s="171"/>
      <c r="M140" s="174"/>
      <c r="N140" s="177"/>
      <c r="O140" s="177"/>
      <c r="P140" s="177"/>
      <c r="Q140" s="177"/>
      <c r="R140" s="177"/>
      <c r="S140" s="177"/>
      <c r="T140" s="162"/>
    </row>
    <row r="141" spans="2:20" ht="3.4" customHeight="1">
      <c r="B141" s="165"/>
      <c r="C141" s="168"/>
      <c r="D141" s="171"/>
      <c r="E141" s="174"/>
      <c r="F141" s="177"/>
      <c r="G141" s="177"/>
      <c r="H141" s="162"/>
      <c r="J141" s="165"/>
      <c r="K141" s="168"/>
      <c r="L141" s="171"/>
      <c r="M141" s="174"/>
      <c r="N141" s="177"/>
      <c r="O141" s="177"/>
      <c r="P141" s="177"/>
      <c r="Q141" s="177"/>
      <c r="R141" s="177"/>
      <c r="S141" s="177"/>
      <c r="T141" s="162"/>
    </row>
    <row r="142" spans="2:20" ht="3.4" customHeight="1">
      <c r="B142" s="165"/>
      <c r="C142" s="168"/>
      <c r="D142" s="171"/>
      <c r="E142" s="174"/>
      <c r="F142" s="177"/>
      <c r="G142" s="177"/>
      <c r="H142" s="162"/>
      <c r="J142" s="165"/>
      <c r="K142" s="168"/>
      <c r="L142" s="171"/>
      <c r="M142" s="174"/>
      <c r="N142" s="177"/>
      <c r="O142" s="177"/>
      <c r="P142" s="177"/>
      <c r="Q142" s="177"/>
      <c r="R142" s="177"/>
      <c r="S142" s="177"/>
      <c r="T142" s="162"/>
    </row>
    <row r="143" spans="2:20" ht="3.4" customHeight="1">
      <c r="B143" s="165"/>
      <c r="C143" s="168"/>
      <c r="D143" s="171"/>
      <c r="E143" s="174"/>
      <c r="F143" s="177"/>
      <c r="G143" s="177"/>
      <c r="H143" s="162"/>
      <c r="J143" s="165"/>
      <c r="K143" s="168"/>
      <c r="L143" s="171"/>
      <c r="M143" s="174"/>
      <c r="N143" s="177"/>
      <c r="O143" s="177"/>
      <c r="P143" s="177"/>
      <c r="Q143" s="177"/>
      <c r="R143" s="177"/>
      <c r="S143" s="177"/>
      <c r="T143" s="162"/>
    </row>
    <row r="144" spans="2:20" ht="3.4" customHeight="1">
      <c r="B144" s="165"/>
      <c r="C144" s="168"/>
      <c r="D144" s="171"/>
      <c r="E144" s="174"/>
      <c r="F144" s="177"/>
      <c r="G144" s="177"/>
      <c r="H144" s="162"/>
      <c r="J144" s="165"/>
      <c r="K144" s="168"/>
      <c r="L144" s="171"/>
      <c r="M144" s="174"/>
      <c r="N144" s="177"/>
      <c r="O144" s="177"/>
      <c r="P144" s="177"/>
      <c r="Q144" s="177"/>
      <c r="R144" s="177"/>
      <c r="S144" s="177"/>
      <c r="T144" s="162"/>
    </row>
    <row r="145" spans="2:20" ht="3.4" customHeight="1">
      <c r="B145" s="165"/>
      <c r="C145" s="168"/>
      <c r="D145" s="171"/>
      <c r="E145" s="174"/>
      <c r="F145" s="177"/>
      <c r="G145" s="177"/>
      <c r="H145" s="162"/>
      <c r="J145" s="165"/>
      <c r="K145" s="168"/>
      <c r="L145" s="171"/>
      <c r="M145" s="174"/>
      <c r="N145" s="177"/>
      <c r="O145" s="177"/>
      <c r="P145" s="177"/>
      <c r="Q145" s="177"/>
      <c r="R145" s="177"/>
      <c r="S145" s="177"/>
      <c r="T145" s="162"/>
    </row>
    <row r="146" spans="2:20" ht="3.4" customHeight="1">
      <c r="B146" s="166"/>
      <c r="C146" s="169"/>
      <c r="D146" s="172"/>
      <c r="E146" s="175"/>
      <c r="F146" s="178"/>
      <c r="G146" s="178"/>
      <c r="H146" s="163"/>
      <c r="J146" s="165"/>
      <c r="K146" s="168"/>
      <c r="L146" s="171"/>
      <c r="M146" s="174"/>
      <c r="N146" s="177"/>
      <c r="O146" s="177"/>
      <c r="P146" s="177"/>
      <c r="Q146" s="177"/>
      <c r="R146" s="177"/>
      <c r="S146" s="177"/>
      <c r="T146" s="162"/>
    </row>
    <row r="147" spans="2:20" ht="3.4" customHeight="1">
      <c r="B147" s="164">
        <v>80</v>
      </c>
      <c r="C147" s="167"/>
      <c r="D147" s="170" t="s">
        <v>215</v>
      </c>
      <c r="E147" s="173"/>
      <c r="F147" s="176">
        <v>1</v>
      </c>
      <c r="G147" s="176"/>
      <c r="H147" s="161">
        <f t="shared" ref="H147" si="43">F147+G147</f>
        <v>1</v>
      </c>
      <c r="J147" s="165"/>
      <c r="K147" s="168"/>
      <c r="L147" s="171"/>
      <c r="M147" s="174"/>
      <c r="N147" s="177"/>
      <c r="O147" s="177"/>
      <c r="P147" s="177"/>
      <c r="Q147" s="177"/>
      <c r="R147" s="177"/>
      <c r="S147" s="177"/>
      <c r="T147" s="162"/>
    </row>
    <row r="148" spans="2:20" ht="3.4" customHeight="1">
      <c r="B148" s="165"/>
      <c r="C148" s="168"/>
      <c r="D148" s="171"/>
      <c r="E148" s="174"/>
      <c r="F148" s="177"/>
      <c r="G148" s="177"/>
      <c r="H148" s="162"/>
      <c r="J148" s="165"/>
      <c r="K148" s="168"/>
      <c r="L148" s="171"/>
      <c r="M148" s="174"/>
      <c r="N148" s="177"/>
      <c r="O148" s="177"/>
      <c r="P148" s="177"/>
      <c r="Q148" s="177"/>
      <c r="R148" s="177"/>
      <c r="S148" s="177"/>
      <c r="T148" s="162"/>
    </row>
    <row r="149" spans="2:20" ht="3.4" customHeight="1">
      <c r="B149" s="165"/>
      <c r="C149" s="168"/>
      <c r="D149" s="171"/>
      <c r="E149" s="174"/>
      <c r="F149" s="177"/>
      <c r="G149" s="177"/>
      <c r="H149" s="162"/>
      <c r="J149" s="166"/>
      <c r="K149" s="169"/>
      <c r="L149" s="172"/>
      <c r="M149" s="175"/>
      <c r="N149" s="178"/>
      <c r="O149" s="178"/>
      <c r="P149" s="178"/>
      <c r="Q149" s="178"/>
      <c r="R149" s="178"/>
      <c r="S149" s="178"/>
      <c r="T149" s="163"/>
    </row>
    <row r="150" spans="2:20" ht="3.4" customHeight="1">
      <c r="B150" s="165"/>
      <c r="C150" s="168"/>
      <c r="D150" s="171"/>
      <c r="E150" s="174"/>
      <c r="F150" s="177"/>
      <c r="G150" s="177"/>
      <c r="H150" s="162"/>
      <c r="J150" s="164">
        <v>80</v>
      </c>
      <c r="K150" s="167"/>
      <c r="L150" s="170" t="s">
        <v>216</v>
      </c>
      <c r="M150" s="173"/>
      <c r="N150" s="176">
        <v>50000</v>
      </c>
      <c r="O150" s="176"/>
      <c r="P150" s="176">
        <f t="shared" ref="P150" si="44">N150+O150</f>
        <v>50000</v>
      </c>
      <c r="Q150" s="176"/>
      <c r="R150" s="176"/>
      <c r="S150" s="176"/>
      <c r="T150" s="161">
        <f t="shared" ref="T150" si="45">O150-SUM(Q150:S160)</f>
        <v>0</v>
      </c>
    </row>
    <row r="151" spans="2:20" ht="3.4" customHeight="1">
      <c r="B151" s="165"/>
      <c r="C151" s="168"/>
      <c r="D151" s="171"/>
      <c r="E151" s="174"/>
      <c r="F151" s="177"/>
      <c r="G151" s="177"/>
      <c r="H151" s="162"/>
      <c r="J151" s="165"/>
      <c r="K151" s="168"/>
      <c r="L151" s="171"/>
      <c r="M151" s="174"/>
      <c r="N151" s="177"/>
      <c r="O151" s="177"/>
      <c r="P151" s="177"/>
      <c r="Q151" s="177"/>
      <c r="R151" s="177"/>
      <c r="S151" s="177"/>
      <c r="T151" s="162"/>
    </row>
    <row r="152" spans="2:20" ht="3.4" customHeight="1">
      <c r="B152" s="165"/>
      <c r="C152" s="168"/>
      <c r="D152" s="171"/>
      <c r="E152" s="174"/>
      <c r="F152" s="177"/>
      <c r="G152" s="177"/>
      <c r="H152" s="162"/>
      <c r="J152" s="165"/>
      <c r="K152" s="168"/>
      <c r="L152" s="171"/>
      <c r="M152" s="174"/>
      <c r="N152" s="177"/>
      <c r="O152" s="177"/>
      <c r="P152" s="177"/>
      <c r="Q152" s="177"/>
      <c r="R152" s="177"/>
      <c r="S152" s="177"/>
      <c r="T152" s="162"/>
    </row>
    <row r="153" spans="2:20" ht="3.4" customHeight="1">
      <c r="B153" s="166"/>
      <c r="C153" s="169"/>
      <c r="D153" s="172"/>
      <c r="E153" s="175"/>
      <c r="F153" s="178"/>
      <c r="G153" s="178"/>
      <c r="H153" s="163"/>
      <c r="J153" s="165"/>
      <c r="K153" s="168"/>
      <c r="L153" s="171"/>
      <c r="M153" s="174"/>
      <c r="N153" s="177"/>
      <c r="O153" s="177"/>
      <c r="P153" s="177"/>
      <c r="Q153" s="177"/>
      <c r="R153" s="177"/>
      <c r="S153" s="177"/>
      <c r="T153" s="162"/>
    </row>
    <row r="154" spans="2:20" ht="3.4" customHeight="1">
      <c r="B154" s="164">
        <v>85</v>
      </c>
      <c r="C154" s="167"/>
      <c r="D154" s="170" t="s">
        <v>217</v>
      </c>
      <c r="E154" s="173"/>
      <c r="F154" s="176">
        <v>634979</v>
      </c>
      <c r="G154" s="176">
        <v>16717</v>
      </c>
      <c r="H154" s="161">
        <f t="shared" ref="H154" si="46">F154+G154</f>
        <v>651696</v>
      </c>
      <c r="J154" s="165"/>
      <c r="K154" s="168"/>
      <c r="L154" s="171"/>
      <c r="M154" s="174"/>
      <c r="N154" s="177"/>
      <c r="O154" s="177"/>
      <c r="P154" s="177"/>
      <c r="Q154" s="177"/>
      <c r="R154" s="177"/>
      <c r="S154" s="177"/>
      <c r="T154" s="162"/>
    </row>
    <row r="155" spans="2:20" ht="3.4" customHeight="1">
      <c r="B155" s="165"/>
      <c r="C155" s="168"/>
      <c r="D155" s="171"/>
      <c r="E155" s="174"/>
      <c r="F155" s="177"/>
      <c r="G155" s="177"/>
      <c r="H155" s="162"/>
      <c r="J155" s="165"/>
      <c r="K155" s="168"/>
      <c r="L155" s="171"/>
      <c r="M155" s="174"/>
      <c r="N155" s="177"/>
      <c r="O155" s="177"/>
      <c r="P155" s="177"/>
      <c r="Q155" s="177"/>
      <c r="R155" s="177"/>
      <c r="S155" s="177"/>
      <c r="T155" s="162"/>
    </row>
    <row r="156" spans="2:20" ht="3.4" customHeight="1">
      <c r="B156" s="165"/>
      <c r="C156" s="168"/>
      <c r="D156" s="171"/>
      <c r="E156" s="174"/>
      <c r="F156" s="177"/>
      <c r="G156" s="177"/>
      <c r="H156" s="162"/>
      <c r="J156" s="165"/>
      <c r="K156" s="168"/>
      <c r="L156" s="171"/>
      <c r="M156" s="174"/>
      <c r="N156" s="177"/>
      <c r="O156" s="177"/>
      <c r="P156" s="177"/>
      <c r="Q156" s="177"/>
      <c r="R156" s="177"/>
      <c r="S156" s="177"/>
      <c r="T156" s="162"/>
    </row>
    <row r="157" spans="2:20" ht="3.4" customHeight="1">
      <c r="B157" s="165"/>
      <c r="C157" s="168"/>
      <c r="D157" s="171"/>
      <c r="E157" s="174"/>
      <c r="F157" s="177"/>
      <c r="G157" s="177"/>
      <c r="H157" s="162"/>
      <c r="J157" s="165"/>
      <c r="K157" s="168"/>
      <c r="L157" s="171"/>
      <c r="M157" s="174"/>
      <c r="N157" s="177"/>
      <c r="O157" s="177"/>
      <c r="P157" s="177"/>
      <c r="Q157" s="177"/>
      <c r="R157" s="177"/>
      <c r="S157" s="177"/>
      <c r="T157" s="162"/>
    </row>
    <row r="158" spans="2:20" ht="3.4" customHeight="1">
      <c r="B158" s="165"/>
      <c r="C158" s="168"/>
      <c r="D158" s="171"/>
      <c r="E158" s="174"/>
      <c r="F158" s="177"/>
      <c r="G158" s="177"/>
      <c r="H158" s="162"/>
      <c r="J158" s="165"/>
      <c r="K158" s="168"/>
      <c r="L158" s="171"/>
      <c r="M158" s="174"/>
      <c r="N158" s="177"/>
      <c r="O158" s="177"/>
      <c r="P158" s="177"/>
      <c r="Q158" s="177"/>
      <c r="R158" s="177"/>
      <c r="S158" s="177"/>
      <c r="T158" s="162"/>
    </row>
    <row r="159" spans="2:20" ht="3.4" customHeight="1">
      <c r="B159" s="165"/>
      <c r="C159" s="168"/>
      <c r="D159" s="171"/>
      <c r="E159" s="174"/>
      <c r="F159" s="177"/>
      <c r="G159" s="177"/>
      <c r="H159" s="162"/>
      <c r="J159" s="165"/>
      <c r="K159" s="168"/>
      <c r="L159" s="171"/>
      <c r="M159" s="174"/>
      <c r="N159" s="177"/>
      <c r="O159" s="177"/>
      <c r="P159" s="177"/>
      <c r="Q159" s="177"/>
      <c r="R159" s="177"/>
      <c r="S159" s="177"/>
      <c r="T159" s="162"/>
    </row>
    <row r="160" spans="2:20" ht="3.4" customHeight="1" thickBot="1">
      <c r="B160" s="166"/>
      <c r="C160" s="169"/>
      <c r="D160" s="172"/>
      <c r="E160" s="175"/>
      <c r="F160" s="178"/>
      <c r="G160" s="178"/>
      <c r="H160" s="163"/>
      <c r="J160" s="189"/>
      <c r="K160" s="190"/>
      <c r="L160" s="191"/>
      <c r="M160" s="192"/>
      <c r="N160" s="187"/>
      <c r="O160" s="187"/>
      <c r="P160" s="187"/>
      <c r="Q160" s="187"/>
      <c r="R160" s="187"/>
      <c r="S160" s="187"/>
      <c r="T160" s="188"/>
    </row>
    <row r="161" spans="2:20" ht="20.25" customHeight="1" thickBot="1">
      <c r="B161" s="122">
        <v>90</v>
      </c>
      <c r="C161" s="123"/>
      <c r="D161" s="124" t="s">
        <v>218</v>
      </c>
      <c r="E161" s="125"/>
      <c r="F161" s="126">
        <v>3320800</v>
      </c>
      <c r="G161" s="126">
        <v>8900</v>
      </c>
      <c r="H161" s="127">
        <f t="shared" ref="H161" si="47">F161+G161</f>
        <v>3329700</v>
      </c>
      <c r="J161" s="196" t="s">
        <v>219</v>
      </c>
      <c r="K161" s="197"/>
      <c r="L161" s="197"/>
      <c r="M161" s="198"/>
      <c r="N161" s="128">
        <f t="shared" ref="N161:T161" si="48">SUM(N7:N160)</f>
        <v>45943000</v>
      </c>
      <c r="O161" s="128">
        <f t="shared" si="48"/>
        <v>11559288</v>
      </c>
      <c r="P161" s="128">
        <f t="shared" si="48"/>
        <v>57502288</v>
      </c>
      <c r="Q161" s="128">
        <f t="shared" si="48"/>
        <v>10626135</v>
      </c>
      <c r="R161" s="128">
        <f t="shared" si="48"/>
        <v>8900</v>
      </c>
      <c r="S161" s="128">
        <f t="shared" si="48"/>
        <v>16733</v>
      </c>
      <c r="T161" s="129">
        <f t="shared" si="48"/>
        <v>907520</v>
      </c>
    </row>
    <row r="162" spans="2:20" ht="20.25" customHeight="1" thickBot="1">
      <c r="B162" s="199" t="s">
        <v>220</v>
      </c>
      <c r="C162" s="200"/>
      <c r="D162" s="200"/>
      <c r="E162" s="201"/>
      <c r="F162" s="128">
        <f>SUM(F7:F161)</f>
        <v>45943000</v>
      </c>
      <c r="G162" s="128">
        <f>SUM(G7:G161)</f>
        <v>11559288</v>
      </c>
      <c r="H162" s="129">
        <f>SUM(H7:H161)</f>
        <v>57502288</v>
      </c>
    </row>
  </sheetData>
  <mergeCells count="322">
    <mergeCell ref="Q139:Q149"/>
    <mergeCell ref="R139:R149"/>
    <mergeCell ref="D7:D13"/>
    <mergeCell ref="C7:C13"/>
    <mergeCell ref="B7:B13"/>
    <mergeCell ref="G154:G160"/>
    <mergeCell ref="H154:H160"/>
    <mergeCell ref="J161:M161"/>
    <mergeCell ref="B162:E162"/>
    <mergeCell ref="J7:J17"/>
    <mergeCell ref="H7:H13"/>
    <mergeCell ref="G7:G13"/>
    <mergeCell ref="F7:F13"/>
    <mergeCell ref="E7:E13"/>
    <mergeCell ref="D98:D104"/>
    <mergeCell ref="E98:E104"/>
    <mergeCell ref="F98:F104"/>
    <mergeCell ref="G98:G104"/>
    <mergeCell ref="H98:H104"/>
    <mergeCell ref="B105:B111"/>
    <mergeCell ref="M95:M105"/>
    <mergeCell ref="B63:B69"/>
    <mergeCell ref="C63:C69"/>
    <mergeCell ref="D63:D69"/>
    <mergeCell ref="E154:E160"/>
    <mergeCell ref="F154:F160"/>
    <mergeCell ref="J150:J160"/>
    <mergeCell ref="K150:K160"/>
    <mergeCell ref="L150:L160"/>
    <mergeCell ref="M150:M160"/>
    <mergeCell ref="N150:N160"/>
    <mergeCell ref="O150:O160"/>
    <mergeCell ref="B147:B153"/>
    <mergeCell ref="C147:C153"/>
    <mergeCell ref="D147:D153"/>
    <mergeCell ref="E147:E153"/>
    <mergeCell ref="F147:F153"/>
    <mergeCell ref="G147:G153"/>
    <mergeCell ref="S139:S149"/>
    <mergeCell ref="T139:T149"/>
    <mergeCell ref="B140:B146"/>
    <mergeCell ref="C140:C146"/>
    <mergeCell ref="D140:D146"/>
    <mergeCell ref="E140:E146"/>
    <mergeCell ref="F140:F146"/>
    <mergeCell ref="G140:G146"/>
    <mergeCell ref="K139:K149"/>
    <mergeCell ref="L139:L149"/>
    <mergeCell ref="M139:M149"/>
    <mergeCell ref="N139:N149"/>
    <mergeCell ref="O139:O149"/>
    <mergeCell ref="P139:P149"/>
    <mergeCell ref="H140:H146"/>
    <mergeCell ref="H147:H153"/>
    <mergeCell ref="P150:P160"/>
    <mergeCell ref="Q150:Q160"/>
    <mergeCell ref="R150:R160"/>
    <mergeCell ref="S150:S160"/>
    <mergeCell ref="T150:T160"/>
    <mergeCell ref="B154:B160"/>
    <mergeCell ref="C154:C160"/>
    <mergeCell ref="D154:D160"/>
    <mergeCell ref="Q128:Q138"/>
    <mergeCell ref="R128:R138"/>
    <mergeCell ref="S128:S138"/>
    <mergeCell ref="T128:T138"/>
    <mergeCell ref="B133:B139"/>
    <mergeCell ref="C133:C139"/>
    <mergeCell ref="D133:D139"/>
    <mergeCell ref="E133:E139"/>
    <mergeCell ref="F133:F139"/>
    <mergeCell ref="G133:G139"/>
    <mergeCell ref="K128:K138"/>
    <mergeCell ref="L128:L138"/>
    <mergeCell ref="M128:M138"/>
    <mergeCell ref="N128:N138"/>
    <mergeCell ref="O128:O138"/>
    <mergeCell ref="P128:P138"/>
    <mergeCell ref="D126:D132"/>
    <mergeCell ref="E126:E132"/>
    <mergeCell ref="F126:F132"/>
    <mergeCell ref="G126:G132"/>
    <mergeCell ref="H126:H132"/>
    <mergeCell ref="J128:J138"/>
    <mergeCell ref="H133:H139"/>
    <mergeCell ref="J139:J149"/>
    <mergeCell ref="T117:T127"/>
    <mergeCell ref="B119:B125"/>
    <mergeCell ref="C119:C125"/>
    <mergeCell ref="D119:D125"/>
    <mergeCell ref="E119:E125"/>
    <mergeCell ref="F119:F125"/>
    <mergeCell ref="G119:G125"/>
    <mergeCell ref="H119:H125"/>
    <mergeCell ref="B126:B132"/>
    <mergeCell ref="C126:C132"/>
    <mergeCell ref="N117:N127"/>
    <mergeCell ref="O117:O127"/>
    <mergeCell ref="P117:P127"/>
    <mergeCell ref="Q117:Q127"/>
    <mergeCell ref="R117:R127"/>
    <mergeCell ref="S117:S127"/>
    <mergeCell ref="G112:G118"/>
    <mergeCell ref="H112:H118"/>
    <mergeCell ref="J117:J127"/>
    <mergeCell ref="K117:K127"/>
    <mergeCell ref="L117:L127"/>
    <mergeCell ref="M117:M127"/>
    <mergeCell ref="P106:P116"/>
    <mergeCell ref="Q106:Q116"/>
    <mergeCell ref="R106:R116"/>
    <mergeCell ref="S106:S116"/>
    <mergeCell ref="T106:T116"/>
    <mergeCell ref="B112:B118"/>
    <mergeCell ref="C112:C118"/>
    <mergeCell ref="D112:D118"/>
    <mergeCell ref="E112:E118"/>
    <mergeCell ref="F112:F118"/>
    <mergeCell ref="J106:J116"/>
    <mergeCell ref="K106:K116"/>
    <mergeCell ref="L106:L116"/>
    <mergeCell ref="M106:M116"/>
    <mergeCell ref="N106:N116"/>
    <mergeCell ref="O106:O116"/>
    <mergeCell ref="C105:C111"/>
    <mergeCell ref="D105:D111"/>
    <mergeCell ref="E105:E111"/>
    <mergeCell ref="F105:F111"/>
    <mergeCell ref="G105:G111"/>
    <mergeCell ref="H105:H111"/>
    <mergeCell ref="S95:S105"/>
    <mergeCell ref="T95:T105"/>
    <mergeCell ref="B98:B104"/>
    <mergeCell ref="C98:C104"/>
    <mergeCell ref="B91:B97"/>
    <mergeCell ref="C91:C97"/>
    <mergeCell ref="D91:D97"/>
    <mergeCell ref="E91:E97"/>
    <mergeCell ref="F91:F97"/>
    <mergeCell ref="G91:G97"/>
    <mergeCell ref="O84:O94"/>
    <mergeCell ref="P84:P94"/>
    <mergeCell ref="Q84:Q94"/>
    <mergeCell ref="B84:B90"/>
    <mergeCell ref="C84:C90"/>
    <mergeCell ref="D84:D90"/>
    <mergeCell ref="E84:E90"/>
    <mergeCell ref="F84:F90"/>
    <mergeCell ref="G84:G90"/>
    <mergeCell ref="T62:T72"/>
    <mergeCell ref="E63:E69"/>
    <mergeCell ref="F63:F69"/>
    <mergeCell ref="S84:S94"/>
    <mergeCell ref="T84:T94"/>
    <mergeCell ref="H84:H90"/>
    <mergeCell ref="J84:J94"/>
    <mergeCell ref="K84:K94"/>
    <mergeCell ref="L84:L94"/>
    <mergeCell ref="M84:M94"/>
    <mergeCell ref="N84:N94"/>
    <mergeCell ref="H91:H97"/>
    <mergeCell ref="J95:J105"/>
    <mergeCell ref="K95:K105"/>
    <mergeCell ref="L95:L105"/>
    <mergeCell ref="N95:N105"/>
    <mergeCell ref="O95:O105"/>
    <mergeCell ref="P95:P105"/>
    <mergeCell ref="Q95:Q105"/>
    <mergeCell ref="R95:R105"/>
    <mergeCell ref="R84:R94"/>
    <mergeCell ref="S73:S83"/>
    <mergeCell ref="F49:F55"/>
    <mergeCell ref="G49:G55"/>
    <mergeCell ref="H49:H55"/>
    <mergeCell ref="T73:T83"/>
    <mergeCell ref="B77:B83"/>
    <mergeCell ref="C77:C83"/>
    <mergeCell ref="D77:D83"/>
    <mergeCell ref="E77:E83"/>
    <mergeCell ref="F77:F83"/>
    <mergeCell ref="G77:G83"/>
    <mergeCell ref="K73:K83"/>
    <mergeCell ref="L73:L83"/>
    <mergeCell ref="M73:M83"/>
    <mergeCell ref="N73:N83"/>
    <mergeCell ref="O73:O83"/>
    <mergeCell ref="P73:P83"/>
    <mergeCell ref="D70:D76"/>
    <mergeCell ref="E70:E76"/>
    <mergeCell ref="F70:F76"/>
    <mergeCell ref="G70:G76"/>
    <mergeCell ref="H70:H76"/>
    <mergeCell ref="J73:J83"/>
    <mergeCell ref="H77:H83"/>
    <mergeCell ref="H63:H69"/>
    <mergeCell ref="B70:B76"/>
    <mergeCell ref="C70:C76"/>
    <mergeCell ref="N62:N72"/>
    <mergeCell ref="O62:O72"/>
    <mergeCell ref="P62:P72"/>
    <mergeCell ref="Q62:Q72"/>
    <mergeCell ref="R62:R72"/>
    <mergeCell ref="Q73:Q83"/>
    <mergeCell ref="R73:R83"/>
    <mergeCell ref="T51:T61"/>
    <mergeCell ref="B56:B62"/>
    <mergeCell ref="C56:C62"/>
    <mergeCell ref="D56:D62"/>
    <mergeCell ref="E56:E62"/>
    <mergeCell ref="F56:F62"/>
    <mergeCell ref="J51:J61"/>
    <mergeCell ref="K51:K61"/>
    <mergeCell ref="L51:L61"/>
    <mergeCell ref="M51:M61"/>
    <mergeCell ref="N51:N61"/>
    <mergeCell ref="O51:O61"/>
    <mergeCell ref="S62:S72"/>
    <mergeCell ref="G56:G62"/>
    <mergeCell ref="H56:H62"/>
    <mergeCell ref="J62:J72"/>
    <mergeCell ref="K62:K72"/>
    <mergeCell ref="L62:L72"/>
    <mergeCell ref="M62:M72"/>
    <mergeCell ref="P51:P61"/>
    <mergeCell ref="Q51:Q61"/>
    <mergeCell ref="R51:R61"/>
    <mergeCell ref="S51:S61"/>
    <mergeCell ref="G63:G69"/>
    <mergeCell ref="R18:R28"/>
    <mergeCell ref="S18:S28"/>
    <mergeCell ref="P40:P50"/>
    <mergeCell ref="Q40:Q50"/>
    <mergeCell ref="R40:R50"/>
    <mergeCell ref="S40:S50"/>
    <mergeCell ref="T40:T50"/>
    <mergeCell ref="B42:B48"/>
    <mergeCell ref="C42:C48"/>
    <mergeCell ref="D42:D48"/>
    <mergeCell ref="E42:E48"/>
    <mergeCell ref="F42:F48"/>
    <mergeCell ref="J40:J50"/>
    <mergeCell ref="K40:K50"/>
    <mergeCell ref="L40:L50"/>
    <mergeCell ref="M40:M50"/>
    <mergeCell ref="N40:N50"/>
    <mergeCell ref="O40:O50"/>
    <mergeCell ref="G42:G48"/>
    <mergeCell ref="H42:H48"/>
    <mergeCell ref="B49:B55"/>
    <mergeCell ref="C49:C55"/>
    <mergeCell ref="D49:D55"/>
    <mergeCell ref="E49:E55"/>
    <mergeCell ref="N29:N39"/>
    <mergeCell ref="O29:O39"/>
    <mergeCell ref="P29:P39"/>
    <mergeCell ref="Q29:Q39"/>
    <mergeCell ref="B28:B34"/>
    <mergeCell ref="C28:C34"/>
    <mergeCell ref="D28:D34"/>
    <mergeCell ref="E28:E34"/>
    <mergeCell ref="F28:F34"/>
    <mergeCell ref="G28:G34"/>
    <mergeCell ref="B35:B41"/>
    <mergeCell ref="C35:C41"/>
    <mergeCell ref="D35:D41"/>
    <mergeCell ref="E35:E41"/>
    <mergeCell ref="F35:F41"/>
    <mergeCell ref="G35:G41"/>
    <mergeCell ref="H35:H41"/>
    <mergeCell ref="L29:L39"/>
    <mergeCell ref="M29:M39"/>
    <mergeCell ref="B21:B27"/>
    <mergeCell ref="C21:C27"/>
    <mergeCell ref="D21:D27"/>
    <mergeCell ref="E21:E27"/>
    <mergeCell ref="F21:F27"/>
    <mergeCell ref="G21:G27"/>
    <mergeCell ref="O18:O28"/>
    <mergeCell ref="P18:P28"/>
    <mergeCell ref="Q18:Q28"/>
    <mergeCell ref="B14:B20"/>
    <mergeCell ref="C14:C20"/>
    <mergeCell ref="D14:D20"/>
    <mergeCell ref="E14:E20"/>
    <mergeCell ref="F14:F20"/>
    <mergeCell ref="G14:G20"/>
    <mergeCell ref="T18:T28"/>
    <mergeCell ref="H14:H20"/>
    <mergeCell ref="J18:J28"/>
    <mergeCell ref="K18:K28"/>
    <mergeCell ref="L18:L28"/>
    <mergeCell ref="M18:M28"/>
    <mergeCell ref="N18:N28"/>
    <mergeCell ref="H21:H27"/>
    <mergeCell ref="H28:H34"/>
    <mergeCell ref="J29:J39"/>
    <mergeCell ref="K29:K39"/>
    <mergeCell ref="Q7:Q17"/>
    <mergeCell ref="R7:R17"/>
    <mergeCell ref="S7:S17"/>
    <mergeCell ref="T7:T17"/>
    <mergeCell ref="K7:K17"/>
    <mergeCell ref="L7:L17"/>
    <mergeCell ref="M7:M17"/>
    <mergeCell ref="N7:N17"/>
    <mergeCell ref="O7:O17"/>
    <mergeCell ref="P7:P17"/>
    <mergeCell ref="R29:R39"/>
    <mergeCell ref="S29:S39"/>
    <mergeCell ref="T29:T39"/>
    <mergeCell ref="Q5:S5"/>
    <mergeCell ref="T5:T6"/>
    <mergeCell ref="A1:T1"/>
    <mergeCell ref="B4:E6"/>
    <mergeCell ref="F4:F6"/>
    <mergeCell ref="G4:G6"/>
    <mergeCell ref="H4:H6"/>
    <mergeCell ref="J4:M6"/>
    <mergeCell ref="N4:N6"/>
    <mergeCell ref="O4:O6"/>
    <mergeCell ref="P4:P6"/>
    <mergeCell ref="Q4:T4"/>
  </mergeCells>
  <phoneticPr fontId="1"/>
  <pageMargins left="0.19685039370078741" right="0.19685039370078741" top="0.70866141732283472" bottom="0.31496062992125984" header="0.51181102362204722" footer="0.31496062992125984"/>
  <pageSetup paperSize="9" scale="80" firstPageNumber="32" orientation="landscape" blackAndWhite="1" useFirstPageNumber="1" r:id="rId1"/>
  <headerFooter>
    <oddFooter>&amp;C&amp;"Arial,標準"&amp;14- 2 -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4"/>
  <sheetViews>
    <sheetView tabSelected="1" view="pageBreakPreview" zoomScale="70" zoomScaleNormal="100" zoomScaleSheetLayoutView="70" workbookViewId="0">
      <selection activeCell="K5" sqref="K5"/>
    </sheetView>
  </sheetViews>
  <sheetFormatPr defaultColWidth="9" defaultRowHeight="13.5"/>
  <cols>
    <col min="1" max="1" width="0.875" style="1" customWidth="1"/>
    <col min="2" max="3" width="3.625" style="1" customWidth="1"/>
    <col min="4" max="4" width="13" style="1" bestFit="1" customWidth="1"/>
    <col min="5" max="5" width="1.625" style="1" customWidth="1"/>
    <col min="6" max="7" width="10.625" style="1" customWidth="1"/>
    <col min="8" max="8" width="9.625" style="1" customWidth="1"/>
    <col min="9" max="12" width="10.625" style="1" customWidth="1"/>
    <col min="13" max="14" width="9.625" style="1" customWidth="1"/>
    <col min="15" max="15" width="10.625" style="1" customWidth="1"/>
    <col min="16" max="18" width="9.625" style="1" customWidth="1"/>
    <col min="19" max="20" width="10.625" style="1" customWidth="1"/>
    <col min="21" max="21" width="0.875" style="1" customWidth="1"/>
    <col min="22" max="16384" width="9" style="1"/>
  </cols>
  <sheetData>
    <row r="1" spans="2:20" s="14" customFormat="1" ht="27" customHeight="1">
      <c r="B1" s="31" t="s">
        <v>134</v>
      </c>
      <c r="C1" s="31"/>
      <c r="D1" s="31"/>
      <c r="E1" s="31"/>
      <c r="F1" s="31"/>
      <c r="G1" s="31"/>
      <c r="H1" s="31"/>
      <c r="I1" s="31"/>
      <c r="J1" s="31"/>
      <c r="K1" s="31"/>
      <c r="L1" s="31"/>
      <c r="M1" s="31"/>
      <c r="N1" s="31"/>
      <c r="O1" s="31"/>
      <c r="P1" s="31"/>
      <c r="Q1" s="31"/>
      <c r="R1" s="31"/>
      <c r="S1" s="31"/>
      <c r="T1" s="31"/>
    </row>
    <row r="2" spans="2:20" ht="27" customHeight="1" thickBot="1">
      <c r="T2" s="9" t="s">
        <v>22</v>
      </c>
    </row>
    <row r="3" spans="2:20" ht="27" customHeight="1">
      <c r="B3" s="205"/>
      <c r="C3" s="206"/>
      <c r="D3" s="206"/>
      <c r="E3" s="207"/>
      <c r="F3" s="221" t="s">
        <v>40</v>
      </c>
      <c r="G3" s="206" t="s">
        <v>41</v>
      </c>
      <c r="H3" s="217" t="s">
        <v>53</v>
      </c>
      <c r="I3" s="206" t="s">
        <v>42</v>
      </c>
      <c r="J3" s="206" t="s">
        <v>43</v>
      </c>
      <c r="K3" s="206" t="s">
        <v>46</v>
      </c>
      <c r="L3" s="206"/>
      <c r="M3" s="206" t="s">
        <v>47</v>
      </c>
      <c r="N3" s="206"/>
      <c r="O3" s="206" t="s">
        <v>34</v>
      </c>
      <c r="P3" s="206" t="s">
        <v>48</v>
      </c>
      <c r="Q3" s="217" t="s">
        <v>49</v>
      </c>
      <c r="R3" s="206" t="s">
        <v>51</v>
      </c>
      <c r="S3" s="213" t="s">
        <v>50</v>
      </c>
      <c r="T3" s="203" t="s">
        <v>10</v>
      </c>
    </row>
    <row r="4" spans="2:20" ht="27" customHeight="1" thickBot="1">
      <c r="B4" s="208"/>
      <c r="C4" s="209"/>
      <c r="D4" s="209"/>
      <c r="E4" s="210"/>
      <c r="F4" s="222"/>
      <c r="G4" s="209"/>
      <c r="H4" s="209"/>
      <c r="I4" s="209"/>
      <c r="J4" s="209"/>
      <c r="K4" s="24" t="s">
        <v>44</v>
      </c>
      <c r="L4" s="24" t="s">
        <v>45</v>
      </c>
      <c r="M4" s="24" t="s">
        <v>44</v>
      </c>
      <c r="N4" s="24" t="s">
        <v>45</v>
      </c>
      <c r="O4" s="209"/>
      <c r="P4" s="209"/>
      <c r="Q4" s="209"/>
      <c r="R4" s="209"/>
      <c r="S4" s="214"/>
      <c r="T4" s="204"/>
    </row>
    <row r="5" spans="2:20" ht="30" customHeight="1">
      <c r="B5" s="218" t="s">
        <v>38</v>
      </c>
      <c r="C5" s="219"/>
      <c r="D5" s="220"/>
      <c r="E5" s="8"/>
      <c r="F5" s="19">
        <v>7497808</v>
      </c>
      <c r="G5" s="20">
        <v>5763077</v>
      </c>
      <c r="H5" s="20">
        <v>230042</v>
      </c>
      <c r="I5" s="20">
        <v>10925516</v>
      </c>
      <c r="J5" s="20">
        <v>8367202</v>
      </c>
      <c r="K5" s="20">
        <v>1652418</v>
      </c>
      <c r="L5" s="20">
        <v>1535086</v>
      </c>
      <c r="M5" s="20">
        <v>36706</v>
      </c>
      <c r="N5" s="20">
        <v>61000</v>
      </c>
      <c r="O5" s="20">
        <v>6015049</v>
      </c>
      <c r="P5" s="20">
        <v>336131</v>
      </c>
      <c r="Q5" s="20">
        <v>57109</v>
      </c>
      <c r="R5" s="20">
        <v>90859</v>
      </c>
      <c r="S5" s="29">
        <v>3374997</v>
      </c>
      <c r="T5" s="39">
        <f>SUM(F5:S5)</f>
        <v>45943000</v>
      </c>
    </row>
    <row r="6" spans="2:20" ht="27" customHeight="1" thickBot="1">
      <c r="B6" s="6"/>
      <c r="C6" s="211" t="s">
        <v>54</v>
      </c>
      <c r="D6" s="212"/>
      <c r="E6" s="25"/>
      <c r="F6" s="32">
        <f>ROUND(F5*100/$T5,1)</f>
        <v>16.3</v>
      </c>
      <c r="G6" s="33">
        <f>ROUND(G5*100/$T5,1)+0.1</f>
        <v>12.6</v>
      </c>
      <c r="H6" s="33">
        <f t="shared" ref="H6:T6" si="0">ROUND(H5*100/$T5,1)</f>
        <v>0.5</v>
      </c>
      <c r="I6" s="33">
        <f t="shared" si="0"/>
        <v>23.8</v>
      </c>
      <c r="J6" s="33">
        <f t="shared" si="0"/>
        <v>18.2</v>
      </c>
      <c r="K6" s="33">
        <f t="shared" si="0"/>
        <v>3.6</v>
      </c>
      <c r="L6" s="33">
        <f t="shared" si="0"/>
        <v>3.3</v>
      </c>
      <c r="M6" s="33">
        <f t="shared" si="0"/>
        <v>0.1</v>
      </c>
      <c r="N6" s="33">
        <f t="shared" si="0"/>
        <v>0.1</v>
      </c>
      <c r="O6" s="33">
        <f t="shared" si="0"/>
        <v>13.1</v>
      </c>
      <c r="P6" s="33">
        <f t="shared" si="0"/>
        <v>0.7</v>
      </c>
      <c r="Q6" s="33">
        <f t="shared" si="0"/>
        <v>0.1</v>
      </c>
      <c r="R6" s="33">
        <f t="shared" si="0"/>
        <v>0.2</v>
      </c>
      <c r="S6" s="34">
        <f>ROUND(S5*100/$T5,1)+0.1</f>
        <v>7.3999999999999995</v>
      </c>
      <c r="T6" s="35">
        <f t="shared" si="0"/>
        <v>100</v>
      </c>
    </row>
    <row r="7" spans="2:20" ht="27" customHeight="1">
      <c r="B7" s="215" t="s">
        <v>52</v>
      </c>
      <c r="C7" s="21">
        <v>10</v>
      </c>
      <c r="D7" s="22" t="s">
        <v>23</v>
      </c>
      <c r="E7" s="26"/>
      <c r="F7" s="23"/>
      <c r="G7" s="11"/>
      <c r="H7" s="11"/>
      <c r="I7" s="11"/>
      <c r="J7" s="11"/>
      <c r="K7" s="11"/>
      <c r="L7" s="11"/>
      <c r="M7" s="11"/>
      <c r="N7" s="11"/>
      <c r="O7" s="11"/>
      <c r="P7" s="11"/>
      <c r="Q7" s="11"/>
      <c r="R7" s="11"/>
      <c r="S7" s="30"/>
      <c r="T7" s="36">
        <f t="shared" ref="T7:T21" si="1">SUM(F7:S7)</f>
        <v>0</v>
      </c>
    </row>
    <row r="8" spans="2:20" ht="27" customHeight="1">
      <c r="B8" s="216"/>
      <c r="C8" s="18">
        <v>15</v>
      </c>
      <c r="D8" s="17" t="s">
        <v>24</v>
      </c>
      <c r="E8" s="27"/>
      <c r="F8" s="15">
        <v>7300</v>
      </c>
      <c r="G8" s="12">
        <v>1924</v>
      </c>
      <c r="H8" s="12"/>
      <c r="I8" s="12"/>
      <c r="J8" s="12">
        <v>7000</v>
      </c>
      <c r="K8" s="12"/>
      <c r="L8" s="12"/>
      <c r="M8" s="12"/>
      <c r="N8" s="12"/>
      <c r="O8" s="12"/>
      <c r="P8" s="12"/>
      <c r="Q8" s="12"/>
      <c r="R8" s="12"/>
      <c r="S8" s="16"/>
      <c r="T8" s="37">
        <f t="shared" si="1"/>
        <v>16224</v>
      </c>
    </row>
    <row r="9" spans="2:20" ht="27" customHeight="1">
      <c r="B9" s="216"/>
      <c r="C9" s="18">
        <v>20</v>
      </c>
      <c r="D9" s="17" t="s">
        <v>25</v>
      </c>
      <c r="E9" s="27"/>
      <c r="F9" s="15">
        <v>14050</v>
      </c>
      <c r="G9" s="12">
        <v>173415</v>
      </c>
      <c r="H9" s="12"/>
      <c r="I9" s="12">
        <v>10285000</v>
      </c>
      <c r="J9" s="12">
        <v>14657</v>
      </c>
      <c r="K9" s="12"/>
      <c r="L9" s="12"/>
      <c r="M9" s="12"/>
      <c r="N9" s="12"/>
      <c r="O9" s="12"/>
      <c r="P9" s="12"/>
      <c r="Q9" s="12"/>
      <c r="R9" s="12"/>
      <c r="S9" s="16"/>
      <c r="T9" s="37">
        <f t="shared" si="1"/>
        <v>10487122</v>
      </c>
    </row>
    <row r="10" spans="2:20" ht="27" customHeight="1">
      <c r="B10" s="216"/>
      <c r="C10" s="18">
        <v>25</v>
      </c>
      <c r="D10" s="17" t="s">
        <v>26</v>
      </c>
      <c r="E10" s="27"/>
      <c r="F10" s="15">
        <v>8000</v>
      </c>
      <c r="G10" s="12">
        <v>7812</v>
      </c>
      <c r="H10" s="12"/>
      <c r="I10" s="12"/>
      <c r="J10" s="12"/>
      <c r="K10" s="12"/>
      <c r="L10" s="12"/>
      <c r="M10" s="12"/>
      <c r="N10" s="12"/>
      <c r="O10" s="12"/>
      <c r="P10" s="12"/>
      <c r="Q10" s="12"/>
      <c r="R10" s="12"/>
      <c r="S10" s="16"/>
      <c r="T10" s="37">
        <f t="shared" si="1"/>
        <v>15812</v>
      </c>
    </row>
    <row r="11" spans="2:20" ht="27" customHeight="1">
      <c r="B11" s="216"/>
      <c r="C11" s="18">
        <v>30</v>
      </c>
      <c r="D11" s="17" t="s">
        <v>27</v>
      </c>
      <c r="E11" s="27"/>
      <c r="F11" s="15">
        <v>50000</v>
      </c>
      <c r="G11" s="12"/>
      <c r="H11" s="12"/>
      <c r="I11" s="12"/>
      <c r="J11" s="12"/>
      <c r="K11" s="12"/>
      <c r="L11" s="12"/>
      <c r="M11" s="12"/>
      <c r="N11" s="12"/>
      <c r="O11" s="12"/>
      <c r="P11" s="12"/>
      <c r="Q11" s="12"/>
      <c r="R11" s="12"/>
      <c r="S11" s="16"/>
      <c r="T11" s="37">
        <f t="shared" si="1"/>
        <v>50000</v>
      </c>
    </row>
    <row r="12" spans="2:20" ht="27" customHeight="1">
      <c r="B12" s="216"/>
      <c r="C12" s="18">
        <v>35</v>
      </c>
      <c r="D12" s="17" t="s">
        <v>28</v>
      </c>
      <c r="E12" s="27"/>
      <c r="F12" s="15"/>
      <c r="G12" s="12">
        <v>9596</v>
      </c>
      <c r="H12" s="12"/>
      <c r="I12" s="12"/>
      <c r="J12" s="12"/>
      <c r="K12" s="12"/>
      <c r="L12" s="12"/>
      <c r="M12" s="12"/>
      <c r="N12" s="12"/>
      <c r="O12" s="12"/>
      <c r="P12" s="12"/>
      <c r="Q12" s="12"/>
      <c r="R12" s="12"/>
      <c r="S12" s="16"/>
      <c r="T12" s="37">
        <f t="shared" si="1"/>
        <v>9596</v>
      </c>
    </row>
    <row r="13" spans="2:20" ht="27" customHeight="1">
      <c r="B13" s="216"/>
      <c r="C13" s="18">
        <v>40</v>
      </c>
      <c r="D13" s="17" t="s">
        <v>29</v>
      </c>
      <c r="E13" s="27"/>
      <c r="F13" s="15"/>
      <c r="G13" s="12">
        <v>1410</v>
      </c>
      <c r="H13" s="12"/>
      <c r="I13" s="12"/>
      <c r="J13" s="12">
        <v>575100</v>
      </c>
      <c r="K13" s="12"/>
      <c r="L13" s="12"/>
      <c r="M13" s="12"/>
      <c r="N13" s="12"/>
      <c r="O13" s="12"/>
      <c r="P13" s="12"/>
      <c r="Q13" s="12"/>
      <c r="R13" s="12"/>
      <c r="S13" s="16"/>
      <c r="T13" s="37">
        <f t="shared" si="1"/>
        <v>576510</v>
      </c>
    </row>
    <row r="14" spans="2:20" ht="27" customHeight="1">
      <c r="B14" s="216"/>
      <c r="C14" s="18">
        <v>45</v>
      </c>
      <c r="D14" s="17" t="s">
        <v>30</v>
      </c>
      <c r="E14" s="27"/>
      <c r="F14" s="15"/>
      <c r="G14" s="12"/>
      <c r="H14" s="12"/>
      <c r="I14" s="12"/>
      <c r="J14" s="12"/>
      <c r="K14" s="12"/>
      <c r="L14" s="12"/>
      <c r="M14" s="12"/>
      <c r="N14" s="12"/>
      <c r="O14" s="12"/>
      <c r="P14" s="12"/>
      <c r="Q14" s="12"/>
      <c r="R14" s="12"/>
      <c r="S14" s="16"/>
      <c r="T14" s="37">
        <f t="shared" si="1"/>
        <v>0</v>
      </c>
    </row>
    <row r="15" spans="2:20" ht="27" customHeight="1">
      <c r="B15" s="216"/>
      <c r="C15" s="18">
        <v>50</v>
      </c>
      <c r="D15" s="17" t="s">
        <v>31</v>
      </c>
      <c r="E15" s="27"/>
      <c r="F15" s="15"/>
      <c r="G15" s="12"/>
      <c r="H15" s="12"/>
      <c r="I15" s="12"/>
      <c r="J15" s="12"/>
      <c r="K15" s="12"/>
      <c r="L15" s="12"/>
      <c r="M15" s="12"/>
      <c r="N15" s="12"/>
      <c r="O15" s="12"/>
      <c r="P15" s="12"/>
      <c r="Q15" s="12"/>
      <c r="R15" s="12"/>
      <c r="S15" s="16"/>
      <c r="T15" s="37">
        <f t="shared" si="1"/>
        <v>0</v>
      </c>
    </row>
    <row r="16" spans="2:20" ht="27" customHeight="1">
      <c r="B16" s="216"/>
      <c r="C16" s="18">
        <v>55</v>
      </c>
      <c r="D16" s="17" t="s">
        <v>32</v>
      </c>
      <c r="E16" s="27"/>
      <c r="F16" s="15">
        <v>700</v>
      </c>
      <c r="G16" s="12">
        <v>366822</v>
      </c>
      <c r="H16" s="12"/>
      <c r="I16" s="12"/>
      <c r="J16" s="12">
        <v>23402</v>
      </c>
      <c r="K16" s="12">
        <v>13100</v>
      </c>
      <c r="L16" s="12"/>
      <c r="M16" s="12"/>
      <c r="N16" s="12"/>
      <c r="O16" s="12"/>
      <c r="P16" s="12"/>
      <c r="Q16" s="12"/>
      <c r="R16" s="12"/>
      <c r="S16" s="16"/>
      <c r="T16" s="37">
        <f t="shared" si="1"/>
        <v>404024</v>
      </c>
    </row>
    <row r="17" spans="2:20" ht="27" customHeight="1">
      <c r="B17" s="216"/>
      <c r="C17" s="18">
        <v>60</v>
      </c>
      <c r="D17" s="17" t="s">
        <v>33</v>
      </c>
      <c r="E17" s="27"/>
      <c r="F17" s="15"/>
      <c r="G17" s="12"/>
      <c r="H17" s="12"/>
      <c r="I17" s="12"/>
      <c r="J17" s="12"/>
      <c r="K17" s="12"/>
      <c r="L17" s="12"/>
      <c r="M17" s="12"/>
      <c r="N17" s="12"/>
      <c r="O17" s="12"/>
      <c r="P17" s="12"/>
      <c r="Q17" s="12"/>
      <c r="R17" s="12"/>
      <c r="S17" s="16"/>
      <c r="T17" s="37">
        <f t="shared" si="1"/>
        <v>0</v>
      </c>
    </row>
    <row r="18" spans="2:20" ht="27" customHeight="1">
      <c r="B18" s="216"/>
      <c r="C18" s="18">
        <v>65</v>
      </c>
      <c r="D18" s="17" t="s">
        <v>34</v>
      </c>
      <c r="E18" s="27"/>
      <c r="F18" s="15"/>
      <c r="G18" s="12"/>
      <c r="H18" s="12"/>
      <c r="I18" s="12"/>
      <c r="J18" s="12"/>
      <c r="K18" s="12"/>
      <c r="L18" s="12"/>
      <c r="M18" s="12"/>
      <c r="N18" s="12"/>
      <c r="O18" s="12"/>
      <c r="P18" s="12"/>
      <c r="Q18" s="12"/>
      <c r="R18" s="12"/>
      <c r="S18" s="16"/>
      <c r="T18" s="37">
        <f t="shared" si="1"/>
        <v>0</v>
      </c>
    </row>
    <row r="19" spans="2:20" ht="27" customHeight="1">
      <c r="B19" s="216"/>
      <c r="C19" s="18">
        <v>70</v>
      </c>
      <c r="D19" s="17" t="s">
        <v>35</v>
      </c>
      <c r="E19" s="27"/>
      <c r="F19" s="15"/>
      <c r="G19" s="12"/>
      <c r="H19" s="12"/>
      <c r="I19" s="12"/>
      <c r="J19" s="12"/>
      <c r="K19" s="12"/>
      <c r="L19" s="12"/>
      <c r="M19" s="12"/>
      <c r="N19" s="12"/>
      <c r="O19" s="12"/>
      <c r="P19" s="12"/>
      <c r="Q19" s="12"/>
      <c r="R19" s="12"/>
      <c r="S19" s="16"/>
      <c r="T19" s="37">
        <f t="shared" si="1"/>
        <v>0</v>
      </c>
    </row>
    <row r="20" spans="2:20" ht="27" customHeight="1">
      <c r="B20" s="216"/>
      <c r="C20" s="18">
        <v>80</v>
      </c>
      <c r="D20" s="17" t="s">
        <v>36</v>
      </c>
      <c r="E20" s="27"/>
      <c r="F20" s="15"/>
      <c r="G20" s="12"/>
      <c r="H20" s="12"/>
      <c r="I20" s="12"/>
      <c r="J20" s="12"/>
      <c r="K20" s="12"/>
      <c r="L20" s="12"/>
      <c r="M20" s="12"/>
      <c r="N20" s="12"/>
      <c r="O20" s="12"/>
      <c r="P20" s="12"/>
      <c r="Q20" s="12"/>
      <c r="R20" s="12"/>
      <c r="S20" s="16"/>
      <c r="T20" s="37">
        <f t="shared" si="1"/>
        <v>0</v>
      </c>
    </row>
    <row r="21" spans="2:20" ht="30" customHeight="1" thickBot="1">
      <c r="B21" s="208" t="s">
        <v>37</v>
      </c>
      <c r="C21" s="209"/>
      <c r="D21" s="214"/>
      <c r="E21" s="28"/>
      <c r="F21" s="40">
        <f>SUM(F7:F20)</f>
        <v>80050</v>
      </c>
      <c r="G21" s="41">
        <f t="shared" ref="G21:S21" si="2">SUM(G7:G20)</f>
        <v>560979</v>
      </c>
      <c r="H21" s="41">
        <f t="shared" si="2"/>
        <v>0</v>
      </c>
      <c r="I21" s="41">
        <f t="shared" si="2"/>
        <v>10285000</v>
      </c>
      <c r="J21" s="41">
        <f t="shared" si="2"/>
        <v>620159</v>
      </c>
      <c r="K21" s="41">
        <f t="shared" si="2"/>
        <v>13100</v>
      </c>
      <c r="L21" s="41">
        <f t="shared" si="2"/>
        <v>0</v>
      </c>
      <c r="M21" s="41">
        <f t="shared" si="2"/>
        <v>0</v>
      </c>
      <c r="N21" s="41">
        <f t="shared" si="2"/>
        <v>0</v>
      </c>
      <c r="O21" s="41">
        <f t="shared" si="2"/>
        <v>0</v>
      </c>
      <c r="P21" s="41">
        <f t="shared" si="2"/>
        <v>0</v>
      </c>
      <c r="Q21" s="41">
        <f t="shared" si="2"/>
        <v>0</v>
      </c>
      <c r="R21" s="41">
        <f t="shared" si="2"/>
        <v>0</v>
      </c>
      <c r="S21" s="42">
        <f t="shared" si="2"/>
        <v>0</v>
      </c>
      <c r="T21" s="38">
        <f t="shared" si="1"/>
        <v>11559288</v>
      </c>
    </row>
    <row r="22" spans="2:20" ht="30" customHeight="1">
      <c r="B22" s="218" t="s">
        <v>39</v>
      </c>
      <c r="C22" s="219"/>
      <c r="D22" s="220"/>
      <c r="E22" s="8"/>
      <c r="F22" s="43">
        <f>SUM(F5,F21)</f>
        <v>7577858</v>
      </c>
      <c r="G22" s="44">
        <f t="shared" ref="G22:S22" si="3">SUM(G5,G21)</f>
        <v>6324056</v>
      </c>
      <c r="H22" s="44">
        <f t="shared" si="3"/>
        <v>230042</v>
      </c>
      <c r="I22" s="44">
        <f t="shared" si="3"/>
        <v>21210516</v>
      </c>
      <c r="J22" s="44">
        <f t="shared" si="3"/>
        <v>8987361</v>
      </c>
      <c r="K22" s="44">
        <f t="shared" si="3"/>
        <v>1665518</v>
      </c>
      <c r="L22" s="44">
        <f t="shared" si="3"/>
        <v>1535086</v>
      </c>
      <c r="M22" s="44">
        <f t="shared" si="3"/>
        <v>36706</v>
      </c>
      <c r="N22" s="44">
        <f t="shared" si="3"/>
        <v>61000</v>
      </c>
      <c r="O22" s="44">
        <f t="shared" si="3"/>
        <v>6015049</v>
      </c>
      <c r="P22" s="44">
        <f t="shared" si="3"/>
        <v>336131</v>
      </c>
      <c r="Q22" s="44">
        <f t="shared" si="3"/>
        <v>57109</v>
      </c>
      <c r="R22" s="44">
        <f t="shared" si="3"/>
        <v>90859</v>
      </c>
      <c r="S22" s="45">
        <f t="shared" si="3"/>
        <v>3374997</v>
      </c>
      <c r="T22" s="39">
        <f>SUM(F22:S22)</f>
        <v>57502288</v>
      </c>
    </row>
    <row r="23" spans="2:20" ht="27" customHeight="1" thickBot="1">
      <c r="B23" s="6"/>
      <c r="C23" s="211" t="s">
        <v>54</v>
      </c>
      <c r="D23" s="212"/>
      <c r="E23" s="25"/>
      <c r="F23" s="32">
        <v>13.2</v>
      </c>
      <c r="G23" s="33">
        <v>11</v>
      </c>
      <c r="H23" s="33">
        <v>0.4</v>
      </c>
      <c r="I23" s="33">
        <v>36.9</v>
      </c>
      <c r="J23" s="33">
        <v>15.6</v>
      </c>
      <c r="K23" s="33">
        <v>2.9</v>
      </c>
      <c r="L23" s="33">
        <v>2.7</v>
      </c>
      <c r="M23" s="33">
        <v>0.1</v>
      </c>
      <c r="N23" s="33">
        <v>0.1</v>
      </c>
      <c r="O23" s="33">
        <v>10.4</v>
      </c>
      <c r="P23" s="33">
        <v>0.6</v>
      </c>
      <c r="Q23" s="33">
        <v>0.1</v>
      </c>
      <c r="R23" s="33">
        <v>0.1</v>
      </c>
      <c r="S23" s="34">
        <v>5.9</v>
      </c>
      <c r="T23" s="35">
        <f>SUM(F23:S23)</f>
        <v>99.999999999999986</v>
      </c>
    </row>
    <row r="24" spans="2:20" ht="6" customHeight="1"/>
  </sheetData>
  <mergeCells count="20">
    <mergeCell ref="C23:D23"/>
    <mergeCell ref="O3:O4"/>
    <mergeCell ref="P3:P4"/>
    <mergeCell ref="Q3:Q4"/>
    <mergeCell ref="R3:R4"/>
    <mergeCell ref="M3:N3"/>
    <mergeCell ref="H3:H4"/>
    <mergeCell ref="I3:I4"/>
    <mergeCell ref="J3:J4"/>
    <mergeCell ref="K3:L3"/>
    <mergeCell ref="B21:D21"/>
    <mergeCell ref="B22:D22"/>
    <mergeCell ref="B5:D5"/>
    <mergeCell ref="F3:F4"/>
    <mergeCell ref="G3:G4"/>
    <mergeCell ref="T3:T4"/>
    <mergeCell ref="B3:E4"/>
    <mergeCell ref="C6:D6"/>
    <mergeCell ref="S3:S4"/>
    <mergeCell ref="B7:B20"/>
  </mergeCells>
  <phoneticPr fontId="1"/>
  <printOptions horizontalCentered="1"/>
  <pageMargins left="0.31496062992125984" right="0.31496062992125984" top="0.74803149606299213" bottom="0.55118110236220474" header="0.31496062992125984" footer="0.31496062992125984"/>
  <pageSetup paperSize="9" scale="81" fitToHeight="0" orientation="landscape" blackAndWhite="1" r:id="rId1"/>
  <headerFooter>
    <oddFooter>&amp;C&amp;"Arial,標準"&amp;14- 3 -</oddFooter>
  </headerFooter>
  <rowBreaks count="1" manualBreakCount="1">
    <brk id="36"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6"/>
  <sheetViews>
    <sheetView tabSelected="1" view="pageBreakPreview" topLeftCell="A57" zoomScale="70" zoomScaleNormal="55" zoomScaleSheetLayoutView="70" workbookViewId="0">
      <selection activeCell="K5" sqref="K5"/>
    </sheetView>
  </sheetViews>
  <sheetFormatPr defaultColWidth="9" defaultRowHeight="14.25"/>
  <cols>
    <col min="1" max="1" width="0.875" style="47" customWidth="1"/>
    <col min="2" max="2" width="3.625" style="47" customWidth="1"/>
    <col min="3" max="3" width="20.375" style="47" customWidth="1"/>
    <col min="4" max="5" width="2.125" style="47" customWidth="1"/>
    <col min="6" max="6" width="4.625" style="47" customWidth="1"/>
    <col min="7" max="7" width="90.125" style="47" customWidth="1"/>
    <col min="8" max="9" width="12.625" style="47" customWidth="1"/>
    <col min="10" max="11" width="9.625" style="47" customWidth="1"/>
    <col min="12" max="12" width="0.875" style="47" customWidth="1"/>
    <col min="13" max="16384" width="9" style="47"/>
  </cols>
  <sheetData>
    <row r="1" spans="2:11" s="14" customFormat="1" ht="24">
      <c r="B1" s="31" t="s">
        <v>63</v>
      </c>
      <c r="C1" s="31"/>
      <c r="D1" s="31"/>
      <c r="E1" s="31"/>
      <c r="F1" s="31"/>
      <c r="G1" s="31"/>
      <c r="H1" s="31"/>
      <c r="I1" s="31"/>
      <c r="J1" s="31"/>
      <c r="K1" s="31"/>
    </row>
    <row r="2" spans="2:11" s="13" customFormat="1" ht="13.5"/>
    <row r="3" spans="2:11" ht="21" customHeight="1" thickBot="1">
      <c r="K3" s="63" t="s">
        <v>22</v>
      </c>
    </row>
    <row r="4" spans="2:11" ht="18" customHeight="1">
      <c r="B4" s="223" t="s">
        <v>60</v>
      </c>
      <c r="C4" s="224"/>
      <c r="D4" s="225"/>
      <c r="E4" s="224" t="s">
        <v>59</v>
      </c>
      <c r="F4" s="224"/>
      <c r="G4" s="224"/>
      <c r="H4" s="229"/>
      <c r="I4" s="231" t="s">
        <v>9</v>
      </c>
      <c r="J4" s="233" t="s">
        <v>58</v>
      </c>
      <c r="K4" s="234"/>
    </row>
    <row r="5" spans="2:11" s="46" customFormat="1" ht="18" customHeight="1" thickBot="1">
      <c r="B5" s="226"/>
      <c r="C5" s="227"/>
      <c r="D5" s="228"/>
      <c r="E5" s="227"/>
      <c r="F5" s="227"/>
      <c r="G5" s="227"/>
      <c r="H5" s="230"/>
      <c r="I5" s="232"/>
      <c r="J5" s="58" t="s">
        <v>56</v>
      </c>
      <c r="K5" s="59" t="s">
        <v>55</v>
      </c>
    </row>
    <row r="6" spans="2:11" ht="21" customHeight="1">
      <c r="B6" s="74" t="s">
        <v>141</v>
      </c>
      <c r="C6" s="50"/>
      <c r="D6" s="51"/>
      <c r="E6" s="50"/>
      <c r="F6" s="50"/>
      <c r="G6" s="106"/>
      <c r="H6" s="52"/>
      <c r="I6" s="66"/>
      <c r="J6" s="60"/>
      <c r="K6" s="68" t="str">
        <f t="shared" ref="K6:K31" si="0">IF(I6="","",I6-J6)</f>
        <v/>
      </c>
    </row>
    <row r="7" spans="2:11" ht="21" customHeight="1">
      <c r="B7" s="113" t="s">
        <v>142</v>
      </c>
      <c r="C7" s="114" t="s">
        <v>143</v>
      </c>
      <c r="D7" s="49"/>
      <c r="E7" s="48"/>
      <c r="F7" s="48"/>
      <c r="G7" s="107"/>
      <c r="H7" s="54"/>
      <c r="I7" s="65"/>
      <c r="J7" s="61"/>
      <c r="K7" s="69" t="str">
        <f t="shared" si="0"/>
        <v/>
      </c>
    </row>
    <row r="8" spans="2:11" ht="21" customHeight="1">
      <c r="B8" s="53"/>
      <c r="C8" s="48" t="s">
        <v>67</v>
      </c>
      <c r="D8" s="49"/>
      <c r="E8" s="48"/>
      <c r="F8" s="48" t="s">
        <v>68</v>
      </c>
      <c r="G8" s="107"/>
      <c r="H8" s="54"/>
      <c r="I8" s="65">
        <v>1924</v>
      </c>
      <c r="J8" s="61"/>
      <c r="K8" s="69">
        <f t="shared" si="0"/>
        <v>1924</v>
      </c>
    </row>
    <row r="9" spans="2:11" ht="21" customHeight="1">
      <c r="B9" s="53"/>
      <c r="C9" s="48"/>
      <c r="D9" s="49"/>
      <c r="E9" s="48"/>
      <c r="F9" s="48"/>
      <c r="G9" s="107" t="s">
        <v>113</v>
      </c>
      <c r="H9" s="54"/>
      <c r="I9" s="65"/>
      <c r="J9" s="61"/>
      <c r="K9" s="69" t="str">
        <f t="shared" si="0"/>
        <v/>
      </c>
    </row>
    <row r="10" spans="2:11" ht="21" customHeight="1">
      <c r="B10" s="53"/>
      <c r="C10" s="48" t="s">
        <v>70</v>
      </c>
      <c r="D10" s="49"/>
      <c r="E10" s="48"/>
      <c r="F10" s="48" t="s">
        <v>71</v>
      </c>
      <c r="G10" s="107"/>
      <c r="H10" s="54"/>
      <c r="I10" s="65">
        <v>113</v>
      </c>
      <c r="J10" s="61"/>
      <c r="K10" s="69">
        <f t="shared" si="0"/>
        <v>113</v>
      </c>
    </row>
    <row r="11" spans="2:11" ht="21" customHeight="1">
      <c r="B11" s="53"/>
      <c r="C11" s="48"/>
      <c r="D11" s="49"/>
      <c r="E11" s="48"/>
      <c r="F11" s="48"/>
      <c r="G11" s="107" t="s">
        <v>128</v>
      </c>
      <c r="H11" s="54"/>
      <c r="I11" s="65"/>
      <c r="J11" s="61"/>
      <c r="K11" s="69" t="str">
        <f t="shared" si="0"/>
        <v/>
      </c>
    </row>
    <row r="12" spans="2:11" ht="21" customHeight="1">
      <c r="B12" s="53"/>
      <c r="C12" s="48" t="s">
        <v>72</v>
      </c>
      <c r="D12" s="49"/>
      <c r="E12" s="48"/>
      <c r="F12" s="48" t="s">
        <v>73</v>
      </c>
      <c r="G12" s="107"/>
      <c r="H12" s="54"/>
      <c r="I12" s="65">
        <v>637</v>
      </c>
      <c r="J12" s="61"/>
      <c r="K12" s="69">
        <f t="shared" si="0"/>
        <v>637</v>
      </c>
    </row>
    <row r="13" spans="2:11" ht="21" customHeight="1">
      <c r="B13" s="53"/>
      <c r="C13" s="48"/>
      <c r="D13" s="49"/>
      <c r="E13" s="48"/>
      <c r="F13" s="48"/>
      <c r="G13" s="107" t="s">
        <v>129</v>
      </c>
      <c r="H13" s="54"/>
      <c r="I13" s="65"/>
      <c r="J13" s="61"/>
      <c r="K13" s="69" t="str">
        <f t="shared" si="0"/>
        <v/>
      </c>
    </row>
    <row r="14" spans="2:11" ht="21" customHeight="1">
      <c r="B14" s="53"/>
      <c r="C14" s="48" t="s">
        <v>76</v>
      </c>
      <c r="D14" s="49"/>
      <c r="E14" s="48"/>
      <c r="F14" s="48" t="s">
        <v>110</v>
      </c>
      <c r="G14" s="107"/>
      <c r="H14" s="54"/>
      <c r="I14" s="65">
        <v>117540</v>
      </c>
      <c r="J14" s="61">
        <v>88028</v>
      </c>
      <c r="K14" s="69">
        <f t="shared" si="0"/>
        <v>29512</v>
      </c>
    </row>
    <row r="15" spans="2:11" ht="21" customHeight="1">
      <c r="B15" s="53"/>
      <c r="C15" s="48"/>
      <c r="D15" s="49"/>
      <c r="E15" s="48"/>
      <c r="F15" s="109" t="s">
        <v>144</v>
      </c>
      <c r="G15" s="107" t="s">
        <v>105</v>
      </c>
      <c r="H15" s="54"/>
      <c r="I15" s="65"/>
      <c r="J15" s="61"/>
      <c r="K15" s="69" t="str">
        <f t="shared" si="0"/>
        <v/>
      </c>
    </row>
    <row r="16" spans="2:11" ht="21" customHeight="1">
      <c r="B16" s="53"/>
      <c r="C16" s="48"/>
      <c r="D16" s="49"/>
      <c r="E16" s="48"/>
      <c r="F16" s="109" t="s">
        <v>144</v>
      </c>
      <c r="G16" s="107" t="s">
        <v>106</v>
      </c>
      <c r="H16" s="54"/>
      <c r="I16" s="65"/>
      <c r="J16" s="61"/>
      <c r="K16" s="69" t="str">
        <f t="shared" si="0"/>
        <v/>
      </c>
    </row>
    <row r="17" spans="2:11" ht="21" customHeight="1">
      <c r="B17" s="53"/>
      <c r="C17" s="48"/>
      <c r="D17" s="49"/>
      <c r="E17" s="48"/>
      <c r="F17" s="109" t="s">
        <v>107</v>
      </c>
      <c r="G17" s="107" t="s">
        <v>163</v>
      </c>
      <c r="H17" s="54"/>
      <c r="I17" s="65"/>
      <c r="J17" s="61"/>
      <c r="K17" s="69" t="str">
        <f t="shared" ref="K17" si="1">IF(I17="","",I17-J17)</f>
        <v/>
      </c>
    </row>
    <row r="18" spans="2:11" ht="21" customHeight="1">
      <c r="B18" s="53"/>
      <c r="C18" s="104" t="s">
        <v>77</v>
      </c>
      <c r="D18" s="49"/>
      <c r="E18" s="48"/>
      <c r="F18" s="48" t="s">
        <v>78</v>
      </c>
      <c r="G18" s="107"/>
      <c r="H18" s="54"/>
      <c r="I18" s="65">
        <v>2561</v>
      </c>
      <c r="J18" s="61">
        <v>2561</v>
      </c>
      <c r="K18" s="69">
        <f t="shared" si="0"/>
        <v>0</v>
      </c>
    </row>
    <row r="19" spans="2:11" ht="21" customHeight="1">
      <c r="B19" s="53"/>
      <c r="C19" s="48"/>
      <c r="D19" s="49"/>
      <c r="E19" s="48"/>
      <c r="F19" s="48"/>
      <c r="G19" s="107" t="s">
        <v>135</v>
      </c>
      <c r="H19" s="54"/>
      <c r="I19" s="65"/>
      <c r="J19" s="61"/>
      <c r="K19" s="69" t="str">
        <f t="shared" si="0"/>
        <v/>
      </c>
    </row>
    <row r="20" spans="2:11" ht="21" customHeight="1">
      <c r="B20" s="53"/>
      <c r="C20" s="48"/>
      <c r="D20" s="49"/>
      <c r="E20" s="48"/>
      <c r="F20" s="48" t="s">
        <v>79</v>
      </c>
      <c r="G20" s="107"/>
      <c r="H20" s="54"/>
      <c r="I20" s="65">
        <v>1238</v>
      </c>
      <c r="J20" s="61">
        <v>1238</v>
      </c>
      <c r="K20" s="69">
        <f t="shared" si="0"/>
        <v>0</v>
      </c>
    </row>
    <row r="21" spans="2:11" ht="21" customHeight="1">
      <c r="B21" s="53"/>
      <c r="C21" s="48"/>
      <c r="D21" s="49"/>
      <c r="E21" s="48"/>
      <c r="F21" s="48"/>
      <c r="G21" s="107" t="s">
        <v>108</v>
      </c>
      <c r="H21" s="54"/>
      <c r="I21" s="65"/>
      <c r="J21" s="61"/>
      <c r="K21" s="69" t="str">
        <f t="shared" si="0"/>
        <v/>
      </c>
    </row>
    <row r="22" spans="2:11" ht="21" customHeight="1">
      <c r="B22" s="53"/>
      <c r="C22" s="48" t="s">
        <v>80</v>
      </c>
      <c r="D22" s="49"/>
      <c r="E22" s="48"/>
      <c r="F22" s="48" t="s">
        <v>81</v>
      </c>
      <c r="G22" s="107"/>
      <c r="H22" s="54"/>
      <c r="I22" s="65">
        <v>2305</v>
      </c>
      <c r="J22" s="61">
        <v>1152</v>
      </c>
      <c r="K22" s="69">
        <f t="shared" si="0"/>
        <v>1153</v>
      </c>
    </row>
    <row r="23" spans="2:11" ht="21" customHeight="1">
      <c r="B23" s="53"/>
      <c r="C23" s="48"/>
      <c r="D23" s="49"/>
      <c r="E23" s="48"/>
      <c r="F23" s="48"/>
      <c r="G23" s="107" t="s">
        <v>145</v>
      </c>
      <c r="H23" s="54"/>
      <c r="I23" s="65"/>
      <c r="J23" s="61"/>
      <c r="K23" s="69" t="str">
        <f t="shared" si="0"/>
        <v/>
      </c>
    </row>
    <row r="24" spans="2:11" ht="21" customHeight="1">
      <c r="B24" s="53"/>
      <c r="C24" s="48" t="s">
        <v>83</v>
      </c>
      <c r="D24" s="49"/>
      <c r="E24" s="48"/>
      <c r="F24" s="48" t="s">
        <v>82</v>
      </c>
      <c r="G24" s="107"/>
      <c r="H24" s="54"/>
      <c r="I24" s="65">
        <v>5507</v>
      </c>
      <c r="J24" s="61"/>
      <c r="K24" s="69">
        <f t="shared" si="0"/>
        <v>5507</v>
      </c>
    </row>
    <row r="25" spans="2:11" ht="21" customHeight="1">
      <c r="B25" s="53"/>
      <c r="C25" s="48"/>
      <c r="D25" s="49"/>
      <c r="E25" s="48"/>
      <c r="F25" s="48"/>
      <c r="G25" s="107" t="s">
        <v>114</v>
      </c>
      <c r="H25" s="54"/>
      <c r="I25" s="65"/>
      <c r="J25" s="61"/>
      <c r="K25" s="69" t="str">
        <f t="shared" si="0"/>
        <v/>
      </c>
    </row>
    <row r="26" spans="2:11" ht="21" customHeight="1">
      <c r="B26" s="53"/>
      <c r="C26" s="48" t="s">
        <v>86</v>
      </c>
      <c r="D26" s="49"/>
      <c r="E26" s="48"/>
      <c r="F26" s="48" t="s">
        <v>115</v>
      </c>
      <c r="G26" s="107"/>
      <c r="H26" s="54"/>
      <c r="I26" s="65">
        <v>4000</v>
      </c>
      <c r="J26" s="61"/>
      <c r="K26" s="69">
        <f t="shared" si="0"/>
        <v>4000</v>
      </c>
    </row>
    <row r="27" spans="2:11" ht="21" customHeight="1">
      <c r="B27" s="53"/>
      <c r="C27" s="48"/>
      <c r="D27" s="49"/>
      <c r="E27" s="48"/>
      <c r="F27" s="48"/>
      <c r="G27" s="107" t="s">
        <v>166</v>
      </c>
      <c r="H27" s="54"/>
      <c r="I27" s="65"/>
      <c r="J27" s="61"/>
      <c r="K27" s="69" t="str">
        <f t="shared" si="0"/>
        <v/>
      </c>
    </row>
    <row r="28" spans="2:11" ht="21" customHeight="1">
      <c r="B28" s="53"/>
      <c r="C28" s="48" t="s">
        <v>93</v>
      </c>
      <c r="D28" s="49"/>
      <c r="E28" s="48"/>
      <c r="F28" s="48" t="s">
        <v>94</v>
      </c>
      <c r="G28" s="107"/>
      <c r="H28" s="54"/>
      <c r="I28" s="65">
        <v>4600</v>
      </c>
      <c r="J28" s="61">
        <v>4531</v>
      </c>
      <c r="K28" s="69">
        <f t="shared" si="0"/>
        <v>69</v>
      </c>
    </row>
    <row r="29" spans="2:11" ht="21" customHeight="1">
      <c r="B29" s="53"/>
      <c r="C29" s="48"/>
      <c r="D29" s="49"/>
      <c r="E29" s="48"/>
      <c r="F29" s="48"/>
      <c r="G29" s="107" t="s">
        <v>124</v>
      </c>
      <c r="H29" s="54"/>
      <c r="I29" s="65"/>
      <c r="J29" s="61"/>
      <c r="K29" s="69" t="str">
        <f t="shared" si="0"/>
        <v/>
      </c>
    </row>
    <row r="30" spans="2:11" ht="21" customHeight="1">
      <c r="B30" s="53"/>
      <c r="C30" s="48"/>
      <c r="D30" s="49"/>
      <c r="E30" s="48"/>
      <c r="F30" s="48" t="s">
        <v>95</v>
      </c>
      <c r="G30" s="107"/>
      <c r="H30" s="54"/>
      <c r="I30" s="65">
        <v>8500</v>
      </c>
      <c r="J30" s="61">
        <v>8452</v>
      </c>
      <c r="K30" s="69">
        <f t="shared" si="0"/>
        <v>48</v>
      </c>
    </row>
    <row r="31" spans="2:11" ht="21" customHeight="1" thickBot="1">
      <c r="B31" s="55"/>
      <c r="C31" s="57"/>
      <c r="D31" s="64"/>
      <c r="E31" s="57"/>
      <c r="F31" s="57"/>
      <c r="G31" s="108" t="s">
        <v>125</v>
      </c>
      <c r="H31" s="56"/>
      <c r="I31" s="67"/>
      <c r="J31" s="62"/>
      <c r="K31" s="70" t="str">
        <f t="shared" si="0"/>
        <v/>
      </c>
    </row>
    <row r="32" spans="2:11" s="13" customFormat="1" ht="6" customHeight="1"/>
    <row r="33" spans="2:11" ht="21" customHeight="1" thickBot="1">
      <c r="K33" s="63" t="s">
        <v>22</v>
      </c>
    </row>
    <row r="34" spans="2:11" ht="18" customHeight="1">
      <c r="B34" s="223" t="s">
        <v>60</v>
      </c>
      <c r="C34" s="224"/>
      <c r="D34" s="225"/>
      <c r="E34" s="224" t="s">
        <v>59</v>
      </c>
      <c r="F34" s="224"/>
      <c r="G34" s="224"/>
      <c r="H34" s="229"/>
      <c r="I34" s="231" t="s">
        <v>9</v>
      </c>
      <c r="J34" s="233" t="s">
        <v>58</v>
      </c>
      <c r="K34" s="234"/>
    </row>
    <row r="35" spans="2:11" s="46" customFormat="1" ht="18" customHeight="1" thickBot="1">
      <c r="B35" s="226"/>
      <c r="C35" s="227"/>
      <c r="D35" s="228"/>
      <c r="E35" s="227"/>
      <c r="F35" s="227"/>
      <c r="G35" s="227"/>
      <c r="H35" s="230"/>
      <c r="I35" s="232"/>
      <c r="J35" s="58" t="s">
        <v>56</v>
      </c>
      <c r="K35" s="59" t="s">
        <v>55</v>
      </c>
    </row>
    <row r="36" spans="2:11" ht="21" customHeight="1">
      <c r="B36" s="53"/>
      <c r="C36" s="48" t="s">
        <v>96</v>
      </c>
      <c r="D36" s="49"/>
      <c r="E36" s="48"/>
      <c r="F36" s="48" t="s">
        <v>97</v>
      </c>
      <c r="G36" s="107"/>
      <c r="H36" s="54"/>
      <c r="I36" s="65">
        <v>1000</v>
      </c>
      <c r="J36" s="61">
        <v>1000</v>
      </c>
      <c r="K36" s="69">
        <f t="shared" ref="K36:K59" si="2">IF(I36="","",I36-J36)</f>
        <v>0</v>
      </c>
    </row>
    <row r="37" spans="2:11" ht="21" customHeight="1">
      <c r="B37" s="53"/>
      <c r="C37" s="48"/>
      <c r="D37" s="49"/>
      <c r="E37" s="48"/>
      <c r="F37" s="48"/>
      <c r="G37" s="107" t="s">
        <v>136</v>
      </c>
      <c r="H37" s="54"/>
      <c r="I37" s="65"/>
      <c r="J37" s="61"/>
      <c r="K37" s="69" t="str">
        <f t="shared" si="2"/>
        <v/>
      </c>
    </row>
    <row r="38" spans="2:11" ht="21" customHeight="1">
      <c r="B38" s="53"/>
      <c r="C38" s="48" t="s">
        <v>98</v>
      </c>
      <c r="D38" s="49"/>
      <c r="E38" s="48"/>
      <c r="F38" s="48" t="s">
        <v>99</v>
      </c>
      <c r="G38" s="107"/>
      <c r="H38" s="54"/>
      <c r="I38" s="65">
        <v>3834</v>
      </c>
      <c r="J38" s="61">
        <v>1917</v>
      </c>
      <c r="K38" s="69">
        <f t="shared" si="2"/>
        <v>1917</v>
      </c>
    </row>
    <row r="39" spans="2:11" ht="21" customHeight="1">
      <c r="B39" s="53"/>
      <c r="C39" s="48"/>
      <c r="D39" s="49"/>
      <c r="E39" s="48"/>
      <c r="F39" s="48"/>
      <c r="G39" s="107" t="s">
        <v>164</v>
      </c>
      <c r="H39" s="54"/>
      <c r="I39" s="65"/>
      <c r="J39" s="61"/>
      <c r="K39" s="69" t="str">
        <f t="shared" si="2"/>
        <v/>
      </c>
    </row>
    <row r="40" spans="2:11" ht="21" customHeight="1">
      <c r="B40" s="53"/>
      <c r="C40" s="48"/>
      <c r="D40" s="49"/>
      <c r="E40" s="48"/>
      <c r="F40" s="48"/>
      <c r="G40" s="107"/>
      <c r="H40" s="54"/>
      <c r="I40" s="65"/>
      <c r="J40" s="61"/>
      <c r="K40" s="69" t="str">
        <f t="shared" si="2"/>
        <v/>
      </c>
    </row>
    <row r="41" spans="2:11" ht="21" customHeight="1">
      <c r="B41" s="113" t="s">
        <v>146</v>
      </c>
      <c r="C41" s="114" t="s">
        <v>160</v>
      </c>
      <c r="D41" s="49"/>
      <c r="E41" s="48"/>
      <c r="F41" s="48"/>
      <c r="G41" s="107"/>
      <c r="H41" s="54"/>
      <c r="I41" s="65"/>
      <c r="J41" s="61"/>
      <c r="K41" s="69" t="str">
        <f t="shared" si="2"/>
        <v/>
      </c>
    </row>
    <row r="42" spans="2:11" ht="21" customHeight="1">
      <c r="B42" s="53"/>
      <c r="C42" s="48" t="s">
        <v>69</v>
      </c>
      <c r="D42" s="49"/>
      <c r="E42" s="48"/>
      <c r="F42" s="48" t="s">
        <v>104</v>
      </c>
      <c r="G42" s="107"/>
      <c r="H42" s="54"/>
      <c r="I42" s="65">
        <v>7000</v>
      </c>
      <c r="J42" s="61"/>
      <c r="K42" s="69">
        <f t="shared" si="2"/>
        <v>7000</v>
      </c>
    </row>
    <row r="43" spans="2:11" ht="21" customHeight="1">
      <c r="B43" s="53"/>
      <c r="C43" s="48"/>
      <c r="D43" s="49"/>
      <c r="E43" s="48"/>
      <c r="F43" s="48"/>
      <c r="G43" s="107" t="s">
        <v>127</v>
      </c>
      <c r="H43" s="54"/>
      <c r="I43" s="65"/>
      <c r="J43" s="61"/>
      <c r="K43" s="69" t="str">
        <f t="shared" si="2"/>
        <v/>
      </c>
    </row>
    <row r="44" spans="2:11" ht="21" customHeight="1">
      <c r="B44" s="53"/>
      <c r="C44" s="104" t="s">
        <v>74</v>
      </c>
      <c r="D44" s="49"/>
      <c r="E44" s="48"/>
      <c r="F44" s="48" t="s">
        <v>75</v>
      </c>
      <c r="G44" s="107"/>
      <c r="H44" s="54"/>
      <c r="I44" s="65">
        <v>10225476</v>
      </c>
      <c r="J44" s="61">
        <v>10225476</v>
      </c>
      <c r="K44" s="69">
        <f t="shared" si="2"/>
        <v>0</v>
      </c>
    </row>
    <row r="45" spans="2:11" ht="21" customHeight="1">
      <c r="B45" s="53"/>
      <c r="C45" s="48"/>
      <c r="D45" s="49"/>
      <c r="E45" s="48"/>
      <c r="F45" s="48"/>
      <c r="G45" s="107" t="s">
        <v>122</v>
      </c>
      <c r="H45" s="54"/>
      <c r="I45" s="65"/>
      <c r="J45" s="61"/>
      <c r="K45" s="69" t="str">
        <f t="shared" si="2"/>
        <v/>
      </c>
    </row>
    <row r="46" spans="2:11" ht="21" customHeight="1">
      <c r="B46" s="53"/>
      <c r="C46" s="104" t="s">
        <v>130</v>
      </c>
      <c r="D46" s="49"/>
      <c r="E46" s="48"/>
      <c r="F46" s="48" t="s">
        <v>147</v>
      </c>
      <c r="G46" s="107"/>
      <c r="H46" s="54"/>
      <c r="I46" s="65">
        <v>139557</v>
      </c>
      <c r="J46" s="61">
        <v>139557</v>
      </c>
      <c r="K46" s="69">
        <f t="shared" si="2"/>
        <v>0</v>
      </c>
    </row>
    <row r="47" spans="2:11" ht="21" customHeight="1">
      <c r="B47" s="53"/>
      <c r="C47" s="48"/>
      <c r="D47" s="49"/>
      <c r="E47" s="48"/>
      <c r="F47" s="48"/>
      <c r="G47" s="107" t="s">
        <v>123</v>
      </c>
      <c r="H47" s="54"/>
      <c r="I47" s="65"/>
      <c r="J47" s="61"/>
      <c r="K47" s="69" t="str">
        <f t="shared" si="2"/>
        <v/>
      </c>
    </row>
    <row r="48" spans="2:11" ht="21" customHeight="1">
      <c r="B48" s="53"/>
      <c r="C48" s="48" t="s">
        <v>126</v>
      </c>
      <c r="D48" s="49"/>
      <c r="E48" s="48"/>
      <c r="F48" s="48" t="s">
        <v>137</v>
      </c>
      <c r="G48" s="107"/>
      <c r="H48" s="54"/>
      <c r="I48" s="65">
        <v>50000</v>
      </c>
      <c r="J48" s="61"/>
      <c r="K48" s="69">
        <f t="shared" si="2"/>
        <v>50000</v>
      </c>
    </row>
    <row r="49" spans="2:11" ht="21" customHeight="1">
      <c r="B49" s="53"/>
      <c r="C49" s="48"/>
      <c r="D49" s="49"/>
      <c r="E49" s="48"/>
      <c r="F49" s="48"/>
      <c r="G49" s="107" t="s">
        <v>171</v>
      </c>
      <c r="H49" s="54"/>
      <c r="I49" s="65"/>
      <c r="J49" s="61"/>
      <c r="K49" s="69" t="str">
        <f t="shared" si="2"/>
        <v/>
      </c>
    </row>
    <row r="50" spans="2:11" ht="21" customHeight="1">
      <c r="B50" s="53"/>
      <c r="C50" s="48" t="s">
        <v>84</v>
      </c>
      <c r="D50" s="49"/>
      <c r="E50" s="48"/>
      <c r="F50" s="48" t="s">
        <v>85</v>
      </c>
      <c r="G50" s="107"/>
      <c r="H50" s="54"/>
      <c r="I50" s="65">
        <v>9596</v>
      </c>
      <c r="J50" s="61"/>
      <c r="K50" s="69">
        <f t="shared" si="2"/>
        <v>9596</v>
      </c>
    </row>
    <row r="51" spans="2:11" ht="21" customHeight="1">
      <c r="B51" s="53"/>
      <c r="C51" s="48"/>
      <c r="D51" s="49"/>
      <c r="E51" s="48"/>
      <c r="F51" s="48"/>
      <c r="G51" s="107" t="s">
        <v>140</v>
      </c>
      <c r="H51" s="54"/>
      <c r="I51" s="65"/>
      <c r="J51" s="61"/>
      <c r="K51" s="69" t="str">
        <f t="shared" si="2"/>
        <v/>
      </c>
    </row>
    <row r="52" spans="2:11" ht="21" customHeight="1">
      <c r="B52" s="53"/>
      <c r="C52" s="48" t="s">
        <v>86</v>
      </c>
      <c r="D52" s="49"/>
      <c r="E52" s="48"/>
      <c r="F52" s="48" t="s">
        <v>121</v>
      </c>
      <c r="G52" s="107"/>
      <c r="H52" s="54"/>
      <c r="I52" s="65">
        <v>1100</v>
      </c>
      <c r="J52" s="61"/>
      <c r="K52" s="69">
        <f t="shared" si="2"/>
        <v>1100</v>
      </c>
    </row>
    <row r="53" spans="2:11" ht="21" customHeight="1">
      <c r="B53" s="53"/>
      <c r="C53" s="48"/>
      <c r="D53" s="49"/>
      <c r="E53" s="48"/>
      <c r="F53" s="48"/>
      <c r="G53" s="107" t="s">
        <v>138</v>
      </c>
      <c r="H53" s="54"/>
      <c r="I53" s="65"/>
      <c r="J53" s="61"/>
      <c r="K53" s="69" t="str">
        <f t="shared" si="2"/>
        <v/>
      </c>
    </row>
    <row r="54" spans="2:11" ht="21" customHeight="1">
      <c r="B54" s="53"/>
      <c r="C54" s="48" t="s">
        <v>87</v>
      </c>
      <c r="D54" s="49"/>
      <c r="E54" s="48"/>
      <c r="F54" s="48" t="s">
        <v>88</v>
      </c>
      <c r="G54" s="107"/>
      <c r="H54" s="54"/>
      <c r="I54" s="65">
        <v>6000</v>
      </c>
      <c r="J54" s="61"/>
      <c r="K54" s="69">
        <f t="shared" si="2"/>
        <v>6000</v>
      </c>
    </row>
    <row r="55" spans="2:11" ht="21" customHeight="1">
      <c r="B55" s="53"/>
      <c r="C55" s="48"/>
      <c r="D55" s="49"/>
      <c r="E55" s="48"/>
      <c r="F55" s="48"/>
      <c r="G55" s="107" t="s">
        <v>131</v>
      </c>
      <c r="H55" s="54"/>
      <c r="I55" s="65"/>
      <c r="J55" s="61"/>
      <c r="K55" s="69" t="str">
        <f t="shared" si="2"/>
        <v/>
      </c>
    </row>
    <row r="56" spans="2:11" ht="21" customHeight="1">
      <c r="B56" s="53"/>
      <c r="C56" s="48"/>
      <c r="D56" s="49"/>
      <c r="E56" s="48"/>
      <c r="F56" s="48" t="s">
        <v>89</v>
      </c>
      <c r="G56" s="107"/>
      <c r="H56" s="54"/>
      <c r="I56" s="65">
        <v>4000</v>
      </c>
      <c r="J56" s="61"/>
      <c r="K56" s="69">
        <f t="shared" si="2"/>
        <v>4000</v>
      </c>
    </row>
    <row r="57" spans="2:11" ht="21" customHeight="1">
      <c r="B57" s="53"/>
      <c r="C57" s="48"/>
      <c r="D57" s="49"/>
      <c r="E57" s="48"/>
      <c r="F57" s="48"/>
      <c r="G57" s="107" t="s">
        <v>139</v>
      </c>
      <c r="H57" s="54"/>
      <c r="I57" s="65"/>
      <c r="J57" s="61"/>
      <c r="K57" s="69" t="str">
        <f t="shared" si="2"/>
        <v/>
      </c>
    </row>
    <row r="58" spans="2:11" ht="21" customHeight="1">
      <c r="B58" s="53"/>
      <c r="C58" s="48"/>
      <c r="D58" s="49"/>
      <c r="E58" s="48"/>
      <c r="F58" s="48" t="s">
        <v>116</v>
      </c>
      <c r="G58" s="107"/>
      <c r="H58" s="54"/>
      <c r="I58" s="65">
        <v>561410</v>
      </c>
      <c r="J58" s="61"/>
      <c r="K58" s="69">
        <f t="shared" si="2"/>
        <v>561410</v>
      </c>
    </row>
    <row r="59" spans="2:11" ht="21" customHeight="1">
      <c r="B59" s="53"/>
      <c r="C59" s="48"/>
      <c r="D59" s="49"/>
      <c r="E59" s="48"/>
      <c r="F59" s="48"/>
      <c r="G59" s="107" t="s">
        <v>117</v>
      </c>
      <c r="H59" s="54"/>
      <c r="I59" s="65"/>
      <c r="J59" s="61"/>
      <c r="K59" s="69" t="str">
        <f t="shared" si="2"/>
        <v/>
      </c>
    </row>
    <row r="60" spans="2:11" ht="21" customHeight="1">
      <c r="B60" s="53"/>
      <c r="C60" s="48"/>
      <c r="D60" s="49"/>
      <c r="E60" s="48"/>
      <c r="F60" s="48"/>
      <c r="G60" s="107" t="s">
        <v>132</v>
      </c>
      <c r="H60" s="54"/>
      <c r="I60" s="65"/>
      <c r="J60" s="61"/>
      <c r="K60" s="69"/>
    </row>
    <row r="61" spans="2:11" ht="21" customHeight="1">
      <c r="B61" s="53"/>
      <c r="C61" s="48"/>
      <c r="D61" s="49"/>
      <c r="E61" s="48"/>
      <c r="F61" s="48" t="s">
        <v>119</v>
      </c>
      <c r="G61" s="107"/>
      <c r="H61" s="54"/>
      <c r="I61" s="110" t="s">
        <v>118</v>
      </c>
      <c r="J61" s="61"/>
      <c r="K61" s="69"/>
    </row>
    <row r="62" spans="2:11" ht="21" customHeight="1">
      <c r="B62" s="53"/>
      <c r="C62" s="48"/>
      <c r="D62" s="49"/>
      <c r="E62" s="48"/>
      <c r="F62" s="48"/>
      <c r="G62" s="107" t="s">
        <v>148</v>
      </c>
      <c r="H62" s="54"/>
      <c r="I62" s="110"/>
      <c r="J62" s="61"/>
      <c r="K62" s="69" t="str">
        <f>IF(I62="","",I62-J62)</f>
        <v/>
      </c>
    </row>
    <row r="63" spans="2:11" ht="21" customHeight="1" thickBot="1">
      <c r="B63" s="55"/>
      <c r="C63" s="57"/>
      <c r="D63" s="64"/>
      <c r="E63" s="57"/>
      <c r="F63" s="57"/>
      <c r="G63" s="108"/>
      <c r="H63" s="56"/>
      <c r="I63" s="67"/>
      <c r="J63" s="62"/>
      <c r="K63" s="70" t="str">
        <f>IF(I63="","",I63-J63)</f>
        <v/>
      </c>
    </row>
    <row r="64" spans="2:11" s="13" customFormat="1" ht="6" customHeight="1"/>
    <row r="65" spans="2:11" ht="21" customHeight="1" thickBot="1">
      <c r="B65" s="102"/>
      <c r="C65" s="102"/>
      <c r="D65" s="102"/>
      <c r="E65" s="102"/>
      <c r="F65" s="102"/>
      <c r="G65" s="102"/>
      <c r="H65" s="102"/>
      <c r="I65" s="102"/>
      <c r="J65" s="102"/>
      <c r="K65" s="111" t="s">
        <v>22</v>
      </c>
    </row>
    <row r="66" spans="2:11" ht="18" customHeight="1">
      <c r="B66" s="223" t="s">
        <v>60</v>
      </c>
      <c r="C66" s="224"/>
      <c r="D66" s="225"/>
      <c r="E66" s="224" t="s">
        <v>59</v>
      </c>
      <c r="F66" s="224"/>
      <c r="G66" s="224"/>
      <c r="H66" s="229"/>
      <c r="I66" s="231" t="s">
        <v>9</v>
      </c>
      <c r="J66" s="233" t="s">
        <v>58</v>
      </c>
      <c r="K66" s="234"/>
    </row>
    <row r="67" spans="2:11" s="46" customFormat="1" ht="18" customHeight="1" thickBot="1">
      <c r="B67" s="226"/>
      <c r="C67" s="227"/>
      <c r="D67" s="228"/>
      <c r="E67" s="227"/>
      <c r="F67" s="227"/>
      <c r="G67" s="227"/>
      <c r="H67" s="230"/>
      <c r="I67" s="232"/>
      <c r="J67" s="58" t="s">
        <v>56</v>
      </c>
      <c r="K67" s="59" t="s">
        <v>55</v>
      </c>
    </row>
    <row r="68" spans="2:11" ht="21" customHeight="1">
      <c r="B68" s="53"/>
      <c r="C68" s="48" t="s">
        <v>90</v>
      </c>
      <c r="D68" s="49"/>
      <c r="E68" s="48"/>
      <c r="F68" s="48" t="s">
        <v>92</v>
      </c>
      <c r="G68" s="107"/>
      <c r="H68" s="54"/>
      <c r="I68" s="65">
        <v>5220</v>
      </c>
      <c r="J68" s="61"/>
      <c r="K68" s="69">
        <f t="shared" ref="K68:K95" si="3">IF(I68="","",I68-J68)</f>
        <v>5220</v>
      </c>
    </row>
    <row r="69" spans="2:11" ht="21" customHeight="1">
      <c r="B69" s="53"/>
      <c r="C69" s="48"/>
      <c r="D69" s="49"/>
      <c r="E69" s="48"/>
      <c r="F69" s="109" t="s">
        <v>149</v>
      </c>
      <c r="G69" s="107" t="s">
        <v>111</v>
      </c>
      <c r="H69" s="54"/>
      <c r="I69" s="65"/>
      <c r="J69" s="61"/>
      <c r="K69" s="69" t="str">
        <f t="shared" si="3"/>
        <v/>
      </c>
    </row>
    <row r="70" spans="2:11" ht="21" customHeight="1">
      <c r="B70" s="53"/>
      <c r="C70" s="48"/>
      <c r="D70" s="49"/>
      <c r="E70" s="48"/>
      <c r="F70" s="109" t="s">
        <v>150</v>
      </c>
      <c r="G70" s="107" t="s">
        <v>112</v>
      </c>
      <c r="H70" s="54"/>
      <c r="I70" s="65"/>
      <c r="J70" s="61"/>
      <c r="K70" s="69" t="str">
        <f t="shared" si="3"/>
        <v/>
      </c>
    </row>
    <row r="71" spans="2:11" ht="21" customHeight="1">
      <c r="B71" s="53"/>
      <c r="C71" s="48"/>
      <c r="D71" s="49"/>
      <c r="E71" s="48"/>
      <c r="F71" s="48"/>
      <c r="G71" s="107"/>
      <c r="H71" s="54"/>
      <c r="I71" s="65"/>
      <c r="J71" s="61"/>
      <c r="K71" s="69" t="str">
        <f t="shared" si="3"/>
        <v/>
      </c>
    </row>
    <row r="72" spans="2:11" ht="21" customHeight="1">
      <c r="B72" s="113" t="s">
        <v>151</v>
      </c>
      <c r="C72" s="114" t="s">
        <v>152</v>
      </c>
      <c r="D72" s="49"/>
      <c r="E72" s="48"/>
      <c r="F72" s="48"/>
      <c r="G72" s="107"/>
      <c r="H72" s="54"/>
      <c r="I72" s="65"/>
      <c r="J72" s="61"/>
      <c r="K72" s="69" t="str">
        <f t="shared" si="3"/>
        <v/>
      </c>
    </row>
    <row r="73" spans="2:11" ht="21" customHeight="1">
      <c r="B73" s="53"/>
      <c r="C73" s="48" t="s">
        <v>90</v>
      </c>
      <c r="D73" s="49"/>
      <c r="E73" s="48"/>
      <c r="F73" s="48" t="s">
        <v>91</v>
      </c>
      <c r="G73" s="107"/>
      <c r="H73" s="54"/>
      <c r="I73" s="65">
        <v>357888</v>
      </c>
      <c r="J73" s="61">
        <v>161145</v>
      </c>
      <c r="K73" s="69">
        <f t="shared" si="3"/>
        <v>196743</v>
      </c>
    </row>
    <row r="74" spans="2:11" ht="21" customHeight="1">
      <c r="B74" s="53"/>
      <c r="C74" s="48"/>
      <c r="D74" s="49"/>
      <c r="E74" s="48"/>
      <c r="F74" s="48"/>
      <c r="G74" s="107" t="s">
        <v>168</v>
      </c>
      <c r="H74" s="54"/>
      <c r="I74" s="65"/>
      <c r="J74" s="61"/>
      <c r="K74" s="69" t="str">
        <f t="shared" si="3"/>
        <v/>
      </c>
    </row>
    <row r="75" spans="2:11" ht="21" customHeight="1">
      <c r="B75" s="53"/>
      <c r="C75" s="48"/>
      <c r="D75" s="49"/>
      <c r="E75" s="48"/>
      <c r="F75" s="48"/>
      <c r="G75" s="107"/>
      <c r="H75" s="54"/>
      <c r="I75" s="65"/>
      <c r="J75" s="61"/>
      <c r="K75" s="69" t="str">
        <f t="shared" si="3"/>
        <v/>
      </c>
    </row>
    <row r="76" spans="2:11" ht="21" customHeight="1">
      <c r="B76" s="113" t="s">
        <v>153</v>
      </c>
      <c r="C76" s="114" t="s">
        <v>57</v>
      </c>
      <c r="D76" s="49"/>
      <c r="E76" s="48"/>
      <c r="F76" s="48"/>
      <c r="G76" s="107"/>
      <c r="H76" s="54"/>
      <c r="I76" s="65"/>
      <c r="J76" s="61"/>
      <c r="K76" s="69" t="str">
        <f t="shared" si="3"/>
        <v/>
      </c>
    </row>
    <row r="77" spans="2:11" ht="21" customHeight="1">
      <c r="B77" s="53"/>
      <c r="C77" s="104" t="s">
        <v>154</v>
      </c>
      <c r="D77" s="49"/>
      <c r="E77" s="48"/>
      <c r="F77" s="48" t="s">
        <v>155</v>
      </c>
      <c r="G77" s="107"/>
      <c r="H77" s="54"/>
      <c r="I77" s="65">
        <v>16000</v>
      </c>
      <c r="J77" s="61"/>
      <c r="K77" s="69">
        <f t="shared" si="3"/>
        <v>16000</v>
      </c>
    </row>
    <row r="78" spans="2:11" ht="21" customHeight="1">
      <c r="B78" s="53"/>
      <c r="C78" s="48"/>
      <c r="D78" s="49"/>
      <c r="E78" s="48"/>
      <c r="F78" s="115" t="s">
        <v>156</v>
      </c>
      <c r="G78" s="107" t="s">
        <v>157</v>
      </c>
      <c r="H78" s="54"/>
      <c r="I78" s="65"/>
      <c r="J78" s="61"/>
      <c r="K78" s="69" t="str">
        <f t="shared" si="3"/>
        <v/>
      </c>
    </row>
    <row r="79" spans="2:11" ht="21" customHeight="1">
      <c r="B79" s="53"/>
      <c r="C79" s="48"/>
      <c r="D79" s="49"/>
      <c r="E79" s="48"/>
      <c r="F79" s="115" t="s">
        <v>149</v>
      </c>
      <c r="G79" s="107" t="s">
        <v>158</v>
      </c>
      <c r="H79" s="54"/>
      <c r="I79" s="65"/>
      <c r="J79" s="61"/>
      <c r="K79" s="69" t="str">
        <f t="shared" si="3"/>
        <v/>
      </c>
    </row>
    <row r="80" spans="2:11" ht="21" customHeight="1">
      <c r="B80" s="53"/>
      <c r="C80" s="48" t="s">
        <v>100</v>
      </c>
      <c r="D80" s="49"/>
      <c r="E80" s="48"/>
      <c r="F80" s="48" t="s">
        <v>101</v>
      </c>
      <c r="G80" s="107"/>
      <c r="H80" s="54"/>
      <c r="I80" s="65">
        <v>22282</v>
      </c>
      <c r="J80" s="61">
        <v>16711</v>
      </c>
      <c r="K80" s="69">
        <f t="shared" si="3"/>
        <v>5571</v>
      </c>
    </row>
    <row r="81" spans="2:11" ht="21" customHeight="1">
      <c r="B81" s="53"/>
      <c r="C81" s="48"/>
      <c r="D81" s="49"/>
      <c r="E81" s="48"/>
      <c r="F81" s="48"/>
      <c r="G81" s="107" t="s">
        <v>165</v>
      </c>
      <c r="H81" s="54"/>
      <c r="I81" s="65"/>
      <c r="J81" s="61"/>
      <c r="K81" s="69" t="str">
        <f t="shared" si="3"/>
        <v/>
      </c>
    </row>
    <row r="82" spans="2:11" ht="21" customHeight="1">
      <c r="B82" s="53"/>
      <c r="C82" s="48"/>
      <c r="D82" s="49"/>
      <c r="E82" s="48"/>
      <c r="F82" s="48"/>
      <c r="G82" s="107"/>
      <c r="H82" s="54"/>
      <c r="I82" s="65"/>
      <c r="J82" s="61"/>
      <c r="K82" s="69" t="str">
        <f t="shared" si="3"/>
        <v/>
      </c>
    </row>
    <row r="83" spans="2:11" ht="21" customHeight="1">
      <c r="B83" s="53"/>
      <c r="C83" s="48"/>
      <c r="D83" s="49"/>
      <c r="E83" s="48"/>
      <c r="F83" s="48"/>
      <c r="G83" s="107"/>
      <c r="H83" s="54"/>
      <c r="I83" s="65"/>
      <c r="J83" s="61"/>
      <c r="K83" s="69" t="str">
        <f t="shared" si="3"/>
        <v/>
      </c>
    </row>
    <row r="84" spans="2:11" ht="21" customHeight="1">
      <c r="B84" s="105" t="s">
        <v>102</v>
      </c>
      <c r="C84" s="48"/>
      <c r="D84" s="49"/>
      <c r="E84" s="48"/>
      <c r="F84" s="48"/>
      <c r="G84" s="107"/>
      <c r="H84" s="54"/>
      <c r="I84" s="65"/>
      <c r="J84" s="61"/>
      <c r="K84" s="69" t="str">
        <f t="shared" si="3"/>
        <v/>
      </c>
    </row>
    <row r="85" spans="2:11" ht="21" customHeight="1">
      <c r="B85" s="75" t="s">
        <v>159</v>
      </c>
      <c r="C85" s="76" t="s">
        <v>2</v>
      </c>
      <c r="D85" s="49"/>
      <c r="E85" s="48"/>
      <c r="F85" s="48" t="s">
        <v>103</v>
      </c>
      <c r="G85" s="107"/>
      <c r="H85" s="54"/>
      <c r="I85" s="65">
        <v>6489</v>
      </c>
      <c r="J85" s="61">
        <v>6489</v>
      </c>
      <c r="K85" s="69">
        <f t="shared" si="3"/>
        <v>0</v>
      </c>
    </row>
    <row r="86" spans="2:11" ht="21" customHeight="1">
      <c r="B86" s="53"/>
      <c r="C86" s="48"/>
      <c r="D86" s="49"/>
      <c r="E86" s="48"/>
      <c r="F86" s="48"/>
      <c r="G86" s="107" t="s">
        <v>109</v>
      </c>
      <c r="H86" s="54"/>
      <c r="I86" s="65"/>
      <c r="J86" s="61"/>
      <c r="K86" s="69" t="str">
        <f t="shared" si="3"/>
        <v/>
      </c>
    </row>
    <row r="87" spans="2:11" ht="21" customHeight="1">
      <c r="B87" s="53"/>
      <c r="C87" s="48"/>
      <c r="D87" s="49"/>
      <c r="E87" s="48"/>
      <c r="F87" s="48"/>
      <c r="G87" s="107"/>
      <c r="H87" s="54"/>
      <c r="I87" s="65"/>
      <c r="J87" s="61"/>
      <c r="K87" s="69" t="str">
        <f t="shared" si="3"/>
        <v/>
      </c>
    </row>
    <row r="88" spans="2:11" ht="21" customHeight="1">
      <c r="B88" s="53"/>
      <c r="C88" s="48"/>
      <c r="D88" s="49"/>
      <c r="E88" s="48"/>
      <c r="F88" s="48"/>
      <c r="G88" s="107"/>
      <c r="H88" s="54"/>
      <c r="I88" s="65"/>
      <c r="J88" s="61"/>
      <c r="K88" s="69" t="str">
        <f t="shared" si="3"/>
        <v/>
      </c>
    </row>
    <row r="89" spans="2:11" ht="21" customHeight="1">
      <c r="B89" s="75"/>
      <c r="C89" s="76"/>
      <c r="D89" s="49"/>
      <c r="E89" s="48"/>
      <c r="F89" s="48"/>
      <c r="G89" s="107"/>
      <c r="H89" s="54"/>
      <c r="I89" s="65"/>
      <c r="J89" s="61"/>
      <c r="K89" s="69" t="str">
        <f t="shared" si="3"/>
        <v/>
      </c>
    </row>
    <row r="90" spans="2:11" ht="21" customHeight="1">
      <c r="B90" s="53"/>
      <c r="C90" s="48"/>
      <c r="D90" s="49"/>
      <c r="E90" s="48"/>
      <c r="F90" s="48"/>
      <c r="G90" s="107"/>
      <c r="H90" s="54"/>
      <c r="I90" s="65"/>
      <c r="J90" s="61"/>
      <c r="K90" s="69" t="str">
        <f t="shared" si="3"/>
        <v/>
      </c>
    </row>
    <row r="91" spans="2:11" ht="21" customHeight="1">
      <c r="B91" s="75"/>
      <c r="C91" s="76"/>
      <c r="D91" s="49"/>
      <c r="E91" s="48"/>
      <c r="F91" s="48"/>
      <c r="G91" s="107"/>
      <c r="H91" s="54"/>
      <c r="I91" s="65"/>
      <c r="J91" s="61"/>
      <c r="K91" s="69" t="str">
        <f t="shared" si="3"/>
        <v/>
      </c>
    </row>
    <row r="92" spans="2:11" ht="21" customHeight="1">
      <c r="B92" s="75"/>
      <c r="C92" s="76"/>
      <c r="D92" s="49"/>
      <c r="E92" s="48"/>
      <c r="F92" s="48"/>
      <c r="G92" s="107"/>
      <c r="H92" s="54"/>
      <c r="I92" s="65"/>
      <c r="J92" s="61"/>
      <c r="K92" s="69" t="str">
        <f t="shared" si="3"/>
        <v/>
      </c>
    </row>
    <row r="93" spans="2:11" ht="21" customHeight="1">
      <c r="B93" s="53"/>
      <c r="C93" s="48"/>
      <c r="D93" s="49"/>
      <c r="E93" s="48"/>
      <c r="F93" s="48"/>
      <c r="G93" s="107"/>
      <c r="H93" s="54"/>
      <c r="I93" s="65"/>
      <c r="J93" s="61"/>
      <c r="K93" s="69" t="str">
        <f t="shared" si="3"/>
        <v/>
      </c>
    </row>
    <row r="94" spans="2:11" ht="21" customHeight="1">
      <c r="B94" s="53"/>
      <c r="C94" s="48"/>
      <c r="D94" s="49"/>
      <c r="E94" s="48"/>
      <c r="F94" s="48"/>
      <c r="G94" s="107"/>
      <c r="H94" s="54"/>
      <c r="I94" s="65"/>
      <c r="J94" s="61"/>
      <c r="K94" s="69" t="str">
        <f t="shared" si="3"/>
        <v/>
      </c>
    </row>
    <row r="95" spans="2:11" ht="21" customHeight="1" thickBot="1">
      <c r="B95" s="55"/>
      <c r="C95" s="57"/>
      <c r="D95" s="64"/>
      <c r="E95" s="57"/>
      <c r="F95" s="57"/>
      <c r="G95" s="108"/>
      <c r="H95" s="56"/>
      <c r="I95" s="67"/>
      <c r="J95" s="62"/>
      <c r="K95" s="70" t="str">
        <f t="shared" si="3"/>
        <v/>
      </c>
    </row>
    <row r="96" spans="2:11" s="13" customFormat="1" ht="6" customHeight="1"/>
  </sheetData>
  <mergeCells count="12">
    <mergeCell ref="B66:D67"/>
    <mergeCell ref="E66:H67"/>
    <mergeCell ref="I66:I67"/>
    <mergeCell ref="J66:K66"/>
    <mergeCell ref="B4:D5"/>
    <mergeCell ref="E4:H5"/>
    <mergeCell ref="I4:I5"/>
    <mergeCell ref="J4:K4"/>
    <mergeCell ref="B34:D35"/>
    <mergeCell ref="E34:H35"/>
    <mergeCell ref="I34:I35"/>
    <mergeCell ref="J34:K34"/>
  </mergeCells>
  <phoneticPr fontId="1"/>
  <printOptions horizontalCentered="1"/>
  <pageMargins left="0.31496062992125984" right="0.31496062992125984" top="0.74803149606299213" bottom="0.55118110236220474" header="0.31496062992125984" footer="0.31496062992125984"/>
  <pageSetup paperSize="9" scale="84" firstPageNumber="4" orientation="landscape" blackAndWhite="1" useFirstPageNumber="1" r:id="rId1"/>
  <headerFooter>
    <oddFooter>&amp;C&amp;"Arial,標準"&amp;14-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
  <sheetViews>
    <sheetView tabSelected="1" view="pageBreakPreview" zoomScale="70" zoomScaleNormal="70" zoomScaleSheetLayoutView="70" workbookViewId="0">
      <selection activeCell="K5" sqref="K5"/>
    </sheetView>
  </sheetViews>
  <sheetFormatPr defaultColWidth="9" defaultRowHeight="13.5"/>
  <cols>
    <col min="1" max="1" width="0.875" style="1" customWidth="1"/>
    <col min="2" max="37" width="4.625" style="1" customWidth="1"/>
    <col min="38" max="38" width="0.875" style="1" customWidth="1"/>
    <col min="39" max="16384" width="9" style="1"/>
  </cols>
  <sheetData>
    <row r="1" spans="2:36" s="14" customFormat="1" ht="24">
      <c r="B1" s="31" t="s">
        <v>133</v>
      </c>
      <c r="C1" s="31"/>
      <c r="D1" s="31"/>
      <c r="E1" s="31"/>
      <c r="F1" s="31"/>
      <c r="G1" s="31"/>
      <c r="H1" s="31"/>
      <c r="I1" s="31"/>
      <c r="J1" s="31"/>
      <c r="K1" s="31"/>
      <c r="L1" s="31"/>
      <c r="M1" s="31"/>
      <c r="N1" s="31"/>
      <c r="O1" s="31"/>
      <c r="P1" s="31"/>
    </row>
    <row r="2" spans="2:36" s="72" customFormat="1"/>
    <row r="3" spans="2:36" s="14" customFormat="1" ht="24">
      <c r="B3" s="31" t="s">
        <v>61</v>
      </c>
      <c r="C3" s="31"/>
      <c r="D3" s="31"/>
      <c r="E3" s="31"/>
      <c r="F3" s="31"/>
      <c r="G3" s="31"/>
      <c r="H3" s="31"/>
      <c r="I3" s="31"/>
      <c r="J3" s="31"/>
      <c r="K3" s="31"/>
      <c r="L3" s="31"/>
      <c r="M3" s="31"/>
      <c r="N3" s="31"/>
      <c r="O3" s="31"/>
      <c r="P3" s="31"/>
    </row>
    <row r="4" spans="2:36">
      <c r="AJ4" s="9" t="s">
        <v>22</v>
      </c>
    </row>
  </sheetData>
  <phoneticPr fontId="2"/>
  <printOptions horizontalCentered="1"/>
  <pageMargins left="0.31496062992125984" right="0.31496062992125984" top="0.74803149606299213" bottom="0.55118110236220474" header="0.31496062992125984" footer="0.31496062992125984"/>
  <pageSetup paperSize="9" scale="85" firstPageNumber="7" orientation="landscape" useFirstPageNumber="1" r:id="rId1"/>
  <headerFooter>
    <oddFooter>&amp;C&amp;"Arial,標準"&amp;14-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
  <sheetViews>
    <sheetView tabSelected="1" view="pageBreakPreview" topLeftCell="A13" zoomScale="70" zoomScaleNormal="70" zoomScaleSheetLayoutView="70" workbookViewId="0">
      <selection activeCell="K5" sqref="K5"/>
    </sheetView>
  </sheetViews>
  <sheetFormatPr defaultColWidth="9" defaultRowHeight="13.5"/>
  <cols>
    <col min="1" max="1" width="0.875" style="71" customWidth="1"/>
    <col min="2" max="37" width="4.625" style="71" customWidth="1"/>
    <col min="38" max="38" width="0.875" style="71" customWidth="1"/>
    <col min="39" max="16384" width="9" style="71"/>
  </cols>
  <sheetData>
    <row r="1" spans="2:36" s="14" customFormat="1" ht="24">
      <c r="B1" s="31" t="s">
        <v>133</v>
      </c>
      <c r="C1" s="31"/>
      <c r="D1" s="31"/>
      <c r="E1" s="31"/>
      <c r="F1" s="31"/>
      <c r="G1" s="31"/>
      <c r="H1" s="31"/>
      <c r="I1" s="31"/>
      <c r="J1" s="31"/>
      <c r="K1" s="31"/>
      <c r="L1" s="31"/>
      <c r="M1" s="31"/>
      <c r="N1" s="31"/>
      <c r="O1" s="31"/>
      <c r="P1" s="31"/>
    </row>
    <row r="2" spans="2:36" s="72" customFormat="1"/>
    <row r="3" spans="2:36" s="14" customFormat="1" ht="24">
      <c r="B3" s="31" t="s">
        <v>62</v>
      </c>
      <c r="C3" s="31"/>
      <c r="D3" s="31"/>
      <c r="E3" s="31"/>
      <c r="F3" s="31"/>
      <c r="G3" s="31"/>
      <c r="H3" s="31"/>
      <c r="I3" s="31"/>
      <c r="J3" s="31"/>
      <c r="K3" s="31"/>
      <c r="L3" s="31"/>
      <c r="M3" s="31"/>
      <c r="N3" s="31"/>
      <c r="O3" s="31"/>
      <c r="P3" s="31"/>
      <c r="AJ3" s="73"/>
    </row>
    <row r="4" spans="2:36">
      <c r="AJ4" s="9" t="s">
        <v>22</v>
      </c>
    </row>
  </sheetData>
  <phoneticPr fontId="1"/>
  <printOptions horizontalCentered="1"/>
  <pageMargins left="0.31496062992125984" right="0.31496062992125984" top="0.74803149606299213" bottom="0.55118110236220474" header="0.31496062992125984" footer="0.31496062992125984"/>
  <pageSetup paperSize="9" scale="85" firstPageNumber="8" orientation="landscape" blackAndWhite="1" useFirstPageNumber="1" r:id="rId1"/>
  <headerFooter>
    <oddFooter>&amp;C&amp;"Arial,標準"&amp;14-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補正予算概要</vt:lpstr>
      <vt:lpstr>２事項別明細</vt:lpstr>
      <vt:lpstr>3 性質別内訳</vt:lpstr>
      <vt:lpstr>4 事業概要（区分別）</vt:lpstr>
      <vt:lpstr>5 歳入グラフ</vt:lpstr>
      <vt:lpstr>６ 歳出グラフ</vt:lpstr>
      <vt:lpstr>'1 補正予算概要'!Print_Area</vt:lpstr>
      <vt:lpstr>'２事項別明細'!Print_Area</vt:lpstr>
      <vt:lpstr>'3 性質別内訳'!Print_Area</vt:lpstr>
      <vt:lpstr>'4 事業概要（区分別）'!Print_Area</vt:lpstr>
      <vt:lpstr>'６ 歳出グラフ'!Print_Area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2020-05-12T23:35:56Z</dcterms:modified>
</cp:coreProperties>
</file>