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bookViews>
    <workbookView xWindow="0" yWindow="0" windowWidth="28800" windowHeight="12600" tabRatio="715"/>
  </bookViews>
  <sheets>
    <sheet name="会計別" sheetId="5" r:id="rId1"/>
    <sheet name="事項別明細" sheetId="25" r:id="rId2"/>
    <sheet name="性質別内訳" sheetId="10" r:id="rId3"/>
    <sheet name="当初予算概要" sheetId="26" r:id="rId4"/>
  </sheets>
  <definedNames>
    <definedName name="_xlnm.Print_Area" localSheetId="0">会計別!$A$1:$I$27</definedName>
    <definedName name="_xlnm.Print_Area" localSheetId="1">事項別明細!$A$1:$T$175</definedName>
    <definedName name="_xlnm.Print_Area" localSheetId="2">性質別内訳!$A$1:$S$25</definedName>
    <definedName name="_xlnm.Print_Area" localSheetId="3">当初予算概要!$A$1:$G$360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4" i="26" l="1"/>
  <c r="G343" i="26"/>
  <c r="G342" i="26"/>
  <c r="G339" i="26"/>
  <c r="G338" i="26"/>
  <c r="G335" i="26"/>
  <c r="G334" i="26"/>
  <c r="G333" i="26"/>
  <c r="G332" i="26"/>
  <c r="G331" i="26"/>
  <c r="G330" i="26"/>
  <c r="G326" i="26"/>
  <c r="G324" i="26"/>
  <c r="G322" i="26"/>
  <c r="G320" i="26"/>
  <c r="G318" i="26"/>
  <c r="G314" i="26"/>
  <c r="G312" i="26"/>
  <c r="G310" i="26"/>
  <c r="G308" i="26"/>
  <c r="G306" i="26"/>
  <c r="G304" i="26"/>
  <c r="G302" i="26"/>
  <c r="G300" i="26"/>
  <c r="G298" i="26"/>
  <c r="G296" i="26"/>
  <c r="G294" i="26"/>
  <c r="G292" i="26"/>
  <c r="G288" i="26"/>
  <c r="G286" i="26"/>
  <c r="G284" i="26"/>
  <c r="G282" i="26"/>
  <c r="G280" i="26"/>
  <c r="G276" i="26"/>
  <c r="G274" i="26"/>
  <c r="G272" i="26"/>
  <c r="G268" i="26"/>
  <c r="G266" i="26"/>
  <c r="G262" i="26"/>
  <c r="G260" i="26"/>
  <c r="G258" i="26"/>
  <c r="G256" i="26"/>
  <c r="G254" i="26"/>
  <c r="G252" i="26"/>
  <c r="G250" i="26"/>
  <c r="G248" i="26"/>
  <c r="G246" i="26"/>
  <c r="G244" i="26"/>
  <c r="G242" i="26"/>
  <c r="G240" i="26"/>
  <c r="G236" i="26"/>
  <c r="G234" i="26"/>
  <c r="G230" i="26"/>
  <c r="G228" i="26"/>
  <c r="G226" i="26"/>
  <c r="G224" i="26"/>
  <c r="G222" i="26"/>
  <c r="G220" i="26"/>
  <c r="G218" i="26"/>
  <c r="G216" i="26"/>
  <c r="G214" i="26"/>
  <c r="G210" i="26"/>
  <c r="G208" i="26"/>
  <c r="G206" i="26"/>
  <c r="G204" i="26"/>
  <c r="G202" i="26"/>
  <c r="G200" i="26"/>
  <c r="G198" i="26"/>
  <c r="G193" i="26"/>
  <c r="G189" i="26"/>
  <c r="G187" i="26"/>
  <c r="G183" i="26"/>
  <c r="G181" i="26"/>
  <c r="G179" i="26"/>
  <c r="G177" i="26"/>
  <c r="G175" i="26"/>
  <c r="G173" i="26"/>
  <c r="G171" i="26"/>
  <c r="G169" i="26"/>
  <c r="G167" i="26"/>
  <c r="G165" i="26"/>
  <c r="G163" i="26"/>
  <c r="G161" i="26"/>
  <c r="G157" i="26"/>
  <c r="G153" i="26"/>
  <c r="G151" i="26"/>
  <c r="G149" i="26"/>
  <c r="G147" i="26"/>
  <c r="G143" i="26"/>
  <c r="G141" i="26"/>
  <c r="G139" i="26"/>
  <c r="G137" i="26"/>
  <c r="G135" i="26"/>
  <c r="G131" i="26"/>
  <c r="G129" i="26"/>
  <c r="G127" i="26"/>
  <c r="G125" i="26"/>
  <c r="G123" i="26"/>
  <c r="G121" i="26"/>
  <c r="G119" i="26"/>
  <c r="G117" i="26"/>
  <c r="G115" i="26"/>
  <c r="G113" i="26"/>
  <c r="G111" i="26"/>
  <c r="G109" i="26"/>
  <c r="G105" i="26"/>
  <c r="G103" i="26"/>
  <c r="G101" i="26"/>
  <c r="G99" i="26"/>
  <c r="G97" i="26"/>
  <c r="G95" i="26"/>
  <c r="G93" i="26"/>
  <c r="G91" i="26"/>
  <c r="G89" i="26"/>
  <c r="G87" i="26"/>
  <c r="G86" i="26"/>
  <c r="G85" i="26"/>
  <c r="G84" i="26"/>
  <c r="G83" i="26"/>
  <c r="G82" i="26"/>
  <c r="G79" i="26"/>
  <c r="G78" i="26"/>
  <c r="G77" i="26"/>
  <c r="G76" i="26"/>
  <c r="G75" i="26"/>
  <c r="G74" i="26"/>
  <c r="G73" i="26"/>
  <c r="G71" i="26"/>
  <c r="G69" i="26"/>
  <c r="G67" i="26"/>
  <c r="G65" i="26"/>
  <c r="G63" i="26"/>
  <c r="G61" i="26"/>
  <c r="G59" i="26"/>
  <c r="G57" i="26"/>
  <c r="G55" i="26"/>
  <c r="G51" i="26"/>
  <c r="G49" i="26"/>
  <c r="G47" i="26"/>
  <c r="G45" i="26"/>
  <c r="G43" i="26"/>
  <c r="G39" i="26"/>
  <c r="G37" i="26"/>
  <c r="G35" i="26"/>
  <c r="G33" i="26"/>
  <c r="G31" i="26"/>
  <c r="G29" i="26"/>
  <c r="G25" i="26"/>
  <c r="G23" i="26"/>
  <c r="G21" i="26"/>
  <c r="G19" i="26"/>
  <c r="G17" i="26"/>
  <c r="G15" i="26"/>
  <c r="G13" i="26"/>
  <c r="G11" i="26"/>
  <c r="G7" i="26"/>
  <c r="G5" i="26"/>
  <c r="S24" i="10"/>
  <c r="R24" i="10"/>
  <c r="Q24" i="10"/>
  <c r="P24" i="10"/>
  <c r="O24" i="10"/>
  <c r="N24" i="10"/>
  <c r="M24" i="10"/>
  <c r="L24" i="10"/>
  <c r="K24" i="10"/>
  <c r="J24" i="10"/>
  <c r="I24" i="10"/>
  <c r="H24" i="10"/>
  <c r="G24" i="10"/>
  <c r="F24" i="10"/>
  <c r="E24" i="10"/>
  <c r="S23" i="10"/>
  <c r="R23" i="10"/>
  <c r="Q23" i="10"/>
  <c r="P23" i="10"/>
  <c r="O23" i="10"/>
  <c r="N23" i="10"/>
  <c r="M23" i="10"/>
  <c r="L23" i="10"/>
  <c r="K23" i="10"/>
  <c r="J23" i="10"/>
  <c r="I23" i="10"/>
  <c r="H23" i="10"/>
  <c r="G23" i="10"/>
  <c r="F23" i="10"/>
  <c r="E23" i="10"/>
  <c r="R22" i="10"/>
  <c r="Q22" i="10"/>
  <c r="P22" i="10"/>
  <c r="O22" i="10"/>
  <c r="N22" i="10"/>
  <c r="M22" i="10"/>
  <c r="L22" i="10"/>
  <c r="K22" i="10"/>
  <c r="J22" i="10"/>
  <c r="I22" i="10"/>
  <c r="H22" i="10"/>
  <c r="G22" i="10"/>
  <c r="F22" i="10"/>
  <c r="E22" i="10"/>
  <c r="S21" i="10"/>
  <c r="S20" i="10"/>
  <c r="S19" i="10"/>
  <c r="S18" i="10"/>
  <c r="S17" i="10"/>
  <c r="S16" i="10"/>
  <c r="S15" i="10"/>
  <c r="S14" i="10"/>
  <c r="S13" i="10"/>
  <c r="S12" i="10"/>
  <c r="S11" i="10"/>
  <c r="S10" i="10"/>
  <c r="S9" i="10"/>
  <c r="S8" i="10"/>
  <c r="S7" i="10"/>
  <c r="R6" i="10"/>
  <c r="Q6" i="10"/>
  <c r="P6" i="10"/>
  <c r="O6" i="10"/>
  <c r="N6" i="10"/>
  <c r="M6" i="10"/>
  <c r="L6" i="10"/>
  <c r="K6" i="10"/>
  <c r="J6" i="10"/>
  <c r="I6" i="10"/>
  <c r="H6" i="10"/>
  <c r="G6" i="10"/>
  <c r="F6" i="10"/>
  <c r="E6" i="10"/>
  <c r="S5" i="10"/>
  <c r="R5" i="10"/>
  <c r="Q5" i="10"/>
  <c r="P5" i="10"/>
  <c r="O5" i="10"/>
  <c r="N5" i="10"/>
  <c r="M5" i="10"/>
  <c r="L5" i="10"/>
  <c r="K5" i="10"/>
  <c r="J5" i="10"/>
  <c r="I5" i="10"/>
  <c r="H5" i="10"/>
  <c r="G5" i="10"/>
  <c r="F5" i="10"/>
  <c r="E5" i="10"/>
  <c r="H175" i="25"/>
  <c r="G175" i="25"/>
  <c r="F175" i="25"/>
  <c r="H168" i="25"/>
  <c r="T161" i="25"/>
  <c r="S161" i="25"/>
  <c r="R161" i="25"/>
  <c r="Q161" i="25"/>
  <c r="P161" i="25"/>
  <c r="O161" i="25"/>
  <c r="N161" i="25"/>
  <c r="H161" i="25"/>
  <c r="H154" i="25"/>
  <c r="T150" i="25"/>
  <c r="P150" i="25"/>
  <c r="H147" i="25"/>
  <c r="H140" i="25"/>
  <c r="T139" i="25"/>
  <c r="P139" i="25"/>
  <c r="H133" i="25"/>
  <c r="T128" i="25"/>
  <c r="P128" i="25"/>
  <c r="H126" i="25"/>
  <c r="H119" i="25"/>
  <c r="T117" i="25"/>
  <c r="P117" i="25"/>
  <c r="H112" i="25"/>
  <c r="T106" i="25"/>
  <c r="P106" i="25"/>
  <c r="H105" i="25"/>
  <c r="H98" i="25"/>
  <c r="T95" i="25"/>
  <c r="P95" i="25"/>
  <c r="H91" i="25"/>
  <c r="T84" i="25"/>
  <c r="P84" i="25"/>
  <c r="H84" i="25"/>
  <c r="H77" i="25"/>
  <c r="T73" i="25"/>
  <c r="P73" i="25"/>
  <c r="H70" i="25"/>
  <c r="H63" i="25"/>
  <c r="T62" i="25"/>
  <c r="P62" i="25"/>
  <c r="H56" i="25"/>
  <c r="T51" i="25"/>
  <c r="P51" i="25"/>
  <c r="H49" i="25"/>
  <c r="H42" i="25"/>
  <c r="T40" i="25"/>
  <c r="P40" i="25"/>
  <c r="H35" i="25"/>
  <c r="T29" i="25"/>
  <c r="P29" i="25"/>
  <c r="H28" i="25"/>
  <c r="H21" i="25"/>
  <c r="T18" i="25"/>
  <c r="P18" i="25"/>
  <c r="H14" i="25"/>
  <c r="T7" i="25"/>
  <c r="P7" i="25"/>
  <c r="H7" i="25"/>
  <c r="H27" i="5"/>
  <c r="G27" i="5"/>
  <c r="E27" i="5"/>
  <c r="D27" i="5"/>
  <c r="C27" i="5"/>
  <c r="B27" i="5"/>
  <c r="G26" i="5"/>
  <c r="G25" i="5"/>
  <c r="G24" i="5"/>
  <c r="H21" i="5"/>
  <c r="G21" i="5"/>
  <c r="H20" i="5"/>
  <c r="G20" i="5"/>
  <c r="H19" i="5"/>
  <c r="G19" i="5"/>
  <c r="E19" i="5"/>
  <c r="D19" i="5"/>
  <c r="E18" i="5"/>
  <c r="D18" i="5"/>
  <c r="E17" i="5"/>
  <c r="D17" i="5"/>
  <c r="E15" i="5"/>
  <c r="D15" i="5"/>
  <c r="E13" i="5"/>
  <c r="D13" i="5"/>
  <c r="C13" i="5"/>
  <c r="B13" i="5"/>
  <c r="E12" i="5"/>
  <c r="D12" i="5"/>
  <c r="E11" i="5"/>
  <c r="D11" i="5"/>
  <c r="E10" i="5"/>
  <c r="D10" i="5"/>
  <c r="E9" i="5"/>
  <c r="D9" i="5"/>
  <c r="E8" i="5"/>
  <c r="D8" i="5"/>
  <c r="E7" i="5"/>
  <c r="D7" i="5"/>
  <c r="E6" i="5"/>
  <c r="D6" i="5"/>
  <c r="E5" i="5"/>
  <c r="D5" i="5"/>
  <c r="E4" i="5"/>
  <c r="D4" i="5"/>
  <c r="C4" i="5"/>
  <c r="B4" i="5"/>
  <c r="E3" i="5"/>
  <c r="D3" i="5"/>
</calcChain>
</file>

<file path=xl/sharedStrings.xml><?xml version="1.0" encoding="utf-8"?>
<sst xmlns="http://schemas.openxmlformats.org/spreadsheetml/2006/main" count="877" uniqueCount="569">
  <si>
    <t>構成比（％）</t>
    <rPh sb="0" eb="2">
      <t>コウセイ</t>
    </rPh>
    <rPh sb="2" eb="3">
      <t>ヒ</t>
    </rPh>
    <phoneticPr fontId="19"/>
  </si>
  <si>
    <t>▲14.6%</t>
    <phoneticPr fontId="19"/>
  </si>
  <si>
    <t>　令和２年度　会計別当初予算等の状況</t>
    <rPh sb="1" eb="3">
      <t>レイワ</t>
    </rPh>
    <rPh sb="4" eb="6">
      <t>ネンド</t>
    </rPh>
    <rPh sb="7" eb="9">
      <t>カイケイ</t>
    </rPh>
    <rPh sb="9" eb="10">
      <t>ベツ</t>
    </rPh>
    <rPh sb="10" eb="12">
      <t>トウショ</t>
    </rPh>
    <rPh sb="12" eb="14">
      <t>ヨサン</t>
    </rPh>
    <rPh sb="14" eb="15">
      <t>トウ</t>
    </rPh>
    <rPh sb="16" eb="18">
      <t>ジョウキョウ</t>
    </rPh>
    <phoneticPr fontId="19"/>
  </si>
  <si>
    <t>18歳未満または20歳に達する年度末までの医療機関自己負担への補助</t>
    <rPh sb="2" eb="3">
      <t>サイ</t>
    </rPh>
    <rPh sb="3" eb="5">
      <t>ミマン</t>
    </rPh>
    <rPh sb="10" eb="11">
      <t>サイ</t>
    </rPh>
    <rPh sb="12" eb="13">
      <t>タッ</t>
    </rPh>
    <rPh sb="15" eb="18">
      <t>ネンドマツ</t>
    </rPh>
    <rPh sb="21" eb="23">
      <t>イリョウ</t>
    </rPh>
    <rPh sb="23" eb="25">
      <t>キカン</t>
    </rPh>
    <rPh sb="25" eb="27">
      <t>ジコ</t>
    </rPh>
    <rPh sb="27" eb="29">
      <t>フタン</t>
    </rPh>
    <rPh sb="31" eb="33">
      <t>ホジョ</t>
    </rPh>
    <phoneticPr fontId="19"/>
  </si>
  <si>
    <t>寄附金</t>
    <rPh sb="0" eb="3">
      <t>キフキン</t>
    </rPh>
    <phoneticPr fontId="19"/>
  </si>
  <si>
    <t>　　　　（伸率）</t>
    <rPh sb="5" eb="6">
      <t>ケイシン</t>
    </rPh>
    <rPh sb="6" eb="7">
      <t>リツ</t>
    </rPh>
    <phoneticPr fontId="19"/>
  </si>
  <si>
    <t>出雲市、諫早市、津山市、三市交流展開催経費</t>
    <rPh sb="0" eb="2">
      <t>イズモ</t>
    </rPh>
    <rPh sb="2" eb="3">
      <t>シ</t>
    </rPh>
    <rPh sb="4" eb="6">
      <t>イサハヤ</t>
    </rPh>
    <rPh sb="6" eb="7">
      <t>シ</t>
    </rPh>
    <rPh sb="8" eb="10">
      <t>ツヤマ</t>
    </rPh>
    <rPh sb="10" eb="11">
      <t>シ</t>
    </rPh>
    <rPh sb="12" eb="14">
      <t>サンシ</t>
    </rPh>
    <rPh sb="14" eb="16">
      <t>コウリュウ</t>
    </rPh>
    <rPh sb="16" eb="17">
      <t>テン</t>
    </rPh>
    <rPh sb="17" eb="19">
      <t>カイサイ</t>
    </rPh>
    <rPh sb="19" eb="21">
      <t>ケイヒ</t>
    </rPh>
    <phoneticPr fontId="19"/>
  </si>
  <si>
    <t>　　計（一般会計＋特別会計）</t>
    <rPh sb="2" eb="3">
      <t>ケイ</t>
    </rPh>
    <rPh sb="4" eb="6">
      <t>イッパン</t>
    </rPh>
    <rPh sb="6" eb="8">
      <t>カイケイ</t>
    </rPh>
    <rPh sb="9" eb="11">
      <t>トクベツ</t>
    </rPh>
    <rPh sb="11" eb="13">
      <t>カイケイ</t>
    </rPh>
    <phoneticPr fontId="19"/>
  </si>
  <si>
    <t>居宅介護事業他</t>
    <rPh sb="0" eb="2">
      <t>キョタク</t>
    </rPh>
    <rPh sb="2" eb="4">
      <t>カイゴ</t>
    </rPh>
    <rPh sb="4" eb="6">
      <t>ジギョウ</t>
    </rPh>
    <rPh sb="6" eb="7">
      <t>ホカ</t>
    </rPh>
    <phoneticPr fontId="19"/>
  </si>
  <si>
    <t>備　　　　　　　　　　　　　　考</t>
    <rPh sb="0" eb="1">
      <t>ビ</t>
    </rPh>
    <rPh sb="15" eb="16">
      <t>コウ</t>
    </rPh>
    <phoneticPr fontId="19"/>
  </si>
  <si>
    <t>　ひとり親家庭等医療費</t>
    <phoneticPr fontId="19"/>
  </si>
  <si>
    <t>水道事業会計</t>
    <rPh sb="0" eb="1">
      <t>ミズ</t>
    </rPh>
    <rPh sb="1" eb="2">
      <t>ミチ</t>
    </rPh>
    <rPh sb="2" eb="3">
      <t>コト</t>
    </rPh>
    <rPh sb="3" eb="4">
      <t>ギョウ</t>
    </rPh>
    <rPh sb="4" eb="5">
      <t>カイ</t>
    </rPh>
    <rPh sb="5" eb="6">
      <t>ケイ</t>
    </rPh>
    <phoneticPr fontId="19"/>
  </si>
  <si>
    <t>水源開発等補助金</t>
    <rPh sb="0" eb="2">
      <t>スイゲン</t>
    </rPh>
    <rPh sb="2" eb="4">
      <t>カイハツ</t>
    </rPh>
    <rPh sb="4" eb="5">
      <t>トウ</t>
    </rPh>
    <rPh sb="5" eb="8">
      <t>ホジョキン</t>
    </rPh>
    <phoneticPr fontId="19"/>
  </si>
  <si>
    <t>増減額(①-②)</t>
    <rPh sb="0" eb="2">
      <t>ゾウゲン</t>
    </rPh>
    <rPh sb="2" eb="3">
      <t>ガク</t>
    </rPh>
    <phoneticPr fontId="19"/>
  </si>
  <si>
    <t>城西地区</t>
    <rPh sb="0" eb="2">
      <t>ジョウサイ</t>
    </rPh>
    <rPh sb="2" eb="4">
      <t>チク</t>
    </rPh>
    <phoneticPr fontId="19"/>
  </si>
  <si>
    <t>中・高等教育機能のあり方検討事業</t>
    <rPh sb="0" eb="1">
      <t>チュウ</t>
    </rPh>
    <rPh sb="2" eb="4">
      <t>コウトウ</t>
    </rPh>
    <rPh sb="4" eb="6">
      <t>キョウイク</t>
    </rPh>
    <rPh sb="6" eb="8">
      <t>キノウ</t>
    </rPh>
    <rPh sb="11" eb="12">
      <t>カタ</t>
    </rPh>
    <rPh sb="12" eb="14">
      <t>ケントウ</t>
    </rPh>
    <rPh sb="14" eb="16">
      <t>ジギョウ</t>
    </rPh>
    <phoneticPr fontId="19"/>
  </si>
  <si>
    <t>会計区分</t>
    <rPh sb="0" eb="2">
      <t>カイケイ</t>
    </rPh>
    <rPh sb="2" eb="4">
      <t>クブン</t>
    </rPh>
    <phoneticPr fontId="19"/>
  </si>
  <si>
    <t>依存財源</t>
    <rPh sb="0" eb="2">
      <t>イゾン</t>
    </rPh>
    <rPh sb="2" eb="4">
      <t>ザイゲン</t>
    </rPh>
    <phoneticPr fontId="19"/>
  </si>
  <si>
    <t>令和元年度②</t>
    <rPh sb="0" eb="2">
      <t>レイワ</t>
    </rPh>
    <rPh sb="2" eb="4">
      <t>ガンネン</t>
    </rPh>
    <rPh sb="3" eb="5">
      <t>ネンド</t>
    </rPh>
    <phoneticPr fontId="19"/>
  </si>
  <si>
    <t>H28</t>
  </si>
  <si>
    <t>　農地農業用施設災害復旧費</t>
    <rPh sb="1" eb="3">
      <t>ノウチ</t>
    </rPh>
    <rPh sb="3" eb="6">
      <t>ノウギョウヨウ</t>
    </rPh>
    <rPh sb="6" eb="8">
      <t>シセツ</t>
    </rPh>
    <rPh sb="8" eb="10">
      <t>サイガイ</t>
    </rPh>
    <rPh sb="10" eb="12">
      <t>フッキュウ</t>
    </rPh>
    <rPh sb="12" eb="13">
      <t>ヒ</t>
    </rPh>
    <phoneticPr fontId="19"/>
  </si>
  <si>
    <t>ごみ焼却施設（小桁）解体撤去事業</t>
    <rPh sb="4" eb="6">
      <t>シセツ</t>
    </rPh>
    <phoneticPr fontId="19"/>
  </si>
  <si>
    <t>農商工連携推進事業</t>
    <rPh sb="0" eb="3">
      <t>ノウショウコウ</t>
    </rPh>
    <rPh sb="3" eb="5">
      <t>レンケイ</t>
    </rPh>
    <rPh sb="5" eb="7">
      <t>スイシン</t>
    </rPh>
    <rPh sb="7" eb="9">
      <t>ジギョウ</t>
    </rPh>
    <phoneticPr fontId="19"/>
  </si>
  <si>
    <t>伸率（％）</t>
    <rPh sb="0" eb="1">
      <t>ノ</t>
    </rPh>
    <rPh sb="1" eb="2">
      <t>リツ</t>
    </rPh>
    <phoneticPr fontId="19"/>
  </si>
  <si>
    <t>子牛導入補助、和牛増頭（40頭）事業等</t>
    <rPh sb="0" eb="2">
      <t>コウシ</t>
    </rPh>
    <rPh sb="2" eb="4">
      <t>ドウニュウ</t>
    </rPh>
    <rPh sb="4" eb="6">
      <t>ホジョ</t>
    </rPh>
    <rPh sb="7" eb="9">
      <t>ワギュウ</t>
    </rPh>
    <rPh sb="9" eb="11">
      <t>ゾウトウ</t>
    </rPh>
    <rPh sb="14" eb="15">
      <t>トウ</t>
    </rPh>
    <rPh sb="16" eb="18">
      <t>ジギョウ</t>
    </rPh>
    <rPh sb="18" eb="19">
      <t>トウ</t>
    </rPh>
    <phoneticPr fontId="19"/>
  </si>
  <si>
    <t>［土地開発公社清算事業］</t>
    <rPh sb="1" eb="3">
      <t>トチ</t>
    </rPh>
    <rPh sb="3" eb="5">
      <t>カイハツ</t>
    </rPh>
    <rPh sb="5" eb="7">
      <t>コウシャ</t>
    </rPh>
    <rPh sb="7" eb="9">
      <t>セイサン</t>
    </rPh>
    <rPh sb="9" eb="11">
      <t>ジギョウ</t>
    </rPh>
    <phoneticPr fontId="19"/>
  </si>
  <si>
    <t>令和２年度①</t>
    <rPh sb="0" eb="2">
      <t>レイワ</t>
    </rPh>
    <rPh sb="3" eb="5">
      <t>ネンド</t>
    </rPh>
    <phoneticPr fontId="19"/>
  </si>
  <si>
    <t>▲1.9%</t>
    <phoneticPr fontId="19"/>
  </si>
  <si>
    <t>有害鳥獣駆除事業</t>
    <rPh sb="0" eb="2">
      <t>ユウガイ</t>
    </rPh>
    <rPh sb="2" eb="4">
      <t>チョウジュウ</t>
    </rPh>
    <rPh sb="4" eb="6">
      <t>クジョ</t>
    </rPh>
    <rPh sb="6" eb="8">
      <t>ジギョウ</t>
    </rPh>
    <phoneticPr fontId="19"/>
  </si>
  <si>
    <t>第三セクター等改革推進債償還金（元金、利子）</t>
    <rPh sb="0" eb="1">
      <t>ダイ</t>
    </rPh>
    <rPh sb="1" eb="2">
      <t>サン</t>
    </rPh>
    <rPh sb="6" eb="7">
      <t>トウ</t>
    </rPh>
    <rPh sb="7" eb="9">
      <t>カイカク</t>
    </rPh>
    <rPh sb="9" eb="11">
      <t>スイシン</t>
    </rPh>
    <rPh sb="11" eb="12">
      <t>サイ</t>
    </rPh>
    <rPh sb="12" eb="14">
      <t>ショウカン</t>
    </rPh>
    <rPh sb="14" eb="15">
      <t>キン</t>
    </rPh>
    <rPh sb="16" eb="18">
      <t>ガンキン</t>
    </rPh>
    <rPh sb="19" eb="21">
      <t>リシ</t>
    </rPh>
    <phoneticPr fontId="19"/>
  </si>
  <si>
    <t>一般会計</t>
    <rPh sb="0" eb="2">
      <t>イッパン</t>
    </rPh>
    <rPh sb="2" eb="4">
      <t>カイケイ</t>
    </rPh>
    <phoneticPr fontId="19"/>
  </si>
  <si>
    <t>道路維持管理費</t>
    <rPh sb="0" eb="2">
      <t>ドウロ</t>
    </rPh>
    <rPh sb="2" eb="4">
      <t>イジ</t>
    </rPh>
    <rPh sb="4" eb="7">
      <t>カンリヒ</t>
    </rPh>
    <phoneticPr fontId="19"/>
  </si>
  <si>
    <r>
      <t>▲</t>
    </r>
    <r>
      <rPr>
        <sz val="11"/>
        <rFont val="ＭＳ Ｐゴシック"/>
        <family val="3"/>
        <charset val="128"/>
      </rPr>
      <t>0.9%</t>
    </r>
    <phoneticPr fontId="19"/>
  </si>
  <si>
    <t>　統計調査費</t>
    <rPh sb="1" eb="3">
      <t>トウケイ</t>
    </rPh>
    <rPh sb="3" eb="5">
      <t>チョウサ</t>
    </rPh>
    <rPh sb="5" eb="6">
      <t>ヒ</t>
    </rPh>
    <phoneticPr fontId="19"/>
  </si>
  <si>
    <t>１．　当初予算（一般会計）の年度別推移</t>
    <rPh sb="3" eb="5">
      <t>トウショ</t>
    </rPh>
    <rPh sb="5" eb="7">
      <t>ヨサン</t>
    </rPh>
    <rPh sb="8" eb="10">
      <t>イッパン</t>
    </rPh>
    <rPh sb="10" eb="12">
      <t>カイケイ</t>
    </rPh>
    <rPh sb="14" eb="16">
      <t>ネンド</t>
    </rPh>
    <rPh sb="16" eb="17">
      <t>ベツ</t>
    </rPh>
    <rPh sb="17" eb="19">
      <t>スイイ</t>
    </rPh>
    <phoneticPr fontId="19"/>
  </si>
  <si>
    <t>特別会計</t>
    <rPh sb="0" eb="2">
      <t>トクベツ</t>
    </rPh>
    <rPh sb="2" eb="4">
      <t>カイケイ</t>
    </rPh>
    <phoneticPr fontId="19"/>
  </si>
  <si>
    <t>　　　　　　（当初予算額）</t>
    <rPh sb="7" eb="9">
      <t>トウショ</t>
    </rPh>
    <rPh sb="9" eb="11">
      <t>ヨサン</t>
    </rPh>
    <rPh sb="11" eb="12">
      <t>ガク</t>
    </rPh>
    <phoneticPr fontId="19"/>
  </si>
  <si>
    <t>住宅・建築物耐震診断事業補助金</t>
  </si>
  <si>
    <t>▲4.3%</t>
    <phoneticPr fontId="19"/>
  </si>
  <si>
    <r>
      <t>▲</t>
    </r>
    <r>
      <rPr>
        <sz val="11"/>
        <rFont val="ＭＳ Ｐゴシック"/>
        <family val="3"/>
        <charset val="128"/>
      </rPr>
      <t>2.3%</t>
    </r>
    <phoneticPr fontId="19"/>
  </si>
  <si>
    <t>平成30年度末現在　182クラブ　9,159人</t>
    <rPh sb="0" eb="2">
      <t>ヘイセイ</t>
    </rPh>
    <rPh sb="4" eb="6">
      <t>ネンド</t>
    </rPh>
    <rPh sb="6" eb="7">
      <t>マツ</t>
    </rPh>
    <rPh sb="7" eb="9">
      <t>ゲンザイ</t>
    </rPh>
    <rPh sb="22" eb="23">
      <t>ニン</t>
    </rPh>
    <phoneticPr fontId="19"/>
  </si>
  <si>
    <t>作州民芸館トイレ等整備工事費他</t>
    <rPh sb="0" eb="2">
      <t>サクシュウ</t>
    </rPh>
    <rPh sb="2" eb="5">
      <t>ミンゲイカン</t>
    </rPh>
    <rPh sb="8" eb="9">
      <t>トウ</t>
    </rPh>
    <rPh sb="9" eb="11">
      <t>セイビ</t>
    </rPh>
    <rPh sb="11" eb="13">
      <t>コウジ</t>
    </rPh>
    <rPh sb="13" eb="14">
      <t>ヒ</t>
    </rPh>
    <rPh sb="14" eb="15">
      <t>ホカ</t>
    </rPh>
    <phoneticPr fontId="19"/>
  </si>
  <si>
    <t>（普通建設事業伸率）</t>
    <rPh sb="1" eb="3">
      <t>フツウ</t>
    </rPh>
    <rPh sb="3" eb="5">
      <t>ケンセツ</t>
    </rPh>
    <rPh sb="5" eb="7">
      <t>ジギョウ</t>
    </rPh>
    <rPh sb="7" eb="8">
      <t>ノ</t>
    </rPh>
    <rPh sb="8" eb="9">
      <t>リツ</t>
    </rPh>
    <phoneticPr fontId="19"/>
  </si>
  <si>
    <t>ＤＭＯ観光まちづくり推進事業</t>
  </si>
  <si>
    <t>金　　　額</t>
    <rPh sb="0" eb="1">
      <t>キン</t>
    </rPh>
    <rPh sb="4" eb="5">
      <t>ガク</t>
    </rPh>
    <phoneticPr fontId="19"/>
  </si>
  <si>
    <t>［奨学金］</t>
    <rPh sb="1" eb="4">
      <t>ショウガクキン</t>
    </rPh>
    <phoneticPr fontId="19"/>
  </si>
  <si>
    <t>子ども・子育て支援事業（病児対応型）</t>
    <rPh sb="0" eb="1">
      <t>コ</t>
    </rPh>
    <rPh sb="4" eb="6">
      <t>コソダ</t>
    </rPh>
    <rPh sb="7" eb="9">
      <t>シエン</t>
    </rPh>
    <rPh sb="9" eb="11">
      <t>ジギョウ</t>
    </rPh>
    <rPh sb="14" eb="17">
      <t>タイオウガタ</t>
    </rPh>
    <phoneticPr fontId="19"/>
  </si>
  <si>
    <t>　林業施設災害復旧費</t>
    <rPh sb="1" eb="3">
      <t>リンギョウ</t>
    </rPh>
    <rPh sb="3" eb="5">
      <t>シセツ</t>
    </rPh>
    <rPh sb="5" eb="7">
      <t>サイガイ</t>
    </rPh>
    <rPh sb="7" eb="9">
      <t>フッキュウ</t>
    </rPh>
    <rPh sb="9" eb="10">
      <t>ヒ</t>
    </rPh>
    <phoneticPr fontId="19"/>
  </si>
  <si>
    <t>地図データ異動更新業務委託</t>
    <rPh sb="0" eb="2">
      <t>チズ</t>
    </rPh>
    <rPh sb="5" eb="7">
      <t>イドウ</t>
    </rPh>
    <rPh sb="7" eb="9">
      <t>コウシン</t>
    </rPh>
    <rPh sb="9" eb="11">
      <t>ギョウム</t>
    </rPh>
    <rPh sb="11" eb="13">
      <t>イタク</t>
    </rPh>
    <phoneticPr fontId="19"/>
  </si>
  <si>
    <t>［国民健康保険］</t>
    <rPh sb="1" eb="3">
      <t>コクミン</t>
    </rPh>
    <rPh sb="3" eb="5">
      <t>ケンコウ</t>
    </rPh>
    <rPh sb="5" eb="7">
      <t>ホケン</t>
    </rPh>
    <phoneticPr fontId="19"/>
  </si>
  <si>
    <t>［磯野計記念奨学金］</t>
    <rPh sb="1" eb="2">
      <t>イソ</t>
    </rPh>
    <rPh sb="2" eb="3">
      <t>ノ</t>
    </rPh>
    <rPh sb="3" eb="4">
      <t>ケイ</t>
    </rPh>
    <rPh sb="4" eb="6">
      <t>キネン</t>
    </rPh>
    <rPh sb="6" eb="9">
      <t>ショウガクキン</t>
    </rPh>
    <phoneticPr fontId="19"/>
  </si>
  <si>
    <t>オリパラホストタウン交流事業</t>
    <rPh sb="10" eb="12">
      <t>コウリュウ</t>
    </rPh>
    <rPh sb="12" eb="14">
      <t>ジギョウ</t>
    </rPh>
    <phoneticPr fontId="19"/>
  </si>
  <si>
    <t>中学校卒業までの入・通院費助成事業</t>
    <rPh sb="0" eb="3">
      <t>チュウガッコウ</t>
    </rPh>
    <rPh sb="3" eb="5">
      <t>ソツギョウ</t>
    </rPh>
    <rPh sb="8" eb="9">
      <t>ニュウ</t>
    </rPh>
    <rPh sb="10" eb="12">
      <t>ツウイン</t>
    </rPh>
    <rPh sb="12" eb="13">
      <t>ヒ</t>
    </rPh>
    <rPh sb="13" eb="15">
      <t>ジョセイ</t>
    </rPh>
    <rPh sb="15" eb="17">
      <t>ジギョウ</t>
    </rPh>
    <phoneticPr fontId="19"/>
  </si>
  <si>
    <t>　税務総務費</t>
    <rPh sb="1" eb="3">
      <t>ゼイム</t>
    </rPh>
    <rPh sb="3" eb="5">
      <t>ソウム</t>
    </rPh>
    <rPh sb="5" eb="6">
      <t>ヒ</t>
    </rPh>
    <phoneticPr fontId="19"/>
  </si>
  <si>
    <t>　広域水道事業費</t>
    <rPh sb="1" eb="3">
      <t>コウイキ</t>
    </rPh>
    <rPh sb="3" eb="5">
      <t>スイドウ</t>
    </rPh>
    <rPh sb="5" eb="8">
      <t>ジギョウヒ</t>
    </rPh>
    <phoneticPr fontId="19"/>
  </si>
  <si>
    <t>普通建設事業費</t>
    <rPh sb="0" eb="2">
      <t>フツウ</t>
    </rPh>
    <rPh sb="2" eb="4">
      <t>ケンセツ</t>
    </rPh>
    <rPh sb="4" eb="7">
      <t>ジギョウヒ</t>
    </rPh>
    <phoneticPr fontId="19"/>
  </si>
  <si>
    <t>H24</t>
    <phoneticPr fontId="19"/>
  </si>
  <si>
    <t>自主財源</t>
    <rPh sb="0" eb="2">
      <t>ジシュ</t>
    </rPh>
    <rPh sb="2" eb="4">
      <t>ザイゲン</t>
    </rPh>
    <phoneticPr fontId="19"/>
  </si>
  <si>
    <r>
      <t>*</t>
    </r>
    <r>
      <rPr>
        <sz val="11"/>
        <rFont val="ＭＳ Ｐゴシック"/>
        <family val="3"/>
        <charset val="128"/>
      </rPr>
      <t>H30</t>
    </r>
    <phoneticPr fontId="19"/>
  </si>
  <si>
    <t>老人施設入所費</t>
    <rPh sb="0" eb="2">
      <t>ロウジン</t>
    </rPh>
    <rPh sb="2" eb="4">
      <t>シセツ</t>
    </rPh>
    <rPh sb="4" eb="6">
      <t>ニュウショ</t>
    </rPh>
    <rPh sb="6" eb="7">
      <t>ヒ</t>
    </rPh>
    <phoneticPr fontId="19"/>
  </si>
  <si>
    <t>▲3.2%</t>
    <phoneticPr fontId="19"/>
  </si>
  <si>
    <t>［食肉処理センター］</t>
    <rPh sb="1" eb="3">
      <t>ショクニク</t>
    </rPh>
    <rPh sb="3" eb="5">
      <t>ショリ</t>
    </rPh>
    <phoneticPr fontId="19"/>
  </si>
  <si>
    <r>
      <t>（</t>
    </r>
    <r>
      <rPr>
        <sz val="11"/>
        <rFont val="ＭＳ Ｐゴシック"/>
        <family val="3"/>
        <charset val="128"/>
      </rPr>
      <t>▲3.0%）</t>
    </r>
    <phoneticPr fontId="19"/>
  </si>
  <si>
    <t>H25</t>
    <phoneticPr fontId="19"/>
  </si>
  <si>
    <t>20.2%</t>
    <phoneticPr fontId="19"/>
  </si>
  <si>
    <t>　一般管理費</t>
    <rPh sb="1" eb="3">
      <t>イッパン</t>
    </rPh>
    <rPh sb="3" eb="5">
      <t>カンリ</t>
    </rPh>
    <rPh sb="5" eb="6">
      <t>ヒ</t>
    </rPh>
    <phoneticPr fontId="19"/>
  </si>
  <si>
    <t>生活困窮者自立支援事業</t>
    <rPh sb="0" eb="2">
      <t>セイカツ</t>
    </rPh>
    <rPh sb="2" eb="5">
      <t>コンキュウシャ</t>
    </rPh>
    <rPh sb="5" eb="7">
      <t>ジリツ</t>
    </rPh>
    <rPh sb="7" eb="9">
      <t>シエン</t>
    </rPh>
    <rPh sb="9" eb="11">
      <t>ジギョウ</t>
    </rPh>
    <phoneticPr fontId="19"/>
  </si>
  <si>
    <t>補強計画、耐震改修事業費補助</t>
    <rPh sb="0" eb="2">
      <t>ホキョウ</t>
    </rPh>
    <rPh sb="2" eb="4">
      <t>ケイカク</t>
    </rPh>
    <rPh sb="5" eb="7">
      <t>タイシン</t>
    </rPh>
    <rPh sb="7" eb="9">
      <t>カイシュウ</t>
    </rPh>
    <rPh sb="9" eb="11">
      <t>ジギョウ</t>
    </rPh>
    <rPh sb="11" eb="12">
      <t>ヒ</t>
    </rPh>
    <rPh sb="12" eb="14">
      <t>ホジョ</t>
    </rPh>
    <phoneticPr fontId="19"/>
  </si>
  <si>
    <t>津山城跡保存整備事業</t>
    <rPh sb="0" eb="2">
      <t>ツヤマ</t>
    </rPh>
    <rPh sb="2" eb="4">
      <t>ジョウシ</t>
    </rPh>
    <rPh sb="4" eb="6">
      <t>ホゾン</t>
    </rPh>
    <rPh sb="6" eb="8">
      <t>セイビ</t>
    </rPh>
    <rPh sb="8" eb="10">
      <t>ジギョウ</t>
    </rPh>
    <phoneticPr fontId="19"/>
  </si>
  <si>
    <r>
      <t>*</t>
    </r>
    <r>
      <rPr>
        <sz val="11"/>
        <rFont val="ＭＳ Ｐゴシック"/>
        <family val="3"/>
        <charset val="128"/>
      </rPr>
      <t>H26</t>
    </r>
    <phoneticPr fontId="19"/>
  </si>
  <si>
    <t>28.4%</t>
    <phoneticPr fontId="19"/>
  </si>
  <si>
    <t>最終処分場事業（浸出水処理施設機能調査業務）</t>
  </si>
  <si>
    <t>そ　の　他</t>
    <rPh sb="4" eb="5">
      <t>タ</t>
    </rPh>
    <phoneticPr fontId="19"/>
  </si>
  <si>
    <t>［公共用地取得事業］</t>
    <rPh sb="1" eb="3">
      <t>コウキョウ</t>
    </rPh>
    <rPh sb="3" eb="5">
      <t>ヨウチ</t>
    </rPh>
    <rPh sb="5" eb="7">
      <t>シュトク</t>
    </rPh>
    <rPh sb="7" eb="9">
      <t>ジギョウ</t>
    </rPh>
    <phoneticPr fontId="19"/>
  </si>
  <si>
    <t>H27</t>
    <phoneticPr fontId="19"/>
  </si>
  <si>
    <t>（当初　42,880,000）</t>
    <phoneticPr fontId="19"/>
  </si>
  <si>
    <r>
      <t>（</t>
    </r>
    <r>
      <rPr>
        <sz val="11"/>
        <rFont val="ＭＳ Ｐゴシック"/>
        <family val="3"/>
        <charset val="128"/>
      </rPr>
      <t>▲27.3%）</t>
    </r>
    <phoneticPr fontId="19"/>
  </si>
  <si>
    <r>
      <t>▲</t>
    </r>
    <r>
      <rPr>
        <sz val="11"/>
        <rFont val="ＭＳ Ｐゴシック"/>
        <family val="3"/>
        <charset val="128"/>
      </rPr>
      <t>1.8%</t>
    </r>
    <phoneticPr fontId="19"/>
  </si>
  <si>
    <t>▲9.7%</t>
    <phoneticPr fontId="19"/>
  </si>
  <si>
    <t>食肉処理センター指定管理料等</t>
    <rPh sb="0" eb="2">
      <t>ショクニク</t>
    </rPh>
    <rPh sb="2" eb="4">
      <t>ショリ</t>
    </rPh>
    <rPh sb="8" eb="10">
      <t>シテイ</t>
    </rPh>
    <rPh sb="10" eb="12">
      <t>カンリ</t>
    </rPh>
    <rPh sb="12" eb="13">
      <t>リョウ</t>
    </rPh>
    <rPh sb="13" eb="14">
      <t>トウ</t>
    </rPh>
    <phoneticPr fontId="19"/>
  </si>
  <si>
    <t>新築、リフォーム等補助</t>
    <rPh sb="0" eb="2">
      <t>シンチク</t>
    </rPh>
    <rPh sb="8" eb="9">
      <t>トウ</t>
    </rPh>
    <rPh sb="9" eb="11">
      <t>ホジョ</t>
    </rPh>
    <phoneticPr fontId="19"/>
  </si>
  <si>
    <t>公債費</t>
    <rPh sb="0" eb="2">
      <t>コウサイ</t>
    </rPh>
    <rPh sb="2" eb="3">
      <t>ヒ</t>
    </rPh>
    <phoneticPr fontId="19"/>
  </si>
  <si>
    <t>　清掃総務費</t>
    <phoneticPr fontId="19"/>
  </si>
  <si>
    <t>土木施設災害復旧事業（現年災）</t>
    <rPh sb="0" eb="2">
      <t>ドボク</t>
    </rPh>
    <rPh sb="2" eb="4">
      <t>シセツ</t>
    </rPh>
    <rPh sb="4" eb="6">
      <t>サイガイ</t>
    </rPh>
    <rPh sb="6" eb="8">
      <t>フッキュウ</t>
    </rPh>
    <rPh sb="8" eb="10">
      <t>ジギョウ</t>
    </rPh>
    <rPh sb="11" eb="12">
      <t>ゲン</t>
    </rPh>
    <rPh sb="12" eb="13">
      <t>ネン</t>
    </rPh>
    <rPh sb="13" eb="14">
      <t>ワザワ</t>
    </rPh>
    <phoneticPr fontId="19"/>
  </si>
  <si>
    <t>［介護保険］</t>
    <rPh sb="1" eb="3">
      <t>カイゴ</t>
    </rPh>
    <rPh sb="3" eb="5">
      <t>ホケン</t>
    </rPh>
    <phoneticPr fontId="19"/>
  </si>
  <si>
    <t>区　　分</t>
    <rPh sb="0" eb="1">
      <t>ク</t>
    </rPh>
    <rPh sb="3" eb="4">
      <t>ブン</t>
    </rPh>
    <phoneticPr fontId="19"/>
  </si>
  <si>
    <t>扶助費</t>
    <rPh sb="0" eb="3">
      <t>フジョヒ</t>
    </rPh>
    <phoneticPr fontId="19"/>
  </si>
  <si>
    <t>前年度予算額</t>
    <rPh sb="0" eb="3">
      <t>ゼンネンド</t>
    </rPh>
    <rPh sb="3" eb="6">
      <t>ヨサンガク</t>
    </rPh>
    <phoneticPr fontId="19"/>
  </si>
  <si>
    <t>41.7%</t>
    <phoneticPr fontId="19"/>
  </si>
  <si>
    <t>［後期高齢者医療］</t>
    <rPh sb="1" eb="3">
      <t>コウキ</t>
    </rPh>
    <rPh sb="3" eb="6">
      <t>コウレイシャ</t>
    </rPh>
    <rPh sb="6" eb="8">
      <t>イリョウ</t>
    </rPh>
    <phoneticPr fontId="19"/>
  </si>
  <si>
    <t>維持補修費</t>
    <rPh sb="0" eb="2">
      <t>イジ</t>
    </rPh>
    <rPh sb="2" eb="4">
      <t>ホシュウ</t>
    </rPh>
    <rPh sb="4" eb="5">
      <t>ヒ</t>
    </rPh>
    <phoneticPr fontId="19"/>
  </si>
  <si>
    <t>H29</t>
    <phoneticPr fontId="19"/>
  </si>
  <si>
    <t>　林業振興費</t>
    <rPh sb="3" eb="5">
      <t>シンコウ</t>
    </rPh>
    <phoneticPr fontId="19"/>
  </si>
  <si>
    <t>２．予算内容（一般会計）</t>
    <rPh sb="2" eb="4">
      <t>ヨサン</t>
    </rPh>
    <rPh sb="4" eb="6">
      <t>ナイヨウ</t>
    </rPh>
    <rPh sb="7" eb="9">
      <t>イッパン</t>
    </rPh>
    <rPh sb="9" eb="11">
      <t>カイケイ</t>
    </rPh>
    <phoneticPr fontId="19"/>
  </si>
  <si>
    <t>（▲4.4%）</t>
    <phoneticPr fontId="19"/>
  </si>
  <si>
    <t>新・総</t>
    <rPh sb="0" eb="1">
      <t>シン</t>
    </rPh>
    <rPh sb="2" eb="3">
      <t>ソウ</t>
    </rPh>
    <phoneticPr fontId="19"/>
  </si>
  <si>
    <t>▲5.1%</t>
    <phoneticPr fontId="19"/>
  </si>
  <si>
    <t>3.9%</t>
    <phoneticPr fontId="19"/>
  </si>
  <si>
    <t>　</t>
    <phoneticPr fontId="19"/>
  </si>
  <si>
    <t>一般会計予算性質別内訳</t>
    <rPh sb="0" eb="2">
      <t>イッパン</t>
    </rPh>
    <rPh sb="2" eb="4">
      <t>カイケイ</t>
    </rPh>
    <rPh sb="4" eb="6">
      <t>ヨサン</t>
    </rPh>
    <rPh sb="6" eb="8">
      <t>セイシツ</t>
    </rPh>
    <rPh sb="8" eb="9">
      <t>ベツ</t>
    </rPh>
    <rPh sb="9" eb="11">
      <t>ウチワケ</t>
    </rPh>
    <phoneticPr fontId="19"/>
  </si>
  <si>
    <t>下水道事業会計</t>
    <rPh sb="0" eb="1">
      <t>シタ</t>
    </rPh>
    <rPh sb="1" eb="2">
      <t>ミズ</t>
    </rPh>
    <rPh sb="2" eb="3">
      <t>ミチ</t>
    </rPh>
    <rPh sb="3" eb="4">
      <t>コト</t>
    </rPh>
    <rPh sb="4" eb="5">
      <t>ギョウ</t>
    </rPh>
    <rPh sb="5" eb="6">
      <t>カイ</t>
    </rPh>
    <rPh sb="6" eb="7">
      <t>ケイ</t>
    </rPh>
    <phoneticPr fontId="19"/>
  </si>
  <si>
    <t>（当初　47,600,000）</t>
    <phoneticPr fontId="19"/>
  </si>
  <si>
    <t>津山ゆかりの刀剣再現プロジェクト関連事業（秋季開催分）</t>
    <rPh sb="0" eb="2">
      <t>ツヤマ</t>
    </rPh>
    <rPh sb="6" eb="8">
      <t>トウケン</t>
    </rPh>
    <rPh sb="8" eb="10">
      <t>サイゲン</t>
    </rPh>
    <rPh sb="16" eb="18">
      <t>カンレン</t>
    </rPh>
    <rPh sb="18" eb="20">
      <t>ジギョウ</t>
    </rPh>
    <rPh sb="21" eb="23">
      <t>シュウキ</t>
    </rPh>
    <rPh sb="23" eb="25">
      <t>カイサイ</t>
    </rPh>
    <rPh sb="25" eb="26">
      <t>ブン</t>
    </rPh>
    <phoneticPr fontId="19"/>
  </si>
  <si>
    <t>利子割交付金</t>
    <rPh sb="0" eb="1">
      <t>リ</t>
    </rPh>
    <rPh sb="1" eb="2">
      <t>コ</t>
    </rPh>
    <rPh sb="2" eb="3">
      <t>ワリ</t>
    </rPh>
    <rPh sb="3" eb="4">
      <t>コウ</t>
    </rPh>
    <rPh sb="4" eb="5">
      <t>ヅケ</t>
    </rPh>
    <rPh sb="5" eb="6">
      <t>キン</t>
    </rPh>
    <phoneticPr fontId="19"/>
  </si>
  <si>
    <t>（▲4.1%）</t>
    <phoneticPr fontId="19"/>
  </si>
  <si>
    <t>R1</t>
    <phoneticPr fontId="19"/>
  </si>
  <si>
    <t>▲20.3%</t>
    <phoneticPr fontId="19"/>
  </si>
  <si>
    <t>財産区会計</t>
    <rPh sb="0" eb="2">
      <t>ザイサン</t>
    </rPh>
    <rPh sb="2" eb="3">
      <t>ク</t>
    </rPh>
    <rPh sb="3" eb="5">
      <t>カイケイ</t>
    </rPh>
    <phoneticPr fontId="19"/>
  </si>
  <si>
    <t xml:space="preserve">  　　　（*印は骨格予算年度）</t>
    <rPh sb="7" eb="8">
      <t>シルシ</t>
    </rPh>
    <rPh sb="9" eb="11">
      <t>コッカク</t>
    </rPh>
    <rPh sb="11" eb="13">
      <t>ヨサン</t>
    </rPh>
    <rPh sb="13" eb="15">
      <t>ネンド</t>
    </rPh>
    <phoneticPr fontId="19"/>
  </si>
  <si>
    <t>　（１）歳　　入</t>
    <rPh sb="4" eb="5">
      <t>トシ</t>
    </rPh>
    <rPh sb="7" eb="8">
      <t>イ</t>
    </rPh>
    <phoneticPr fontId="19"/>
  </si>
  <si>
    <t>ふるさと納税推進事業</t>
    <rPh sb="4" eb="6">
      <t>ノウゼイ</t>
    </rPh>
    <rPh sb="6" eb="8">
      <t>スイシン</t>
    </rPh>
    <rPh sb="8" eb="10">
      <t>ジギョウ</t>
    </rPh>
    <phoneticPr fontId="19"/>
  </si>
  <si>
    <t>工業用水道事業会計</t>
    <rPh sb="0" eb="1">
      <t>コウ</t>
    </rPh>
    <rPh sb="1" eb="2">
      <t>ギョウ</t>
    </rPh>
    <rPh sb="2" eb="3">
      <t>ヨウ</t>
    </rPh>
    <rPh sb="3" eb="4">
      <t>ミズ</t>
    </rPh>
    <rPh sb="4" eb="5">
      <t>ミチ</t>
    </rPh>
    <rPh sb="5" eb="6">
      <t>コト</t>
    </rPh>
    <rPh sb="6" eb="7">
      <t>ギョウ</t>
    </rPh>
    <rPh sb="7" eb="8">
      <t>カイ</t>
    </rPh>
    <rPh sb="8" eb="9">
      <t>ケイ</t>
    </rPh>
    <phoneticPr fontId="19"/>
  </si>
  <si>
    <t>▲4.8%</t>
    <phoneticPr fontId="19"/>
  </si>
  <si>
    <t>戦・定</t>
    <rPh sb="0" eb="1">
      <t>セン</t>
    </rPh>
    <rPh sb="2" eb="3">
      <t>テイ</t>
    </rPh>
    <phoneticPr fontId="19"/>
  </si>
  <si>
    <t>地域発観光支援事業</t>
    <rPh sb="0" eb="2">
      <t>チイキ</t>
    </rPh>
    <rPh sb="2" eb="3">
      <t>ハツ</t>
    </rPh>
    <rPh sb="3" eb="5">
      <t>カンコウ</t>
    </rPh>
    <rPh sb="5" eb="7">
      <t>シエン</t>
    </rPh>
    <rPh sb="7" eb="9">
      <t>ジギョウ</t>
    </rPh>
    <phoneticPr fontId="19"/>
  </si>
  <si>
    <t>使用料及び手数料</t>
    <rPh sb="0" eb="1">
      <t>ツカ</t>
    </rPh>
    <rPh sb="1" eb="2">
      <t>ヨウ</t>
    </rPh>
    <rPh sb="2" eb="3">
      <t>リョウ</t>
    </rPh>
    <rPh sb="3" eb="4">
      <t>オヨ</t>
    </rPh>
    <rPh sb="5" eb="6">
      <t>テ</t>
    </rPh>
    <rPh sb="6" eb="7">
      <t>カズ</t>
    </rPh>
    <rPh sb="7" eb="8">
      <t>リョウ</t>
    </rPh>
    <phoneticPr fontId="19"/>
  </si>
  <si>
    <t>　都市計画総務費</t>
    <phoneticPr fontId="19"/>
  </si>
  <si>
    <t>合　　計</t>
    <rPh sb="0" eb="1">
      <t>ゴウ</t>
    </rPh>
    <rPh sb="3" eb="4">
      <t>ケイ</t>
    </rPh>
    <phoneticPr fontId="19"/>
  </si>
  <si>
    <t>　（２）歳　　出</t>
    <rPh sb="4" eb="5">
      <t>トシ</t>
    </rPh>
    <rPh sb="7" eb="8">
      <t>デ</t>
    </rPh>
    <phoneticPr fontId="19"/>
  </si>
  <si>
    <t>義務的経費</t>
    <rPh sb="0" eb="3">
      <t>ギムテキ</t>
    </rPh>
    <rPh sb="3" eb="5">
      <t>ケイヒ</t>
    </rPh>
    <phoneticPr fontId="19"/>
  </si>
  <si>
    <t>妊婦等健康診査事業</t>
    <rPh sb="0" eb="2">
      <t>ニンプ</t>
    </rPh>
    <rPh sb="2" eb="3">
      <t>トウ</t>
    </rPh>
    <rPh sb="3" eb="5">
      <t>ケンコウ</t>
    </rPh>
    <rPh sb="5" eb="7">
      <t>シンサ</t>
    </rPh>
    <rPh sb="7" eb="9">
      <t>ジギョウ</t>
    </rPh>
    <phoneticPr fontId="19"/>
  </si>
  <si>
    <t>投資的経費</t>
    <rPh sb="0" eb="3">
      <t>トウシテキ</t>
    </rPh>
    <rPh sb="3" eb="5">
      <t>ケイヒ</t>
    </rPh>
    <phoneticPr fontId="19"/>
  </si>
  <si>
    <t>下水道事業会計繰出金</t>
    <rPh sb="0" eb="3">
      <t>ゲスイドウ</t>
    </rPh>
    <rPh sb="3" eb="5">
      <t>ジギョウ</t>
    </rPh>
    <rPh sb="5" eb="7">
      <t>カイケイ</t>
    </rPh>
    <rPh sb="7" eb="10">
      <t>クリダシキン</t>
    </rPh>
    <phoneticPr fontId="19"/>
  </si>
  <si>
    <t>▲50.2%</t>
    <phoneticPr fontId="19"/>
  </si>
  <si>
    <t>その他経費</t>
    <rPh sb="2" eb="3">
      <t>タ</t>
    </rPh>
    <rPh sb="3" eb="5">
      <t>ケイヒ</t>
    </rPh>
    <phoneticPr fontId="19"/>
  </si>
  <si>
    <t>合計</t>
    <rPh sb="0" eb="2">
      <t>ゴウケイ</t>
    </rPh>
    <phoneticPr fontId="19"/>
  </si>
  <si>
    <t>　一般会計歳入歳出予算事項別明細書</t>
    <rPh sb="1" eb="3">
      <t>イッパン</t>
    </rPh>
    <rPh sb="3" eb="5">
      <t>カイケイ</t>
    </rPh>
    <rPh sb="5" eb="7">
      <t>サイニュウ</t>
    </rPh>
    <rPh sb="7" eb="9">
      <t>サイシュツ</t>
    </rPh>
    <rPh sb="9" eb="11">
      <t>ヨサン</t>
    </rPh>
    <rPh sb="11" eb="13">
      <t>ジコウ</t>
    </rPh>
    <rPh sb="13" eb="14">
      <t>ベツ</t>
    </rPh>
    <rPh sb="14" eb="17">
      <t>メイサイショ</t>
    </rPh>
    <phoneticPr fontId="19"/>
  </si>
  <si>
    <t>不妊治療、不育治療費助成等</t>
    <rPh sb="0" eb="2">
      <t>フニン</t>
    </rPh>
    <rPh sb="2" eb="4">
      <t>チリョウ</t>
    </rPh>
    <rPh sb="5" eb="7">
      <t>フイク</t>
    </rPh>
    <rPh sb="7" eb="10">
      <t>チリョウヒ</t>
    </rPh>
    <rPh sb="10" eb="12">
      <t>ジョセイ</t>
    </rPh>
    <rPh sb="12" eb="13">
      <t>トウ</t>
    </rPh>
    <phoneticPr fontId="19"/>
  </si>
  <si>
    <t>　総　括</t>
    <rPh sb="1" eb="2">
      <t>ソウ</t>
    </rPh>
    <rPh sb="3" eb="4">
      <t>カツ</t>
    </rPh>
    <phoneticPr fontId="19"/>
  </si>
  <si>
    <t>（歳入）</t>
    <rPh sb="1" eb="3">
      <t>サイニュウ</t>
    </rPh>
    <phoneticPr fontId="19"/>
  </si>
  <si>
    <t>　・うち支所間バス運行補助金</t>
    <rPh sb="4" eb="6">
      <t>シショ</t>
    </rPh>
    <rPh sb="6" eb="7">
      <t>カン</t>
    </rPh>
    <rPh sb="9" eb="11">
      <t>ウンコウ</t>
    </rPh>
    <rPh sb="11" eb="14">
      <t>ホジョキン</t>
    </rPh>
    <phoneticPr fontId="19"/>
  </si>
  <si>
    <t>（単位　千円）</t>
    <rPh sb="1" eb="3">
      <t>タンイ</t>
    </rPh>
    <rPh sb="4" eb="6">
      <t>センエン</t>
    </rPh>
    <phoneticPr fontId="19"/>
  </si>
  <si>
    <t>観光パンフレット更新に伴う作成負担金等</t>
    <rPh sb="13" eb="15">
      <t>サクセイ</t>
    </rPh>
    <rPh sb="15" eb="18">
      <t>フタンキン</t>
    </rPh>
    <rPh sb="18" eb="19">
      <t>トウ</t>
    </rPh>
    <phoneticPr fontId="19"/>
  </si>
  <si>
    <t>（歳出）</t>
    <rPh sb="1" eb="3">
      <t>サイシュツ</t>
    </rPh>
    <phoneticPr fontId="19"/>
  </si>
  <si>
    <t>事　　　業　　　内　　　容　　　等</t>
    <rPh sb="0" eb="1">
      <t>コト</t>
    </rPh>
    <rPh sb="4" eb="5">
      <t>ギョウ</t>
    </rPh>
    <rPh sb="8" eb="9">
      <t>ウチ</t>
    </rPh>
    <rPh sb="12" eb="13">
      <t>カタチ</t>
    </rPh>
    <rPh sb="16" eb="17">
      <t>トウ</t>
    </rPh>
    <phoneticPr fontId="19"/>
  </si>
  <si>
    <t>保険基盤安定繰出金他</t>
    <rPh sb="0" eb="2">
      <t>ホケン</t>
    </rPh>
    <rPh sb="2" eb="4">
      <t>キバン</t>
    </rPh>
    <rPh sb="4" eb="6">
      <t>アンテイ</t>
    </rPh>
    <rPh sb="6" eb="8">
      <t>クリダ</t>
    </rPh>
    <rPh sb="8" eb="9">
      <t>キン</t>
    </rPh>
    <rPh sb="9" eb="10">
      <t>ホカ</t>
    </rPh>
    <phoneticPr fontId="19"/>
  </si>
  <si>
    <t>款</t>
    <rPh sb="0" eb="1">
      <t>カン</t>
    </rPh>
    <phoneticPr fontId="19"/>
  </si>
  <si>
    <t>本年度
予算額</t>
    <rPh sb="0" eb="3">
      <t>ホンネンド</t>
    </rPh>
    <rPh sb="4" eb="6">
      <t>ヨサン</t>
    </rPh>
    <rPh sb="6" eb="7">
      <t>ガク</t>
    </rPh>
    <phoneticPr fontId="19"/>
  </si>
  <si>
    <t>後期高齢者医療制度保健事業</t>
    <rPh sb="0" eb="2">
      <t>コウキ</t>
    </rPh>
    <rPh sb="2" eb="5">
      <t>コウレイシャ</t>
    </rPh>
    <rPh sb="5" eb="7">
      <t>イリョウ</t>
    </rPh>
    <rPh sb="7" eb="9">
      <t>セイド</t>
    </rPh>
    <rPh sb="9" eb="11">
      <t>ホケン</t>
    </rPh>
    <rPh sb="11" eb="13">
      <t>ジギョウ</t>
    </rPh>
    <phoneticPr fontId="19"/>
  </si>
  <si>
    <t>前年度
予算額</t>
    <rPh sb="0" eb="3">
      <t>ゼンネンド</t>
    </rPh>
    <rPh sb="4" eb="6">
      <t>ヨサン</t>
    </rPh>
    <rPh sb="6" eb="7">
      <t>ガク</t>
    </rPh>
    <phoneticPr fontId="19"/>
  </si>
  <si>
    <t>比較</t>
    <rPh sb="0" eb="2">
      <t>ヒカク</t>
    </rPh>
    <phoneticPr fontId="19"/>
  </si>
  <si>
    <t>本年度予算額の財源内訳</t>
    <rPh sb="0" eb="3">
      <t>ホンネンド</t>
    </rPh>
    <rPh sb="3" eb="5">
      <t>ヨサン</t>
    </rPh>
    <rPh sb="5" eb="6">
      <t>ガク</t>
    </rPh>
    <rPh sb="7" eb="9">
      <t>ザイゲン</t>
    </rPh>
    <rPh sb="9" eb="11">
      <t>ウチワケ</t>
    </rPh>
    <phoneticPr fontId="19"/>
  </si>
  <si>
    <t>　子ども医療費</t>
    <rPh sb="1" eb="2">
      <t>コ</t>
    </rPh>
    <rPh sb="4" eb="7">
      <t>イリョウヒ</t>
    </rPh>
    <phoneticPr fontId="19"/>
  </si>
  <si>
    <t>老人クラブ連合会補助金</t>
    <rPh sb="0" eb="2">
      <t>ロウジン</t>
    </rPh>
    <rPh sb="5" eb="8">
      <t>レンゴウカイ</t>
    </rPh>
    <rPh sb="8" eb="11">
      <t>ホジョキン</t>
    </rPh>
    <phoneticPr fontId="19"/>
  </si>
  <si>
    <t>特定財源</t>
    <rPh sb="0" eb="2">
      <t>トクテイ</t>
    </rPh>
    <rPh sb="2" eb="4">
      <t>ザイゲン</t>
    </rPh>
    <phoneticPr fontId="19"/>
  </si>
  <si>
    <t>児童手当</t>
    <rPh sb="0" eb="2">
      <t>ジドウ</t>
    </rPh>
    <rPh sb="2" eb="4">
      <t>テアテ</t>
    </rPh>
    <phoneticPr fontId="19"/>
  </si>
  <si>
    <t>一般財源</t>
    <rPh sb="0" eb="2">
      <t>イッパン</t>
    </rPh>
    <rPh sb="2" eb="4">
      <t>ザイゲン</t>
    </rPh>
    <phoneticPr fontId="19"/>
  </si>
  <si>
    <t>津山の歴史資源発信活用事業</t>
    <rPh sb="0" eb="2">
      <t>ツヤマ</t>
    </rPh>
    <rPh sb="3" eb="5">
      <t>レキシ</t>
    </rPh>
    <rPh sb="5" eb="7">
      <t>シゲン</t>
    </rPh>
    <rPh sb="7" eb="9">
      <t>ハッシン</t>
    </rPh>
    <rPh sb="9" eb="11">
      <t>カツヨウ</t>
    </rPh>
    <rPh sb="11" eb="13">
      <t>ジギョウ</t>
    </rPh>
    <phoneticPr fontId="19"/>
  </si>
  <si>
    <t>国県支出金</t>
    <rPh sb="0" eb="1">
      <t>クニ</t>
    </rPh>
    <rPh sb="1" eb="2">
      <t>ケン</t>
    </rPh>
    <rPh sb="2" eb="5">
      <t>シシュツキン</t>
    </rPh>
    <phoneticPr fontId="19"/>
  </si>
  <si>
    <t>　橋りょう新設改良費</t>
    <rPh sb="1" eb="2">
      <t>キョウ</t>
    </rPh>
    <rPh sb="5" eb="7">
      <t>シンセツ</t>
    </rPh>
    <rPh sb="7" eb="9">
      <t>カイリョウ</t>
    </rPh>
    <rPh sb="9" eb="10">
      <t>ヒ</t>
    </rPh>
    <phoneticPr fontId="19"/>
  </si>
  <si>
    <t>地　方　債</t>
    <rPh sb="0" eb="1">
      <t>チ</t>
    </rPh>
    <rPh sb="2" eb="3">
      <t>ホウ</t>
    </rPh>
    <rPh sb="4" eb="5">
      <t>サイ</t>
    </rPh>
    <phoneticPr fontId="19"/>
  </si>
  <si>
    <t>商工費</t>
    <rPh sb="0" eb="2">
      <t>ショウコウ</t>
    </rPh>
    <rPh sb="2" eb="3">
      <t>ヒ</t>
    </rPh>
    <phoneticPr fontId="19"/>
  </si>
  <si>
    <t>市税</t>
    <rPh sb="0" eb="1">
      <t>シ</t>
    </rPh>
    <rPh sb="1" eb="2">
      <t>ゼイ</t>
    </rPh>
    <phoneticPr fontId="19"/>
  </si>
  <si>
    <t>塵芥車両更新事業</t>
    <rPh sb="0" eb="2">
      <t>ジンカイ</t>
    </rPh>
    <rPh sb="2" eb="4">
      <t>シャリョウ</t>
    </rPh>
    <rPh sb="4" eb="6">
      <t>コウシン</t>
    </rPh>
    <rPh sb="6" eb="8">
      <t>ジギョウ</t>
    </rPh>
    <phoneticPr fontId="19"/>
  </si>
  <si>
    <t>議会費</t>
    <rPh sb="0" eb="2">
      <t>ギカイ</t>
    </rPh>
    <rPh sb="2" eb="3">
      <t>ヒ</t>
    </rPh>
    <phoneticPr fontId="19"/>
  </si>
  <si>
    <t>地方譲与税</t>
    <rPh sb="0" eb="1">
      <t>チ</t>
    </rPh>
    <rPh sb="1" eb="2">
      <t>ホウ</t>
    </rPh>
    <rPh sb="2" eb="3">
      <t>ユズル</t>
    </rPh>
    <rPh sb="3" eb="4">
      <t>クミ</t>
    </rPh>
    <rPh sb="4" eb="5">
      <t>ゼイ</t>
    </rPh>
    <phoneticPr fontId="19"/>
  </si>
  <si>
    <t>市税過年度過誤納還付金・加算金</t>
    <rPh sb="0" eb="2">
      <t>シゼイ</t>
    </rPh>
    <rPh sb="2" eb="5">
      <t>カネンド</t>
    </rPh>
    <rPh sb="5" eb="8">
      <t>カゴノウ</t>
    </rPh>
    <rPh sb="8" eb="11">
      <t>カンプキン</t>
    </rPh>
    <rPh sb="12" eb="15">
      <t>カサンキン</t>
    </rPh>
    <phoneticPr fontId="19"/>
  </si>
  <si>
    <t>令和2年11月任期満了県知事選挙</t>
    <rPh sb="0" eb="2">
      <t>レイワ</t>
    </rPh>
    <rPh sb="3" eb="4">
      <t>ネン</t>
    </rPh>
    <rPh sb="6" eb="7">
      <t>ガツ</t>
    </rPh>
    <rPh sb="7" eb="9">
      <t>ニンキ</t>
    </rPh>
    <rPh sb="9" eb="11">
      <t>マンリョウ</t>
    </rPh>
    <rPh sb="11" eb="12">
      <t>ケン</t>
    </rPh>
    <rPh sb="12" eb="14">
      <t>チジ</t>
    </rPh>
    <rPh sb="14" eb="16">
      <t>センキョ</t>
    </rPh>
    <phoneticPr fontId="19"/>
  </si>
  <si>
    <t>津山駅舎バリアフリー化整備事業</t>
    <rPh sb="0" eb="2">
      <t>ツヤマ</t>
    </rPh>
    <rPh sb="2" eb="4">
      <t>エキシャ</t>
    </rPh>
    <rPh sb="10" eb="11">
      <t>カ</t>
    </rPh>
    <rPh sb="11" eb="13">
      <t>セイビ</t>
    </rPh>
    <rPh sb="13" eb="15">
      <t>ジギョウ</t>
    </rPh>
    <phoneticPr fontId="19"/>
  </si>
  <si>
    <t>総務費</t>
    <rPh sb="0" eb="3">
      <t>ソウムヒ</t>
    </rPh>
    <phoneticPr fontId="19"/>
  </si>
  <si>
    <t>配当割交付金</t>
    <rPh sb="0" eb="1">
      <t>クバ</t>
    </rPh>
    <rPh sb="1" eb="2">
      <t>トウ</t>
    </rPh>
    <rPh sb="2" eb="3">
      <t>ワリ</t>
    </rPh>
    <rPh sb="3" eb="4">
      <t>コウ</t>
    </rPh>
    <rPh sb="4" eb="5">
      <t>ヅケ</t>
    </rPh>
    <rPh sb="5" eb="6">
      <t>キン</t>
    </rPh>
    <phoneticPr fontId="19"/>
  </si>
  <si>
    <t>民生費</t>
    <rPh sb="0" eb="2">
      <t>ミンセイ</t>
    </rPh>
    <rPh sb="2" eb="3">
      <t>ヒ</t>
    </rPh>
    <phoneticPr fontId="19"/>
  </si>
  <si>
    <t>子ども・子育て支援事業（延長保育）</t>
    <rPh sb="0" eb="1">
      <t>コ</t>
    </rPh>
    <rPh sb="4" eb="6">
      <t>コソダ</t>
    </rPh>
    <rPh sb="7" eb="9">
      <t>シエン</t>
    </rPh>
    <rPh sb="9" eb="11">
      <t>ジギョウ</t>
    </rPh>
    <rPh sb="12" eb="14">
      <t>エンチョウ</t>
    </rPh>
    <rPh sb="14" eb="16">
      <t>ホイク</t>
    </rPh>
    <phoneticPr fontId="19"/>
  </si>
  <si>
    <t>低炭素都市つやまスマートエネルギー導入応援事業</t>
    <phoneticPr fontId="19"/>
  </si>
  <si>
    <t>株式等譲渡所得割交付金</t>
    <rPh sb="0" eb="2">
      <t>カブシキ</t>
    </rPh>
    <rPh sb="2" eb="3">
      <t>トウ</t>
    </rPh>
    <rPh sb="3" eb="5">
      <t>ジョウト</t>
    </rPh>
    <rPh sb="5" eb="7">
      <t>ショトク</t>
    </rPh>
    <rPh sb="7" eb="8">
      <t>ワリ</t>
    </rPh>
    <rPh sb="8" eb="11">
      <t>コウフキン</t>
    </rPh>
    <phoneticPr fontId="19"/>
  </si>
  <si>
    <t>企業立地促進事業</t>
    <rPh sb="0" eb="2">
      <t>キギョウ</t>
    </rPh>
    <rPh sb="2" eb="4">
      <t>リッチ</t>
    </rPh>
    <rPh sb="4" eb="6">
      <t>ソクシン</t>
    </rPh>
    <rPh sb="6" eb="8">
      <t>ジギョウ</t>
    </rPh>
    <phoneticPr fontId="19"/>
  </si>
  <si>
    <t>部活動指導員配置事業</t>
    <phoneticPr fontId="19"/>
  </si>
  <si>
    <t>衛生費</t>
    <rPh sb="0" eb="2">
      <t>エイセイ</t>
    </rPh>
    <rPh sb="2" eb="3">
      <t>ヒ</t>
    </rPh>
    <phoneticPr fontId="19"/>
  </si>
  <si>
    <t>DV被害者支援事業</t>
    <rPh sb="2" eb="5">
      <t>ヒガイシャ</t>
    </rPh>
    <rPh sb="5" eb="7">
      <t>シエン</t>
    </rPh>
    <rPh sb="7" eb="9">
      <t>ジギョウ</t>
    </rPh>
    <phoneticPr fontId="19"/>
  </si>
  <si>
    <t>津山圏域消防組合負担金　　　　</t>
    <rPh sb="0" eb="2">
      <t>ツヤマ</t>
    </rPh>
    <rPh sb="2" eb="4">
      <t>ケンイキ</t>
    </rPh>
    <rPh sb="4" eb="6">
      <t>ショウボウ</t>
    </rPh>
    <rPh sb="6" eb="8">
      <t>クミアイ</t>
    </rPh>
    <rPh sb="8" eb="11">
      <t>フタンキン</t>
    </rPh>
    <phoneticPr fontId="19"/>
  </si>
  <si>
    <t>　労働諸費</t>
    <rPh sb="1" eb="3">
      <t>ロウドウ</t>
    </rPh>
    <rPh sb="3" eb="5">
      <t>ショヒ</t>
    </rPh>
    <phoneticPr fontId="19"/>
  </si>
  <si>
    <t>法人事業税交付金</t>
    <rPh sb="0" eb="2">
      <t>ホウジン</t>
    </rPh>
    <rPh sb="2" eb="5">
      <t>ジギョウゼイ</t>
    </rPh>
    <rPh sb="5" eb="8">
      <t>コウフキン</t>
    </rPh>
    <phoneticPr fontId="19"/>
  </si>
  <si>
    <t>桜橋他橋梁修繕等</t>
    <rPh sb="0" eb="1">
      <t>サクラ</t>
    </rPh>
    <rPh sb="1" eb="2">
      <t>ハシ</t>
    </rPh>
    <rPh sb="2" eb="3">
      <t>ホカ</t>
    </rPh>
    <rPh sb="3" eb="5">
      <t>キョウリョウ</t>
    </rPh>
    <rPh sb="5" eb="7">
      <t>シュウゼン</t>
    </rPh>
    <rPh sb="7" eb="8">
      <t>トウ</t>
    </rPh>
    <phoneticPr fontId="19"/>
  </si>
  <si>
    <t>地方消費税交付金</t>
    <rPh sb="0" eb="1">
      <t>チ</t>
    </rPh>
    <rPh sb="1" eb="2">
      <t>ホウ</t>
    </rPh>
    <rPh sb="2" eb="3">
      <t>ケ</t>
    </rPh>
    <rPh sb="3" eb="4">
      <t>ヒ</t>
    </rPh>
    <rPh sb="4" eb="5">
      <t>ゼイ</t>
    </rPh>
    <rPh sb="5" eb="6">
      <t>コウ</t>
    </rPh>
    <rPh sb="6" eb="7">
      <t>ヅケ</t>
    </rPh>
    <rPh sb="7" eb="8">
      <t>キン</t>
    </rPh>
    <phoneticPr fontId="19"/>
  </si>
  <si>
    <t>労働費</t>
    <rPh sb="0" eb="3">
      <t>ロウドウヒ</t>
    </rPh>
    <phoneticPr fontId="19"/>
  </si>
  <si>
    <t>ゴルフ場利用税交付金</t>
    <rPh sb="3" eb="4">
      <t>バ</t>
    </rPh>
    <rPh sb="4" eb="6">
      <t>リヨウ</t>
    </rPh>
    <rPh sb="6" eb="7">
      <t>ゼイ</t>
    </rPh>
    <rPh sb="7" eb="10">
      <t>コウフキン</t>
    </rPh>
    <phoneticPr fontId="19"/>
  </si>
  <si>
    <t>農林水産業費</t>
    <rPh sb="0" eb="2">
      <t>ノウリン</t>
    </rPh>
    <rPh sb="2" eb="5">
      <t>スイサンギョウ</t>
    </rPh>
    <rPh sb="5" eb="6">
      <t>ヒ</t>
    </rPh>
    <phoneticPr fontId="19"/>
  </si>
  <si>
    <t>　障害者福祉費</t>
    <rPh sb="1" eb="4">
      <t>ショウガイシャ</t>
    </rPh>
    <rPh sb="4" eb="6">
      <t>フクシ</t>
    </rPh>
    <rPh sb="6" eb="7">
      <t>ヒ</t>
    </rPh>
    <phoneticPr fontId="19"/>
  </si>
  <si>
    <t>自動車取得税交付金</t>
    <rPh sb="0" eb="1">
      <t>ジ</t>
    </rPh>
    <rPh sb="1" eb="2">
      <t>ドウ</t>
    </rPh>
    <rPh sb="2" eb="3">
      <t>クルマ</t>
    </rPh>
    <rPh sb="3" eb="4">
      <t>トリ</t>
    </rPh>
    <rPh sb="4" eb="5">
      <t>トク</t>
    </rPh>
    <rPh sb="5" eb="6">
      <t>ゼイ</t>
    </rPh>
    <rPh sb="6" eb="9">
      <t>コウフキン</t>
    </rPh>
    <phoneticPr fontId="19"/>
  </si>
  <si>
    <t>炉耐火物積替等修繕（2炉分）</t>
    <rPh sb="0" eb="1">
      <t>ロ</t>
    </rPh>
    <rPh sb="1" eb="4">
      <t>タイカブツ</t>
    </rPh>
    <rPh sb="4" eb="6">
      <t>ツミカ</t>
    </rPh>
    <rPh sb="6" eb="7">
      <t>トウ</t>
    </rPh>
    <rPh sb="7" eb="9">
      <t>シュウゼン</t>
    </rPh>
    <rPh sb="11" eb="12">
      <t>ロ</t>
    </rPh>
    <rPh sb="12" eb="13">
      <t>ブン</t>
    </rPh>
    <phoneticPr fontId="19"/>
  </si>
  <si>
    <t>保育士加配事業等への補助</t>
    <rPh sb="0" eb="3">
      <t>ホイクシ</t>
    </rPh>
    <rPh sb="3" eb="5">
      <t>カハイ</t>
    </rPh>
    <rPh sb="5" eb="7">
      <t>ジギョウ</t>
    </rPh>
    <rPh sb="7" eb="8">
      <t>トウ</t>
    </rPh>
    <rPh sb="10" eb="12">
      <t>ホジョ</t>
    </rPh>
    <phoneticPr fontId="19"/>
  </si>
  <si>
    <t>環境性能割交付金</t>
    <rPh sb="0" eb="2">
      <t>カンキョウ</t>
    </rPh>
    <rPh sb="2" eb="4">
      <t>セイノウ</t>
    </rPh>
    <rPh sb="4" eb="5">
      <t>ワリ</t>
    </rPh>
    <rPh sb="5" eb="8">
      <t>コウフキン</t>
    </rPh>
    <phoneticPr fontId="19"/>
  </si>
  <si>
    <t>公園管理運営事業（臨時）</t>
    <rPh sb="0" eb="2">
      <t>コウエン</t>
    </rPh>
    <rPh sb="2" eb="4">
      <t>カンリ</t>
    </rPh>
    <rPh sb="4" eb="6">
      <t>ウンエイ</t>
    </rPh>
    <rPh sb="6" eb="8">
      <t>ジギョウ</t>
    </rPh>
    <rPh sb="9" eb="11">
      <t>リンジ</t>
    </rPh>
    <phoneticPr fontId="19"/>
  </si>
  <si>
    <t>国有提供施設等所在市町村助成交付金</t>
    <rPh sb="0" eb="2">
      <t>コクユウ</t>
    </rPh>
    <rPh sb="2" eb="4">
      <t>テイキョウ</t>
    </rPh>
    <rPh sb="4" eb="6">
      <t>シセツ</t>
    </rPh>
    <rPh sb="6" eb="7">
      <t>トウ</t>
    </rPh>
    <rPh sb="7" eb="9">
      <t>ショザイ</t>
    </rPh>
    <rPh sb="9" eb="12">
      <t>シチョウソン</t>
    </rPh>
    <rPh sb="12" eb="14">
      <t>ジョセイ</t>
    </rPh>
    <rPh sb="14" eb="17">
      <t>コウフキン</t>
    </rPh>
    <phoneticPr fontId="19"/>
  </si>
  <si>
    <t>地方特例交付金</t>
    <rPh sb="0" eb="1">
      <t>チ</t>
    </rPh>
    <rPh sb="1" eb="2">
      <t>ホウ</t>
    </rPh>
    <rPh sb="2" eb="3">
      <t>トク</t>
    </rPh>
    <rPh sb="3" eb="4">
      <t>レイ</t>
    </rPh>
    <rPh sb="4" eb="5">
      <t>コウ</t>
    </rPh>
    <rPh sb="5" eb="6">
      <t>ヅケ</t>
    </rPh>
    <rPh sb="6" eb="7">
      <t>キン</t>
    </rPh>
    <phoneticPr fontId="19"/>
  </si>
  <si>
    <t>土木費</t>
    <rPh sb="0" eb="2">
      <t>ドボク</t>
    </rPh>
    <rPh sb="2" eb="3">
      <t>ヒ</t>
    </rPh>
    <phoneticPr fontId="19"/>
  </si>
  <si>
    <t>小学校5・6年生の35人学級対応のための非常勤講師配置</t>
    <rPh sb="0" eb="3">
      <t>ショウガッコウ</t>
    </rPh>
    <rPh sb="6" eb="8">
      <t>ネンセイ</t>
    </rPh>
    <rPh sb="11" eb="12">
      <t>ニン</t>
    </rPh>
    <rPh sb="12" eb="14">
      <t>ガッキュウ</t>
    </rPh>
    <rPh sb="14" eb="16">
      <t>タイオウ</t>
    </rPh>
    <rPh sb="20" eb="23">
      <t>ヒジョウキン</t>
    </rPh>
    <rPh sb="23" eb="25">
      <t>コウシ</t>
    </rPh>
    <rPh sb="25" eb="27">
      <t>ハイチ</t>
    </rPh>
    <phoneticPr fontId="19"/>
  </si>
  <si>
    <t>旧津山国際ホテル跡地の一体的な整備や、中心商店街の賑わいの創出への取組及び民間の担い手の発掘・育成委託事業</t>
    <rPh sb="0" eb="1">
      <t>キュウ</t>
    </rPh>
    <rPh sb="1" eb="3">
      <t>ツヤマ</t>
    </rPh>
    <rPh sb="3" eb="5">
      <t>コクサイ</t>
    </rPh>
    <rPh sb="8" eb="10">
      <t>アトチ</t>
    </rPh>
    <rPh sb="11" eb="14">
      <t>イッタイテキ</t>
    </rPh>
    <rPh sb="15" eb="17">
      <t>セイビ</t>
    </rPh>
    <rPh sb="19" eb="21">
      <t>チュウシン</t>
    </rPh>
    <rPh sb="21" eb="24">
      <t>ショウテンガイ</t>
    </rPh>
    <rPh sb="25" eb="26">
      <t>ニギ</t>
    </rPh>
    <rPh sb="29" eb="31">
      <t>ソウシュツ</t>
    </rPh>
    <rPh sb="33" eb="35">
      <t>トリクミ</t>
    </rPh>
    <rPh sb="35" eb="36">
      <t>オヨ</t>
    </rPh>
    <phoneticPr fontId="19"/>
  </si>
  <si>
    <t>地方交付税</t>
    <rPh sb="0" eb="1">
      <t>チ</t>
    </rPh>
    <rPh sb="1" eb="2">
      <t>ホウ</t>
    </rPh>
    <rPh sb="2" eb="3">
      <t>コウ</t>
    </rPh>
    <rPh sb="3" eb="4">
      <t>ヅケ</t>
    </rPh>
    <rPh sb="4" eb="5">
      <t>ゼイ</t>
    </rPh>
    <phoneticPr fontId="19"/>
  </si>
  <si>
    <t>国庫支出金</t>
    <rPh sb="0" eb="1">
      <t>クニ</t>
    </rPh>
    <rPh sb="1" eb="2">
      <t>コ</t>
    </rPh>
    <rPh sb="2" eb="3">
      <t>ササ</t>
    </rPh>
    <rPh sb="3" eb="4">
      <t>デ</t>
    </rPh>
    <rPh sb="4" eb="5">
      <t>キン</t>
    </rPh>
    <phoneticPr fontId="19"/>
  </si>
  <si>
    <t>津山市医師会、津山第一病院、津山中央病院</t>
    <rPh sb="0" eb="3">
      <t>ツヤマシ</t>
    </rPh>
    <rPh sb="3" eb="6">
      <t>イシカイ</t>
    </rPh>
    <rPh sb="7" eb="9">
      <t>ツヤマ</t>
    </rPh>
    <rPh sb="9" eb="11">
      <t>ダイイチ</t>
    </rPh>
    <rPh sb="11" eb="13">
      <t>ビョウイン</t>
    </rPh>
    <rPh sb="14" eb="20">
      <t>ツヤマチュウオウビョウイン</t>
    </rPh>
    <phoneticPr fontId="19"/>
  </si>
  <si>
    <t>林業施設災害復旧事業（現年災）</t>
    <rPh sb="0" eb="2">
      <t>リンギョウ</t>
    </rPh>
    <rPh sb="2" eb="4">
      <t>シセツ</t>
    </rPh>
    <rPh sb="4" eb="6">
      <t>サイガイ</t>
    </rPh>
    <rPh sb="6" eb="8">
      <t>フッキュウ</t>
    </rPh>
    <rPh sb="8" eb="10">
      <t>ジギョウ</t>
    </rPh>
    <rPh sb="11" eb="13">
      <t>ゲンネン</t>
    </rPh>
    <rPh sb="13" eb="14">
      <t>サイ</t>
    </rPh>
    <phoneticPr fontId="19"/>
  </si>
  <si>
    <t>消防費</t>
    <rPh sb="0" eb="2">
      <t>ショウボウ</t>
    </rPh>
    <rPh sb="2" eb="3">
      <t>ヒ</t>
    </rPh>
    <phoneticPr fontId="19"/>
  </si>
  <si>
    <t>交通安全対策特別交付金</t>
    <rPh sb="0" eb="2">
      <t>コウツウ</t>
    </rPh>
    <rPh sb="2" eb="4">
      <t>アンゼン</t>
    </rPh>
    <rPh sb="4" eb="6">
      <t>タイサク</t>
    </rPh>
    <rPh sb="6" eb="8">
      <t>トクベツ</t>
    </rPh>
    <rPh sb="8" eb="11">
      <t>コウフキン</t>
    </rPh>
    <phoneticPr fontId="19"/>
  </si>
  <si>
    <t>消防団運営事業</t>
    <rPh sb="0" eb="3">
      <t>ショウボウダン</t>
    </rPh>
    <rPh sb="3" eb="5">
      <t>ウンエイ</t>
    </rPh>
    <rPh sb="5" eb="7">
      <t>ジギョウ</t>
    </rPh>
    <phoneticPr fontId="19"/>
  </si>
  <si>
    <t>分担金及び負担金</t>
    <rPh sb="0" eb="1">
      <t>ブン</t>
    </rPh>
    <rPh sb="1" eb="2">
      <t>ニナ</t>
    </rPh>
    <rPh sb="2" eb="3">
      <t>キン</t>
    </rPh>
    <rPh sb="3" eb="4">
      <t>オヨ</t>
    </rPh>
    <rPh sb="5" eb="6">
      <t>フ</t>
    </rPh>
    <rPh sb="6" eb="7">
      <t>ニナ</t>
    </rPh>
    <rPh sb="7" eb="8">
      <t>キン</t>
    </rPh>
    <phoneticPr fontId="19"/>
  </si>
  <si>
    <t>教育費</t>
    <rPh sb="0" eb="3">
      <t>キョウイクヒ</t>
    </rPh>
    <phoneticPr fontId="19"/>
  </si>
  <si>
    <t>モナコ公国オリンピック関係者受入、市民交流イベント他</t>
    <rPh sb="3" eb="5">
      <t>コウコク</t>
    </rPh>
    <rPh sb="11" eb="14">
      <t>カンケイシャ</t>
    </rPh>
    <rPh sb="14" eb="16">
      <t>ウケイレ</t>
    </rPh>
    <rPh sb="17" eb="19">
      <t>シミン</t>
    </rPh>
    <rPh sb="19" eb="21">
      <t>コウリュウ</t>
    </rPh>
    <rPh sb="25" eb="26">
      <t>ホカ</t>
    </rPh>
    <phoneticPr fontId="19"/>
  </si>
  <si>
    <t>災害復旧費</t>
    <rPh sb="0" eb="2">
      <t>サイガイ</t>
    </rPh>
    <rPh sb="2" eb="4">
      <t>フッキュウ</t>
    </rPh>
    <rPh sb="4" eb="5">
      <t>ヒ</t>
    </rPh>
    <phoneticPr fontId="19"/>
  </si>
  <si>
    <t>津山陸上競技場調整池（山崎池）浚渫工事</t>
    <rPh sb="0" eb="2">
      <t>ツヤマ</t>
    </rPh>
    <rPh sb="2" eb="7">
      <t>リクジョウキョウギジョウ</t>
    </rPh>
    <rPh sb="7" eb="10">
      <t>チョウセイイケ</t>
    </rPh>
    <rPh sb="11" eb="13">
      <t>ヤマサキ</t>
    </rPh>
    <rPh sb="13" eb="14">
      <t>イケ</t>
    </rPh>
    <rPh sb="15" eb="17">
      <t>シュンセツ</t>
    </rPh>
    <rPh sb="17" eb="19">
      <t>コウジ</t>
    </rPh>
    <phoneticPr fontId="19"/>
  </si>
  <si>
    <t>県支出金</t>
    <rPh sb="0" eb="1">
      <t>ケン</t>
    </rPh>
    <rPh sb="1" eb="2">
      <t>ササ</t>
    </rPh>
    <rPh sb="2" eb="3">
      <t>デ</t>
    </rPh>
    <rPh sb="3" eb="4">
      <t>キン</t>
    </rPh>
    <phoneticPr fontId="19"/>
  </si>
  <si>
    <t>合併浄化槽設置整備事業　</t>
    <rPh sb="0" eb="2">
      <t>ガッペイ</t>
    </rPh>
    <rPh sb="2" eb="5">
      <t>ジョウカソウ</t>
    </rPh>
    <rPh sb="5" eb="7">
      <t>セッチ</t>
    </rPh>
    <rPh sb="7" eb="9">
      <t>セイビ</t>
    </rPh>
    <rPh sb="9" eb="11">
      <t>ジギョウ</t>
    </rPh>
    <phoneticPr fontId="19"/>
  </si>
  <si>
    <t>公債費</t>
    <rPh sb="0" eb="3">
      <t>コウサイヒ</t>
    </rPh>
    <phoneticPr fontId="19"/>
  </si>
  <si>
    <t>市税等還付金</t>
    <rPh sb="0" eb="2">
      <t>シゼイ</t>
    </rPh>
    <rPh sb="2" eb="3">
      <t>トウ</t>
    </rPh>
    <rPh sb="3" eb="6">
      <t>カンプキン</t>
    </rPh>
    <phoneticPr fontId="19"/>
  </si>
  <si>
    <t>林業施設災害復旧事業（過年災）　美作北線3号他</t>
    <rPh sb="0" eb="2">
      <t>リンギョウ</t>
    </rPh>
    <rPh sb="2" eb="4">
      <t>シセツ</t>
    </rPh>
    <rPh sb="4" eb="6">
      <t>サイガイ</t>
    </rPh>
    <rPh sb="6" eb="8">
      <t>フッキュウ</t>
    </rPh>
    <rPh sb="8" eb="10">
      <t>ジギョウ</t>
    </rPh>
    <rPh sb="11" eb="13">
      <t>カネン</t>
    </rPh>
    <rPh sb="13" eb="14">
      <t>サイ</t>
    </rPh>
    <rPh sb="16" eb="18">
      <t>ミマサカ</t>
    </rPh>
    <rPh sb="18" eb="19">
      <t>キタ</t>
    </rPh>
    <rPh sb="19" eb="20">
      <t>セン</t>
    </rPh>
    <rPh sb="21" eb="22">
      <t>ゴウ</t>
    </rPh>
    <rPh sb="22" eb="23">
      <t>ホカ</t>
    </rPh>
    <phoneticPr fontId="19"/>
  </si>
  <si>
    <t>財産収入</t>
    <rPh sb="0" eb="1">
      <t>ザイ</t>
    </rPh>
    <rPh sb="1" eb="2">
      <t>サン</t>
    </rPh>
    <rPh sb="2" eb="3">
      <t>オサム</t>
    </rPh>
    <rPh sb="3" eb="4">
      <t>イ</t>
    </rPh>
    <phoneticPr fontId="19"/>
  </si>
  <si>
    <t>諸支出金</t>
    <rPh sb="0" eb="1">
      <t>ショ</t>
    </rPh>
    <rPh sb="1" eb="4">
      <t>シシュツキン</t>
    </rPh>
    <phoneticPr fontId="19"/>
  </si>
  <si>
    <t>繰入金</t>
    <rPh sb="0" eb="1">
      <t>グリ</t>
    </rPh>
    <rPh sb="1" eb="2">
      <t>イ</t>
    </rPh>
    <rPh sb="2" eb="3">
      <t>キン</t>
    </rPh>
    <phoneticPr fontId="19"/>
  </si>
  <si>
    <t>物件費</t>
    <rPh sb="0" eb="3">
      <t>ブッケンヒ</t>
    </rPh>
    <phoneticPr fontId="19"/>
  </si>
  <si>
    <t>予備費</t>
    <rPh sb="0" eb="3">
      <t>ヨビヒ</t>
    </rPh>
    <phoneticPr fontId="19"/>
  </si>
  <si>
    <t>繰越金</t>
    <rPh sb="0" eb="1">
      <t>グリ</t>
    </rPh>
    <rPh sb="1" eb="2">
      <t>コシ</t>
    </rPh>
    <rPh sb="2" eb="3">
      <t>キン</t>
    </rPh>
    <phoneticPr fontId="19"/>
  </si>
  <si>
    <t>諸収入</t>
    <rPh sb="0" eb="1">
      <t>ショ</t>
    </rPh>
    <rPh sb="1" eb="2">
      <t>オサム</t>
    </rPh>
    <rPh sb="2" eb="3">
      <t>イ</t>
    </rPh>
    <phoneticPr fontId="19"/>
  </si>
  <si>
    <t>5歳児健康調査事業</t>
  </si>
  <si>
    <t>歳　出　合　計</t>
    <rPh sb="0" eb="1">
      <t>サイ</t>
    </rPh>
    <rPh sb="2" eb="3">
      <t>デ</t>
    </rPh>
    <rPh sb="4" eb="5">
      <t>ゴウ</t>
    </rPh>
    <rPh sb="6" eb="7">
      <t>ケイ</t>
    </rPh>
    <phoneticPr fontId="19"/>
  </si>
  <si>
    <t>共同生活援助事業他</t>
    <rPh sb="0" eb="2">
      <t>キョウドウ</t>
    </rPh>
    <rPh sb="2" eb="4">
      <t>セイカツ</t>
    </rPh>
    <rPh sb="4" eb="6">
      <t>エンジョ</t>
    </rPh>
    <rPh sb="6" eb="8">
      <t>ジギョウ</t>
    </rPh>
    <rPh sb="8" eb="9">
      <t>ホカ</t>
    </rPh>
    <phoneticPr fontId="19"/>
  </si>
  <si>
    <t>地図情報整備活用事業</t>
    <rPh sb="0" eb="2">
      <t>チズ</t>
    </rPh>
    <rPh sb="2" eb="4">
      <t>ジョウホウ</t>
    </rPh>
    <rPh sb="4" eb="6">
      <t>セイビ</t>
    </rPh>
    <rPh sb="6" eb="8">
      <t>カツヨウ</t>
    </rPh>
    <rPh sb="8" eb="10">
      <t>ジギョウ</t>
    </rPh>
    <phoneticPr fontId="19"/>
  </si>
  <si>
    <t>市債</t>
    <rPh sb="0" eb="2">
      <t>シサイ</t>
    </rPh>
    <phoneticPr fontId="19"/>
  </si>
  <si>
    <t>歳入合計</t>
    <rPh sb="0" eb="2">
      <t>サイニュウ</t>
    </rPh>
    <rPh sb="2" eb="4">
      <t>ゴウケイ</t>
    </rPh>
    <phoneticPr fontId="19"/>
  </si>
  <si>
    <t>国民健康保険事業費納付金</t>
    <rPh sb="0" eb="2">
      <t>コクミン</t>
    </rPh>
    <rPh sb="2" eb="4">
      <t>ケンコウ</t>
    </rPh>
    <rPh sb="4" eb="6">
      <t>ホケン</t>
    </rPh>
    <rPh sb="6" eb="8">
      <t>ジギョウ</t>
    </rPh>
    <rPh sb="8" eb="9">
      <t>ヒ</t>
    </rPh>
    <rPh sb="9" eb="12">
      <t>ノウフキン</t>
    </rPh>
    <phoneticPr fontId="19"/>
  </si>
  <si>
    <t>（単位　千円，％）</t>
    <rPh sb="1" eb="3">
      <t>タンイ</t>
    </rPh>
    <rPh sb="4" eb="6">
      <t>センエン</t>
    </rPh>
    <phoneticPr fontId="19"/>
  </si>
  <si>
    <t>構成比</t>
    <rPh sb="0" eb="3">
      <t>コウセイヒ</t>
    </rPh>
    <phoneticPr fontId="19"/>
  </si>
  <si>
    <t>介護保険特別会計繰出金</t>
    <rPh sb="0" eb="2">
      <t>カイゴ</t>
    </rPh>
    <rPh sb="2" eb="4">
      <t>ホケン</t>
    </rPh>
    <rPh sb="4" eb="6">
      <t>トクベツ</t>
    </rPh>
    <rPh sb="6" eb="8">
      <t>カイケイ</t>
    </rPh>
    <rPh sb="8" eb="11">
      <t>クリダシキン</t>
    </rPh>
    <phoneticPr fontId="19"/>
  </si>
  <si>
    <t>人件費</t>
    <rPh sb="0" eb="3">
      <t>ジンケンヒ</t>
    </rPh>
    <phoneticPr fontId="19"/>
  </si>
  <si>
    <t>奨学貸付金</t>
    <phoneticPr fontId="19"/>
  </si>
  <si>
    <t>補助費等</t>
    <rPh sb="0" eb="2">
      <t>ホジョ</t>
    </rPh>
    <rPh sb="2" eb="3">
      <t>ヒ</t>
    </rPh>
    <rPh sb="3" eb="4">
      <t>トウ</t>
    </rPh>
    <phoneticPr fontId="19"/>
  </si>
  <si>
    <t>　商工総務費</t>
    <phoneticPr fontId="19"/>
  </si>
  <si>
    <t>災害復旧事業費</t>
    <rPh sb="0" eb="2">
      <t>サイガイ</t>
    </rPh>
    <rPh sb="2" eb="4">
      <t>フッキュウ</t>
    </rPh>
    <rPh sb="4" eb="7">
      <t>ジギョウヒ</t>
    </rPh>
    <phoneticPr fontId="19"/>
  </si>
  <si>
    <t>戦</t>
    <rPh sb="0" eb="1">
      <t>セン</t>
    </rPh>
    <phoneticPr fontId="19"/>
  </si>
  <si>
    <t>積立金</t>
    <rPh sb="0" eb="2">
      <t>ツミタテ</t>
    </rPh>
    <rPh sb="2" eb="3">
      <t>キン</t>
    </rPh>
    <phoneticPr fontId="19"/>
  </si>
  <si>
    <t>投資及び
出資金</t>
    <rPh sb="0" eb="2">
      <t>トウシ</t>
    </rPh>
    <rPh sb="2" eb="3">
      <t>オヨ</t>
    </rPh>
    <rPh sb="5" eb="8">
      <t>シュッシキン</t>
    </rPh>
    <phoneticPr fontId="19"/>
  </si>
  <si>
    <t>阿波・城西地区各1名</t>
    <rPh sb="0" eb="2">
      <t>アバ</t>
    </rPh>
    <rPh sb="3" eb="5">
      <t>ジョウサイ</t>
    </rPh>
    <rPh sb="5" eb="7">
      <t>チク</t>
    </rPh>
    <rPh sb="7" eb="8">
      <t>カク</t>
    </rPh>
    <rPh sb="9" eb="10">
      <t>メイ</t>
    </rPh>
    <phoneticPr fontId="19"/>
  </si>
  <si>
    <t>貸付金</t>
    <rPh sb="0" eb="2">
      <t>カシツケ</t>
    </rPh>
    <rPh sb="2" eb="3">
      <t>キン</t>
    </rPh>
    <phoneticPr fontId="19"/>
  </si>
  <si>
    <t>繰出金</t>
    <rPh sb="0" eb="3">
      <t>クリダシキン</t>
    </rPh>
    <phoneticPr fontId="19"/>
  </si>
  <si>
    <t>合　計</t>
    <rPh sb="0" eb="1">
      <t>ゴウ</t>
    </rPh>
    <rPh sb="2" eb="3">
      <t>ケイ</t>
    </rPh>
    <phoneticPr fontId="19"/>
  </si>
  <si>
    <t>整備効果等調査委託業務他</t>
    <rPh sb="0" eb="2">
      <t>セイビ</t>
    </rPh>
    <rPh sb="2" eb="4">
      <t>コウカ</t>
    </rPh>
    <rPh sb="4" eb="5">
      <t>トウ</t>
    </rPh>
    <rPh sb="5" eb="7">
      <t>チョウサ</t>
    </rPh>
    <rPh sb="7" eb="9">
      <t>イタク</t>
    </rPh>
    <rPh sb="9" eb="11">
      <t>ギョウム</t>
    </rPh>
    <rPh sb="11" eb="12">
      <t>ホカ</t>
    </rPh>
    <phoneticPr fontId="19"/>
  </si>
  <si>
    <t>令和2年5月21日開催、聖火リレー警備等関連経費</t>
    <rPh sb="0" eb="2">
      <t>レイワ</t>
    </rPh>
    <rPh sb="3" eb="4">
      <t>ネン</t>
    </rPh>
    <rPh sb="5" eb="6">
      <t>ガツ</t>
    </rPh>
    <rPh sb="8" eb="9">
      <t>ニチ</t>
    </rPh>
    <rPh sb="9" eb="11">
      <t>カイサイ</t>
    </rPh>
    <rPh sb="12" eb="14">
      <t>セイカ</t>
    </rPh>
    <rPh sb="17" eb="19">
      <t>ケイビ</t>
    </rPh>
    <rPh sb="19" eb="20">
      <t>トウ</t>
    </rPh>
    <rPh sb="20" eb="22">
      <t>カンレン</t>
    </rPh>
    <rPh sb="22" eb="24">
      <t>ケイヒ</t>
    </rPh>
    <phoneticPr fontId="19"/>
  </si>
  <si>
    <t>補助</t>
    <rPh sb="0" eb="2">
      <t>ホジョ</t>
    </rPh>
    <phoneticPr fontId="19"/>
  </si>
  <si>
    <t>単独</t>
    <rPh sb="0" eb="2">
      <t>タンドク</t>
    </rPh>
    <phoneticPr fontId="19"/>
  </si>
  <si>
    <t>（19,010）</t>
    <phoneticPr fontId="19"/>
  </si>
  <si>
    <t>津山圏域資源循環施設組合負担金</t>
    <rPh sb="0" eb="2">
      <t>ツヤマ</t>
    </rPh>
    <rPh sb="2" eb="4">
      <t>ケンイキ</t>
    </rPh>
    <rPh sb="4" eb="6">
      <t>シゲン</t>
    </rPh>
    <rPh sb="6" eb="8">
      <t>ジュンカン</t>
    </rPh>
    <rPh sb="8" eb="10">
      <t>シセツ</t>
    </rPh>
    <rPh sb="10" eb="12">
      <t>クミアイ</t>
    </rPh>
    <rPh sb="12" eb="15">
      <t>フタンキン</t>
    </rPh>
    <phoneticPr fontId="19"/>
  </si>
  <si>
    <t>本年度予算額</t>
    <rPh sb="0" eb="3">
      <t>ホンネンド</t>
    </rPh>
    <rPh sb="3" eb="6">
      <t>ヨサンガク</t>
    </rPh>
    <phoneticPr fontId="19"/>
  </si>
  <si>
    <t>費　目　別　内　訳</t>
    <rPh sb="0" eb="1">
      <t>ヒ</t>
    </rPh>
    <rPh sb="2" eb="3">
      <t>メ</t>
    </rPh>
    <rPh sb="4" eb="5">
      <t>ベツ</t>
    </rPh>
    <rPh sb="6" eb="7">
      <t>ナイ</t>
    </rPh>
    <rPh sb="8" eb="9">
      <t>ヤク</t>
    </rPh>
    <phoneticPr fontId="19"/>
  </si>
  <si>
    <t>増減率</t>
    <rPh sb="0" eb="2">
      <t>ゾウゲン</t>
    </rPh>
    <rPh sb="2" eb="3">
      <t>リツ</t>
    </rPh>
    <phoneticPr fontId="19"/>
  </si>
  <si>
    <t>（注）構成比については、表示単位未満四捨五入の関係で積み上げと合計が一致しない場合もある。</t>
  </si>
  <si>
    <t>まちなか子育て支援拠点事業（すくすく，わくわく，にこにこ）</t>
    <rPh sb="4" eb="6">
      <t>コソダ</t>
    </rPh>
    <rPh sb="7" eb="9">
      <t>シエン</t>
    </rPh>
    <rPh sb="9" eb="11">
      <t>キョテン</t>
    </rPh>
    <rPh sb="11" eb="13">
      <t>ジギョウ</t>
    </rPh>
    <phoneticPr fontId="19"/>
  </si>
  <si>
    <t>　</t>
  </si>
  <si>
    <t>　街路事業費</t>
    <rPh sb="1" eb="3">
      <t>ガイロ</t>
    </rPh>
    <rPh sb="3" eb="6">
      <t>ジギョウヒ</t>
    </rPh>
    <phoneticPr fontId="19"/>
  </si>
  <si>
    <t>令和２年度当初予算主要事業の概要</t>
    <rPh sb="0" eb="1">
      <t>レイ</t>
    </rPh>
    <rPh sb="1" eb="2">
      <t>カズ</t>
    </rPh>
    <rPh sb="3" eb="5">
      <t>ネンド</t>
    </rPh>
    <rPh sb="5" eb="7">
      <t>トウショ</t>
    </rPh>
    <rPh sb="7" eb="9">
      <t>ヨサン</t>
    </rPh>
    <rPh sb="9" eb="11">
      <t>シュヨウ</t>
    </rPh>
    <rPh sb="11" eb="13">
      <t>ジギョウ</t>
    </rPh>
    <rPh sb="14" eb="16">
      <t>ガイヨウ</t>
    </rPh>
    <phoneticPr fontId="19"/>
  </si>
  <si>
    <t>障害者移動支援事業</t>
    <rPh sb="0" eb="3">
      <t>ショウガイシャ</t>
    </rPh>
    <rPh sb="3" eb="5">
      <t>イドウ</t>
    </rPh>
    <rPh sb="5" eb="7">
      <t>シエン</t>
    </rPh>
    <rPh sb="7" eb="9">
      <t>ジギョウ</t>
    </rPh>
    <phoneticPr fontId="19"/>
  </si>
  <si>
    <t>（　区分欄　　総＝総合計画主要事業、戦＝総合戦略、定＝定住自立圏事業、連＝連携中枢都市圏事業、新＝新規事業）</t>
    <rPh sb="2" eb="4">
      <t>クブン</t>
    </rPh>
    <rPh sb="4" eb="5">
      <t>ラン</t>
    </rPh>
    <rPh sb="7" eb="8">
      <t>ソウ</t>
    </rPh>
    <rPh sb="9" eb="11">
      <t>ソウゴウ</t>
    </rPh>
    <rPh sb="11" eb="13">
      <t>ケイカク</t>
    </rPh>
    <rPh sb="13" eb="15">
      <t>シュヨウ</t>
    </rPh>
    <rPh sb="15" eb="17">
      <t>ジギョウ</t>
    </rPh>
    <rPh sb="18" eb="19">
      <t>セン</t>
    </rPh>
    <rPh sb="20" eb="22">
      <t>ソウゴウ</t>
    </rPh>
    <rPh sb="22" eb="24">
      <t>センリャク</t>
    </rPh>
    <rPh sb="25" eb="26">
      <t>テイ</t>
    </rPh>
    <rPh sb="27" eb="29">
      <t>テイジュウ</t>
    </rPh>
    <rPh sb="29" eb="31">
      <t>ジリツ</t>
    </rPh>
    <rPh sb="31" eb="32">
      <t>ケン</t>
    </rPh>
    <rPh sb="32" eb="34">
      <t>ジギョウ</t>
    </rPh>
    <rPh sb="35" eb="36">
      <t>レン</t>
    </rPh>
    <rPh sb="37" eb="39">
      <t>レンケイ</t>
    </rPh>
    <rPh sb="39" eb="41">
      <t>チュウスウ</t>
    </rPh>
    <rPh sb="41" eb="44">
      <t>トシケン</t>
    </rPh>
    <rPh sb="44" eb="46">
      <t>ジギョウ</t>
    </rPh>
    <phoneticPr fontId="19"/>
  </si>
  <si>
    <t>10　議　会　費</t>
    <rPh sb="3" eb="4">
      <t>ギ</t>
    </rPh>
    <rPh sb="5" eb="6">
      <t>カイ</t>
    </rPh>
    <rPh sb="7" eb="8">
      <t>ヒ</t>
    </rPh>
    <phoneticPr fontId="19"/>
  </si>
  <si>
    <t>総・定</t>
    <rPh sb="0" eb="1">
      <t>ソウ</t>
    </rPh>
    <rPh sb="2" eb="3">
      <t>テイ</t>
    </rPh>
    <phoneticPr fontId="19"/>
  </si>
  <si>
    <t>事　　　業　　　名</t>
    <rPh sb="0" eb="1">
      <t>コト</t>
    </rPh>
    <rPh sb="4" eb="5">
      <t>ギョウ</t>
    </rPh>
    <rPh sb="8" eb="9">
      <t>メイ</t>
    </rPh>
    <phoneticPr fontId="19"/>
  </si>
  <si>
    <t>区分</t>
    <rPh sb="0" eb="2">
      <t>クブン</t>
    </rPh>
    <phoneticPr fontId="19"/>
  </si>
  <si>
    <t>津山中核工業団地内調整池残土撤去事業</t>
    <rPh sb="0" eb="2">
      <t>ツヤマ</t>
    </rPh>
    <rPh sb="2" eb="4">
      <t>チュウカク</t>
    </rPh>
    <rPh sb="4" eb="6">
      <t>コウギョウ</t>
    </rPh>
    <rPh sb="6" eb="8">
      <t>ダンチ</t>
    </rPh>
    <rPh sb="8" eb="9">
      <t>ナイ</t>
    </rPh>
    <rPh sb="9" eb="12">
      <t>チョウセイイケ</t>
    </rPh>
    <rPh sb="12" eb="14">
      <t>ザンド</t>
    </rPh>
    <rPh sb="14" eb="16">
      <t>テッキョ</t>
    </rPh>
    <rPh sb="16" eb="18">
      <t>ジギョウ</t>
    </rPh>
    <phoneticPr fontId="19"/>
  </si>
  <si>
    <t>予算額</t>
    <rPh sb="0" eb="1">
      <t>ヨ</t>
    </rPh>
    <rPh sb="1" eb="2">
      <t>ザン</t>
    </rPh>
    <rPh sb="2" eb="3">
      <t>ガク</t>
    </rPh>
    <phoneticPr fontId="19"/>
  </si>
  <si>
    <t>用地購入、工事請負費等</t>
    <rPh sb="0" eb="2">
      <t>ヨウチ</t>
    </rPh>
    <rPh sb="2" eb="4">
      <t>コウニュウ</t>
    </rPh>
    <rPh sb="5" eb="7">
      <t>コウジ</t>
    </rPh>
    <rPh sb="7" eb="9">
      <t>ウケオイ</t>
    </rPh>
    <rPh sb="9" eb="10">
      <t>ヒ</t>
    </rPh>
    <rPh sb="10" eb="11">
      <t>トウ</t>
    </rPh>
    <phoneticPr fontId="19"/>
  </si>
  <si>
    <t>特　定
財　源</t>
    <rPh sb="0" eb="1">
      <t>トク</t>
    </rPh>
    <rPh sb="2" eb="3">
      <t>サダム</t>
    </rPh>
    <rPh sb="4" eb="5">
      <t>ザイ</t>
    </rPh>
    <rPh sb="6" eb="7">
      <t>ミナモト</t>
    </rPh>
    <phoneticPr fontId="19"/>
  </si>
  <si>
    <t>一　般
財　源</t>
    <rPh sb="0" eb="1">
      <t>イチ</t>
    </rPh>
    <rPh sb="2" eb="3">
      <t>ハン</t>
    </rPh>
    <rPh sb="4" eb="5">
      <t>ザイ</t>
    </rPh>
    <rPh sb="6" eb="7">
      <t>ミナモト</t>
    </rPh>
    <phoneticPr fontId="19"/>
  </si>
  <si>
    <t>政務活動費　58,000円/月・人　⇒　50,000円/月・人</t>
    <rPh sb="0" eb="2">
      <t>セイム</t>
    </rPh>
    <rPh sb="2" eb="4">
      <t>カツドウ</t>
    </rPh>
    <rPh sb="4" eb="5">
      <t>ヒ</t>
    </rPh>
    <rPh sb="12" eb="13">
      <t>エン</t>
    </rPh>
    <rPh sb="14" eb="15">
      <t>ツキ</t>
    </rPh>
    <rPh sb="16" eb="17">
      <t>ヒト</t>
    </rPh>
    <rPh sb="26" eb="27">
      <t>エン</t>
    </rPh>
    <rPh sb="28" eb="29">
      <t>ツキ</t>
    </rPh>
    <rPh sb="30" eb="31">
      <t>ニン</t>
    </rPh>
    <phoneticPr fontId="19"/>
  </si>
  <si>
    <t>　議会費</t>
    <rPh sb="1" eb="3">
      <t>ギカイ</t>
    </rPh>
    <rPh sb="3" eb="4">
      <t>ヒ</t>
    </rPh>
    <phoneticPr fontId="19"/>
  </si>
  <si>
    <t>IJUトータルサポート事業</t>
    <rPh sb="11" eb="13">
      <t>ジギョウ</t>
    </rPh>
    <phoneticPr fontId="19"/>
  </si>
  <si>
    <t>議員タブレット端末導入等事業</t>
    <rPh sb="0" eb="2">
      <t>ギイン</t>
    </rPh>
    <rPh sb="7" eb="9">
      <t>タンマツ</t>
    </rPh>
    <rPh sb="9" eb="11">
      <t>ドウニュウ</t>
    </rPh>
    <rPh sb="11" eb="12">
      <t>トウ</t>
    </rPh>
    <rPh sb="12" eb="14">
      <t>ジギョウ</t>
    </rPh>
    <phoneticPr fontId="19"/>
  </si>
  <si>
    <t>特定空家等除却費補助金他</t>
    <rPh sb="0" eb="2">
      <t>トクテイ</t>
    </rPh>
    <rPh sb="2" eb="3">
      <t>ア</t>
    </rPh>
    <rPh sb="3" eb="4">
      <t>ヤ</t>
    </rPh>
    <rPh sb="4" eb="5">
      <t>トウ</t>
    </rPh>
    <rPh sb="5" eb="7">
      <t>ジョキャク</t>
    </rPh>
    <rPh sb="7" eb="8">
      <t>ヒ</t>
    </rPh>
    <rPh sb="8" eb="11">
      <t>ホジョキン</t>
    </rPh>
    <rPh sb="11" eb="12">
      <t>ホカ</t>
    </rPh>
    <phoneticPr fontId="19"/>
  </si>
  <si>
    <t>新</t>
    <rPh sb="0" eb="1">
      <t>シン</t>
    </rPh>
    <phoneticPr fontId="19"/>
  </si>
  <si>
    <t>登校しづらい児童の登校支援、保護者等への相談支援　小学校15校へ支援員配置</t>
    <rPh sb="0" eb="2">
      <t>トウコウ</t>
    </rPh>
    <rPh sb="6" eb="8">
      <t>ジドウ</t>
    </rPh>
    <rPh sb="9" eb="11">
      <t>トウコウ</t>
    </rPh>
    <rPh sb="11" eb="13">
      <t>シエン</t>
    </rPh>
    <rPh sb="14" eb="17">
      <t>ホゴシャ</t>
    </rPh>
    <rPh sb="17" eb="18">
      <t>トウ</t>
    </rPh>
    <rPh sb="20" eb="22">
      <t>ソウダン</t>
    </rPh>
    <rPh sb="22" eb="24">
      <t>シエン</t>
    </rPh>
    <rPh sb="25" eb="28">
      <t>ショウガッコウ</t>
    </rPh>
    <rPh sb="30" eb="31">
      <t>コウ</t>
    </rPh>
    <rPh sb="32" eb="34">
      <t>シエン</t>
    </rPh>
    <rPh sb="34" eb="35">
      <t>イン</t>
    </rPh>
    <rPh sb="35" eb="37">
      <t>ハイチ</t>
    </rPh>
    <phoneticPr fontId="19"/>
  </si>
  <si>
    <t>タブレット端末回線・クラウド本棚システム利用料等（8月開始予定）</t>
    <rPh sb="5" eb="7">
      <t>タンマツ</t>
    </rPh>
    <rPh sb="7" eb="9">
      <t>カイセン</t>
    </rPh>
    <rPh sb="14" eb="16">
      <t>ホンダナ</t>
    </rPh>
    <rPh sb="20" eb="23">
      <t>リヨウリョウ</t>
    </rPh>
    <rPh sb="23" eb="24">
      <t>トウ</t>
    </rPh>
    <rPh sb="26" eb="27">
      <t>ガツ</t>
    </rPh>
    <rPh sb="27" eb="29">
      <t>カイシ</t>
    </rPh>
    <rPh sb="29" eb="31">
      <t>ヨテイ</t>
    </rPh>
    <phoneticPr fontId="19"/>
  </si>
  <si>
    <t>子ども・子育て支援事業（勝北風の子こども園一時預かり事業）</t>
    <rPh sb="0" eb="1">
      <t>コ</t>
    </rPh>
    <rPh sb="4" eb="6">
      <t>コソダ</t>
    </rPh>
    <rPh sb="7" eb="9">
      <t>シエン</t>
    </rPh>
    <rPh sb="9" eb="11">
      <t>ジギョウ</t>
    </rPh>
    <rPh sb="12" eb="14">
      <t>ショウボク</t>
    </rPh>
    <rPh sb="14" eb="15">
      <t>カゼ</t>
    </rPh>
    <rPh sb="16" eb="17">
      <t>コ</t>
    </rPh>
    <rPh sb="20" eb="21">
      <t>エン</t>
    </rPh>
    <rPh sb="21" eb="23">
      <t>イチジ</t>
    </rPh>
    <rPh sb="23" eb="24">
      <t>アズ</t>
    </rPh>
    <rPh sb="26" eb="28">
      <t>ジギョウ</t>
    </rPh>
    <phoneticPr fontId="19"/>
  </si>
  <si>
    <t>30　労　働　費</t>
    <rPh sb="3" eb="4">
      <t>ロウ</t>
    </rPh>
    <rPh sb="5" eb="6">
      <t>ハタラキ</t>
    </rPh>
    <rPh sb="7" eb="8">
      <t>ヒ</t>
    </rPh>
    <phoneticPr fontId="19"/>
  </si>
  <si>
    <t>農業用施設災害復旧事業（現年災）</t>
    <rPh sb="0" eb="3">
      <t>ノウギョウヨウ</t>
    </rPh>
    <rPh sb="3" eb="5">
      <t>シセツ</t>
    </rPh>
    <rPh sb="5" eb="7">
      <t>サイガイ</t>
    </rPh>
    <rPh sb="7" eb="9">
      <t>フッキュウ</t>
    </rPh>
    <rPh sb="9" eb="11">
      <t>ジギョウ</t>
    </rPh>
    <rPh sb="12" eb="14">
      <t>ゲンネン</t>
    </rPh>
    <rPh sb="14" eb="15">
      <t>サイ</t>
    </rPh>
    <phoneticPr fontId="19"/>
  </si>
  <si>
    <t>政務活動費交付金</t>
    <rPh sb="0" eb="2">
      <t>セイム</t>
    </rPh>
    <rPh sb="2" eb="4">
      <t>カツドウ</t>
    </rPh>
    <rPh sb="4" eb="5">
      <t>ヒ</t>
    </rPh>
    <rPh sb="5" eb="8">
      <t>コウフキン</t>
    </rPh>
    <phoneticPr fontId="19"/>
  </si>
  <si>
    <t>15　総　務　費</t>
    <rPh sb="3" eb="4">
      <t>フサ</t>
    </rPh>
    <rPh sb="5" eb="6">
      <t>ツトム</t>
    </rPh>
    <rPh sb="7" eb="8">
      <t>ヒ</t>
    </rPh>
    <phoneticPr fontId="19"/>
  </si>
  <si>
    <t>債権管理費</t>
    <rPh sb="0" eb="2">
      <t>サイケン</t>
    </rPh>
    <rPh sb="2" eb="4">
      <t>カンリ</t>
    </rPh>
    <rPh sb="4" eb="5">
      <t>ヒ</t>
    </rPh>
    <phoneticPr fontId="19"/>
  </si>
  <si>
    <t>非常時備蓄物資確保等広域化事業</t>
    <rPh sb="0" eb="2">
      <t>ヒジョウ</t>
    </rPh>
    <rPh sb="2" eb="3">
      <t>ジ</t>
    </rPh>
    <rPh sb="3" eb="5">
      <t>ビチク</t>
    </rPh>
    <rPh sb="5" eb="7">
      <t>ブッシ</t>
    </rPh>
    <rPh sb="7" eb="9">
      <t>カクホ</t>
    </rPh>
    <rPh sb="9" eb="10">
      <t>トウ</t>
    </rPh>
    <rPh sb="10" eb="13">
      <t>コウイキカ</t>
    </rPh>
    <rPh sb="13" eb="15">
      <t>ジギョウ</t>
    </rPh>
    <phoneticPr fontId="19"/>
  </si>
  <si>
    <t>法的手続関連弁護士謝礼金、債権管理システム使用料他</t>
    <rPh sb="0" eb="2">
      <t>ホウテキ</t>
    </rPh>
    <rPh sb="2" eb="4">
      <t>テツヅ</t>
    </rPh>
    <rPh sb="4" eb="6">
      <t>カンレン</t>
    </rPh>
    <rPh sb="6" eb="9">
      <t>ベンゴシ</t>
    </rPh>
    <rPh sb="9" eb="12">
      <t>シャレイキン</t>
    </rPh>
    <rPh sb="13" eb="15">
      <t>サイケン</t>
    </rPh>
    <rPh sb="15" eb="17">
      <t>カンリ</t>
    </rPh>
    <rPh sb="21" eb="24">
      <t>シヨウリョウ</t>
    </rPh>
    <rPh sb="24" eb="25">
      <t>ホカ</t>
    </rPh>
    <phoneticPr fontId="19"/>
  </si>
  <si>
    <t>小1の30人以上のクラスへ県費により10月まで配置されている支援員を、市費により年度末まで継続配置するもの</t>
    <rPh sb="0" eb="1">
      <t>ショウ</t>
    </rPh>
    <rPh sb="5" eb="6">
      <t>ニン</t>
    </rPh>
    <rPh sb="6" eb="8">
      <t>イジョウ</t>
    </rPh>
    <rPh sb="13" eb="14">
      <t>ケン</t>
    </rPh>
    <rPh sb="14" eb="15">
      <t>ヒ</t>
    </rPh>
    <rPh sb="20" eb="21">
      <t>ガツ</t>
    </rPh>
    <rPh sb="23" eb="25">
      <t>ハイチ</t>
    </rPh>
    <rPh sb="30" eb="32">
      <t>シエン</t>
    </rPh>
    <rPh sb="32" eb="33">
      <t>イン</t>
    </rPh>
    <rPh sb="35" eb="37">
      <t>シヒ</t>
    </rPh>
    <rPh sb="40" eb="43">
      <t>ネンドマツ</t>
    </rPh>
    <rPh sb="45" eb="47">
      <t>ケイゾク</t>
    </rPh>
    <rPh sb="47" eb="49">
      <t>ハイチ</t>
    </rPh>
    <phoneticPr fontId="19"/>
  </si>
  <si>
    <t>　情報管理費</t>
    <rPh sb="1" eb="3">
      <t>ジョウホウ</t>
    </rPh>
    <rPh sb="3" eb="5">
      <t>カンリ</t>
    </rPh>
    <rPh sb="5" eb="6">
      <t>ヒ</t>
    </rPh>
    <phoneticPr fontId="19"/>
  </si>
  <si>
    <t>放課後児童健全育成事業（放課後児童クラブ運営委託料：27クラブ分）</t>
    <rPh sb="0" eb="3">
      <t>ホウカゴ</t>
    </rPh>
    <rPh sb="3" eb="5">
      <t>ジドウ</t>
    </rPh>
    <rPh sb="5" eb="7">
      <t>ケンゼン</t>
    </rPh>
    <rPh sb="7" eb="9">
      <t>イクセイ</t>
    </rPh>
    <rPh sb="9" eb="11">
      <t>ジギョウ</t>
    </rPh>
    <rPh sb="12" eb="15">
      <t>ホウカゴ</t>
    </rPh>
    <rPh sb="15" eb="17">
      <t>ジドウ</t>
    </rPh>
    <rPh sb="20" eb="22">
      <t>ウンエイ</t>
    </rPh>
    <rPh sb="22" eb="25">
      <t>イタクリョウ</t>
    </rPh>
    <rPh sb="31" eb="32">
      <t>ブン</t>
    </rPh>
    <phoneticPr fontId="19"/>
  </si>
  <si>
    <t>　人権啓発費</t>
    <rPh sb="1" eb="3">
      <t>ジンケン</t>
    </rPh>
    <rPh sb="3" eb="5">
      <t>ケイハツ</t>
    </rPh>
    <rPh sb="5" eb="6">
      <t>ヒ</t>
    </rPh>
    <phoneticPr fontId="19"/>
  </si>
  <si>
    <t>（13,203）</t>
    <phoneticPr fontId="19"/>
  </si>
  <si>
    <t>配偶者暴力相談支援センター開設（令和３年度）準備等</t>
    <rPh sb="13" eb="15">
      <t>カイセツ</t>
    </rPh>
    <rPh sb="16" eb="18">
      <t>レイワ</t>
    </rPh>
    <rPh sb="19" eb="21">
      <t>ネンド</t>
    </rPh>
    <rPh sb="22" eb="24">
      <t>ジュンビ</t>
    </rPh>
    <rPh sb="24" eb="25">
      <t>トウ</t>
    </rPh>
    <phoneticPr fontId="19"/>
  </si>
  <si>
    <t>　企画費</t>
    <rPh sb="1" eb="3">
      <t>キカク</t>
    </rPh>
    <rPh sb="3" eb="4">
      <t>ヒ</t>
    </rPh>
    <phoneticPr fontId="19"/>
  </si>
  <si>
    <t>まちづくり等の観点から、中・高等教育機能のあり方について検討するもの</t>
    <rPh sb="5" eb="6">
      <t>トウ</t>
    </rPh>
    <rPh sb="7" eb="9">
      <t>カンテン</t>
    </rPh>
    <rPh sb="12" eb="13">
      <t>チュウ</t>
    </rPh>
    <rPh sb="14" eb="16">
      <t>コウトウ</t>
    </rPh>
    <rPh sb="16" eb="18">
      <t>キョウイク</t>
    </rPh>
    <rPh sb="18" eb="20">
      <t>キノウ</t>
    </rPh>
    <rPh sb="23" eb="24">
      <t>カタ</t>
    </rPh>
    <rPh sb="28" eb="30">
      <t>ケントウ</t>
    </rPh>
    <phoneticPr fontId="19"/>
  </si>
  <si>
    <t>　地域振興費</t>
    <phoneticPr fontId="19"/>
  </si>
  <si>
    <t>子ども・子育て支援事業（障害児保育）</t>
    <rPh sb="0" eb="1">
      <t>コ</t>
    </rPh>
    <rPh sb="4" eb="6">
      <t>コソダ</t>
    </rPh>
    <rPh sb="7" eb="9">
      <t>シエン</t>
    </rPh>
    <rPh sb="9" eb="11">
      <t>ジギョウ</t>
    </rPh>
    <rPh sb="12" eb="14">
      <t>ショウガイ</t>
    </rPh>
    <rPh sb="14" eb="15">
      <t>ジ</t>
    </rPh>
    <rPh sb="15" eb="17">
      <t>ホイク</t>
    </rPh>
    <phoneticPr fontId="19"/>
  </si>
  <si>
    <t>地域おこし協力隊事業</t>
    <phoneticPr fontId="19"/>
  </si>
  <si>
    <t>総・戦</t>
    <rPh sb="0" eb="1">
      <t>ソウ</t>
    </rPh>
    <rPh sb="2" eb="3">
      <t>セン</t>
    </rPh>
    <phoneticPr fontId="19"/>
  </si>
  <si>
    <t>令和元年10月末現在　136人入所</t>
    <rPh sb="0" eb="2">
      <t>レイワ</t>
    </rPh>
    <rPh sb="2" eb="4">
      <t>ガンネン</t>
    </rPh>
    <rPh sb="6" eb="7">
      <t>ガツ</t>
    </rPh>
    <rPh sb="7" eb="8">
      <t>マツ</t>
    </rPh>
    <rPh sb="8" eb="10">
      <t>ゲンザイ</t>
    </rPh>
    <rPh sb="14" eb="15">
      <t>ニン</t>
    </rPh>
    <rPh sb="15" eb="17">
      <t>ニュウショ</t>
    </rPh>
    <phoneticPr fontId="19"/>
  </si>
  <si>
    <t>既存タクシー制度を利用した小型乗合交通の導入に向けた社会実験（市内3地区）</t>
    <rPh sb="0" eb="2">
      <t>キゾン</t>
    </rPh>
    <rPh sb="6" eb="8">
      <t>セイド</t>
    </rPh>
    <rPh sb="9" eb="11">
      <t>リヨウ</t>
    </rPh>
    <rPh sb="13" eb="15">
      <t>コガタ</t>
    </rPh>
    <rPh sb="15" eb="17">
      <t>ノリアイ</t>
    </rPh>
    <rPh sb="17" eb="19">
      <t>コウツウ</t>
    </rPh>
    <rPh sb="20" eb="22">
      <t>ドウニュウ</t>
    </rPh>
    <rPh sb="23" eb="24">
      <t>ム</t>
    </rPh>
    <rPh sb="26" eb="28">
      <t>シャカイ</t>
    </rPh>
    <rPh sb="28" eb="30">
      <t>ジッケン</t>
    </rPh>
    <rPh sb="31" eb="33">
      <t>シナイ</t>
    </rPh>
    <rPh sb="34" eb="36">
      <t>チク</t>
    </rPh>
    <phoneticPr fontId="19"/>
  </si>
  <si>
    <t>小さな拠点整備運営事業</t>
    <phoneticPr fontId="19"/>
  </si>
  <si>
    <t>コミュニティ活動促進事業費</t>
    <rPh sb="6" eb="8">
      <t>カツドウ</t>
    </rPh>
    <rPh sb="8" eb="10">
      <t>ソクシン</t>
    </rPh>
    <rPh sb="10" eb="13">
      <t>ジギョウヒ</t>
    </rPh>
    <phoneticPr fontId="19"/>
  </si>
  <si>
    <t>新・総・戦</t>
    <rPh sb="0" eb="1">
      <t>シン</t>
    </rPh>
    <rPh sb="2" eb="3">
      <t>ソウ</t>
    </rPh>
    <rPh sb="4" eb="5">
      <t>セン</t>
    </rPh>
    <phoneticPr fontId="19"/>
  </si>
  <si>
    <t>コミュニティセンター建設、コミュニティ活動施設整備補助等</t>
    <rPh sb="10" eb="12">
      <t>ケンセツ</t>
    </rPh>
    <rPh sb="19" eb="21">
      <t>カツドウ</t>
    </rPh>
    <rPh sb="21" eb="25">
      <t>シセツセイビ</t>
    </rPh>
    <rPh sb="25" eb="27">
      <t>ホジョ</t>
    </rPh>
    <rPh sb="27" eb="28">
      <t>トウ</t>
    </rPh>
    <phoneticPr fontId="19"/>
  </si>
  <si>
    <t>10人乗車両　2台分</t>
    <rPh sb="2" eb="3">
      <t>ニン</t>
    </rPh>
    <rPh sb="3" eb="4">
      <t>ノ</t>
    </rPh>
    <rPh sb="4" eb="6">
      <t>シャリョウ</t>
    </rPh>
    <rPh sb="8" eb="10">
      <t>ダイブン</t>
    </rPh>
    <phoneticPr fontId="19"/>
  </si>
  <si>
    <t>　演習場対策費</t>
    <rPh sb="1" eb="4">
      <t>エンシュウジョウ</t>
    </rPh>
    <rPh sb="4" eb="6">
      <t>タイサク</t>
    </rPh>
    <rPh sb="6" eb="7">
      <t>ヒ</t>
    </rPh>
    <phoneticPr fontId="19"/>
  </si>
  <si>
    <t>演習場周辺民生安定施設整備事業</t>
    <rPh sb="5" eb="7">
      <t>ミンセイ</t>
    </rPh>
    <rPh sb="7" eb="9">
      <t>アンテイ</t>
    </rPh>
    <rPh sb="9" eb="11">
      <t>シセツ</t>
    </rPh>
    <rPh sb="11" eb="13">
      <t>セイビ</t>
    </rPh>
    <phoneticPr fontId="19"/>
  </si>
  <si>
    <t>総</t>
  </si>
  <si>
    <t>津山東中防球ネット、太陽光発電設備出力制御対応工事（中道中他）</t>
    <rPh sb="0" eb="2">
      <t>ツヤマ</t>
    </rPh>
    <rPh sb="2" eb="3">
      <t>ヒガシ</t>
    </rPh>
    <rPh sb="3" eb="4">
      <t>チュウ</t>
    </rPh>
    <rPh sb="4" eb="6">
      <t>ボウキュウ</t>
    </rPh>
    <rPh sb="10" eb="13">
      <t>タイヨウコウ</t>
    </rPh>
    <rPh sb="13" eb="15">
      <t>ハツデン</t>
    </rPh>
    <rPh sb="15" eb="17">
      <t>セツビ</t>
    </rPh>
    <rPh sb="17" eb="19">
      <t>シュツリョク</t>
    </rPh>
    <rPh sb="19" eb="21">
      <t>セイギョ</t>
    </rPh>
    <rPh sb="21" eb="23">
      <t>タイオウ</t>
    </rPh>
    <rPh sb="23" eb="25">
      <t>コウジ</t>
    </rPh>
    <rPh sb="26" eb="28">
      <t>チュウドウ</t>
    </rPh>
    <rPh sb="28" eb="29">
      <t>チュウ</t>
    </rPh>
    <rPh sb="29" eb="30">
      <t>ホカ</t>
    </rPh>
    <phoneticPr fontId="19"/>
  </si>
  <si>
    <t>日本原大吉線改良</t>
    <phoneticPr fontId="19"/>
  </si>
  <si>
    <t>特定防衛施設周辺整備事業</t>
    <rPh sb="0" eb="2">
      <t>トクテイ</t>
    </rPh>
    <rPh sb="2" eb="4">
      <t>ボウエイ</t>
    </rPh>
    <rPh sb="4" eb="6">
      <t>シセツ</t>
    </rPh>
    <rPh sb="6" eb="8">
      <t>シュウヘン</t>
    </rPh>
    <rPh sb="8" eb="10">
      <t>セイビ</t>
    </rPh>
    <rPh sb="10" eb="12">
      <t>ジギョウ</t>
    </rPh>
    <phoneticPr fontId="19"/>
  </si>
  <si>
    <t>支給対象者約7,000人</t>
    <rPh sb="0" eb="2">
      <t>シキュウ</t>
    </rPh>
    <rPh sb="2" eb="4">
      <t>タイショウ</t>
    </rPh>
    <rPh sb="4" eb="5">
      <t>シャ</t>
    </rPh>
    <rPh sb="5" eb="6">
      <t>ヤク</t>
    </rPh>
    <rPh sb="11" eb="12">
      <t>ニン</t>
    </rPh>
    <phoneticPr fontId="19"/>
  </si>
  <si>
    <t>総・戦・定</t>
    <rPh sb="0" eb="1">
      <t>ソウ</t>
    </rPh>
    <rPh sb="2" eb="3">
      <t>セン</t>
    </rPh>
    <rPh sb="4" eb="5">
      <t>テイ</t>
    </rPh>
    <phoneticPr fontId="19"/>
  </si>
  <si>
    <t>広戸３８号線改良他</t>
  </si>
  <si>
    <t>　諸費</t>
    <rPh sb="1" eb="3">
      <t>ショヒ</t>
    </rPh>
    <phoneticPr fontId="19"/>
  </si>
  <si>
    <t>専用住宅への合併処理浄化槽設置補助（256基想定）</t>
    <rPh sb="0" eb="2">
      <t>センヨウ</t>
    </rPh>
    <rPh sb="2" eb="4">
      <t>ジュウタク</t>
    </rPh>
    <rPh sb="6" eb="13">
      <t>ガッペイショリジョウカソウ</t>
    </rPh>
    <rPh sb="13" eb="15">
      <t>セッチ</t>
    </rPh>
    <rPh sb="15" eb="17">
      <t>ホジョ</t>
    </rPh>
    <rPh sb="21" eb="22">
      <t>モトイ</t>
    </rPh>
    <rPh sb="22" eb="24">
      <t>ソウテイ</t>
    </rPh>
    <phoneticPr fontId="19"/>
  </si>
  <si>
    <t>非常食，毛布等共同購入</t>
    <rPh sb="0" eb="3">
      <t>ヒジョウショク</t>
    </rPh>
    <rPh sb="4" eb="6">
      <t>モウフ</t>
    </rPh>
    <rPh sb="6" eb="7">
      <t>トウ</t>
    </rPh>
    <rPh sb="7" eb="9">
      <t>キョウドウ</t>
    </rPh>
    <rPh sb="9" eb="11">
      <t>コウニュウ</t>
    </rPh>
    <phoneticPr fontId="19"/>
  </si>
  <si>
    <t>後期高齢者医療特別会計繰出金</t>
    <rPh sb="0" eb="2">
      <t>コウキ</t>
    </rPh>
    <rPh sb="2" eb="5">
      <t>コウレイシャ</t>
    </rPh>
    <rPh sb="5" eb="7">
      <t>イリョウ</t>
    </rPh>
    <rPh sb="7" eb="9">
      <t>トクベツ</t>
    </rPh>
    <rPh sb="9" eb="11">
      <t>カイケイ</t>
    </rPh>
    <rPh sb="11" eb="14">
      <t>クリダシキン</t>
    </rPh>
    <phoneticPr fontId="19"/>
  </si>
  <si>
    <t>　県知事選挙執行費</t>
    <phoneticPr fontId="19"/>
  </si>
  <si>
    <t>県知事選挙執行費</t>
    <rPh sb="0" eb="3">
      <t>ケンチジ</t>
    </rPh>
    <rPh sb="3" eb="5">
      <t>センキョ</t>
    </rPh>
    <rPh sb="5" eb="7">
      <t>シッコウ</t>
    </rPh>
    <rPh sb="7" eb="8">
      <t>ヒ</t>
    </rPh>
    <phoneticPr fontId="19"/>
  </si>
  <si>
    <t>民間教育・保育施設運営費</t>
    <rPh sb="0" eb="2">
      <t>ミンカン</t>
    </rPh>
    <rPh sb="2" eb="4">
      <t>キョウイク</t>
    </rPh>
    <rPh sb="5" eb="7">
      <t>ホイク</t>
    </rPh>
    <rPh sb="7" eb="9">
      <t>シセツ</t>
    </rPh>
    <rPh sb="9" eb="11">
      <t>ウンエイ</t>
    </rPh>
    <rPh sb="11" eb="12">
      <t>ヒ</t>
    </rPh>
    <phoneticPr fontId="19"/>
  </si>
  <si>
    <t>基幹統計調査費</t>
    <rPh sb="0" eb="2">
      <t>キカン</t>
    </rPh>
    <rPh sb="2" eb="4">
      <t>トウケイ</t>
    </rPh>
    <rPh sb="4" eb="6">
      <t>チョウサ</t>
    </rPh>
    <rPh sb="6" eb="7">
      <t>ヒ</t>
    </rPh>
    <phoneticPr fontId="19"/>
  </si>
  <si>
    <t>国勢調査他</t>
    <rPh sb="0" eb="2">
      <t>コクセイ</t>
    </rPh>
    <rPh sb="2" eb="4">
      <t>チョウサ</t>
    </rPh>
    <rPh sb="4" eb="5">
      <t>ホカ</t>
    </rPh>
    <phoneticPr fontId="19"/>
  </si>
  <si>
    <t>20　民　生　費</t>
    <rPh sb="3" eb="4">
      <t>タミ</t>
    </rPh>
    <rPh sb="5" eb="6">
      <t>ショウ</t>
    </rPh>
    <rPh sb="7" eb="8">
      <t>ヒ</t>
    </rPh>
    <phoneticPr fontId="19"/>
  </si>
  <si>
    <t>消防団員報酬、車両・ポンプ維持管理、団員退職報償掛金等</t>
    <rPh sb="0" eb="3">
      <t>ショウボウダン</t>
    </rPh>
    <rPh sb="3" eb="4">
      <t>イン</t>
    </rPh>
    <rPh sb="4" eb="6">
      <t>ホウシュウ</t>
    </rPh>
    <rPh sb="7" eb="9">
      <t>シャリョウ</t>
    </rPh>
    <rPh sb="13" eb="15">
      <t>イジ</t>
    </rPh>
    <rPh sb="15" eb="17">
      <t>カンリ</t>
    </rPh>
    <rPh sb="18" eb="20">
      <t>ダンイン</t>
    </rPh>
    <rPh sb="20" eb="22">
      <t>タイショク</t>
    </rPh>
    <rPh sb="22" eb="24">
      <t>ホウショウ</t>
    </rPh>
    <rPh sb="24" eb="25">
      <t>カ</t>
    </rPh>
    <rPh sb="25" eb="26">
      <t>キン</t>
    </rPh>
    <rPh sb="26" eb="27">
      <t>トウ</t>
    </rPh>
    <phoneticPr fontId="19"/>
  </si>
  <si>
    <t>　社会福祉総務費</t>
    <rPh sb="1" eb="3">
      <t>シャカイ</t>
    </rPh>
    <rPh sb="3" eb="5">
      <t>フクシ</t>
    </rPh>
    <rPh sb="5" eb="8">
      <t>ソウムヒ</t>
    </rPh>
    <phoneticPr fontId="19"/>
  </si>
  <si>
    <t>市内私立保育園21、私立認定こども園3、事業所内保育所1他</t>
    <rPh sb="0" eb="2">
      <t>シナイ</t>
    </rPh>
    <rPh sb="2" eb="4">
      <t>ワタクシリツ</t>
    </rPh>
    <rPh sb="4" eb="7">
      <t>ホイクエン</t>
    </rPh>
    <rPh sb="10" eb="12">
      <t>ワタクシリツ</t>
    </rPh>
    <rPh sb="12" eb="14">
      <t>ニンテイ</t>
    </rPh>
    <rPh sb="17" eb="18">
      <t>エン</t>
    </rPh>
    <rPh sb="20" eb="23">
      <t>ジギョウショ</t>
    </rPh>
    <rPh sb="23" eb="24">
      <t>ナイ</t>
    </rPh>
    <rPh sb="24" eb="26">
      <t>ホイク</t>
    </rPh>
    <rPh sb="26" eb="27">
      <t>ショ</t>
    </rPh>
    <rPh sb="28" eb="29">
      <t>ホカ</t>
    </rPh>
    <phoneticPr fontId="19"/>
  </si>
  <si>
    <t>津山市観光協会補助金</t>
    <rPh sb="0" eb="3">
      <t>ツヤマシ</t>
    </rPh>
    <rPh sb="3" eb="5">
      <t>カンコウ</t>
    </rPh>
    <rPh sb="5" eb="7">
      <t>キョウカイ</t>
    </rPh>
    <rPh sb="7" eb="10">
      <t>ホジョキン</t>
    </rPh>
    <phoneticPr fontId="19"/>
  </si>
  <si>
    <t>国民健康保険特別会計繰出金</t>
    <rPh sb="0" eb="2">
      <t>コクミン</t>
    </rPh>
    <rPh sb="2" eb="4">
      <t>ケンコウ</t>
    </rPh>
    <rPh sb="4" eb="6">
      <t>ホケン</t>
    </rPh>
    <rPh sb="6" eb="8">
      <t>トクベツ</t>
    </rPh>
    <rPh sb="8" eb="10">
      <t>カイケイ</t>
    </rPh>
    <rPh sb="10" eb="13">
      <t>クリダシキン</t>
    </rPh>
    <phoneticPr fontId="19"/>
  </si>
  <si>
    <t>蓄電池、電気自動車購入補助等</t>
    <rPh sb="0" eb="3">
      <t>チクデンチ</t>
    </rPh>
    <rPh sb="4" eb="6">
      <t>デンキ</t>
    </rPh>
    <rPh sb="6" eb="9">
      <t>ジドウシャ</t>
    </rPh>
    <rPh sb="9" eb="11">
      <t>コウニュウ</t>
    </rPh>
    <rPh sb="11" eb="13">
      <t>ホジョ</t>
    </rPh>
    <rPh sb="13" eb="14">
      <t>トウ</t>
    </rPh>
    <phoneticPr fontId="19"/>
  </si>
  <si>
    <t>65　公債費</t>
    <rPh sb="3" eb="6">
      <t>コウサイヒ</t>
    </rPh>
    <phoneticPr fontId="19"/>
  </si>
  <si>
    <t>保険基盤安定繰出金（保険料軽減分）他</t>
    <rPh sb="0" eb="2">
      <t>ホケン</t>
    </rPh>
    <rPh sb="2" eb="4">
      <t>キバン</t>
    </rPh>
    <rPh sb="4" eb="6">
      <t>アンテイ</t>
    </rPh>
    <rPh sb="6" eb="8">
      <t>クリダ</t>
    </rPh>
    <rPh sb="8" eb="9">
      <t>キン</t>
    </rPh>
    <rPh sb="10" eb="13">
      <t>ホケンリョウ</t>
    </rPh>
    <rPh sb="13" eb="15">
      <t>ケイゲン</t>
    </rPh>
    <rPh sb="15" eb="16">
      <t>ブン</t>
    </rPh>
    <rPh sb="17" eb="18">
      <t>ホカ</t>
    </rPh>
    <phoneticPr fontId="19"/>
  </si>
  <si>
    <t>自立相談支援員配置等</t>
    <rPh sb="0" eb="2">
      <t>ジリツ</t>
    </rPh>
    <rPh sb="2" eb="4">
      <t>ソウダン</t>
    </rPh>
    <rPh sb="4" eb="6">
      <t>シエン</t>
    </rPh>
    <rPh sb="6" eb="7">
      <t>イン</t>
    </rPh>
    <rPh sb="7" eb="9">
      <t>ハイチ</t>
    </rPh>
    <rPh sb="9" eb="10">
      <t>トウ</t>
    </rPh>
    <phoneticPr fontId="19"/>
  </si>
  <si>
    <t>障害者介護給付事業</t>
    <rPh sb="0" eb="3">
      <t>ショウガイシャ</t>
    </rPh>
    <rPh sb="3" eb="5">
      <t>カイゴ</t>
    </rPh>
    <rPh sb="5" eb="7">
      <t>キュウフ</t>
    </rPh>
    <rPh sb="7" eb="9">
      <t>ジギョウ</t>
    </rPh>
    <phoneticPr fontId="19"/>
  </si>
  <si>
    <t>　常備消防費</t>
    <rPh sb="1" eb="3">
      <t>ジョウビ</t>
    </rPh>
    <rPh sb="3" eb="5">
      <t>ショウボウ</t>
    </rPh>
    <rPh sb="5" eb="6">
      <t>ヒ</t>
    </rPh>
    <phoneticPr fontId="19"/>
  </si>
  <si>
    <t>障害者訓練等給付事業</t>
    <rPh sb="0" eb="3">
      <t>ショウガイシャ</t>
    </rPh>
    <rPh sb="3" eb="5">
      <t>クンレン</t>
    </rPh>
    <rPh sb="5" eb="6">
      <t>トウ</t>
    </rPh>
    <rPh sb="6" eb="8">
      <t>キュウフ</t>
    </rPh>
    <rPh sb="8" eb="10">
      <t>ジギョウ</t>
    </rPh>
    <phoneticPr fontId="19"/>
  </si>
  <si>
    <t>地域生活支援事業</t>
    <rPh sb="0" eb="2">
      <t>チイキ</t>
    </rPh>
    <rPh sb="2" eb="4">
      <t>セイカツ</t>
    </rPh>
    <rPh sb="4" eb="6">
      <t>シエン</t>
    </rPh>
    <rPh sb="6" eb="8">
      <t>ジギョウ</t>
    </rPh>
    <phoneticPr fontId="19"/>
  </si>
  <si>
    <t>地域生活支援拠点事業委託、相談支援、日中一時支援事業他</t>
    <rPh sb="0" eb="2">
      <t>チイキ</t>
    </rPh>
    <rPh sb="2" eb="4">
      <t>セイカツ</t>
    </rPh>
    <rPh sb="4" eb="6">
      <t>シエン</t>
    </rPh>
    <rPh sb="6" eb="8">
      <t>キョテン</t>
    </rPh>
    <rPh sb="8" eb="10">
      <t>ジギョウ</t>
    </rPh>
    <rPh sb="10" eb="12">
      <t>イタク</t>
    </rPh>
    <rPh sb="13" eb="15">
      <t>ソウダン</t>
    </rPh>
    <rPh sb="15" eb="17">
      <t>シエン</t>
    </rPh>
    <rPh sb="18" eb="20">
      <t>ニッチュウ</t>
    </rPh>
    <rPh sb="20" eb="22">
      <t>イチジ</t>
    </rPh>
    <rPh sb="22" eb="24">
      <t>シエン</t>
    </rPh>
    <rPh sb="24" eb="26">
      <t>ジギョウ</t>
    </rPh>
    <rPh sb="26" eb="27">
      <t>ホカ</t>
    </rPh>
    <phoneticPr fontId="19"/>
  </si>
  <si>
    <t>タクシー利用料、給油代、バス利用料等</t>
    <phoneticPr fontId="19"/>
  </si>
  <si>
    <t>　老人福祉費</t>
    <phoneticPr fontId="19"/>
  </si>
  <si>
    <t>後期高齢者医療広域連合療養給付費負担金</t>
    <rPh sb="0" eb="2">
      <t>コウキ</t>
    </rPh>
    <rPh sb="2" eb="4">
      <t>コウレイ</t>
    </rPh>
    <rPh sb="4" eb="5">
      <t>シャ</t>
    </rPh>
    <rPh sb="5" eb="7">
      <t>イリョウ</t>
    </rPh>
    <rPh sb="7" eb="9">
      <t>コウイキ</t>
    </rPh>
    <rPh sb="9" eb="11">
      <t>レンゴウ</t>
    </rPh>
    <rPh sb="11" eb="13">
      <t>リョウヨウ</t>
    </rPh>
    <rPh sb="13" eb="15">
      <t>キュウフ</t>
    </rPh>
    <rPh sb="15" eb="16">
      <t>ヒ</t>
    </rPh>
    <rPh sb="16" eb="19">
      <t>フタンキン</t>
    </rPh>
    <phoneticPr fontId="19"/>
  </si>
  <si>
    <t>平成30年度実績1,187,991千円</t>
    <rPh sb="0" eb="2">
      <t>ヘイセイ</t>
    </rPh>
    <rPh sb="4" eb="6">
      <t>ネンド</t>
    </rPh>
    <rPh sb="6" eb="8">
      <t>ジッセキ</t>
    </rPh>
    <rPh sb="17" eb="19">
      <t>センエン</t>
    </rPh>
    <phoneticPr fontId="19"/>
  </si>
  <si>
    <t>津山シティプロモーション戦略事業</t>
    <rPh sb="0" eb="2">
      <t>ツヤマ</t>
    </rPh>
    <rPh sb="12" eb="14">
      <t>センリャク</t>
    </rPh>
    <rPh sb="14" eb="16">
      <t>ジギョウ</t>
    </rPh>
    <phoneticPr fontId="19"/>
  </si>
  <si>
    <t>保険給付費繰出金他</t>
    <rPh sb="0" eb="2">
      <t>ホケン</t>
    </rPh>
    <rPh sb="2" eb="4">
      <t>キュウフ</t>
    </rPh>
    <rPh sb="4" eb="5">
      <t>ヒ</t>
    </rPh>
    <rPh sb="5" eb="7">
      <t>クリダ</t>
    </rPh>
    <rPh sb="7" eb="8">
      <t>キン</t>
    </rPh>
    <rPh sb="8" eb="9">
      <t>ホカ</t>
    </rPh>
    <phoneticPr fontId="19"/>
  </si>
  <si>
    <t>健康診断委託料に対する補助他</t>
    <rPh sb="0" eb="2">
      <t>ケンコウ</t>
    </rPh>
    <rPh sb="2" eb="4">
      <t>シンダン</t>
    </rPh>
    <rPh sb="4" eb="7">
      <t>イタクリョウ</t>
    </rPh>
    <rPh sb="8" eb="9">
      <t>タイ</t>
    </rPh>
    <rPh sb="11" eb="13">
      <t>ホジョ</t>
    </rPh>
    <rPh sb="13" eb="14">
      <t>ホカ</t>
    </rPh>
    <phoneticPr fontId="19"/>
  </si>
  <si>
    <t>　児童福祉総務費</t>
    <rPh sb="1" eb="3">
      <t>ジドウ</t>
    </rPh>
    <rPh sb="3" eb="5">
      <t>フクシ</t>
    </rPh>
    <rPh sb="5" eb="8">
      <t>ソウムヒ</t>
    </rPh>
    <phoneticPr fontId="19"/>
  </si>
  <si>
    <t>児童扶養手当</t>
    <rPh sb="0" eb="2">
      <t>ジドウ</t>
    </rPh>
    <rPh sb="2" eb="4">
      <t>フヨウ</t>
    </rPh>
    <rPh sb="4" eb="6">
      <t>テアテ</t>
    </rPh>
    <phoneticPr fontId="19"/>
  </si>
  <si>
    <t>新規学卒者地域内就職応援事業</t>
    <rPh sb="0" eb="2">
      <t>シンキ</t>
    </rPh>
    <rPh sb="2" eb="5">
      <t>ガクソツシャ</t>
    </rPh>
    <rPh sb="5" eb="7">
      <t>チイキ</t>
    </rPh>
    <rPh sb="7" eb="8">
      <t>ナイ</t>
    </rPh>
    <rPh sb="8" eb="10">
      <t>シュウショク</t>
    </rPh>
    <rPh sb="10" eb="12">
      <t>オウエン</t>
    </rPh>
    <rPh sb="12" eb="14">
      <t>ジギョウ</t>
    </rPh>
    <phoneticPr fontId="19"/>
  </si>
  <si>
    <t>単市道路改良事業</t>
    <rPh sb="0" eb="1">
      <t>タン</t>
    </rPh>
    <rPh sb="1" eb="2">
      <t>シ</t>
    </rPh>
    <rPh sb="2" eb="4">
      <t>ドウロ</t>
    </rPh>
    <rPh sb="4" eb="6">
      <t>カイリョウ</t>
    </rPh>
    <rPh sb="6" eb="8">
      <t>ジギョウ</t>
    </rPh>
    <phoneticPr fontId="19"/>
  </si>
  <si>
    <t>支給対象世帯920（令和2年度見込）</t>
    <rPh sb="0" eb="2">
      <t>シキュウ</t>
    </rPh>
    <rPh sb="2" eb="4">
      <t>タイショウ</t>
    </rPh>
    <rPh sb="4" eb="6">
      <t>セタイ</t>
    </rPh>
    <rPh sb="10" eb="12">
      <t>レイワ</t>
    </rPh>
    <rPh sb="13" eb="15">
      <t>ネンド</t>
    </rPh>
    <rPh sb="15" eb="17">
      <t>ミコミ</t>
    </rPh>
    <phoneticPr fontId="19"/>
  </si>
  <si>
    <t>子ども・子育て支援事業（食育推進補助事業）</t>
    <rPh sb="0" eb="1">
      <t>コ</t>
    </rPh>
    <rPh sb="4" eb="6">
      <t>コソダ</t>
    </rPh>
    <rPh sb="7" eb="9">
      <t>シエン</t>
    </rPh>
    <rPh sb="9" eb="11">
      <t>ジギョウ</t>
    </rPh>
    <rPh sb="12" eb="14">
      <t>ショクイク</t>
    </rPh>
    <rPh sb="14" eb="16">
      <t>スイシン</t>
    </rPh>
    <rPh sb="16" eb="18">
      <t>ホジョ</t>
    </rPh>
    <rPh sb="18" eb="20">
      <t>ジギョウ</t>
    </rPh>
    <phoneticPr fontId="19"/>
  </si>
  <si>
    <t>道路改築等整備事業（中心市街地地区都市再生整備事業分）</t>
    <rPh sb="0" eb="2">
      <t>ドウロ</t>
    </rPh>
    <rPh sb="2" eb="4">
      <t>カイチク</t>
    </rPh>
    <rPh sb="4" eb="5">
      <t>トウ</t>
    </rPh>
    <rPh sb="5" eb="7">
      <t>セイビ</t>
    </rPh>
    <rPh sb="7" eb="9">
      <t>ジギョウ</t>
    </rPh>
    <rPh sb="10" eb="12">
      <t>チュウシン</t>
    </rPh>
    <rPh sb="12" eb="15">
      <t>シガイチ</t>
    </rPh>
    <rPh sb="15" eb="17">
      <t>チク</t>
    </rPh>
    <rPh sb="17" eb="19">
      <t>トシ</t>
    </rPh>
    <rPh sb="19" eb="21">
      <t>サイセイ</t>
    </rPh>
    <rPh sb="21" eb="23">
      <t>セイビ</t>
    </rPh>
    <rPh sb="23" eb="25">
      <t>ジギョウ</t>
    </rPh>
    <rPh sb="25" eb="26">
      <t>ブン</t>
    </rPh>
    <phoneticPr fontId="35"/>
  </si>
  <si>
    <t>つやま産業支援センター事業</t>
    <rPh sb="3" eb="5">
      <t>サンギョウ</t>
    </rPh>
    <rPh sb="5" eb="7">
      <t>シエン</t>
    </rPh>
    <rPh sb="11" eb="13">
      <t>ジギョウ</t>
    </rPh>
    <phoneticPr fontId="19"/>
  </si>
  <si>
    <t>子ども・子育て支援事業（一時預かり事業）</t>
    <rPh sb="0" eb="1">
      <t>コ</t>
    </rPh>
    <rPh sb="4" eb="6">
      <t>コソダ</t>
    </rPh>
    <rPh sb="7" eb="9">
      <t>シエン</t>
    </rPh>
    <rPh sb="9" eb="11">
      <t>ジギョウ</t>
    </rPh>
    <rPh sb="12" eb="14">
      <t>イチジ</t>
    </rPh>
    <rPh sb="14" eb="15">
      <t>アズ</t>
    </rPh>
    <rPh sb="17" eb="19">
      <t>ジギョウ</t>
    </rPh>
    <phoneticPr fontId="19"/>
  </si>
  <si>
    <t>子ども・子育て支援事業（みどりの丘保育所一時預かり事業）</t>
    <rPh sb="0" eb="1">
      <t>コ</t>
    </rPh>
    <rPh sb="4" eb="6">
      <t>コソダ</t>
    </rPh>
    <rPh sb="7" eb="9">
      <t>シエン</t>
    </rPh>
    <rPh sb="9" eb="11">
      <t>ジギョウ</t>
    </rPh>
    <rPh sb="16" eb="17">
      <t>オカ</t>
    </rPh>
    <rPh sb="17" eb="19">
      <t>ホイク</t>
    </rPh>
    <rPh sb="19" eb="20">
      <t>ショ</t>
    </rPh>
    <rPh sb="20" eb="22">
      <t>イチジ</t>
    </rPh>
    <rPh sb="22" eb="23">
      <t>アズ</t>
    </rPh>
    <rPh sb="25" eb="27">
      <t>ジギョウ</t>
    </rPh>
    <phoneticPr fontId="19"/>
  </si>
  <si>
    <t>地域子育て支援センター事業（久米こども園、やよい保育園、つやま西・東幼稚園）</t>
    <rPh sb="0" eb="2">
      <t>チイキ</t>
    </rPh>
    <rPh sb="2" eb="4">
      <t>コソダ</t>
    </rPh>
    <rPh sb="5" eb="7">
      <t>シエン</t>
    </rPh>
    <rPh sb="11" eb="13">
      <t>ジギョウ</t>
    </rPh>
    <rPh sb="19" eb="20">
      <t>エン</t>
    </rPh>
    <rPh sb="31" eb="32">
      <t>ニシ</t>
    </rPh>
    <rPh sb="33" eb="34">
      <t>ヒガシ</t>
    </rPh>
    <rPh sb="34" eb="37">
      <t>ヨウチエン</t>
    </rPh>
    <phoneticPr fontId="19"/>
  </si>
  <si>
    <t>基幹水利保全事業（ストックマネジメント）</t>
  </si>
  <si>
    <t>地域子育て支援センター事業（みどりの丘保育所）</t>
    <rPh sb="0" eb="2">
      <t>チイキ</t>
    </rPh>
    <rPh sb="2" eb="4">
      <t>コソダ</t>
    </rPh>
    <rPh sb="5" eb="7">
      <t>シエン</t>
    </rPh>
    <rPh sb="11" eb="13">
      <t>ジギョウ</t>
    </rPh>
    <rPh sb="18" eb="19">
      <t>オカ</t>
    </rPh>
    <rPh sb="19" eb="21">
      <t>ホイク</t>
    </rPh>
    <rPh sb="21" eb="22">
      <t>ジョ</t>
    </rPh>
    <phoneticPr fontId="19"/>
  </si>
  <si>
    <t>地域子育て支援センター事業（勝北風の子こども園）</t>
    <rPh sb="0" eb="2">
      <t>チイキ</t>
    </rPh>
    <rPh sb="2" eb="4">
      <t>コソダ</t>
    </rPh>
    <rPh sb="5" eb="7">
      <t>シエ</t>
    </rPh>
    <phoneticPr fontId="19"/>
  </si>
  <si>
    <t>総</t>
    <rPh sb="0" eb="1">
      <t>ソウ</t>
    </rPh>
    <phoneticPr fontId="19"/>
  </si>
  <si>
    <t>　塵芥処理費</t>
    <phoneticPr fontId="19"/>
  </si>
  <si>
    <t>　障害児福祉費</t>
    <rPh sb="1" eb="3">
      <t>ショウガイ</t>
    </rPh>
    <rPh sb="3" eb="4">
      <t>ジ</t>
    </rPh>
    <rPh sb="4" eb="6">
      <t>フクシ</t>
    </rPh>
    <rPh sb="6" eb="7">
      <t>ヒ</t>
    </rPh>
    <phoneticPr fontId="19"/>
  </si>
  <si>
    <t>結婚イベント、婚活セミナー等</t>
    <rPh sb="0" eb="2">
      <t>ケッコン</t>
    </rPh>
    <rPh sb="7" eb="9">
      <t>コンカツ</t>
    </rPh>
    <rPh sb="13" eb="14">
      <t>トウ</t>
    </rPh>
    <phoneticPr fontId="19"/>
  </si>
  <si>
    <t>障害児通所支援事業</t>
    <rPh sb="0" eb="3">
      <t>ショウガイジ</t>
    </rPh>
    <rPh sb="3" eb="5">
      <t>ツウショ</t>
    </rPh>
    <rPh sb="5" eb="7">
      <t>シエン</t>
    </rPh>
    <rPh sb="7" eb="9">
      <t>ジギョウ</t>
    </rPh>
    <phoneticPr fontId="19"/>
  </si>
  <si>
    <t>医療型児童発達支援、放課後等デイサービス事業等</t>
    <rPh sb="0" eb="2">
      <t>イリョウ</t>
    </rPh>
    <rPh sb="2" eb="3">
      <t>ガタ</t>
    </rPh>
    <rPh sb="3" eb="5">
      <t>ジドウ</t>
    </rPh>
    <rPh sb="5" eb="7">
      <t>ハッタツ</t>
    </rPh>
    <rPh sb="7" eb="9">
      <t>シエン</t>
    </rPh>
    <rPh sb="10" eb="13">
      <t>ホウカゴ</t>
    </rPh>
    <rPh sb="13" eb="14">
      <t>トウ</t>
    </rPh>
    <rPh sb="20" eb="22">
      <t>ジギョウ</t>
    </rPh>
    <rPh sb="22" eb="23">
      <t>トウ</t>
    </rPh>
    <phoneticPr fontId="19"/>
  </si>
  <si>
    <t>障害児相談支援給付事業費</t>
    <rPh sb="0" eb="3">
      <t>ショウガイジ</t>
    </rPh>
    <rPh sb="3" eb="5">
      <t>ソウダン</t>
    </rPh>
    <rPh sb="5" eb="7">
      <t>シエン</t>
    </rPh>
    <rPh sb="7" eb="9">
      <t>キュウフ</t>
    </rPh>
    <rPh sb="9" eb="11">
      <t>ジギョウ</t>
    </rPh>
    <rPh sb="11" eb="12">
      <t>ヒ</t>
    </rPh>
    <phoneticPr fontId="19"/>
  </si>
  <si>
    <t>障害児通所支援事業等の利用のためのマネジメント　</t>
    <rPh sb="0" eb="2">
      <t>ショウガイ</t>
    </rPh>
    <rPh sb="2" eb="3">
      <t>ジ</t>
    </rPh>
    <rPh sb="3" eb="5">
      <t>ツウショ</t>
    </rPh>
    <rPh sb="5" eb="7">
      <t>シエン</t>
    </rPh>
    <rPh sb="7" eb="9">
      <t>ジギョウ</t>
    </rPh>
    <rPh sb="9" eb="10">
      <t>トウ</t>
    </rPh>
    <rPh sb="11" eb="13">
      <t>リヨウ</t>
    </rPh>
    <phoneticPr fontId="19"/>
  </si>
  <si>
    <t>　道路維持費</t>
    <rPh sb="1" eb="3">
      <t>ドウロ</t>
    </rPh>
    <rPh sb="3" eb="6">
      <t>イジヒ</t>
    </rPh>
    <phoneticPr fontId="19"/>
  </si>
  <si>
    <t>子ども医療費公費負担事業</t>
    <rPh sb="0" eb="1">
      <t>コ</t>
    </rPh>
    <rPh sb="3" eb="6">
      <t>イリョウヒ</t>
    </rPh>
    <rPh sb="6" eb="8">
      <t>コウヒ</t>
    </rPh>
    <rPh sb="8" eb="10">
      <t>フタン</t>
    </rPh>
    <rPh sb="10" eb="12">
      <t>ジギョウ</t>
    </rPh>
    <phoneticPr fontId="19"/>
  </si>
  <si>
    <t>ひとり親家庭等医療費</t>
    <rPh sb="3" eb="4">
      <t>オヤ</t>
    </rPh>
    <rPh sb="4" eb="6">
      <t>カテイ</t>
    </rPh>
    <rPh sb="6" eb="7">
      <t>トウ</t>
    </rPh>
    <rPh sb="7" eb="10">
      <t>イリョウヒ</t>
    </rPh>
    <phoneticPr fontId="19"/>
  </si>
  <si>
    <t>　母子・父子福祉費</t>
    <rPh sb="1" eb="3">
      <t>ボシ</t>
    </rPh>
    <rPh sb="4" eb="6">
      <t>フシ</t>
    </rPh>
    <rPh sb="6" eb="8">
      <t>フクシ</t>
    </rPh>
    <rPh sb="8" eb="9">
      <t>ヒ</t>
    </rPh>
    <phoneticPr fontId="19"/>
  </si>
  <si>
    <t>子どもの貧困対策事業</t>
    <rPh sb="0" eb="1">
      <t>コ</t>
    </rPh>
    <rPh sb="4" eb="6">
      <t>ヒンコン</t>
    </rPh>
    <rPh sb="6" eb="8">
      <t>タイサク</t>
    </rPh>
    <rPh sb="8" eb="10">
      <t>ジギョウ</t>
    </rPh>
    <phoneticPr fontId="19"/>
  </si>
  <si>
    <t>高校卒認定試験合格支援事業他</t>
    <rPh sb="0" eb="3">
      <t>コウコウソツ</t>
    </rPh>
    <rPh sb="3" eb="5">
      <t>ニンテイ</t>
    </rPh>
    <rPh sb="5" eb="7">
      <t>シケン</t>
    </rPh>
    <rPh sb="7" eb="9">
      <t>ゴウカク</t>
    </rPh>
    <rPh sb="9" eb="11">
      <t>シエン</t>
    </rPh>
    <rPh sb="11" eb="13">
      <t>ジギョウ</t>
    </rPh>
    <rPh sb="13" eb="14">
      <t>ホカ</t>
    </rPh>
    <phoneticPr fontId="19"/>
  </si>
  <si>
    <t>　教育・保育施設給付費</t>
    <rPh sb="1" eb="3">
      <t>キョウイク</t>
    </rPh>
    <rPh sb="4" eb="6">
      <t>ホイク</t>
    </rPh>
    <rPh sb="6" eb="8">
      <t>シセツ</t>
    </rPh>
    <rPh sb="8" eb="10">
      <t>キュウフ</t>
    </rPh>
    <rPh sb="10" eb="11">
      <t>ヒ</t>
    </rPh>
    <phoneticPr fontId="19"/>
  </si>
  <si>
    <t>子育てのための施設等利用給付費</t>
  </si>
  <si>
    <t>幼児教育・保育等無償化関連</t>
    <rPh sb="0" eb="2">
      <t>ヨウジ</t>
    </rPh>
    <rPh sb="2" eb="4">
      <t>キョウイク</t>
    </rPh>
    <rPh sb="5" eb="7">
      <t>ホイク</t>
    </rPh>
    <rPh sb="7" eb="8">
      <t>トウ</t>
    </rPh>
    <rPh sb="8" eb="10">
      <t>ムショウ</t>
    </rPh>
    <rPh sb="10" eb="11">
      <t>カ</t>
    </rPh>
    <rPh sb="11" eb="13">
      <t>カンレン</t>
    </rPh>
    <phoneticPr fontId="19"/>
  </si>
  <si>
    <t>民間保育園支援事業</t>
    <rPh sb="0" eb="2">
      <t>ミンカン</t>
    </rPh>
    <rPh sb="2" eb="5">
      <t>ホイクエン</t>
    </rPh>
    <rPh sb="5" eb="7">
      <t>シエン</t>
    </rPh>
    <rPh sb="7" eb="9">
      <t>ジギョウ</t>
    </rPh>
    <phoneticPr fontId="19"/>
  </si>
  <si>
    <t>民間教育・保育施設整備事業</t>
  </si>
  <si>
    <t>定員増による施設整備費補助金（2園分）</t>
    <rPh sb="0" eb="2">
      <t>テイイン</t>
    </rPh>
    <rPh sb="2" eb="3">
      <t>ゾウ</t>
    </rPh>
    <rPh sb="6" eb="8">
      <t>シセツ</t>
    </rPh>
    <rPh sb="8" eb="10">
      <t>セイビ</t>
    </rPh>
    <rPh sb="10" eb="11">
      <t>ヒ</t>
    </rPh>
    <rPh sb="11" eb="13">
      <t>ホジョ</t>
    </rPh>
    <rPh sb="13" eb="14">
      <t>キン</t>
    </rPh>
    <rPh sb="16" eb="17">
      <t>エン</t>
    </rPh>
    <rPh sb="17" eb="18">
      <t>ブン</t>
    </rPh>
    <phoneticPr fontId="19"/>
  </si>
  <si>
    <t>　幼稚園費</t>
    <rPh sb="1" eb="4">
      <t>ヨウチエン</t>
    </rPh>
    <rPh sb="4" eb="5">
      <t>ヒ</t>
    </rPh>
    <phoneticPr fontId="19"/>
  </si>
  <si>
    <t>　扶　助　費</t>
    <rPh sb="1" eb="2">
      <t>タモツ</t>
    </rPh>
    <rPh sb="3" eb="4">
      <t>スケ</t>
    </rPh>
    <rPh sb="5" eb="6">
      <t>ヒ</t>
    </rPh>
    <phoneticPr fontId="19"/>
  </si>
  <si>
    <t>生活保護費</t>
    <rPh sb="0" eb="2">
      <t>セイカツ</t>
    </rPh>
    <rPh sb="2" eb="4">
      <t>ホゴ</t>
    </rPh>
    <rPh sb="4" eb="5">
      <t>ヒ</t>
    </rPh>
    <phoneticPr fontId="19"/>
  </si>
  <si>
    <t>緊急輸送道路（避難路）沿道建築物耐震改修等事業</t>
    <rPh sb="12" eb="13">
      <t>ミチ</t>
    </rPh>
    <phoneticPr fontId="19"/>
  </si>
  <si>
    <t>外国人講師（ALT）の配置、学習サポートのための支援員配置</t>
    <rPh sb="0" eb="2">
      <t>ガイコク</t>
    </rPh>
    <rPh sb="2" eb="3">
      <t>ジン</t>
    </rPh>
    <rPh sb="3" eb="5">
      <t>コウシ</t>
    </rPh>
    <rPh sb="11" eb="13">
      <t>ハイチ</t>
    </rPh>
    <rPh sb="14" eb="16">
      <t>ガクシュウ</t>
    </rPh>
    <rPh sb="24" eb="26">
      <t>シエン</t>
    </rPh>
    <rPh sb="26" eb="27">
      <t>イン</t>
    </rPh>
    <rPh sb="27" eb="29">
      <t>ハイチ</t>
    </rPh>
    <phoneticPr fontId="19"/>
  </si>
  <si>
    <t>　道路新設改良費</t>
    <rPh sb="1" eb="3">
      <t>ドウロ</t>
    </rPh>
    <rPh sb="3" eb="5">
      <t>シンセツ</t>
    </rPh>
    <rPh sb="5" eb="7">
      <t>カイリョウ</t>
    </rPh>
    <rPh sb="7" eb="8">
      <t>ヒ</t>
    </rPh>
    <phoneticPr fontId="19"/>
  </si>
  <si>
    <t>生活扶助、医療扶助、住宅扶助他</t>
    <rPh sb="0" eb="2">
      <t>セイカツ</t>
    </rPh>
    <rPh sb="2" eb="4">
      <t>フジョ</t>
    </rPh>
    <rPh sb="5" eb="7">
      <t>イリョウ</t>
    </rPh>
    <rPh sb="7" eb="9">
      <t>フジョ</t>
    </rPh>
    <rPh sb="10" eb="12">
      <t>ジュウタク</t>
    </rPh>
    <rPh sb="12" eb="14">
      <t>フジョ</t>
    </rPh>
    <rPh sb="14" eb="15">
      <t>ホカ</t>
    </rPh>
    <phoneticPr fontId="19"/>
  </si>
  <si>
    <t>25　衛　生　費</t>
    <rPh sb="3" eb="4">
      <t>マモル</t>
    </rPh>
    <rPh sb="5" eb="6">
      <t>ショウ</t>
    </rPh>
    <rPh sb="7" eb="8">
      <t>ヒ</t>
    </rPh>
    <phoneticPr fontId="19"/>
  </si>
  <si>
    <t>　保健衛生総務費</t>
    <phoneticPr fontId="19"/>
  </si>
  <si>
    <t>肺炎球菌ワクチン、日本脳炎、ロタワクチン、風しん抗体検査等</t>
    <rPh sb="0" eb="2">
      <t>ハイエン</t>
    </rPh>
    <rPh sb="2" eb="4">
      <t>キュウキン</t>
    </rPh>
    <rPh sb="9" eb="11">
      <t>ニホン</t>
    </rPh>
    <rPh sb="11" eb="13">
      <t>ノウエン</t>
    </rPh>
    <rPh sb="21" eb="22">
      <t>フウ</t>
    </rPh>
    <rPh sb="24" eb="26">
      <t>コウタイ</t>
    </rPh>
    <rPh sb="26" eb="28">
      <t>ケンサ</t>
    </rPh>
    <rPh sb="28" eb="29">
      <t>トウ</t>
    </rPh>
    <phoneticPr fontId="19"/>
  </si>
  <si>
    <t>救急医療対策事業委託料</t>
    <rPh sb="0" eb="2">
      <t>キュウキュウ</t>
    </rPh>
    <rPh sb="2" eb="4">
      <t>イリョウ</t>
    </rPh>
    <rPh sb="4" eb="6">
      <t>タイサク</t>
    </rPh>
    <rPh sb="6" eb="8">
      <t>ジギョウ</t>
    </rPh>
    <rPh sb="8" eb="10">
      <t>イタク</t>
    </rPh>
    <rPh sb="10" eb="11">
      <t>リョウ</t>
    </rPh>
    <phoneticPr fontId="19"/>
  </si>
  <si>
    <t>市営斎場炉オーバーホール</t>
  </si>
  <si>
    <t>40　商　工　費</t>
    <rPh sb="3" eb="4">
      <t>ショウ</t>
    </rPh>
    <rPh sb="5" eb="6">
      <t>タクミ</t>
    </rPh>
    <rPh sb="7" eb="8">
      <t>ヒ</t>
    </rPh>
    <phoneticPr fontId="19"/>
  </si>
  <si>
    <t>歯科救急医療事業委託料</t>
    <rPh sb="0" eb="2">
      <t>シカ</t>
    </rPh>
    <rPh sb="2" eb="4">
      <t>キュウキュウ</t>
    </rPh>
    <rPh sb="4" eb="6">
      <t>イリョウ</t>
    </rPh>
    <rPh sb="6" eb="8">
      <t>ジギョウ</t>
    </rPh>
    <rPh sb="8" eb="10">
      <t>イタク</t>
    </rPh>
    <rPh sb="10" eb="11">
      <t>リョウ</t>
    </rPh>
    <phoneticPr fontId="19"/>
  </si>
  <si>
    <t>津山歯科医師会</t>
    <rPh sb="0" eb="2">
      <t>ツヤマ</t>
    </rPh>
    <rPh sb="2" eb="4">
      <t>シカ</t>
    </rPh>
    <rPh sb="4" eb="6">
      <t>イシ</t>
    </rPh>
    <rPh sb="6" eb="7">
      <t>カイ</t>
    </rPh>
    <phoneticPr fontId="19"/>
  </si>
  <si>
    <t>小規模修繕、側溝・路側・暗渠等補修等工事費</t>
    <rPh sb="0" eb="3">
      <t>ショウキボ</t>
    </rPh>
    <rPh sb="3" eb="5">
      <t>シュウゼン</t>
    </rPh>
    <rPh sb="6" eb="8">
      <t>ソッコウ</t>
    </rPh>
    <rPh sb="9" eb="11">
      <t>ロソク</t>
    </rPh>
    <rPh sb="12" eb="14">
      <t>アンキョ</t>
    </rPh>
    <rPh sb="14" eb="15">
      <t>トウ</t>
    </rPh>
    <rPh sb="15" eb="17">
      <t>ホシュウ</t>
    </rPh>
    <rPh sb="17" eb="18">
      <t>トウ</t>
    </rPh>
    <rPh sb="18" eb="20">
      <t>コウジ</t>
    </rPh>
    <rPh sb="20" eb="21">
      <t>ヒ</t>
    </rPh>
    <phoneticPr fontId="19"/>
  </si>
  <si>
    <t>5歳児への健康調査及び行動観察等事業</t>
    <rPh sb="1" eb="3">
      <t>サイジ</t>
    </rPh>
    <rPh sb="5" eb="7">
      <t>ケンコウ</t>
    </rPh>
    <rPh sb="7" eb="9">
      <t>チョウサ</t>
    </rPh>
    <rPh sb="9" eb="10">
      <t>オヨ</t>
    </rPh>
    <rPh sb="11" eb="13">
      <t>コウドウ</t>
    </rPh>
    <rPh sb="13" eb="15">
      <t>カンサツ</t>
    </rPh>
    <rPh sb="15" eb="16">
      <t>トウ</t>
    </rPh>
    <rPh sb="16" eb="18">
      <t>ジギョウ</t>
    </rPh>
    <phoneticPr fontId="19"/>
  </si>
  <si>
    <t>妊婦健診、新生児聴覚検査委託料等</t>
    <rPh sb="0" eb="2">
      <t>ニンプ</t>
    </rPh>
    <rPh sb="2" eb="4">
      <t>ケンシン</t>
    </rPh>
    <rPh sb="5" eb="8">
      <t>シンセイジ</t>
    </rPh>
    <rPh sb="8" eb="10">
      <t>チョウカク</t>
    </rPh>
    <rPh sb="10" eb="12">
      <t>ケンサ</t>
    </rPh>
    <rPh sb="12" eb="15">
      <t>イタクリョウ</t>
    </rPh>
    <rPh sb="15" eb="16">
      <t>トウ</t>
    </rPh>
    <phoneticPr fontId="19"/>
  </si>
  <si>
    <t>不妊不育治療支援事業</t>
    <rPh sb="0" eb="2">
      <t>フニン</t>
    </rPh>
    <rPh sb="2" eb="3">
      <t>フ</t>
    </rPh>
    <rPh sb="3" eb="4">
      <t>イク</t>
    </rPh>
    <rPh sb="4" eb="6">
      <t>チリョウ</t>
    </rPh>
    <rPh sb="6" eb="8">
      <t>シエン</t>
    </rPh>
    <rPh sb="8" eb="10">
      <t>ジギョウ</t>
    </rPh>
    <phoneticPr fontId="19"/>
  </si>
  <si>
    <t>がん検診等推進事業</t>
    <rPh sb="2" eb="4">
      <t>ケンシン</t>
    </rPh>
    <rPh sb="4" eb="5">
      <t>トウ</t>
    </rPh>
    <rPh sb="5" eb="7">
      <t>スイシン</t>
    </rPh>
    <rPh sb="7" eb="9">
      <t>ジギョウ</t>
    </rPh>
    <phoneticPr fontId="19"/>
  </si>
  <si>
    <t>生徒指導・不登校対策事業（登校支援員配置事業）</t>
    <rPh sb="0" eb="2">
      <t>セイト</t>
    </rPh>
    <rPh sb="2" eb="4">
      <t>シドウ</t>
    </rPh>
    <rPh sb="5" eb="8">
      <t>フトウコウ</t>
    </rPh>
    <rPh sb="8" eb="10">
      <t>タイサク</t>
    </rPh>
    <rPh sb="10" eb="12">
      <t>ジギョウ</t>
    </rPh>
    <rPh sb="13" eb="15">
      <t>トウコウ</t>
    </rPh>
    <rPh sb="15" eb="17">
      <t>シエン</t>
    </rPh>
    <rPh sb="17" eb="18">
      <t>イン</t>
    </rPh>
    <rPh sb="18" eb="20">
      <t>ハイチ</t>
    </rPh>
    <rPh sb="20" eb="22">
      <t>ジギョウ</t>
    </rPh>
    <phoneticPr fontId="19"/>
  </si>
  <si>
    <t>乳がん、子宮がん、大腸がん等</t>
    <rPh sb="9" eb="11">
      <t>ダイチョウ</t>
    </rPh>
    <phoneticPr fontId="19"/>
  </si>
  <si>
    <t>林道栗倉木屋原線　甚五郎橋他</t>
    <rPh sb="0" eb="2">
      <t>リンドウ</t>
    </rPh>
    <rPh sb="2" eb="3">
      <t>クリ</t>
    </rPh>
    <rPh sb="3" eb="4">
      <t>クラ</t>
    </rPh>
    <rPh sb="4" eb="5">
      <t>キ</t>
    </rPh>
    <rPh sb="5" eb="6">
      <t>ヤ</t>
    </rPh>
    <rPh sb="6" eb="7">
      <t>ハラ</t>
    </rPh>
    <rPh sb="7" eb="8">
      <t>セン</t>
    </rPh>
    <rPh sb="9" eb="12">
      <t>ジンゴロウ</t>
    </rPh>
    <rPh sb="12" eb="13">
      <t>ハシ</t>
    </rPh>
    <rPh sb="13" eb="14">
      <t>ホカ</t>
    </rPh>
    <phoneticPr fontId="19"/>
  </si>
  <si>
    <t>特別支援学級サポート事業</t>
    <rPh sb="0" eb="2">
      <t>トクベツ</t>
    </rPh>
    <rPh sb="2" eb="4">
      <t>シエン</t>
    </rPh>
    <rPh sb="4" eb="6">
      <t>ガッキュウ</t>
    </rPh>
    <rPh sb="10" eb="12">
      <t>ジギョウ</t>
    </rPh>
    <phoneticPr fontId="19"/>
  </si>
  <si>
    <t>　予防費</t>
    <rPh sb="1" eb="3">
      <t>ヨボウ</t>
    </rPh>
    <rPh sb="3" eb="4">
      <t>ヒ</t>
    </rPh>
    <phoneticPr fontId="19"/>
  </si>
  <si>
    <t>予防接種事業（Ａ類、Ｂ類、その他）</t>
    <rPh sb="0" eb="2">
      <t>ヨボウ</t>
    </rPh>
    <rPh sb="2" eb="4">
      <t>セッシュ</t>
    </rPh>
    <rPh sb="4" eb="6">
      <t>ジギョウ</t>
    </rPh>
    <rPh sb="8" eb="9">
      <t>ルイ</t>
    </rPh>
    <rPh sb="11" eb="12">
      <t>ルイ</t>
    </rPh>
    <rPh sb="15" eb="16">
      <t>タ</t>
    </rPh>
    <phoneticPr fontId="19"/>
  </si>
  <si>
    <t>二の丸東側石垣修理、厩堀法面工事、津山城跡内民有地の公有化等</t>
    <rPh sb="0" eb="1">
      <t>ニ</t>
    </rPh>
    <rPh sb="2" eb="3">
      <t>マル</t>
    </rPh>
    <rPh sb="3" eb="5">
      <t>ヒガシガワ</t>
    </rPh>
    <rPh sb="5" eb="7">
      <t>イシガキ</t>
    </rPh>
    <rPh sb="7" eb="9">
      <t>シュウリ</t>
    </rPh>
    <rPh sb="10" eb="11">
      <t>ウマヤ</t>
    </rPh>
    <rPh sb="11" eb="12">
      <t>ホリ</t>
    </rPh>
    <rPh sb="12" eb="14">
      <t>ノリメン</t>
    </rPh>
    <rPh sb="14" eb="16">
      <t>コウジ</t>
    </rPh>
    <rPh sb="17" eb="19">
      <t>ツヤマ</t>
    </rPh>
    <rPh sb="19" eb="21">
      <t>ジョウセキ</t>
    </rPh>
    <rPh sb="21" eb="22">
      <t>ナイ</t>
    </rPh>
    <rPh sb="22" eb="25">
      <t>ミンユウチ</t>
    </rPh>
    <rPh sb="26" eb="29">
      <t>コウユウカ</t>
    </rPh>
    <rPh sb="29" eb="30">
      <t>トウ</t>
    </rPh>
    <phoneticPr fontId="19"/>
  </si>
  <si>
    <t>　環境衛生費</t>
    <phoneticPr fontId="19"/>
  </si>
  <si>
    <t>環境対策事務費</t>
  </si>
  <si>
    <t>総・戦・定・連</t>
    <rPh sb="0" eb="1">
      <t>ソウ</t>
    </rPh>
    <rPh sb="2" eb="3">
      <t>セン</t>
    </rPh>
    <rPh sb="4" eb="5">
      <t>テイ</t>
    </rPh>
    <rPh sb="6" eb="7">
      <t>レン</t>
    </rPh>
    <phoneticPr fontId="19"/>
  </si>
  <si>
    <t>　環境対策費</t>
    <rPh sb="1" eb="3">
      <t>カンキョウ</t>
    </rPh>
    <rPh sb="3" eb="6">
      <t>タイサクヒ</t>
    </rPh>
    <phoneticPr fontId="19"/>
  </si>
  <si>
    <t>環境基本計画中間見直し事業等</t>
    <rPh sb="0" eb="6">
      <t>カンキョウキホンケイカク</t>
    </rPh>
    <rPh sb="6" eb="8">
      <t>チュウカン</t>
    </rPh>
    <rPh sb="8" eb="10">
      <t>ミナオ</t>
    </rPh>
    <rPh sb="11" eb="13">
      <t>ジギョウ</t>
    </rPh>
    <rPh sb="13" eb="14">
      <t>トウ</t>
    </rPh>
    <phoneticPr fontId="19"/>
  </si>
  <si>
    <t>　消防施設費</t>
    <rPh sb="1" eb="3">
      <t>ショウボウ</t>
    </rPh>
    <rPh sb="3" eb="5">
      <t>シセツ</t>
    </rPh>
    <rPh sb="5" eb="6">
      <t>ヒ</t>
    </rPh>
    <phoneticPr fontId="19"/>
  </si>
  <si>
    <t>空家等対策推進事業</t>
    <rPh sb="0" eb="2">
      <t>アキヤ</t>
    </rPh>
    <rPh sb="2" eb="3">
      <t>トウ</t>
    </rPh>
    <rPh sb="3" eb="5">
      <t>タイサク</t>
    </rPh>
    <rPh sb="5" eb="7">
      <t>スイシン</t>
    </rPh>
    <rPh sb="7" eb="9">
      <t>ジギョウ</t>
    </rPh>
    <phoneticPr fontId="19"/>
  </si>
  <si>
    <t>災害廃棄物処理計画策定事業</t>
    <phoneticPr fontId="19"/>
  </si>
  <si>
    <t>浸出水処理施設の維持補修及び施設更新計画策定へ向けた基礎調査等</t>
    <rPh sb="0" eb="2">
      <t>シンシュツ</t>
    </rPh>
    <rPh sb="2" eb="3">
      <t>スイ</t>
    </rPh>
    <rPh sb="3" eb="5">
      <t>ショリ</t>
    </rPh>
    <rPh sb="5" eb="7">
      <t>シセツ</t>
    </rPh>
    <rPh sb="8" eb="10">
      <t>イジ</t>
    </rPh>
    <rPh sb="10" eb="12">
      <t>ホシュウ</t>
    </rPh>
    <rPh sb="12" eb="13">
      <t>オヨ</t>
    </rPh>
    <rPh sb="14" eb="16">
      <t>シセツ</t>
    </rPh>
    <rPh sb="16" eb="18">
      <t>コウシン</t>
    </rPh>
    <rPh sb="18" eb="20">
      <t>ケイカク</t>
    </rPh>
    <rPh sb="20" eb="22">
      <t>サクテイ</t>
    </rPh>
    <rPh sb="23" eb="24">
      <t>ム</t>
    </rPh>
    <rPh sb="26" eb="28">
      <t>キソ</t>
    </rPh>
    <rPh sb="28" eb="30">
      <t>チョウサ</t>
    </rPh>
    <rPh sb="30" eb="31">
      <t>トウ</t>
    </rPh>
    <phoneticPr fontId="19"/>
  </si>
  <si>
    <t>災害廃棄物処理計画策定に係る調査委託</t>
    <rPh sb="12" eb="13">
      <t>カカ</t>
    </rPh>
    <rPh sb="14" eb="16">
      <t>チョウサ</t>
    </rPh>
    <rPh sb="16" eb="18">
      <t>イタク</t>
    </rPh>
    <phoneticPr fontId="19"/>
  </si>
  <si>
    <t>ごんごバス車両更新事業</t>
    <rPh sb="5" eb="7">
      <t>シャリョウ</t>
    </rPh>
    <rPh sb="7" eb="9">
      <t>コウシン</t>
    </rPh>
    <rPh sb="9" eb="11">
      <t>ジギョウ</t>
    </rPh>
    <phoneticPr fontId="19"/>
  </si>
  <si>
    <t>津山圏域クリーンセンター施設運営・維持管理・建設負担金</t>
    <rPh sb="0" eb="2">
      <t>ツヤマ</t>
    </rPh>
    <rPh sb="2" eb="4">
      <t>ケンイキ</t>
    </rPh>
    <rPh sb="12" eb="14">
      <t>シセツ</t>
    </rPh>
    <rPh sb="14" eb="16">
      <t>ウンエイ</t>
    </rPh>
    <rPh sb="17" eb="19">
      <t>イジ</t>
    </rPh>
    <rPh sb="19" eb="21">
      <t>カンリ</t>
    </rPh>
    <rPh sb="22" eb="24">
      <t>ケンセツ</t>
    </rPh>
    <rPh sb="24" eb="27">
      <t>フタンキン</t>
    </rPh>
    <phoneticPr fontId="19"/>
  </si>
  <si>
    <t>津山圏域衛生処理組合負担金</t>
    <rPh sb="0" eb="2">
      <t>ツヤマ</t>
    </rPh>
    <rPh sb="2" eb="4">
      <t>ケンイキ</t>
    </rPh>
    <rPh sb="4" eb="6">
      <t>エイセイ</t>
    </rPh>
    <rPh sb="6" eb="8">
      <t>ショリ</t>
    </rPh>
    <rPh sb="8" eb="10">
      <t>クミアイ</t>
    </rPh>
    <rPh sb="10" eb="13">
      <t>フタンキン</t>
    </rPh>
    <phoneticPr fontId="19"/>
  </si>
  <si>
    <t>観光戦略推進強化事業（観光マーケティングや体験型プログラム及び新たなサービス、商品企画造成等）補助金他</t>
    <rPh sb="0" eb="2">
      <t>カンコウ</t>
    </rPh>
    <rPh sb="2" eb="4">
      <t>センリャク</t>
    </rPh>
    <rPh sb="4" eb="6">
      <t>スイシン</t>
    </rPh>
    <rPh sb="6" eb="8">
      <t>キョウカ</t>
    </rPh>
    <rPh sb="8" eb="10">
      <t>ジギョウ</t>
    </rPh>
    <rPh sb="47" eb="50">
      <t>ホジョキン</t>
    </rPh>
    <rPh sb="50" eb="51">
      <t>ホカ</t>
    </rPh>
    <phoneticPr fontId="19"/>
  </si>
  <si>
    <t>幼稚園再構築施設整備事業</t>
    <rPh sb="0" eb="3">
      <t>ヨウチエン</t>
    </rPh>
    <rPh sb="3" eb="6">
      <t>サイコウチク</t>
    </rPh>
    <rPh sb="6" eb="8">
      <t>シセツ</t>
    </rPh>
    <rPh sb="8" eb="10">
      <t>セイビ</t>
    </rPh>
    <rPh sb="10" eb="12">
      <t>ジギョウ</t>
    </rPh>
    <phoneticPr fontId="19"/>
  </si>
  <si>
    <t>津山圏域衛生処理組合施設運営・維持管理・建設負担金</t>
    <rPh sb="0" eb="2">
      <t>ツヤマ</t>
    </rPh>
    <rPh sb="2" eb="4">
      <t>ケンイキ</t>
    </rPh>
    <rPh sb="4" eb="6">
      <t>エイセイ</t>
    </rPh>
    <rPh sb="6" eb="8">
      <t>ショリ</t>
    </rPh>
    <rPh sb="8" eb="10">
      <t>クミアイ</t>
    </rPh>
    <rPh sb="10" eb="12">
      <t>シセツ</t>
    </rPh>
    <rPh sb="12" eb="14">
      <t>ウンエイ</t>
    </rPh>
    <rPh sb="15" eb="17">
      <t>イジ</t>
    </rPh>
    <rPh sb="17" eb="19">
      <t>カンリ</t>
    </rPh>
    <rPh sb="20" eb="22">
      <t>ケンセツ</t>
    </rPh>
    <rPh sb="22" eb="25">
      <t>フタンキン</t>
    </rPh>
    <phoneticPr fontId="19"/>
  </si>
  <si>
    <t>パッカー車2台購入他</t>
    <rPh sb="4" eb="5">
      <t>シャ</t>
    </rPh>
    <rPh sb="6" eb="7">
      <t>ダイ</t>
    </rPh>
    <rPh sb="7" eb="9">
      <t>コウニュウ</t>
    </rPh>
    <rPh sb="9" eb="10">
      <t>ホカ</t>
    </rPh>
    <phoneticPr fontId="19"/>
  </si>
  <si>
    <t>確かな学力向上対策事業（学校経営支援）</t>
    <rPh sb="0" eb="1">
      <t>タシ</t>
    </rPh>
    <rPh sb="3" eb="5">
      <t>ガクリョク</t>
    </rPh>
    <rPh sb="5" eb="7">
      <t>コウジョウ</t>
    </rPh>
    <rPh sb="7" eb="9">
      <t>タイサク</t>
    </rPh>
    <rPh sb="9" eb="11">
      <t>ジギョウ</t>
    </rPh>
    <rPh sb="12" eb="16">
      <t>ガッコウケイエイ</t>
    </rPh>
    <rPh sb="16" eb="18">
      <t>シエン</t>
    </rPh>
    <phoneticPr fontId="19"/>
  </si>
  <si>
    <t>50　消　防　費</t>
    <rPh sb="3" eb="4">
      <t>ケ</t>
    </rPh>
    <rPh sb="5" eb="6">
      <t>ボウ</t>
    </rPh>
    <rPh sb="7" eb="8">
      <t>ヒ</t>
    </rPh>
    <phoneticPr fontId="19"/>
  </si>
  <si>
    <t>総</t>
    <phoneticPr fontId="19"/>
  </si>
  <si>
    <t>解体工事費前払、中間前払他</t>
    <rPh sb="0" eb="2">
      <t>カイタイ</t>
    </rPh>
    <rPh sb="2" eb="4">
      <t>コウジ</t>
    </rPh>
    <rPh sb="4" eb="5">
      <t>ヒ</t>
    </rPh>
    <rPh sb="5" eb="7">
      <t>マエバラ</t>
    </rPh>
    <rPh sb="8" eb="10">
      <t>チュウカン</t>
    </rPh>
    <rPh sb="10" eb="12">
      <t>マエバライ</t>
    </rPh>
    <rPh sb="12" eb="13">
      <t>ホカ</t>
    </rPh>
    <phoneticPr fontId="19"/>
  </si>
  <si>
    <t>移住相談窓口、移住情報発信、住まい支援事業等</t>
    <rPh sb="0" eb="2">
      <t>イジュウ</t>
    </rPh>
    <rPh sb="2" eb="4">
      <t>ソウダン</t>
    </rPh>
    <rPh sb="4" eb="6">
      <t>マドグチ</t>
    </rPh>
    <rPh sb="7" eb="9">
      <t>イジュウ</t>
    </rPh>
    <rPh sb="9" eb="11">
      <t>ジョウホウ</t>
    </rPh>
    <rPh sb="11" eb="13">
      <t>ハッシン</t>
    </rPh>
    <rPh sb="14" eb="15">
      <t>ス</t>
    </rPh>
    <rPh sb="17" eb="19">
      <t>シエン</t>
    </rPh>
    <rPh sb="19" eb="21">
      <t>ジギョウ</t>
    </rPh>
    <rPh sb="21" eb="22">
      <t>トウ</t>
    </rPh>
    <phoneticPr fontId="19"/>
  </si>
  <si>
    <t>東京２０２０オリンピック聖火リレー実施事業</t>
    <rPh sb="0" eb="2">
      <t>トウキョウ</t>
    </rPh>
    <rPh sb="12" eb="14">
      <t>セイカ</t>
    </rPh>
    <rPh sb="17" eb="19">
      <t>ジッシ</t>
    </rPh>
    <rPh sb="19" eb="21">
      <t>ジギョウ</t>
    </rPh>
    <phoneticPr fontId="19"/>
  </si>
  <si>
    <t>就活前セミナー、就職コーディネーター設置、地域企業見学会（オープンジョブ）等</t>
    <rPh sb="0" eb="2">
      <t>シュウカツ</t>
    </rPh>
    <rPh sb="2" eb="3">
      <t>ゼン</t>
    </rPh>
    <rPh sb="8" eb="10">
      <t>シュウショク</t>
    </rPh>
    <rPh sb="18" eb="20">
      <t>セッチ</t>
    </rPh>
    <rPh sb="21" eb="23">
      <t>チイキ</t>
    </rPh>
    <rPh sb="23" eb="25">
      <t>キギョウ</t>
    </rPh>
    <rPh sb="25" eb="27">
      <t>ケンガク</t>
    </rPh>
    <rPh sb="27" eb="28">
      <t>カイ</t>
    </rPh>
    <rPh sb="37" eb="38">
      <t>トウ</t>
    </rPh>
    <phoneticPr fontId="19"/>
  </si>
  <si>
    <t>出会い・結婚サポート事業</t>
    <rPh sb="0" eb="2">
      <t>デア</t>
    </rPh>
    <rPh sb="4" eb="6">
      <t>ケッコン</t>
    </rPh>
    <rPh sb="10" eb="12">
      <t>ジギョウ</t>
    </rPh>
    <phoneticPr fontId="19"/>
  </si>
  <si>
    <t>ウッディハウス加茂改修事業</t>
    <rPh sb="7" eb="9">
      <t>カモ</t>
    </rPh>
    <rPh sb="9" eb="11">
      <t>カイシュウ</t>
    </rPh>
    <rPh sb="11" eb="13">
      <t>ジギョウ</t>
    </rPh>
    <phoneticPr fontId="19"/>
  </si>
  <si>
    <t>加茂小学校トイレ・屋上防水改修</t>
    <rPh sb="0" eb="5">
      <t>カモショウガッコウ</t>
    </rPh>
    <rPh sb="9" eb="11">
      <t>オクジョウ</t>
    </rPh>
    <rPh sb="11" eb="13">
      <t>ボウスイ</t>
    </rPh>
    <rPh sb="13" eb="15">
      <t>カイシュウ</t>
    </rPh>
    <phoneticPr fontId="19"/>
  </si>
  <si>
    <t>浴室、客室、トイレ等大規模改修</t>
    <rPh sb="0" eb="2">
      <t>ヨクシツ</t>
    </rPh>
    <rPh sb="3" eb="5">
      <t>キャクシツ</t>
    </rPh>
    <rPh sb="9" eb="10">
      <t>トウ</t>
    </rPh>
    <rPh sb="10" eb="13">
      <t>ダイキボ</t>
    </rPh>
    <rPh sb="13" eb="15">
      <t>カイシュウ</t>
    </rPh>
    <phoneticPr fontId="19"/>
  </si>
  <si>
    <t>35　農林水産業費</t>
    <phoneticPr fontId="19"/>
  </si>
  <si>
    <t>　農業振興費</t>
    <phoneticPr fontId="19"/>
  </si>
  <si>
    <t>農作物鳥獣害防止対策事業</t>
    <rPh sb="0" eb="3">
      <t>ノウサクモツ</t>
    </rPh>
    <rPh sb="3" eb="5">
      <t>チョウジュウ</t>
    </rPh>
    <rPh sb="5" eb="6">
      <t>ガイ</t>
    </rPh>
    <rPh sb="6" eb="8">
      <t>ボウシ</t>
    </rPh>
    <rPh sb="8" eb="10">
      <t>タイサク</t>
    </rPh>
    <rPh sb="10" eb="12">
      <t>ジギョウ</t>
    </rPh>
    <phoneticPr fontId="19"/>
  </si>
  <si>
    <t>防護柵等設置（国事業10件、県事業1件、単市事業90件）</t>
    <rPh sb="0" eb="2">
      <t>ボウゴ</t>
    </rPh>
    <rPh sb="2" eb="3">
      <t>サク</t>
    </rPh>
    <rPh sb="3" eb="4">
      <t>トウ</t>
    </rPh>
    <rPh sb="4" eb="6">
      <t>セッチ</t>
    </rPh>
    <rPh sb="7" eb="8">
      <t>クニ</t>
    </rPh>
    <rPh sb="8" eb="10">
      <t>ジギョウ</t>
    </rPh>
    <rPh sb="12" eb="13">
      <t>ケン</t>
    </rPh>
    <rPh sb="14" eb="15">
      <t>ケン</t>
    </rPh>
    <rPh sb="15" eb="17">
      <t>ジギョウ</t>
    </rPh>
    <rPh sb="18" eb="19">
      <t>ケン</t>
    </rPh>
    <rPh sb="20" eb="21">
      <t>タン</t>
    </rPh>
    <rPh sb="21" eb="22">
      <t>シ</t>
    </rPh>
    <rPh sb="22" eb="24">
      <t>ジギョウ</t>
    </rPh>
    <rPh sb="26" eb="27">
      <t>ケン</t>
    </rPh>
    <phoneticPr fontId="19"/>
  </si>
  <si>
    <t>農業ビジネスモデル構築事業</t>
    <rPh sb="0" eb="2">
      <t>ノウギョウ</t>
    </rPh>
    <rPh sb="9" eb="11">
      <t>コウチク</t>
    </rPh>
    <rPh sb="11" eb="13">
      <t>ジギョウ</t>
    </rPh>
    <phoneticPr fontId="19"/>
  </si>
  <si>
    <t>地域農畜産物の需要の確保や販路拡大等の取組を担う「地域商社機能」の設立にむけた準備</t>
    <rPh sb="0" eb="2">
      <t>チイキ</t>
    </rPh>
    <rPh sb="2" eb="4">
      <t>ノウチク</t>
    </rPh>
    <rPh sb="4" eb="6">
      <t>サンブツ</t>
    </rPh>
    <rPh sb="7" eb="9">
      <t>ジュヨウ</t>
    </rPh>
    <rPh sb="10" eb="12">
      <t>カクホ</t>
    </rPh>
    <rPh sb="13" eb="15">
      <t>ハンロ</t>
    </rPh>
    <rPh sb="15" eb="17">
      <t>カクダイ</t>
    </rPh>
    <rPh sb="17" eb="18">
      <t>トウ</t>
    </rPh>
    <rPh sb="19" eb="21">
      <t>トリクミ</t>
    </rPh>
    <rPh sb="22" eb="23">
      <t>ニナ</t>
    </rPh>
    <rPh sb="25" eb="27">
      <t>チイキ</t>
    </rPh>
    <rPh sb="27" eb="29">
      <t>ショウシャ</t>
    </rPh>
    <rPh sb="29" eb="31">
      <t>キノウ</t>
    </rPh>
    <rPh sb="33" eb="35">
      <t>セツリツ</t>
    </rPh>
    <rPh sb="39" eb="41">
      <t>ジュンビ</t>
    </rPh>
    <phoneticPr fontId="19"/>
  </si>
  <si>
    <t>中山間地域等直接支払交付金</t>
    <rPh sb="0" eb="1">
      <t>チュウ</t>
    </rPh>
    <rPh sb="1" eb="3">
      <t>サンカン</t>
    </rPh>
    <rPh sb="3" eb="5">
      <t>チイキ</t>
    </rPh>
    <rPh sb="5" eb="6">
      <t>トウ</t>
    </rPh>
    <rPh sb="6" eb="8">
      <t>チョクセツ</t>
    </rPh>
    <rPh sb="8" eb="10">
      <t>シハライ</t>
    </rPh>
    <rPh sb="10" eb="13">
      <t>コウフキン</t>
    </rPh>
    <phoneticPr fontId="19"/>
  </si>
  <si>
    <t>中山間農用地1,405㏊の維持・管理のための協定に基づく直接支払交付金等</t>
    <rPh sb="0" eb="1">
      <t>チュウ</t>
    </rPh>
    <rPh sb="1" eb="3">
      <t>サンカン</t>
    </rPh>
    <rPh sb="3" eb="6">
      <t>ノウヨウチ</t>
    </rPh>
    <rPh sb="13" eb="15">
      <t>イジ</t>
    </rPh>
    <rPh sb="16" eb="18">
      <t>カンリ</t>
    </rPh>
    <rPh sb="22" eb="24">
      <t>キョウテイ</t>
    </rPh>
    <rPh sb="25" eb="26">
      <t>モト</t>
    </rPh>
    <rPh sb="28" eb="30">
      <t>チョクセツ</t>
    </rPh>
    <rPh sb="30" eb="32">
      <t>シハラ</t>
    </rPh>
    <rPh sb="32" eb="35">
      <t>コウフキン</t>
    </rPh>
    <rPh sb="35" eb="36">
      <t>トウ</t>
    </rPh>
    <phoneticPr fontId="19"/>
  </si>
  <si>
    <t>駅前賑わい創出事業委託、食品製造見本市出展経費等</t>
    <rPh sb="0" eb="2">
      <t>エキマエ</t>
    </rPh>
    <rPh sb="2" eb="3">
      <t>ニギ</t>
    </rPh>
    <rPh sb="5" eb="7">
      <t>ソウシュツ</t>
    </rPh>
    <rPh sb="7" eb="9">
      <t>ジギョウ</t>
    </rPh>
    <rPh sb="9" eb="11">
      <t>イタク</t>
    </rPh>
    <rPh sb="12" eb="14">
      <t>ショクヒン</t>
    </rPh>
    <rPh sb="14" eb="16">
      <t>セイゾウ</t>
    </rPh>
    <rPh sb="16" eb="19">
      <t>ミホンイチ</t>
    </rPh>
    <rPh sb="19" eb="21">
      <t>シュッテン</t>
    </rPh>
    <rPh sb="21" eb="23">
      <t>ケイヒ</t>
    </rPh>
    <rPh sb="23" eb="24">
      <t>トウ</t>
    </rPh>
    <phoneticPr fontId="19"/>
  </si>
  <si>
    <t>　畜産業費</t>
    <rPh sb="1" eb="4">
      <t>チクサンギョウ</t>
    </rPh>
    <phoneticPr fontId="19"/>
  </si>
  <si>
    <t>一般畜産振興事業</t>
    <rPh sb="0" eb="2">
      <t>イッパン</t>
    </rPh>
    <rPh sb="2" eb="4">
      <t>チクサン</t>
    </rPh>
    <rPh sb="4" eb="6">
      <t>シンコウ</t>
    </rPh>
    <rPh sb="6" eb="8">
      <t>ジギョウ</t>
    </rPh>
    <phoneticPr fontId="19"/>
  </si>
  <si>
    <t>　芸術文化費</t>
    <rPh sb="1" eb="3">
      <t>ゲイジュツ</t>
    </rPh>
    <rPh sb="3" eb="5">
      <t>ブンカ</t>
    </rPh>
    <rPh sb="5" eb="6">
      <t>ヒ</t>
    </rPh>
    <phoneticPr fontId="19"/>
  </si>
  <si>
    <t>特別会計</t>
    <rPh sb="0" eb="2">
      <t>トクベツ</t>
    </rPh>
    <rPh sb="2" eb="3">
      <t>カイ</t>
    </rPh>
    <rPh sb="3" eb="4">
      <t>ケイ</t>
    </rPh>
    <phoneticPr fontId="19"/>
  </si>
  <si>
    <t>つやま和牛創出基礎雌牛保留導入事業他</t>
    <rPh sb="5" eb="7">
      <t>ソウシュツ</t>
    </rPh>
    <rPh sb="7" eb="9">
      <t>キソ</t>
    </rPh>
    <rPh sb="9" eb="10">
      <t>メス</t>
    </rPh>
    <rPh sb="10" eb="11">
      <t>ウシ</t>
    </rPh>
    <rPh sb="11" eb="13">
      <t>ホリュウ</t>
    </rPh>
    <rPh sb="13" eb="15">
      <t>ドウニュウ</t>
    </rPh>
    <rPh sb="15" eb="17">
      <t>ジギョウ</t>
    </rPh>
    <rPh sb="17" eb="18">
      <t>ホカ</t>
    </rPh>
    <phoneticPr fontId="19"/>
  </si>
  <si>
    <t>食肉処理センター特別会計繰出金</t>
    <rPh sb="0" eb="2">
      <t>ショクニク</t>
    </rPh>
    <rPh sb="2" eb="4">
      <t>ショリ</t>
    </rPh>
    <rPh sb="8" eb="10">
      <t>トクベツ</t>
    </rPh>
    <rPh sb="10" eb="12">
      <t>カイケイ</t>
    </rPh>
    <rPh sb="12" eb="15">
      <t>クリダシキン</t>
    </rPh>
    <phoneticPr fontId="19"/>
  </si>
  <si>
    <t>中学校施設管理事業</t>
    <rPh sb="0" eb="3">
      <t>チュウガッコウ</t>
    </rPh>
    <rPh sb="3" eb="5">
      <t>シセツ</t>
    </rPh>
    <rPh sb="5" eb="7">
      <t>カンリ</t>
    </rPh>
    <rPh sb="7" eb="9">
      <t>ジギョウ</t>
    </rPh>
    <phoneticPr fontId="19"/>
  </si>
  <si>
    <t>つやま和牛ブランド化事業</t>
  </si>
  <si>
    <t>　農地費</t>
    <rPh sb="1" eb="3">
      <t>ノウチ</t>
    </rPh>
    <rPh sb="3" eb="4">
      <t>ヒ</t>
    </rPh>
    <phoneticPr fontId="19"/>
  </si>
  <si>
    <t>津山東部2期事業等、県事業負担金</t>
    <rPh sb="0" eb="2">
      <t>ツヤマ</t>
    </rPh>
    <rPh sb="2" eb="4">
      <t>トウブ</t>
    </rPh>
    <rPh sb="5" eb="6">
      <t>キ</t>
    </rPh>
    <rPh sb="6" eb="8">
      <t>ジギョウ</t>
    </rPh>
    <rPh sb="8" eb="9">
      <t>トウ</t>
    </rPh>
    <rPh sb="10" eb="11">
      <t>ケン</t>
    </rPh>
    <rPh sb="11" eb="13">
      <t>ジギョウ</t>
    </rPh>
    <rPh sb="13" eb="16">
      <t>フタンキン</t>
    </rPh>
    <phoneticPr fontId="19"/>
  </si>
  <si>
    <t>小1グッドスタート支援事業</t>
    <rPh sb="0" eb="1">
      <t>ショウ</t>
    </rPh>
    <rPh sb="9" eb="11">
      <t>シエン</t>
    </rPh>
    <rPh sb="11" eb="13">
      <t>ジギョウ</t>
    </rPh>
    <phoneticPr fontId="19"/>
  </si>
  <si>
    <t>多面的機能支払交付金事業</t>
    <rPh sb="0" eb="3">
      <t>タメンテキ</t>
    </rPh>
    <rPh sb="3" eb="5">
      <t>キノウ</t>
    </rPh>
    <rPh sb="5" eb="7">
      <t>シハラ</t>
    </rPh>
    <rPh sb="7" eb="10">
      <t>コウフキン</t>
    </rPh>
    <rPh sb="10" eb="12">
      <t>ジギョウ</t>
    </rPh>
    <phoneticPr fontId="19"/>
  </si>
  <si>
    <t>城西地区観光拠点施設等整備事業</t>
    <rPh sb="0" eb="2">
      <t>ジョウサイ</t>
    </rPh>
    <rPh sb="2" eb="4">
      <t>チク</t>
    </rPh>
    <rPh sb="4" eb="6">
      <t>カンコウ</t>
    </rPh>
    <rPh sb="6" eb="8">
      <t>キョテン</t>
    </rPh>
    <rPh sb="8" eb="10">
      <t>シセツ</t>
    </rPh>
    <rPh sb="10" eb="11">
      <t>トウ</t>
    </rPh>
    <rPh sb="11" eb="13">
      <t>セイビ</t>
    </rPh>
    <rPh sb="13" eb="15">
      <t>ジギョウ</t>
    </rPh>
    <phoneticPr fontId="35"/>
  </si>
  <si>
    <t>農地維持、資源力向上（共同活動、長寿命化）等支払交付金</t>
    <rPh sb="0" eb="2">
      <t>ノウチ</t>
    </rPh>
    <rPh sb="2" eb="4">
      <t>イジ</t>
    </rPh>
    <rPh sb="5" eb="7">
      <t>シゲン</t>
    </rPh>
    <rPh sb="7" eb="8">
      <t>リョク</t>
    </rPh>
    <rPh sb="8" eb="10">
      <t>コウジョウ</t>
    </rPh>
    <rPh sb="11" eb="13">
      <t>キョウドウ</t>
    </rPh>
    <rPh sb="13" eb="15">
      <t>カツドウ</t>
    </rPh>
    <rPh sb="16" eb="20">
      <t>チョウジュミョウカ</t>
    </rPh>
    <rPh sb="21" eb="22">
      <t>トウ</t>
    </rPh>
    <rPh sb="22" eb="24">
      <t>シハライ</t>
    </rPh>
    <rPh sb="24" eb="27">
      <t>コウフキン</t>
    </rPh>
    <phoneticPr fontId="19"/>
  </si>
  <si>
    <t>水利施設等保全高度化事業</t>
    <phoneticPr fontId="19"/>
  </si>
  <si>
    <t>黒木地内水利施設等測量設計業務</t>
    <rPh sb="0" eb="2">
      <t>クロキ</t>
    </rPh>
    <rPh sb="2" eb="3">
      <t>チ</t>
    </rPh>
    <rPh sb="3" eb="4">
      <t>ナイ</t>
    </rPh>
    <rPh sb="4" eb="6">
      <t>スイリ</t>
    </rPh>
    <rPh sb="6" eb="8">
      <t>シセツ</t>
    </rPh>
    <rPh sb="8" eb="9">
      <t>トウ</t>
    </rPh>
    <rPh sb="9" eb="11">
      <t>ソクリョウ</t>
    </rPh>
    <rPh sb="11" eb="13">
      <t>セッケイ</t>
    </rPh>
    <rPh sb="13" eb="15">
      <t>ギョウム</t>
    </rPh>
    <phoneticPr fontId="19"/>
  </si>
  <si>
    <t>県営用排水施設整備事業</t>
  </si>
  <si>
    <t>近平第4用排水路整備他（県事業負担金）</t>
    <rPh sb="0" eb="2">
      <t>チカヒラ</t>
    </rPh>
    <rPh sb="2" eb="3">
      <t>ダイ</t>
    </rPh>
    <rPh sb="4" eb="5">
      <t>ヨウ</t>
    </rPh>
    <rPh sb="5" eb="8">
      <t>ハイスイロ</t>
    </rPh>
    <rPh sb="8" eb="10">
      <t>セイビ</t>
    </rPh>
    <rPh sb="10" eb="11">
      <t>ホカ</t>
    </rPh>
    <rPh sb="12" eb="18">
      <t>ケンジギョウフタンキン</t>
    </rPh>
    <phoneticPr fontId="19"/>
  </si>
  <si>
    <t>地域材利用促進事業　</t>
    <rPh sb="0" eb="2">
      <t>チイキ</t>
    </rPh>
    <rPh sb="2" eb="3">
      <t>ザイ</t>
    </rPh>
    <rPh sb="3" eb="5">
      <t>リヨウ</t>
    </rPh>
    <rPh sb="5" eb="7">
      <t>ソクシン</t>
    </rPh>
    <rPh sb="7" eb="9">
      <t>ジギョウ</t>
    </rPh>
    <phoneticPr fontId="19"/>
  </si>
  <si>
    <t>捕獲補助金、活動奨励補助金等</t>
    <rPh sb="0" eb="2">
      <t>ホカク</t>
    </rPh>
    <rPh sb="2" eb="5">
      <t>ホジョキン</t>
    </rPh>
    <rPh sb="6" eb="8">
      <t>カツドウ</t>
    </rPh>
    <rPh sb="8" eb="10">
      <t>ショウレイ</t>
    </rPh>
    <rPh sb="10" eb="13">
      <t>ホジョキン</t>
    </rPh>
    <rPh sb="13" eb="14">
      <t>トウ</t>
    </rPh>
    <phoneticPr fontId="19"/>
  </si>
  <si>
    <t>搬出間伐促進事業補助金</t>
  </si>
  <si>
    <t>1㎥当たり300円補助</t>
    <rPh sb="2" eb="3">
      <t>ア</t>
    </rPh>
    <rPh sb="8" eb="9">
      <t>エン</t>
    </rPh>
    <rPh sb="9" eb="11">
      <t>ホジョ</t>
    </rPh>
    <phoneticPr fontId="19"/>
  </si>
  <si>
    <t>林道橋補修事業</t>
    <rPh sb="0" eb="2">
      <t>リンドウ</t>
    </rPh>
    <rPh sb="2" eb="3">
      <t>ハシ</t>
    </rPh>
    <rPh sb="3" eb="5">
      <t>ホシュウ</t>
    </rPh>
    <rPh sb="5" eb="7">
      <t>ジギョウ</t>
    </rPh>
    <phoneticPr fontId="19"/>
  </si>
  <si>
    <t>交通改善推進費</t>
    <rPh sb="0" eb="2">
      <t>コウツウ</t>
    </rPh>
    <rPh sb="2" eb="4">
      <t>カイゼン</t>
    </rPh>
    <rPh sb="4" eb="6">
      <t>スイシン</t>
    </rPh>
    <rPh sb="6" eb="7">
      <t>ヒ</t>
    </rPh>
    <phoneticPr fontId="19"/>
  </si>
  <si>
    <t>　公園管理費</t>
    <rPh sb="1" eb="3">
      <t>コウエン</t>
    </rPh>
    <rPh sb="3" eb="5">
      <t>カンリ</t>
    </rPh>
    <rPh sb="5" eb="6">
      <t>ヒ</t>
    </rPh>
    <phoneticPr fontId="19"/>
  </si>
  <si>
    <t>中小企業の自動化・省力化製品支援、地域産業人材育成拠点の街づくりとの融合促進他</t>
    <rPh sb="0" eb="2">
      <t>チュウショウ</t>
    </rPh>
    <rPh sb="2" eb="4">
      <t>キギョウ</t>
    </rPh>
    <rPh sb="5" eb="8">
      <t>ジドウカ</t>
    </rPh>
    <rPh sb="9" eb="12">
      <t>ショウリョクカ</t>
    </rPh>
    <rPh sb="12" eb="14">
      <t>セイヒン</t>
    </rPh>
    <rPh sb="14" eb="16">
      <t>シエン</t>
    </rPh>
    <rPh sb="17" eb="19">
      <t>チイキ</t>
    </rPh>
    <rPh sb="19" eb="21">
      <t>サンギョウ</t>
    </rPh>
    <rPh sb="21" eb="23">
      <t>ジンザイ</t>
    </rPh>
    <rPh sb="23" eb="25">
      <t>イクセイ</t>
    </rPh>
    <rPh sb="25" eb="27">
      <t>キョテン</t>
    </rPh>
    <rPh sb="28" eb="29">
      <t>マチ</t>
    </rPh>
    <rPh sb="34" eb="36">
      <t>ユウゴウ</t>
    </rPh>
    <rPh sb="36" eb="38">
      <t>ソクシン</t>
    </rPh>
    <rPh sb="38" eb="39">
      <t>ホカ</t>
    </rPh>
    <phoneticPr fontId="19"/>
  </si>
  <si>
    <t>　・うち共同バス運行委託料</t>
    <rPh sb="4" eb="6">
      <t>キョウドウ</t>
    </rPh>
    <rPh sb="8" eb="10">
      <t>ウンコウ</t>
    </rPh>
    <rPh sb="10" eb="12">
      <t>イタク</t>
    </rPh>
    <rPh sb="12" eb="13">
      <t>リョウ</t>
    </rPh>
    <phoneticPr fontId="19"/>
  </si>
  <si>
    <t>　・うち循環バス（ごんごバス）運行補助金</t>
    <rPh sb="4" eb="6">
      <t>ジュンカン</t>
    </rPh>
    <rPh sb="15" eb="17">
      <t>ウンコウ</t>
    </rPh>
    <rPh sb="17" eb="20">
      <t>ホジョキン</t>
    </rPh>
    <phoneticPr fontId="19"/>
  </si>
  <si>
    <t>（28,699）</t>
    <phoneticPr fontId="19"/>
  </si>
  <si>
    <t>　土木施設災害復旧費</t>
    <rPh sb="1" eb="3">
      <t>ドボク</t>
    </rPh>
    <rPh sb="3" eb="5">
      <t>シセツ</t>
    </rPh>
    <rPh sb="5" eb="7">
      <t>サイガイ</t>
    </rPh>
    <rPh sb="7" eb="9">
      <t>フッキュウ</t>
    </rPh>
    <rPh sb="9" eb="10">
      <t>ヒ</t>
    </rPh>
    <phoneticPr fontId="19"/>
  </si>
  <si>
    <t>　・うち地方バス路線運行維持補助金</t>
    <rPh sb="4" eb="6">
      <t>チホウ</t>
    </rPh>
    <rPh sb="8" eb="10">
      <t>ロセン</t>
    </rPh>
    <rPh sb="10" eb="12">
      <t>ウンコウ</t>
    </rPh>
    <rPh sb="12" eb="14">
      <t>イジ</t>
    </rPh>
    <rPh sb="14" eb="17">
      <t>ホジョキン</t>
    </rPh>
    <phoneticPr fontId="19"/>
  </si>
  <si>
    <t>久米産業団地における工業用水インフラ継続のための補助</t>
    <rPh sb="0" eb="2">
      <t>クメ</t>
    </rPh>
    <rPh sb="2" eb="4">
      <t>サンギョウ</t>
    </rPh>
    <rPh sb="4" eb="6">
      <t>ダンチ</t>
    </rPh>
    <rPh sb="10" eb="12">
      <t>コウギョウ</t>
    </rPh>
    <rPh sb="12" eb="14">
      <t>ヨウスイ</t>
    </rPh>
    <rPh sb="18" eb="20">
      <t>ケイゾク</t>
    </rPh>
    <rPh sb="24" eb="26">
      <t>ホジョ</t>
    </rPh>
    <phoneticPr fontId="19"/>
  </si>
  <si>
    <t>（77,611）</t>
    <phoneticPr fontId="19"/>
  </si>
  <si>
    <t>公共交通利便性向上事業</t>
  </si>
  <si>
    <t>　都市再生整備費</t>
    <rPh sb="1" eb="3">
      <t>トシ</t>
    </rPh>
    <rPh sb="3" eb="5">
      <t>サイセイ</t>
    </rPh>
    <rPh sb="5" eb="7">
      <t>セイビ</t>
    </rPh>
    <rPh sb="7" eb="8">
      <t>ヒ</t>
    </rPh>
    <phoneticPr fontId="19"/>
  </si>
  <si>
    <t>学校での事務作業等を担う人材を21校の小中学校へアシスト員として配置</t>
    <rPh sb="0" eb="2">
      <t>ガッコウ</t>
    </rPh>
    <rPh sb="4" eb="6">
      <t>ジム</t>
    </rPh>
    <rPh sb="6" eb="8">
      <t>サギョウ</t>
    </rPh>
    <rPh sb="8" eb="9">
      <t>トウ</t>
    </rPh>
    <rPh sb="10" eb="11">
      <t>ニナ</t>
    </rPh>
    <rPh sb="12" eb="14">
      <t>ジンザイ</t>
    </rPh>
    <rPh sb="17" eb="18">
      <t>コウ</t>
    </rPh>
    <rPh sb="19" eb="23">
      <t>ショウチュウガッコウ</t>
    </rPh>
    <rPh sb="28" eb="29">
      <t>イン</t>
    </rPh>
    <rPh sb="32" eb="34">
      <t>ハイチ</t>
    </rPh>
    <phoneticPr fontId="19"/>
  </si>
  <si>
    <t>地域公共交通網形成計画実施アドバイザリー業務委託</t>
    <rPh sb="0" eb="2">
      <t>チイキ</t>
    </rPh>
    <rPh sb="2" eb="4">
      <t>コウキョウ</t>
    </rPh>
    <rPh sb="4" eb="6">
      <t>コウツウ</t>
    </rPh>
    <rPh sb="6" eb="7">
      <t>モウ</t>
    </rPh>
    <rPh sb="7" eb="9">
      <t>ケイセイ</t>
    </rPh>
    <rPh sb="9" eb="11">
      <t>ケイカク</t>
    </rPh>
    <rPh sb="11" eb="13">
      <t>ジッシ</t>
    </rPh>
    <rPh sb="20" eb="22">
      <t>ギョウム</t>
    </rPh>
    <rPh sb="22" eb="24">
      <t>イタク</t>
    </rPh>
    <phoneticPr fontId="19"/>
  </si>
  <si>
    <t>　国民健康保険</t>
    <rPh sb="1" eb="3">
      <t>コクミン</t>
    </rPh>
    <rPh sb="3" eb="5">
      <t>ケンコウ</t>
    </rPh>
    <rPh sb="5" eb="7">
      <t>ホケン</t>
    </rPh>
    <phoneticPr fontId="19"/>
  </si>
  <si>
    <t>ごんご西循環線2台分</t>
    <rPh sb="3" eb="4">
      <t>ニシ</t>
    </rPh>
    <rPh sb="4" eb="6">
      <t>ジュンカン</t>
    </rPh>
    <rPh sb="6" eb="7">
      <t>セン</t>
    </rPh>
    <rPh sb="8" eb="9">
      <t>ダイ</t>
    </rPh>
    <rPh sb="9" eb="10">
      <t>ブン</t>
    </rPh>
    <phoneticPr fontId="19"/>
  </si>
  <si>
    <t>市営阿波バス車両更新事業</t>
  </si>
  <si>
    <t>小型乗合交通（グループタクシー）事業</t>
    <rPh sb="0" eb="2">
      <t>コガタ</t>
    </rPh>
    <rPh sb="2" eb="4">
      <t>ノリアイ</t>
    </rPh>
    <rPh sb="4" eb="6">
      <t>コウツウ</t>
    </rPh>
    <phoneticPr fontId="19"/>
  </si>
  <si>
    <t>工業用水道事業会計補助金</t>
    <rPh sb="0" eb="2">
      <t>コウギョウ</t>
    </rPh>
    <rPh sb="2" eb="3">
      <t>ヨウ</t>
    </rPh>
    <rPh sb="3" eb="5">
      <t>スイドウ</t>
    </rPh>
    <rPh sb="5" eb="7">
      <t>ジギョウ</t>
    </rPh>
    <rPh sb="7" eb="9">
      <t>カイケイ</t>
    </rPh>
    <rPh sb="9" eb="12">
      <t>ホジョキン</t>
    </rPh>
    <phoneticPr fontId="19"/>
  </si>
  <si>
    <t>　文化財保護費</t>
    <phoneticPr fontId="19"/>
  </si>
  <si>
    <t>ふるさと納税事務、一括代行委託料他</t>
    <rPh sb="4" eb="6">
      <t>ノウゼイ</t>
    </rPh>
    <rPh sb="6" eb="8">
      <t>ジム</t>
    </rPh>
    <rPh sb="9" eb="11">
      <t>イッカツ</t>
    </rPh>
    <rPh sb="11" eb="13">
      <t>ダイコウ</t>
    </rPh>
    <rPh sb="13" eb="16">
      <t>イタクリョウ</t>
    </rPh>
    <rPh sb="16" eb="17">
      <t>ホカ</t>
    </rPh>
    <phoneticPr fontId="19"/>
  </si>
  <si>
    <t>園庭整備、周辺道路整備（つやま西幼稚園）</t>
    <rPh sb="0" eb="2">
      <t>エンテイ</t>
    </rPh>
    <rPh sb="2" eb="4">
      <t>セイビ</t>
    </rPh>
    <rPh sb="5" eb="7">
      <t>シュウヘン</t>
    </rPh>
    <rPh sb="7" eb="9">
      <t>ドウロ</t>
    </rPh>
    <rPh sb="9" eb="11">
      <t>セイビ</t>
    </rPh>
    <rPh sb="15" eb="16">
      <t>ニシ</t>
    </rPh>
    <rPh sb="16" eb="19">
      <t>ヨウチエン</t>
    </rPh>
    <phoneticPr fontId="19"/>
  </si>
  <si>
    <t>　商工振興費</t>
    <rPh sb="1" eb="3">
      <t>ショウコウ</t>
    </rPh>
    <rPh sb="3" eb="5">
      <t>シンコウ</t>
    </rPh>
    <rPh sb="5" eb="6">
      <t>ヒ</t>
    </rPh>
    <phoneticPr fontId="19"/>
  </si>
  <si>
    <t>立地促進利子助成金（5企業）、重点区域立地促進奨励金（8企業）、雇用促進奨励金（11企業）</t>
    <rPh sb="0" eb="2">
      <t>リッチ</t>
    </rPh>
    <rPh sb="2" eb="4">
      <t>ソクシン</t>
    </rPh>
    <rPh sb="4" eb="6">
      <t>リシ</t>
    </rPh>
    <rPh sb="6" eb="9">
      <t>ジョセイキン</t>
    </rPh>
    <rPh sb="11" eb="13">
      <t>キギョウ</t>
    </rPh>
    <rPh sb="15" eb="17">
      <t>ジュウテン</t>
    </rPh>
    <rPh sb="17" eb="19">
      <t>クイキ</t>
    </rPh>
    <rPh sb="19" eb="21">
      <t>リッチ</t>
    </rPh>
    <rPh sb="21" eb="23">
      <t>ソクシン</t>
    </rPh>
    <rPh sb="23" eb="25">
      <t>ショウレイ</t>
    </rPh>
    <rPh sb="25" eb="26">
      <t>キン</t>
    </rPh>
    <rPh sb="28" eb="30">
      <t>キギョウ</t>
    </rPh>
    <rPh sb="32" eb="34">
      <t>コヨウ</t>
    </rPh>
    <rPh sb="34" eb="36">
      <t>ソクシン</t>
    </rPh>
    <rPh sb="36" eb="39">
      <t>ショウレイキン</t>
    </rPh>
    <rPh sb="42" eb="44">
      <t>キギョウ</t>
    </rPh>
    <phoneticPr fontId="19"/>
  </si>
  <si>
    <t>山下児童公園、道路側溝施設（戸川町他）整備事業</t>
    <rPh sb="0" eb="2">
      <t>サンゲ</t>
    </rPh>
    <rPh sb="2" eb="4">
      <t>ジドウ</t>
    </rPh>
    <rPh sb="4" eb="6">
      <t>コウエン</t>
    </rPh>
    <rPh sb="7" eb="9">
      <t>ドウロ</t>
    </rPh>
    <rPh sb="9" eb="11">
      <t>ソッコウ</t>
    </rPh>
    <rPh sb="11" eb="13">
      <t>シセツ</t>
    </rPh>
    <rPh sb="14" eb="16">
      <t>トガワ</t>
    </rPh>
    <rPh sb="16" eb="17">
      <t>マチ</t>
    </rPh>
    <rPh sb="17" eb="18">
      <t>ホカ</t>
    </rPh>
    <rPh sb="19" eb="21">
      <t>セイビ</t>
    </rPh>
    <rPh sb="21" eb="23">
      <t>ジギョウ</t>
    </rPh>
    <phoneticPr fontId="19"/>
  </si>
  <si>
    <t>工業団地等環境整備事業</t>
  </si>
  <si>
    <t>ビジネス創出プラットフォーム事業</t>
    <phoneticPr fontId="19"/>
  </si>
  <si>
    <t>空店舗対策事業や、賑わい創出事業等を推進するためのﾏﾈｰｼﾞｬｰを置く、津山まちづくり㈱への補助</t>
    <rPh sb="1" eb="3">
      <t>テンポ</t>
    </rPh>
    <rPh sb="5" eb="7">
      <t>ジギョウ</t>
    </rPh>
    <rPh sb="9" eb="10">
      <t>ニギ</t>
    </rPh>
    <rPh sb="12" eb="14">
      <t>ソウシュツ</t>
    </rPh>
    <rPh sb="14" eb="16">
      <t>ジギョウ</t>
    </rPh>
    <rPh sb="18" eb="20">
      <t>スイシン</t>
    </rPh>
    <phoneticPr fontId="19"/>
  </si>
  <si>
    <t>まちなか再生支援事業</t>
    <rPh sb="4" eb="6">
      <t>サイセイ</t>
    </rPh>
    <rPh sb="6" eb="8">
      <t>シエン</t>
    </rPh>
    <rPh sb="8" eb="10">
      <t>ジギョウ</t>
    </rPh>
    <phoneticPr fontId="19"/>
  </si>
  <si>
    <t>　観光費</t>
    <rPh sb="1" eb="3">
      <t>カンコウ</t>
    </rPh>
    <rPh sb="3" eb="4">
      <t>ヒ</t>
    </rPh>
    <phoneticPr fontId="19"/>
  </si>
  <si>
    <t>観光協会運営補助金</t>
    <rPh sb="0" eb="2">
      <t>カンコウ</t>
    </rPh>
    <rPh sb="2" eb="4">
      <t>キョウカイ</t>
    </rPh>
    <rPh sb="4" eb="6">
      <t>ウンエイ</t>
    </rPh>
    <rPh sb="6" eb="9">
      <t>ホジョキン</t>
    </rPh>
    <phoneticPr fontId="19"/>
  </si>
  <si>
    <t>　下水道費</t>
    <rPh sb="1" eb="3">
      <t>ゲスイ</t>
    </rPh>
    <rPh sb="3" eb="4">
      <t>ドウ</t>
    </rPh>
    <rPh sb="4" eb="5">
      <t>ヒ</t>
    </rPh>
    <phoneticPr fontId="19"/>
  </si>
  <si>
    <t>観光宣伝・紹介関係費</t>
    <rPh sb="0" eb="2">
      <t>カンコウ</t>
    </rPh>
    <rPh sb="2" eb="4">
      <t>センデン</t>
    </rPh>
    <rPh sb="5" eb="7">
      <t>ショウカイ</t>
    </rPh>
    <rPh sb="7" eb="10">
      <t>カンケイヒ</t>
    </rPh>
    <phoneticPr fontId="19"/>
  </si>
  <si>
    <t>観光プロモーション動画のテレビCM放送等による情報発信他</t>
    <rPh sb="0" eb="2">
      <t>カンコウ</t>
    </rPh>
    <rPh sb="9" eb="11">
      <t>ドウガ</t>
    </rPh>
    <rPh sb="17" eb="19">
      <t>ホウソウ</t>
    </rPh>
    <rPh sb="19" eb="20">
      <t>トウ</t>
    </rPh>
    <rPh sb="23" eb="25">
      <t>ジョウホウ</t>
    </rPh>
    <rPh sb="25" eb="27">
      <t>ハッシン</t>
    </rPh>
    <rPh sb="27" eb="28">
      <t>ホカ</t>
    </rPh>
    <phoneticPr fontId="19"/>
  </si>
  <si>
    <t>津山まなびの鉄道館管理運営補助金他</t>
    <phoneticPr fontId="19"/>
  </si>
  <si>
    <t>45　土　木　費</t>
    <rPh sb="3" eb="4">
      <t>ツチ</t>
    </rPh>
    <rPh sb="5" eb="6">
      <t>キ</t>
    </rPh>
    <rPh sb="7" eb="8">
      <t>ヒ</t>
    </rPh>
    <phoneticPr fontId="19"/>
  </si>
  <si>
    <t>社会資本整備総合交付金事業（総社川崎線：沼林田工区）</t>
    <rPh sb="20" eb="21">
      <t>ヌマ</t>
    </rPh>
    <rPh sb="21" eb="23">
      <t>ハヤシダ</t>
    </rPh>
    <phoneticPr fontId="19"/>
  </si>
  <si>
    <t>道路拡幅、舗装等工事請負費等</t>
    <rPh sb="0" eb="2">
      <t>ドウロ</t>
    </rPh>
    <rPh sb="2" eb="4">
      <t>カクフク</t>
    </rPh>
    <rPh sb="5" eb="7">
      <t>ホソウ</t>
    </rPh>
    <rPh sb="7" eb="8">
      <t>トウ</t>
    </rPh>
    <rPh sb="8" eb="10">
      <t>コウジ</t>
    </rPh>
    <rPh sb="10" eb="12">
      <t>ウケオイ</t>
    </rPh>
    <rPh sb="12" eb="13">
      <t>ヒ</t>
    </rPh>
    <rPh sb="13" eb="14">
      <t>トウ</t>
    </rPh>
    <phoneticPr fontId="19"/>
  </si>
  <si>
    <t>道路ストック整備事業</t>
    <rPh sb="0" eb="2">
      <t>ドウロ</t>
    </rPh>
    <rPh sb="6" eb="8">
      <t>セイビ</t>
    </rPh>
    <rPh sb="8" eb="10">
      <t>ジギョウ</t>
    </rPh>
    <phoneticPr fontId="19"/>
  </si>
  <si>
    <t>照明補修、舗装修繕費等</t>
    <rPh sb="0" eb="2">
      <t>ショウメイ</t>
    </rPh>
    <rPh sb="2" eb="4">
      <t>ホシュウ</t>
    </rPh>
    <rPh sb="5" eb="7">
      <t>ホソウ</t>
    </rPh>
    <rPh sb="7" eb="9">
      <t>シュウゼン</t>
    </rPh>
    <rPh sb="9" eb="10">
      <t>ヒ</t>
    </rPh>
    <rPh sb="10" eb="11">
      <t>トウ</t>
    </rPh>
    <phoneticPr fontId="19"/>
  </si>
  <si>
    <t>社会資本整備総合交付金事業（交通安全施設整備）</t>
    <rPh sb="14" eb="16">
      <t>コウツウ</t>
    </rPh>
    <rPh sb="16" eb="18">
      <t>アンゼン</t>
    </rPh>
    <rPh sb="18" eb="20">
      <t>シセツ</t>
    </rPh>
    <rPh sb="20" eb="22">
      <t>セイビ</t>
    </rPh>
    <phoneticPr fontId="19"/>
  </si>
  <si>
    <t>院庄59号線踏切工事他</t>
    <rPh sb="0" eb="2">
      <t>インノショウ</t>
    </rPh>
    <rPh sb="4" eb="6">
      <t>ゴウセン</t>
    </rPh>
    <rPh sb="6" eb="8">
      <t>フミキリ</t>
    </rPh>
    <rPh sb="8" eb="10">
      <t>コウジ</t>
    </rPh>
    <rPh sb="10" eb="11">
      <t>ホカ</t>
    </rPh>
    <phoneticPr fontId="19"/>
  </si>
  <si>
    <t>社会資本整備総合交付金事業（橋りょう新設改良）</t>
    <rPh sb="0" eb="2">
      <t>シャカイ</t>
    </rPh>
    <rPh sb="2" eb="4">
      <t>シホン</t>
    </rPh>
    <rPh sb="4" eb="6">
      <t>セイビ</t>
    </rPh>
    <rPh sb="6" eb="8">
      <t>ソウゴウ</t>
    </rPh>
    <rPh sb="8" eb="11">
      <t>コウフキン</t>
    </rPh>
    <rPh sb="11" eb="13">
      <t>ジギョウ</t>
    </rPh>
    <rPh sb="14" eb="15">
      <t>キョウ</t>
    </rPh>
    <rPh sb="18" eb="20">
      <t>シンセツ</t>
    </rPh>
    <rPh sb="20" eb="22">
      <t>カイリョウ</t>
    </rPh>
    <phoneticPr fontId="19"/>
  </si>
  <si>
    <t>一般診断、補強計画、耐震診断</t>
    <rPh sb="0" eb="2">
      <t>イッパン</t>
    </rPh>
    <rPh sb="2" eb="4">
      <t>シンダン</t>
    </rPh>
    <rPh sb="5" eb="7">
      <t>ホキョウ</t>
    </rPh>
    <rPh sb="7" eb="9">
      <t>ケイカク</t>
    </rPh>
    <rPh sb="10" eb="12">
      <t>タイシン</t>
    </rPh>
    <rPh sb="12" eb="14">
      <t>シンダン</t>
    </rPh>
    <phoneticPr fontId="19"/>
  </si>
  <si>
    <t>調査設計費補助金</t>
    <rPh sb="0" eb="2">
      <t>チョウサ</t>
    </rPh>
    <rPh sb="2" eb="4">
      <t>セッケイ</t>
    </rPh>
    <rPh sb="4" eb="5">
      <t>ヒ</t>
    </rPh>
    <rPh sb="5" eb="7">
      <t>ホジョ</t>
    </rPh>
    <rPh sb="7" eb="8">
      <t>キン</t>
    </rPh>
    <phoneticPr fontId="19"/>
  </si>
  <si>
    <t>苅田家町家群整備事業</t>
    <phoneticPr fontId="19"/>
  </si>
  <si>
    <t>修理活用工事継続分</t>
    <rPh sb="0" eb="2">
      <t>シュウリ</t>
    </rPh>
    <rPh sb="2" eb="4">
      <t>カツヨウ</t>
    </rPh>
    <rPh sb="4" eb="6">
      <t>コウジ</t>
    </rPh>
    <rPh sb="6" eb="8">
      <t>ケイゾク</t>
    </rPh>
    <rPh sb="8" eb="9">
      <t>ブン</t>
    </rPh>
    <phoneticPr fontId="19"/>
  </si>
  <si>
    <t>学校で生じる諸課題へのサポートのためアドバイザーを配置</t>
    <rPh sb="0" eb="2">
      <t>ガッコウ</t>
    </rPh>
    <rPh sb="3" eb="4">
      <t>ショウ</t>
    </rPh>
    <rPh sb="6" eb="7">
      <t>ショ</t>
    </rPh>
    <rPh sb="7" eb="9">
      <t>カダイ</t>
    </rPh>
    <rPh sb="25" eb="27">
      <t>ハイチ</t>
    </rPh>
    <phoneticPr fontId="19"/>
  </si>
  <si>
    <t>河辺高野山西線北工区整備調査事業</t>
    <rPh sb="0" eb="2">
      <t>カワナベ</t>
    </rPh>
    <rPh sb="2" eb="4">
      <t>タカノ</t>
    </rPh>
    <rPh sb="4" eb="6">
      <t>ヤマニシ</t>
    </rPh>
    <rPh sb="6" eb="7">
      <t>セン</t>
    </rPh>
    <rPh sb="7" eb="8">
      <t>キタ</t>
    </rPh>
    <rPh sb="8" eb="10">
      <t>コウク</t>
    </rPh>
    <rPh sb="10" eb="12">
      <t>セイビ</t>
    </rPh>
    <rPh sb="12" eb="14">
      <t>チョウサ</t>
    </rPh>
    <rPh sb="14" eb="16">
      <t>ジギョウ</t>
    </rPh>
    <phoneticPr fontId="19"/>
  </si>
  <si>
    <t>下水道事業補助金他</t>
    <rPh sb="0" eb="3">
      <t>ゲスイドウ</t>
    </rPh>
    <rPh sb="3" eb="5">
      <t>ジギョウ</t>
    </rPh>
    <rPh sb="5" eb="8">
      <t>ホジョキン</t>
    </rPh>
    <rPh sb="8" eb="9">
      <t>ホカ</t>
    </rPh>
    <phoneticPr fontId="19"/>
  </si>
  <si>
    <t>鶴山公園三の丸歩道整備他</t>
    <rPh sb="0" eb="2">
      <t>カクザン</t>
    </rPh>
    <rPh sb="2" eb="4">
      <t>コウエン</t>
    </rPh>
    <rPh sb="4" eb="5">
      <t>サン</t>
    </rPh>
    <rPh sb="6" eb="7">
      <t>マル</t>
    </rPh>
    <rPh sb="7" eb="9">
      <t>ホドウ</t>
    </rPh>
    <rPh sb="9" eb="11">
      <t>セイビ</t>
    </rPh>
    <rPh sb="11" eb="12">
      <t>ホカ</t>
    </rPh>
    <phoneticPr fontId="19"/>
  </si>
  <si>
    <t>庁舎建設費、高規格救急車更新、人件費等負担金</t>
    <rPh sb="0" eb="2">
      <t>チョウシャ</t>
    </rPh>
    <rPh sb="2" eb="4">
      <t>ケンセツ</t>
    </rPh>
    <rPh sb="4" eb="5">
      <t>ヒ</t>
    </rPh>
    <rPh sb="6" eb="9">
      <t>コウキカク</t>
    </rPh>
    <rPh sb="9" eb="12">
      <t>キュウキュウシャ</t>
    </rPh>
    <rPh sb="12" eb="14">
      <t>コウシン</t>
    </rPh>
    <rPh sb="15" eb="18">
      <t>ジンケンヒ</t>
    </rPh>
    <rPh sb="17" eb="18">
      <t>ヒ</t>
    </rPh>
    <rPh sb="18" eb="19">
      <t>トウ</t>
    </rPh>
    <rPh sb="19" eb="22">
      <t>フタンキン</t>
    </rPh>
    <phoneticPr fontId="19"/>
  </si>
  <si>
    <t>　非常備消防費</t>
    <rPh sb="1" eb="2">
      <t>ヒ</t>
    </rPh>
    <rPh sb="2" eb="4">
      <t>ジョウビ</t>
    </rPh>
    <rPh sb="4" eb="6">
      <t>ショウボウ</t>
    </rPh>
    <rPh sb="6" eb="7">
      <t>ヒ</t>
    </rPh>
    <phoneticPr fontId="19"/>
  </si>
  <si>
    <t>防災基盤整備事業（消防団施設・装備等の整備）</t>
    <rPh sb="0" eb="2">
      <t>ボウサイ</t>
    </rPh>
    <rPh sb="2" eb="4">
      <t>キバン</t>
    </rPh>
    <rPh sb="4" eb="6">
      <t>セイビ</t>
    </rPh>
    <rPh sb="6" eb="8">
      <t>ジギョウ</t>
    </rPh>
    <rPh sb="9" eb="12">
      <t>ショウボウダン</t>
    </rPh>
    <rPh sb="12" eb="14">
      <t>シセツ</t>
    </rPh>
    <rPh sb="15" eb="17">
      <t>ソウビ</t>
    </rPh>
    <rPh sb="17" eb="18">
      <t>トウ</t>
    </rPh>
    <rPh sb="19" eb="21">
      <t>セイビ</t>
    </rPh>
    <phoneticPr fontId="19"/>
  </si>
  <si>
    <t>消防機庫新築2か所、防火水槽設置、ポンプ車更新等</t>
    <rPh sb="0" eb="2">
      <t>ショウボウ</t>
    </rPh>
    <rPh sb="2" eb="4">
      <t>キコ</t>
    </rPh>
    <rPh sb="4" eb="6">
      <t>シンチク</t>
    </rPh>
    <rPh sb="8" eb="9">
      <t>ショ</t>
    </rPh>
    <rPh sb="10" eb="12">
      <t>ボウカ</t>
    </rPh>
    <rPh sb="12" eb="14">
      <t>スイソウ</t>
    </rPh>
    <rPh sb="14" eb="16">
      <t>セッチ</t>
    </rPh>
    <rPh sb="20" eb="21">
      <t>シャ</t>
    </rPh>
    <rPh sb="21" eb="23">
      <t>コウシン</t>
    </rPh>
    <rPh sb="23" eb="24">
      <t>トウ</t>
    </rPh>
    <phoneticPr fontId="19"/>
  </si>
  <si>
    <t>55　教　育　費</t>
    <rPh sb="3" eb="4">
      <t>キョウ</t>
    </rPh>
    <rPh sb="5" eb="6">
      <t>イク</t>
    </rPh>
    <rPh sb="7" eb="8">
      <t>ヒ</t>
    </rPh>
    <phoneticPr fontId="19"/>
  </si>
  <si>
    <t>　教育振興費</t>
    <rPh sb="1" eb="3">
      <t>キョウイク</t>
    </rPh>
    <rPh sb="3" eb="5">
      <t>シンコウ</t>
    </rPh>
    <rPh sb="5" eb="6">
      <t>ヒ</t>
    </rPh>
    <phoneticPr fontId="19"/>
  </si>
  <si>
    <t>特別支援学級の多人数学級への非常勤講師配置により、少人数指導体制を整備するもの　</t>
    <rPh sb="0" eb="2">
      <t>トクベツ</t>
    </rPh>
    <rPh sb="2" eb="4">
      <t>シエン</t>
    </rPh>
    <rPh sb="4" eb="6">
      <t>ガッキュウ</t>
    </rPh>
    <rPh sb="7" eb="10">
      <t>タニンズウ</t>
    </rPh>
    <rPh sb="10" eb="12">
      <t>ガッキュウ</t>
    </rPh>
    <rPh sb="14" eb="17">
      <t>ヒジョウキン</t>
    </rPh>
    <rPh sb="17" eb="19">
      <t>コウシ</t>
    </rPh>
    <rPh sb="19" eb="21">
      <t>ハイチ</t>
    </rPh>
    <rPh sb="25" eb="28">
      <t>ショウニンズウ</t>
    </rPh>
    <rPh sb="28" eb="30">
      <t>シドウ</t>
    </rPh>
    <rPh sb="30" eb="32">
      <t>タイセイ</t>
    </rPh>
    <rPh sb="33" eb="35">
      <t>セイビ</t>
    </rPh>
    <phoneticPr fontId="19"/>
  </si>
  <si>
    <t>教師業務アシスト員配置事業</t>
    <phoneticPr fontId="19"/>
  </si>
  <si>
    <t>部活動の質的な向上と部活動顧問教諭の負担軽減のため市内中学校8校へ指導員を配置</t>
    <rPh sb="0" eb="1">
      <t>ブ</t>
    </rPh>
    <rPh sb="1" eb="3">
      <t>カツドウ</t>
    </rPh>
    <rPh sb="4" eb="6">
      <t>シツテキ</t>
    </rPh>
    <rPh sb="7" eb="9">
      <t>コウジョウ</t>
    </rPh>
    <rPh sb="10" eb="13">
      <t>ブカツドウ</t>
    </rPh>
    <rPh sb="13" eb="15">
      <t>コモン</t>
    </rPh>
    <rPh sb="15" eb="17">
      <t>キョウユ</t>
    </rPh>
    <rPh sb="18" eb="20">
      <t>フタン</t>
    </rPh>
    <rPh sb="20" eb="22">
      <t>ケイゲン</t>
    </rPh>
    <rPh sb="25" eb="27">
      <t>シナイ</t>
    </rPh>
    <rPh sb="27" eb="30">
      <t>チュウガッコウ</t>
    </rPh>
    <rPh sb="31" eb="32">
      <t>コウ</t>
    </rPh>
    <rPh sb="33" eb="36">
      <t>シドウイン</t>
    </rPh>
    <rPh sb="37" eb="39">
      <t>ハイチ</t>
    </rPh>
    <phoneticPr fontId="19"/>
  </si>
  <si>
    <t>確かな学力向上対策事業（英語力向上）</t>
    <rPh sb="0" eb="1">
      <t>タシ</t>
    </rPh>
    <rPh sb="3" eb="5">
      <t>ガクリョク</t>
    </rPh>
    <rPh sb="5" eb="7">
      <t>コウジョウ</t>
    </rPh>
    <rPh sb="7" eb="9">
      <t>タイサク</t>
    </rPh>
    <rPh sb="9" eb="11">
      <t>ジギョウ</t>
    </rPh>
    <rPh sb="12" eb="14">
      <t>エイゴ</t>
    </rPh>
    <rPh sb="15" eb="17">
      <t>コウジョウ</t>
    </rPh>
    <phoneticPr fontId="19"/>
  </si>
  <si>
    <t>確かな学力向上対策事業（学級編制弾力化）</t>
    <rPh sb="0" eb="1">
      <t>タシ</t>
    </rPh>
    <rPh sb="3" eb="5">
      <t>ガクリョク</t>
    </rPh>
    <rPh sb="5" eb="7">
      <t>コウジョウ</t>
    </rPh>
    <rPh sb="7" eb="9">
      <t>タイサク</t>
    </rPh>
    <rPh sb="9" eb="11">
      <t>ジギョウ</t>
    </rPh>
    <rPh sb="12" eb="14">
      <t>ガッキュウ</t>
    </rPh>
    <rPh sb="14" eb="16">
      <t>ヘンセイ</t>
    </rPh>
    <rPh sb="16" eb="19">
      <t>ダンリョクカ</t>
    </rPh>
    <phoneticPr fontId="19"/>
  </si>
  <si>
    <t>　小学校学校管理費</t>
    <rPh sb="1" eb="4">
      <t>ショウガッコウ</t>
    </rPh>
    <rPh sb="4" eb="6">
      <t>ガッコウ</t>
    </rPh>
    <rPh sb="6" eb="9">
      <t>カンリヒ</t>
    </rPh>
    <phoneticPr fontId="19"/>
  </si>
  <si>
    <t>小学校施設管理事業</t>
    <phoneticPr fontId="19"/>
  </si>
  <si>
    <t>屋内運動場建具改修、ダムウェーター改修他</t>
    <rPh sb="0" eb="5">
      <t>オクナイウンドウジョウ</t>
    </rPh>
    <phoneticPr fontId="19"/>
  </si>
  <si>
    <t>小学校施設整備事業</t>
    <rPh sb="0" eb="3">
      <t>ショウガッコウ</t>
    </rPh>
    <rPh sb="3" eb="5">
      <t>シセツ</t>
    </rPh>
    <rPh sb="5" eb="7">
      <t>セイビ</t>
    </rPh>
    <rPh sb="7" eb="9">
      <t>ジギョウ</t>
    </rPh>
    <phoneticPr fontId="19"/>
  </si>
  <si>
    <t>奨学金を活用した大学生等の定着促進事業</t>
    <rPh sb="0" eb="3">
      <t>ショウガクキン</t>
    </rPh>
    <rPh sb="4" eb="6">
      <t>カツヨウ</t>
    </rPh>
    <rPh sb="8" eb="11">
      <t>ダイガクセイ</t>
    </rPh>
    <rPh sb="11" eb="12">
      <t>トウ</t>
    </rPh>
    <rPh sb="13" eb="15">
      <t>テイチャク</t>
    </rPh>
    <rPh sb="15" eb="17">
      <t>ソクシン</t>
    </rPh>
    <rPh sb="17" eb="19">
      <t>ジギョウ</t>
    </rPh>
    <phoneticPr fontId="19"/>
  </si>
  <si>
    <t>　中学校学校管理費</t>
    <rPh sb="4" eb="6">
      <t>ガッコウ</t>
    </rPh>
    <rPh sb="6" eb="9">
      <t>カンリヒ</t>
    </rPh>
    <phoneticPr fontId="19"/>
  </si>
  <si>
    <t>アート・デザイン賑わい創出事業</t>
  </si>
  <si>
    <t>周辺地域への賑わいを創出するため、定期的にイベントを開催するもの</t>
    <rPh sb="0" eb="2">
      <t>シュウヘン</t>
    </rPh>
    <rPh sb="2" eb="4">
      <t>チイキ</t>
    </rPh>
    <rPh sb="6" eb="7">
      <t>ニギ</t>
    </rPh>
    <rPh sb="10" eb="12">
      <t>ソウシュツ</t>
    </rPh>
    <rPh sb="17" eb="20">
      <t>テイキテキ</t>
    </rPh>
    <rPh sb="26" eb="28">
      <t>カイサイ</t>
    </rPh>
    <phoneticPr fontId="19"/>
  </si>
  <si>
    <t>　青少年育成費</t>
    <rPh sb="1" eb="4">
      <t>セイショウネン</t>
    </rPh>
    <rPh sb="4" eb="6">
      <t>イクセイ</t>
    </rPh>
    <rPh sb="6" eb="7">
      <t>ヒ</t>
    </rPh>
    <phoneticPr fontId="19"/>
  </si>
  <si>
    <t>　後期高齢者医療</t>
    <rPh sb="1" eb="3">
      <t>コウキ</t>
    </rPh>
    <rPh sb="3" eb="5">
      <t>コウレイ</t>
    </rPh>
    <rPh sb="5" eb="6">
      <t>シャ</t>
    </rPh>
    <rPh sb="6" eb="8">
      <t>イリョウ</t>
    </rPh>
    <phoneticPr fontId="19"/>
  </si>
  <si>
    <t>大学等の新規学卒者で条件に該当する者への奨学金返還金補助　</t>
    <rPh sb="0" eb="2">
      <t>ダイガク</t>
    </rPh>
    <rPh sb="2" eb="3">
      <t>トウ</t>
    </rPh>
    <rPh sb="4" eb="6">
      <t>シンキ</t>
    </rPh>
    <rPh sb="6" eb="9">
      <t>ガクソツシャ</t>
    </rPh>
    <rPh sb="10" eb="12">
      <t>ジョウケン</t>
    </rPh>
    <rPh sb="13" eb="15">
      <t>ガイトウ</t>
    </rPh>
    <rPh sb="17" eb="18">
      <t>モノ</t>
    </rPh>
    <rPh sb="20" eb="23">
      <t>ショウガクキン</t>
    </rPh>
    <rPh sb="23" eb="26">
      <t>ヘンカンキン</t>
    </rPh>
    <rPh sb="26" eb="28">
      <t>ホジョ</t>
    </rPh>
    <phoneticPr fontId="19"/>
  </si>
  <si>
    <t>指定文化財保存修理事業</t>
    <rPh sb="0" eb="2">
      <t>シテイ</t>
    </rPh>
    <rPh sb="2" eb="5">
      <t>ブンカザイ</t>
    </rPh>
    <rPh sb="5" eb="7">
      <t>ホゾン</t>
    </rPh>
    <rPh sb="7" eb="9">
      <t>シュウリ</t>
    </rPh>
    <rPh sb="9" eb="11">
      <t>ジギョウ</t>
    </rPh>
    <phoneticPr fontId="19"/>
  </si>
  <si>
    <t>中山神社惣神殿保存修理事業</t>
    <rPh sb="0" eb="2">
      <t>ナカヤマ</t>
    </rPh>
    <rPh sb="2" eb="4">
      <t>ジンジャ</t>
    </rPh>
    <rPh sb="4" eb="5">
      <t>ソウ</t>
    </rPh>
    <rPh sb="5" eb="7">
      <t>シンデン</t>
    </rPh>
    <rPh sb="7" eb="9">
      <t>ホゾン</t>
    </rPh>
    <rPh sb="9" eb="11">
      <t>シュウリ</t>
    </rPh>
    <rPh sb="11" eb="13">
      <t>ジギョウ</t>
    </rPh>
    <phoneticPr fontId="19"/>
  </si>
  <si>
    <t>　郷土博物館費</t>
    <rPh sb="1" eb="3">
      <t>キョウド</t>
    </rPh>
    <rPh sb="3" eb="6">
      <t>ハクブツカン</t>
    </rPh>
    <rPh sb="6" eb="7">
      <t>ヒ</t>
    </rPh>
    <phoneticPr fontId="19"/>
  </si>
  <si>
    <t>郷土博物管理運営事業（臨時）</t>
    <rPh sb="0" eb="2">
      <t>キョウド</t>
    </rPh>
    <rPh sb="2" eb="4">
      <t>ハクブツ</t>
    </rPh>
    <rPh sb="4" eb="6">
      <t>カンリ</t>
    </rPh>
    <rPh sb="6" eb="8">
      <t>ウンエイ</t>
    </rPh>
    <rPh sb="8" eb="10">
      <t>ジギョウ</t>
    </rPh>
    <rPh sb="11" eb="13">
      <t>リンジ</t>
    </rPh>
    <phoneticPr fontId="19"/>
  </si>
  <si>
    <t>　保健体育総務費</t>
    <rPh sb="1" eb="3">
      <t>ホケン</t>
    </rPh>
    <rPh sb="3" eb="5">
      <t>タイイク</t>
    </rPh>
    <rPh sb="5" eb="8">
      <t>ソウムヒ</t>
    </rPh>
    <phoneticPr fontId="19"/>
  </si>
  <si>
    <t>　体育施設費</t>
    <rPh sb="1" eb="3">
      <t>タイイク</t>
    </rPh>
    <rPh sb="3" eb="5">
      <t>シセツ</t>
    </rPh>
    <rPh sb="5" eb="6">
      <t>ヒ</t>
    </rPh>
    <phoneticPr fontId="19"/>
  </si>
  <si>
    <t>津山スポーツセンターグレードアップ事業</t>
    <rPh sb="0" eb="2">
      <t>ツヤマ</t>
    </rPh>
    <rPh sb="17" eb="19">
      <t>ジギョウ</t>
    </rPh>
    <phoneticPr fontId="19"/>
  </si>
  <si>
    <t>テニスコート人工芝改修事業（日本スポーツ振興センター助成金活用）</t>
    <rPh sb="6" eb="8">
      <t>ジンコウ</t>
    </rPh>
    <rPh sb="8" eb="9">
      <t>シバ</t>
    </rPh>
    <rPh sb="9" eb="11">
      <t>カイシュウ</t>
    </rPh>
    <rPh sb="11" eb="13">
      <t>ジギョウ</t>
    </rPh>
    <rPh sb="14" eb="16">
      <t>ニホン</t>
    </rPh>
    <rPh sb="20" eb="22">
      <t>シンコウ</t>
    </rPh>
    <rPh sb="26" eb="29">
      <t>ジョセイキン</t>
    </rPh>
    <rPh sb="29" eb="31">
      <t>カツヨウ</t>
    </rPh>
    <phoneticPr fontId="19"/>
  </si>
  <si>
    <t>久米総合文化運動公園管理運営費（臨時）</t>
    <rPh sb="0" eb="2">
      <t>クメ</t>
    </rPh>
    <rPh sb="2" eb="4">
      <t>ソウゴウ</t>
    </rPh>
    <rPh sb="4" eb="6">
      <t>ブンカ</t>
    </rPh>
    <rPh sb="6" eb="8">
      <t>ウンドウ</t>
    </rPh>
    <rPh sb="8" eb="10">
      <t>コウエン</t>
    </rPh>
    <rPh sb="10" eb="12">
      <t>カンリ</t>
    </rPh>
    <rPh sb="12" eb="15">
      <t>ウンエイヒ</t>
    </rPh>
    <rPh sb="16" eb="18">
      <t>リンジ</t>
    </rPh>
    <phoneticPr fontId="19"/>
  </si>
  <si>
    <t>久米体育館屋根葺き替え・防水工事、市民プール修繕等</t>
    <rPh sb="0" eb="2">
      <t>クメ</t>
    </rPh>
    <rPh sb="2" eb="5">
      <t>タイイクカン</t>
    </rPh>
    <rPh sb="5" eb="7">
      <t>ヤネ</t>
    </rPh>
    <rPh sb="7" eb="8">
      <t>フ</t>
    </rPh>
    <rPh sb="9" eb="10">
      <t>カ</t>
    </rPh>
    <rPh sb="12" eb="14">
      <t>ボウスイ</t>
    </rPh>
    <rPh sb="14" eb="16">
      <t>コウジ</t>
    </rPh>
    <rPh sb="17" eb="19">
      <t>シミン</t>
    </rPh>
    <rPh sb="22" eb="24">
      <t>シュウゼン</t>
    </rPh>
    <rPh sb="24" eb="25">
      <t>トウ</t>
    </rPh>
    <phoneticPr fontId="19"/>
  </si>
  <si>
    <t>陸上競技場管理運営費（臨時）</t>
    <rPh sb="0" eb="2">
      <t>リクジョウ</t>
    </rPh>
    <rPh sb="2" eb="5">
      <t>キョウギジョウ</t>
    </rPh>
    <rPh sb="5" eb="7">
      <t>カンリ</t>
    </rPh>
    <rPh sb="7" eb="10">
      <t>ウンエイヒ</t>
    </rPh>
    <rPh sb="11" eb="13">
      <t>リンジ</t>
    </rPh>
    <phoneticPr fontId="19"/>
  </si>
  <si>
    <t>60　災害復旧費</t>
    <rPh sb="3" eb="5">
      <t>サイガイ</t>
    </rPh>
    <rPh sb="5" eb="8">
      <t>フッキュウヒ</t>
    </rPh>
    <phoneticPr fontId="19"/>
  </si>
  <si>
    <t>林業施設災害復旧事業（単独災）</t>
    <rPh sb="0" eb="2">
      <t>リンギョウ</t>
    </rPh>
    <rPh sb="2" eb="4">
      <t>シセツ</t>
    </rPh>
    <rPh sb="4" eb="6">
      <t>サイガイ</t>
    </rPh>
    <rPh sb="6" eb="8">
      <t>フッキュウ</t>
    </rPh>
    <rPh sb="8" eb="10">
      <t>ジギョウ</t>
    </rPh>
    <rPh sb="11" eb="13">
      <t>タンドク</t>
    </rPh>
    <rPh sb="13" eb="14">
      <t>サイ</t>
    </rPh>
    <phoneticPr fontId="19"/>
  </si>
  <si>
    <t>土木施設災害復旧事業（単独災）</t>
    <rPh sb="0" eb="2">
      <t>ドボク</t>
    </rPh>
    <rPh sb="2" eb="4">
      <t>シセツ</t>
    </rPh>
    <rPh sb="4" eb="6">
      <t>サイガイ</t>
    </rPh>
    <rPh sb="6" eb="8">
      <t>フッキュウ</t>
    </rPh>
    <rPh sb="8" eb="10">
      <t>ジギョウ</t>
    </rPh>
    <rPh sb="11" eb="13">
      <t>タンドク</t>
    </rPh>
    <rPh sb="13" eb="14">
      <t>ワザワ</t>
    </rPh>
    <phoneticPr fontId="19"/>
  </si>
  <si>
    <t>　元金</t>
    <rPh sb="1" eb="2">
      <t>モト</t>
    </rPh>
    <rPh sb="2" eb="3">
      <t>キン</t>
    </rPh>
    <phoneticPr fontId="19"/>
  </si>
  <si>
    <t>市債償還元金</t>
    <rPh sb="0" eb="2">
      <t>シサイ</t>
    </rPh>
    <rPh sb="2" eb="4">
      <t>ショウカン</t>
    </rPh>
    <rPh sb="4" eb="6">
      <t>ガンキン</t>
    </rPh>
    <phoneticPr fontId="19"/>
  </si>
  <si>
    <t>　利子</t>
    <rPh sb="1" eb="2">
      <t>リ</t>
    </rPh>
    <rPh sb="2" eb="3">
      <t>コ</t>
    </rPh>
    <phoneticPr fontId="19"/>
  </si>
  <si>
    <t>市債償還利子</t>
    <rPh sb="0" eb="2">
      <t>シサイ</t>
    </rPh>
    <rPh sb="2" eb="4">
      <t>ショウカン</t>
    </rPh>
    <rPh sb="4" eb="6">
      <t>リシ</t>
    </rPh>
    <phoneticPr fontId="19"/>
  </si>
  <si>
    <t>70　諸支出金</t>
    <rPh sb="3" eb="4">
      <t>ショ</t>
    </rPh>
    <rPh sb="4" eb="7">
      <t>シシュツキン</t>
    </rPh>
    <phoneticPr fontId="19"/>
  </si>
  <si>
    <t>　水道事業費</t>
    <rPh sb="1" eb="3">
      <t>スイドウ</t>
    </rPh>
    <rPh sb="3" eb="6">
      <t>ジギョウヒ</t>
    </rPh>
    <phoneticPr fontId="19"/>
  </si>
  <si>
    <t>岡山県広域水道企業団負担金、出資金</t>
    <rPh sb="0" eb="3">
      <t>オカヤマケン</t>
    </rPh>
    <rPh sb="3" eb="5">
      <t>コウイキ</t>
    </rPh>
    <rPh sb="5" eb="7">
      <t>スイドウ</t>
    </rPh>
    <rPh sb="7" eb="9">
      <t>キギョウ</t>
    </rPh>
    <rPh sb="9" eb="10">
      <t>ダン</t>
    </rPh>
    <rPh sb="10" eb="13">
      <t>フタンキン</t>
    </rPh>
    <rPh sb="14" eb="17">
      <t>シュッシキン</t>
    </rPh>
    <phoneticPr fontId="19"/>
  </si>
  <si>
    <t>　開発公社費</t>
    <rPh sb="1" eb="3">
      <t>カイハツ</t>
    </rPh>
    <rPh sb="3" eb="5">
      <t>コウシャ</t>
    </rPh>
    <rPh sb="5" eb="6">
      <t>ヒ</t>
    </rPh>
    <phoneticPr fontId="19"/>
  </si>
  <si>
    <t>土地開発公社清算事業特別会計繰出金</t>
    <rPh sb="0" eb="2">
      <t>トチ</t>
    </rPh>
    <rPh sb="2" eb="4">
      <t>カイハツ</t>
    </rPh>
    <rPh sb="4" eb="6">
      <t>コウシャ</t>
    </rPh>
    <rPh sb="6" eb="8">
      <t>セイサン</t>
    </rPh>
    <rPh sb="8" eb="10">
      <t>ジギョウ</t>
    </rPh>
    <rPh sb="10" eb="12">
      <t>トクベツ</t>
    </rPh>
    <rPh sb="12" eb="14">
      <t>カイケイ</t>
    </rPh>
    <rPh sb="14" eb="17">
      <t>クリダシキン</t>
    </rPh>
    <phoneticPr fontId="19"/>
  </si>
  <si>
    <t>一般会計繰入金</t>
    <rPh sb="0" eb="2">
      <t>イッパン</t>
    </rPh>
    <rPh sb="2" eb="4">
      <t>カイケイ</t>
    </rPh>
    <rPh sb="4" eb="6">
      <t>クリイレ</t>
    </rPh>
    <rPh sb="6" eb="7">
      <t>キン</t>
    </rPh>
    <phoneticPr fontId="19"/>
  </si>
  <si>
    <t>　磯野計記念奨学金</t>
    <rPh sb="1" eb="3">
      <t>イソノ</t>
    </rPh>
    <rPh sb="3" eb="4">
      <t>ケイ</t>
    </rPh>
    <rPh sb="4" eb="6">
      <t>キネン</t>
    </rPh>
    <rPh sb="6" eb="9">
      <t>ショウガクキン</t>
    </rPh>
    <phoneticPr fontId="19"/>
  </si>
  <si>
    <t>奨学貸付金</t>
    <rPh sb="0" eb="2">
      <t>ショウガク</t>
    </rPh>
    <rPh sb="2" eb="4">
      <t>カシツケ</t>
    </rPh>
    <rPh sb="4" eb="5">
      <t>キン</t>
    </rPh>
    <phoneticPr fontId="19"/>
  </si>
  <si>
    <t>大学生への奨学金貸与　令和2年4月より月額4万円</t>
    <rPh sb="0" eb="2">
      <t>ダイガク</t>
    </rPh>
    <rPh sb="5" eb="8">
      <t>ショウガクキン</t>
    </rPh>
    <rPh sb="8" eb="10">
      <t>タイヨ</t>
    </rPh>
    <rPh sb="11" eb="13">
      <t>レイワ</t>
    </rPh>
    <rPh sb="14" eb="15">
      <t>ネン</t>
    </rPh>
    <rPh sb="16" eb="17">
      <t>ガツ</t>
    </rPh>
    <rPh sb="19" eb="21">
      <t>ゲツガク</t>
    </rPh>
    <rPh sb="22" eb="24">
      <t>マンエン</t>
    </rPh>
    <phoneticPr fontId="19"/>
  </si>
  <si>
    <t>　食肉処理センター</t>
    <rPh sb="1" eb="3">
      <t>ショクニク</t>
    </rPh>
    <rPh sb="3" eb="5">
      <t>ショリ</t>
    </rPh>
    <phoneticPr fontId="19"/>
  </si>
  <si>
    <t>運営管理費</t>
    <rPh sb="0" eb="2">
      <t>ウンエイ</t>
    </rPh>
    <rPh sb="2" eb="5">
      <t>カンリヒ</t>
    </rPh>
    <phoneticPr fontId="19"/>
  </si>
  <si>
    <t>施設管理委託料、冷凍機更新修繕</t>
    <rPh sb="0" eb="2">
      <t>シセツ</t>
    </rPh>
    <rPh sb="2" eb="4">
      <t>カンリ</t>
    </rPh>
    <rPh sb="4" eb="7">
      <t>イタクリョウ</t>
    </rPh>
    <rPh sb="8" eb="11">
      <t>レイトウキ</t>
    </rPh>
    <rPh sb="11" eb="13">
      <t>コウシン</t>
    </rPh>
    <rPh sb="13" eb="15">
      <t>シュウゼン</t>
    </rPh>
    <phoneticPr fontId="19"/>
  </si>
  <si>
    <t>保険給付費</t>
    <rPh sb="0" eb="2">
      <t>ホケン</t>
    </rPh>
    <rPh sb="2" eb="4">
      <t>キュウフ</t>
    </rPh>
    <rPh sb="4" eb="5">
      <t>ヒ</t>
    </rPh>
    <phoneticPr fontId="19"/>
  </si>
  <si>
    <t>人間ドック受診費用助成事業</t>
    <rPh sb="0" eb="2">
      <t>ニンゲン</t>
    </rPh>
    <rPh sb="5" eb="7">
      <t>ジュシン</t>
    </rPh>
    <rPh sb="7" eb="9">
      <t>ヒヨウ</t>
    </rPh>
    <rPh sb="9" eb="11">
      <t>ジョセイ</t>
    </rPh>
    <rPh sb="11" eb="13">
      <t>ジギョウ</t>
    </rPh>
    <phoneticPr fontId="36"/>
  </si>
  <si>
    <t>　公共用地取得事業</t>
    <rPh sb="1" eb="3">
      <t>コウキョウ</t>
    </rPh>
    <rPh sb="3" eb="5">
      <t>ヨウチ</t>
    </rPh>
    <rPh sb="5" eb="7">
      <t>シュトク</t>
    </rPh>
    <rPh sb="7" eb="9">
      <t>ジギョウ</t>
    </rPh>
    <phoneticPr fontId="19"/>
  </si>
  <si>
    <t>公共用地取得事業費</t>
    <rPh sb="0" eb="2">
      <t>コウキョウ</t>
    </rPh>
    <rPh sb="2" eb="4">
      <t>ヨウチ</t>
    </rPh>
    <rPh sb="4" eb="6">
      <t>シュトク</t>
    </rPh>
    <rPh sb="6" eb="8">
      <t>ジギョウ</t>
    </rPh>
    <rPh sb="8" eb="9">
      <t>ヒ</t>
    </rPh>
    <phoneticPr fontId="19"/>
  </si>
  <si>
    <t>一般会計繰出金</t>
    <rPh sb="0" eb="2">
      <t>イッパン</t>
    </rPh>
    <rPh sb="2" eb="4">
      <t>カイケイ</t>
    </rPh>
    <rPh sb="4" eb="7">
      <t>クリダシキン</t>
    </rPh>
    <phoneticPr fontId="19"/>
  </si>
  <si>
    <t>　奨学金</t>
    <rPh sb="1" eb="4">
      <t>ショウガクキン</t>
    </rPh>
    <phoneticPr fontId="19"/>
  </si>
  <si>
    <t>　介護保険</t>
    <rPh sb="1" eb="3">
      <t>カイゴ</t>
    </rPh>
    <rPh sb="3" eb="5">
      <t>ホケン</t>
    </rPh>
    <phoneticPr fontId="19"/>
  </si>
  <si>
    <t>地域支援事業費</t>
    <rPh sb="0" eb="2">
      <t>チイキ</t>
    </rPh>
    <rPh sb="2" eb="4">
      <t>シエン</t>
    </rPh>
    <rPh sb="4" eb="6">
      <t>ジギョウ</t>
    </rPh>
    <rPh sb="6" eb="7">
      <t>ヒ</t>
    </rPh>
    <phoneticPr fontId="19"/>
  </si>
  <si>
    <t>後期高齢者医療広域連合納付金</t>
    <rPh sb="0" eb="2">
      <t>コウキ</t>
    </rPh>
    <rPh sb="2" eb="5">
      <t>コウレイシャ</t>
    </rPh>
    <rPh sb="5" eb="7">
      <t>イリョウ</t>
    </rPh>
    <rPh sb="7" eb="9">
      <t>コウイキ</t>
    </rPh>
    <rPh sb="9" eb="11">
      <t>レンゴウ</t>
    </rPh>
    <rPh sb="11" eb="14">
      <t>ノウフキン</t>
    </rPh>
    <phoneticPr fontId="19"/>
  </si>
  <si>
    <t>　土地開発公社清算事業</t>
    <rPh sb="1" eb="3">
      <t>トチ</t>
    </rPh>
    <rPh sb="3" eb="5">
      <t>カイハツ</t>
    </rPh>
    <rPh sb="5" eb="7">
      <t>コウシャ</t>
    </rPh>
    <rPh sb="7" eb="9">
      <t>セイサン</t>
    </rPh>
    <rPh sb="9" eb="11">
      <t>ジギョウ</t>
    </rPh>
    <phoneticPr fontId="19"/>
  </si>
  <si>
    <t>比　　　　　　較</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</si>
</sst>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quot;▲ &quot;#,##0.0"/>
    <numFmt numFmtId="177" formatCode="#,##0;&quot;▲ &quot;#,##0"/>
    <numFmt numFmtId="178" formatCode="#,##0;&quot;△ &quot;#,##0"/>
    <numFmt numFmtId="179" formatCode="#,##0_ "/>
    <numFmt numFmtId="180" formatCode="0.0%"/>
    <numFmt numFmtId="181" formatCode="0_);[Red]\(0\)"/>
  </numFmts>
  <fonts count="38">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b/>
      <sz val="14"/>
      <name val="ＭＳ Ｐゴシック"/>
      <family val="3"/>
    </font>
    <font>
      <b/>
      <sz val="11"/>
      <name val="ＭＳ Ｐゴシック"/>
      <family val="3"/>
    </font>
    <font>
      <b/>
      <sz val="12"/>
      <name val="ＭＳ Ｐゴシック"/>
      <family val="3"/>
    </font>
    <font>
      <sz val="12"/>
      <name val="ＭＳ Ｐゴシック"/>
      <family val="3"/>
    </font>
    <font>
      <sz val="9"/>
      <name val="ＭＳ Ｐゴシック"/>
      <family val="3"/>
    </font>
    <font>
      <sz val="8"/>
      <name val="ＭＳ Ｐゴシック"/>
      <family val="3"/>
    </font>
    <font>
      <sz val="16"/>
      <name val="ＭＳ Ｐゴシック"/>
      <family val="3"/>
    </font>
    <font>
      <b/>
      <sz val="20"/>
      <name val="ＭＳ Ｐゴシック"/>
      <family val="3"/>
    </font>
    <font>
      <sz val="20"/>
      <name val="ＭＳ Ｐゴシック"/>
      <family val="3"/>
    </font>
    <font>
      <sz val="14"/>
      <name val="ＭＳ Ｐゴシック"/>
      <family val="3"/>
    </font>
    <font>
      <sz val="10"/>
      <name val="ＭＳ Ｐゴシック"/>
      <family val="3"/>
    </font>
    <font>
      <sz val="11"/>
      <name val="ＭＳ Ｐ明朝"/>
      <family val="1"/>
    </font>
    <font>
      <b/>
      <sz val="16"/>
      <name val="ＭＳ Ｐゴシック"/>
      <family val="3"/>
    </font>
    <font>
      <sz val="12"/>
      <name val="ＭＳ Ｐ明朝"/>
      <family val="1"/>
    </font>
    <font>
      <sz val="10"/>
      <name val="ＭＳ Ｐ明朝"/>
      <family val="1"/>
    </font>
    <font>
      <sz val="11"/>
      <color indexed="62"/>
      <name val="ＭＳ Ｐゴシック"/>
      <family val="3"/>
    </font>
    <font>
      <i/>
      <sz val="11"/>
      <color indexed="23"/>
      <name val="ＭＳ Ｐゴシック"/>
      <family val="3"/>
    </font>
    <font>
      <sz val="1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9"/>
        <bgColor indexed="64"/>
      </patternFill>
    </fill>
  </fills>
  <borders count="1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right/>
      <top style="thin">
        <color indexed="64"/>
      </top>
      <bottom/>
      <diagonal/>
    </border>
    <border>
      <left/>
      <right/>
      <top/>
      <bottom style="hair">
        <color indexed="64"/>
      </bottom>
      <diagonal/>
    </border>
    <border>
      <left/>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dotted">
        <color indexed="64"/>
      </left>
      <right style="medium">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cellStyleXfs>
  <cellXfs count="408">
    <xf numFmtId="0" fontId="0" fillId="0" borderId="0" xfId="0"/>
    <xf numFmtId="0" fontId="0" fillId="24" borderId="0" xfId="0" applyFill="1"/>
    <xf numFmtId="0" fontId="0" fillId="24" borderId="11" xfId="0" applyFill="1" applyBorder="1" applyAlignment="1">
      <alignment horizontal="distributed" vertical="center" justifyLastLine="1"/>
    </xf>
    <xf numFmtId="0" fontId="21" fillId="24" borderId="12" xfId="0" applyFont="1" applyFill="1" applyBorder="1" applyAlignment="1">
      <alignment horizontal="distributed"/>
    </xf>
    <xf numFmtId="0" fontId="21" fillId="24" borderId="13" xfId="0" applyFont="1" applyFill="1" applyBorder="1" applyAlignment="1">
      <alignment horizontal="distributed"/>
    </xf>
    <xf numFmtId="0" fontId="0" fillId="24" borderId="14" xfId="0" applyFill="1" applyBorder="1" applyAlignment="1">
      <alignment horizontal="distributed"/>
    </xf>
    <xf numFmtId="0" fontId="0" fillId="24" borderId="13" xfId="0" applyFill="1" applyBorder="1" applyAlignment="1">
      <alignment horizontal="distributed"/>
    </xf>
    <xf numFmtId="0" fontId="0" fillId="24" borderId="15" xfId="0" applyFill="1" applyBorder="1" applyAlignment="1">
      <alignment horizontal="distributed"/>
    </xf>
    <xf numFmtId="0" fontId="21" fillId="24" borderId="13" xfId="0" applyFont="1" applyFill="1" applyBorder="1" applyAlignment="1">
      <alignment horizontal="left"/>
    </xf>
    <xf numFmtId="0" fontId="0" fillId="24" borderId="13" xfId="0" applyFont="1" applyFill="1" applyBorder="1"/>
    <xf numFmtId="0" fontId="0" fillId="24" borderId="16" xfId="0" applyFont="1" applyFill="1" applyBorder="1"/>
    <xf numFmtId="0" fontId="0" fillId="24" borderId="17" xfId="0" applyFont="1" applyFill="1" applyBorder="1" applyAlignment="1">
      <alignment horizontal="distributed" justifyLastLine="1"/>
    </xf>
    <xf numFmtId="0" fontId="0" fillId="24" borderId="18" xfId="0" applyFill="1" applyBorder="1" applyAlignment="1">
      <alignment horizontal="distributed" vertical="center" wrapText="1"/>
    </xf>
    <xf numFmtId="179" fontId="22" fillId="24" borderId="19" xfId="0" applyNumberFormat="1" applyFont="1" applyFill="1" applyBorder="1"/>
    <xf numFmtId="179" fontId="22" fillId="24" borderId="20" xfId="0" applyNumberFormat="1" applyFont="1" applyFill="1" applyBorder="1"/>
    <xf numFmtId="179" fontId="23" fillId="24" borderId="21" xfId="0" applyNumberFormat="1" applyFont="1" applyFill="1" applyBorder="1"/>
    <xf numFmtId="179" fontId="23" fillId="24" borderId="20" xfId="0" applyNumberFormat="1" applyFont="1" applyFill="1" applyBorder="1"/>
    <xf numFmtId="179" fontId="23" fillId="24" borderId="22" xfId="0" applyNumberFormat="1" applyFont="1" applyFill="1" applyBorder="1"/>
    <xf numFmtId="179" fontId="23" fillId="0" borderId="20" xfId="0" applyNumberFormat="1" applyFont="1" applyFill="1" applyBorder="1"/>
    <xf numFmtId="179" fontId="23" fillId="24" borderId="23" xfId="0" applyNumberFormat="1" applyFont="1" applyFill="1" applyBorder="1"/>
    <xf numFmtId="179" fontId="23" fillId="24" borderId="24" xfId="0" applyNumberFormat="1" applyFont="1" applyFill="1" applyBorder="1"/>
    <xf numFmtId="179" fontId="0" fillId="24" borderId="0" xfId="0" applyNumberFormat="1" applyFill="1"/>
    <xf numFmtId="0" fontId="0" fillId="24" borderId="18" xfId="0" applyFill="1" applyBorder="1" applyAlignment="1">
      <alignment horizontal="distributed" vertical="center"/>
    </xf>
    <xf numFmtId="177" fontId="22" fillId="24" borderId="19" xfId="0" applyNumberFormat="1" applyFont="1" applyFill="1" applyBorder="1"/>
    <xf numFmtId="177" fontId="22" fillId="24" borderId="20" xfId="0" applyNumberFormat="1" applyFont="1" applyFill="1" applyBorder="1"/>
    <xf numFmtId="177" fontId="23" fillId="24" borderId="25" xfId="0" applyNumberFormat="1" applyFont="1" applyFill="1" applyBorder="1"/>
    <xf numFmtId="177" fontId="23" fillId="24" borderId="20" xfId="0" applyNumberFormat="1" applyFont="1" applyFill="1" applyBorder="1"/>
    <xf numFmtId="177" fontId="23" fillId="24" borderId="21" xfId="0" applyNumberFormat="1" applyFont="1" applyFill="1" applyBorder="1"/>
    <xf numFmtId="177" fontId="23" fillId="24" borderId="22" xfId="0" applyNumberFormat="1" applyFont="1" applyFill="1" applyBorder="1"/>
    <xf numFmtId="177" fontId="22" fillId="24" borderId="20" xfId="0" applyNumberFormat="1" applyFont="1" applyFill="1" applyBorder="1" applyAlignment="1">
      <alignment horizontal="right"/>
    </xf>
    <xf numFmtId="177" fontId="23" fillId="24" borderId="23" xfId="0" applyNumberFormat="1" applyFont="1" applyFill="1" applyBorder="1"/>
    <xf numFmtId="177" fontId="23" fillId="24" borderId="24" xfId="0" applyNumberFormat="1" applyFont="1" applyFill="1" applyBorder="1"/>
    <xf numFmtId="0" fontId="0" fillId="24" borderId="26" xfId="0" applyFill="1" applyBorder="1" applyAlignment="1">
      <alignment horizontal="distributed" vertical="center"/>
    </xf>
    <xf numFmtId="176" fontId="21" fillId="24" borderId="27" xfId="0" applyNumberFormat="1" applyFont="1" applyFill="1" applyBorder="1"/>
    <xf numFmtId="176" fontId="21" fillId="24" borderId="28" xfId="0" applyNumberFormat="1" applyFont="1" applyFill="1" applyBorder="1"/>
    <xf numFmtId="176" fontId="0" fillId="24" borderId="29" xfId="0" applyNumberFormat="1" applyFill="1" applyBorder="1"/>
    <xf numFmtId="176" fontId="0" fillId="24" borderId="28" xfId="0" applyNumberFormat="1" applyFill="1" applyBorder="1"/>
    <xf numFmtId="176" fontId="0" fillId="24" borderId="30" xfId="0" applyNumberFormat="1" applyFill="1" applyBorder="1"/>
    <xf numFmtId="176" fontId="0" fillId="24" borderId="31" xfId="0" applyNumberFormat="1" applyFont="1" applyFill="1" applyBorder="1"/>
    <xf numFmtId="176" fontId="0" fillId="24" borderId="32" xfId="0" applyNumberFormat="1" applyFont="1" applyFill="1" applyBorder="1"/>
    <xf numFmtId="176" fontId="0" fillId="24" borderId="33" xfId="0" applyNumberFormat="1" applyFont="1" applyFill="1" applyBorder="1"/>
    <xf numFmtId="0" fontId="0" fillId="24" borderId="36" xfId="0" applyFont="1" applyFill="1" applyBorder="1" applyAlignment="1">
      <alignment vertical="top"/>
    </xf>
    <xf numFmtId="0" fontId="0" fillId="24" borderId="37" xfId="0" applyFont="1" applyFill="1" applyBorder="1" applyAlignment="1">
      <alignment horizontal="center" vertical="top"/>
    </xf>
    <xf numFmtId="0" fontId="0" fillId="24" borderId="38" xfId="0" applyFill="1" applyBorder="1" applyAlignment="1">
      <alignment horizontal="center" vertical="top"/>
    </xf>
    <xf numFmtId="0" fontId="0" fillId="24" borderId="36" xfId="0" applyFont="1" applyFill="1" applyBorder="1" applyAlignment="1">
      <alignment horizontal="center" vertical="top"/>
    </xf>
    <xf numFmtId="0" fontId="0" fillId="24" borderId="39" xfId="0" applyFill="1" applyBorder="1" applyAlignment="1"/>
    <xf numFmtId="0" fontId="0" fillId="24" borderId="40" xfId="0" applyFill="1" applyBorder="1" applyAlignment="1">
      <alignment horizontal="center" vertical="center"/>
    </xf>
    <xf numFmtId="0" fontId="0" fillId="24" borderId="12" xfId="0" applyFill="1" applyBorder="1" applyAlignment="1">
      <alignment horizontal="center" shrinkToFit="1"/>
    </xf>
    <xf numFmtId="0" fontId="0" fillId="24" borderId="41" xfId="0" applyFill="1" applyBorder="1" applyAlignment="1">
      <alignment horizontal="center" shrinkToFit="1"/>
    </xf>
    <xf numFmtId="0" fontId="0" fillId="24" borderId="40" xfId="0" applyFill="1" applyBorder="1" applyAlignment="1">
      <alignment horizontal="center" shrinkToFit="1"/>
    </xf>
    <xf numFmtId="0" fontId="0" fillId="24" borderId="40" xfId="0" applyFill="1" applyBorder="1" applyAlignment="1">
      <alignment horizontal="center" vertical="center" shrinkToFit="1"/>
    </xf>
    <xf numFmtId="0" fontId="24" fillId="24" borderId="12" xfId="0" applyFont="1" applyFill="1" applyBorder="1" applyAlignment="1">
      <alignment horizontal="center" shrinkToFit="1"/>
    </xf>
    <xf numFmtId="0" fontId="24" fillId="24" borderId="13" xfId="0" applyFont="1" applyFill="1" applyBorder="1" applyAlignment="1">
      <alignment horizontal="center" shrinkToFit="1"/>
    </xf>
    <xf numFmtId="0" fontId="24" fillId="24" borderId="16" xfId="0" applyFont="1" applyFill="1" applyBorder="1" applyAlignment="1">
      <alignment horizontal="center" shrinkToFit="1"/>
    </xf>
    <xf numFmtId="0" fontId="0" fillId="24" borderId="17" xfId="0" applyFill="1" applyBorder="1" applyAlignment="1">
      <alignment horizontal="center" shrinkToFit="1"/>
    </xf>
    <xf numFmtId="0" fontId="25" fillId="24" borderId="45" xfId="0" applyFont="1" applyFill="1" applyBorder="1" applyAlignment="1">
      <alignment wrapText="1"/>
    </xf>
    <xf numFmtId="38" fontId="0" fillId="24" borderId="46" xfId="42" applyFont="1" applyFill="1" applyBorder="1" applyAlignment="1">
      <alignment vertical="top"/>
    </xf>
    <xf numFmtId="38" fontId="0" fillId="24" borderId="0" xfId="42" applyFont="1" applyFill="1" applyBorder="1" applyAlignment="1">
      <alignment horizontal="right" vertical="top"/>
    </xf>
    <xf numFmtId="38" fontId="0" fillId="24" borderId="46" xfId="42" applyFont="1" applyFill="1" applyBorder="1" applyAlignment="1">
      <alignment horizontal="right" vertical="top"/>
    </xf>
    <xf numFmtId="38" fontId="0" fillId="24" borderId="0" xfId="42" applyFont="1" applyFill="1" applyBorder="1" applyAlignment="1">
      <alignment vertical="top"/>
    </xf>
    <xf numFmtId="38" fontId="0" fillId="24" borderId="45" xfId="42" applyFont="1" applyFill="1" applyBorder="1" applyAlignment="1">
      <alignment vertical="top"/>
    </xf>
    <xf numFmtId="0" fontId="0" fillId="24" borderId="47" xfId="0" applyFill="1" applyBorder="1" applyAlignment="1"/>
    <xf numFmtId="0" fontId="0" fillId="24" borderId="48" xfId="0" applyFill="1" applyBorder="1" applyAlignment="1">
      <alignment horizontal="center" vertical="center"/>
    </xf>
    <xf numFmtId="38" fontId="23" fillId="24" borderId="19" xfId="42" applyFont="1" applyFill="1" applyBorder="1" applyAlignment="1">
      <alignment horizontal="right"/>
    </xf>
    <xf numFmtId="38" fontId="23" fillId="24" borderId="49" xfId="42" applyFont="1" applyFill="1" applyBorder="1" applyAlignment="1">
      <alignment horizontal="right"/>
    </xf>
    <xf numFmtId="38" fontId="23" fillId="24" borderId="48" xfId="42" applyFont="1" applyFill="1" applyBorder="1" applyAlignment="1">
      <alignment horizontal="right"/>
    </xf>
    <xf numFmtId="38" fontId="23" fillId="24" borderId="20" xfId="42" applyFont="1" applyFill="1" applyBorder="1" applyAlignment="1">
      <alignment horizontal="right"/>
    </xf>
    <xf numFmtId="38" fontId="23" fillId="24" borderId="23" xfId="42" applyFont="1" applyFill="1" applyBorder="1" applyAlignment="1">
      <alignment horizontal="right"/>
    </xf>
    <xf numFmtId="38" fontId="23" fillId="24" borderId="24" xfId="42" applyFont="1" applyFill="1" applyBorder="1" applyAlignment="1">
      <alignment horizontal="right"/>
    </xf>
    <xf numFmtId="0" fontId="25" fillId="24" borderId="45" xfId="0" applyFont="1" applyFill="1" applyBorder="1" applyAlignment="1">
      <alignment shrinkToFit="1"/>
    </xf>
    <xf numFmtId="180" fontId="0" fillId="24" borderId="46" xfId="0" applyNumberFormat="1" applyFont="1" applyFill="1" applyBorder="1" applyAlignment="1">
      <alignment horizontal="center" vertical="top"/>
    </xf>
    <xf numFmtId="180" fontId="0" fillId="24" borderId="0" xfId="0" applyNumberFormat="1" applyFont="1" applyFill="1" applyBorder="1" applyAlignment="1">
      <alignment horizontal="center" vertical="top"/>
    </xf>
    <xf numFmtId="180" fontId="0" fillId="24" borderId="45" xfId="0" applyNumberFormat="1" applyFont="1" applyFill="1" applyBorder="1" applyAlignment="1">
      <alignment horizontal="center" vertical="top"/>
    </xf>
    <xf numFmtId="0" fontId="24" fillId="24" borderId="0" xfId="0" applyFont="1" applyFill="1" applyBorder="1"/>
    <xf numFmtId="0" fontId="0" fillId="24" borderId="47" xfId="0" applyFill="1" applyBorder="1"/>
    <xf numFmtId="0" fontId="24" fillId="24" borderId="48" xfId="0" applyFont="1" applyFill="1" applyBorder="1" applyAlignment="1">
      <alignment horizontal="center" vertical="center"/>
    </xf>
    <xf numFmtId="180" fontId="23" fillId="24" borderId="19" xfId="0" applyNumberFormat="1" applyFont="1" applyFill="1" applyBorder="1"/>
    <xf numFmtId="180" fontId="23" fillId="24" borderId="49" xfId="0" applyNumberFormat="1" applyFont="1" applyFill="1" applyBorder="1"/>
    <xf numFmtId="180" fontId="23" fillId="24" borderId="48" xfId="0" applyNumberFormat="1" applyFont="1" applyFill="1" applyBorder="1"/>
    <xf numFmtId="0" fontId="0" fillId="24" borderId="50" xfId="0" applyFill="1" applyBorder="1"/>
    <xf numFmtId="180" fontId="23" fillId="24" borderId="20" xfId="0" applyNumberFormat="1" applyFont="1" applyFill="1" applyBorder="1"/>
    <xf numFmtId="180" fontId="23" fillId="24" borderId="24" xfId="0" applyNumberFormat="1" applyFont="1" applyFill="1" applyBorder="1"/>
    <xf numFmtId="0" fontId="25" fillId="24" borderId="53" xfId="0" applyFont="1" applyFill="1" applyBorder="1" applyAlignment="1">
      <alignment shrinkToFit="1"/>
    </xf>
    <xf numFmtId="49" fontId="0" fillId="24" borderId="54" xfId="0" applyNumberFormat="1" applyFont="1" applyFill="1" applyBorder="1" applyAlignment="1">
      <alignment horizontal="center" vertical="top"/>
    </xf>
    <xf numFmtId="49" fontId="0" fillId="24" borderId="55" xfId="0" applyNumberFormat="1" applyFont="1" applyFill="1" applyBorder="1" applyAlignment="1">
      <alignment horizontal="center" vertical="top"/>
    </xf>
    <xf numFmtId="0" fontId="0" fillId="24" borderId="54" xfId="0" applyNumberFormat="1" applyFont="1" applyFill="1" applyBorder="1" applyAlignment="1">
      <alignment horizontal="center" vertical="top"/>
    </xf>
    <xf numFmtId="49" fontId="0" fillId="24" borderId="53" xfId="0" applyNumberFormat="1" applyFont="1" applyFill="1" applyBorder="1" applyAlignment="1">
      <alignment horizontal="center" vertical="top"/>
    </xf>
    <xf numFmtId="0" fontId="24" fillId="24" borderId="56" xfId="0" applyFont="1" applyFill="1" applyBorder="1"/>
    <xf numFmtId="0" fontId="24" fillId="24" borderId="55" xfId="0" applyFont="1" applyFill="1" applyBorder="1"/>
    <xf numFmtId="0" fontId="0" fillId="24" borderId="56" xfId="0" applyFill="1" applyBorder="1" applyAlignment="1">
      <alignment horizontal="center"/>
    </xf>
    <xf numFmtId="0" fontId="24" fillId="24" borderId="57" xfId="0" applyFont="1" applyFill="1" applyBorder="1" applyAlignment="1">
      <alignment horizontal="center" vertical="center"/>
    </xf>
    <xf numFmtId="180" fontId="23" fillId="24" borderId="58" xfId="0" applyNumberFormat="1" applyFont="1" applyFill="1" applyBorder="1" applyAlignment="1">
      <alignment horizontal="right"/>
    </xf>
    <xf numFmtId="180" fontId="23" fillId="24" borderId="59" xfId="0" applyNumberFormat="1" applyFont="1" applyFill="1" applyBorder="1" applyAlignment="1">
      <alignment horizontal="right"/>
    </xf>
    <xf numFmtId="0" fontId="0" fillId="24" borderId="60" xfId="0" applyFill="1" applyBorder="1" applyAlignment="1">
      <alignment horizontal="center"/>
    </xf>
    <xf numFmtId="180" fontId="23" fillId="24" borderId="28" xfId="0" applyNumberFormat="1" applyFont="1" applyFill="1" applyBorder="1" applyAlignment="1">
      <alignment horizontal="right"/>
    </xf>
    <xf numFmtId="180" fontId="23" fillId="24" borderId="61" xfId="0" applyNumberFormat="1" applyFont="1" applyFill="1" applyBorder="1" applyAlignment="1">
      <alignment horizontal="right"/>
    </xf>
    <xf numFmtId="180" fontId="23" fillId="24" borderId="62" xfId="0" applyNumberFormat="1" applyFont="1" applyFill="1" applyBorder="1" applyAlignment="1">
      <alignment horizontal="right"/>
    </xf>
    <xf numFmtId="180" fontId="0" fillId="24" borderId="0" xfId="0" applyNumberFormat="1" applyFill="1"/>
    <xf numFmtId="38" fontId="0" fillId="24" borderId="0" xfId="0" applyNumberFormat="1" applyFill="1" applyAlignment="1">
      <alignment shrinkToFit="1"/>
    </xf>
    <xf numFmtId="0" fontId="0" fillId="24" borderId="0" xfId="0" applyFill="1" applyAlignment="1">
      <alignment shrinkToFit="1"/>
    </xf>
    <xf numFmtId="0" fontId="23" fillId="24" borderId="0" xfId="0" applyFont="1" applyFill="1" applyAlignment="1">
      <alignment vertical="center"/>
    </xf>
    <xf numFmtId="0" fontId="23" fillId="24" borderId="0" xfId="0" applyFont="1" applyFill="1"/>
    <xf numFmtId="0" fontId="26" fillId="24" borderId="0" xfId="0" applyFont="1" applyFill="1" applyAlignment="1">
      <alignment vertical="center"/>
    </xf>
    <xf numFmtId="0" fontId="23" fillId="24" borderId="24" xfId="0" applyFont="1" applyFill="1" applyBorder="1" applyAlignment="1">
      <alignment horizontal="center" vertical="center"/>
    </xf>
    <xf numFmtId="20" fontId="23" fillId="24" borderId="0" xfId="0" applyNumberFormat="1" applyFont="1" applyFill="1" applyAlignment="1">
      <alignment vertical="center"/>
    </xf>
    <xf numFmtId="177" fontId="23" fillId="24" borderId="64" xfId="0" applyNumberFormat="1" applyFont="1" applyFill="1" applyBorder="1" applyAlignment="1">
      <alignment vertical="center" shrinkToFit="1"/>
    </xf>
    <xf numFmtId="177" fontId="23" fillId="24" borderId="48" xfId="0" applyNumberFormat="1" applyFont="1" applyFill="1" applyBorder="1" applyAlignment="1">
      <alignment vertical="center" shrinkToFit="1"/>
    </xf>
    <xf numFmtId="0" fontId="0" fillId="24" borderId="0" xfId="0" applyFont="1" applyFill="1" applyAlignment="1">
      <alignment horizontal="right" vertical="center"/>
    </xf>
    <xf numFmtId="177" fontId="23" fillId="24" borderId="57" xfId="0" applyNumberFormat="1" applyFont="1" applyFill="1" applyBorder="1" applyAlignment="1">
      <alignment vertical="center" shrinkToFit="1"/>
    </xf>
    <xf numFmtId="177" fontId="23" fillId="24" borderId="68" xfId="0" applyNumberFormat="1" applyFont="1" applyFill="1" applyBorder="1" applyAlignment="1">
      <alignment vertical="center" shrinkToFit="1"/>
    </xf>
    <xf numFmtId="177" fontId="23" fillId="24" borderId="0" xfId="0" applyNumberFormat="1" applyFont="1" applyFill="1" applyBorder="1" applyAlignment="1">
      <alignment vertical="center" shrinkToFit="1"/>
    </xf>
    <xf numFmtId="0" fontId="28" fillId="24" borderId="0" xfId="0" applyFont="1" applyFill="1" applyAlignment="1">
      <alignment vertical="center"/>
    </xf>
    <xf numFmtId="0" fontId="23" fillId="24" borderId="77" xfId="0" applyFont="1" applyFill="1" applyBorder="1" applyAlignment="1">
      <alignment horizontal="center" vertical="center"/>
    </xf>
    <xf numFmtId="0" fontId="23" fillId="24" borderId="38" xfId="0" applyFont="1" applyFill="1" applyBorder="1" applyAlignment="1">
      <alignment vertical="center" textRotation="255"/>
    </xf>
    <xf numFmtId="0" fontId="23" fillId="24" borderId="77" xfId="0" applyFont="1" applyFill="1" applyBorder="1" applyAlignment="1">
      <alignment vertical="center" textRotation="255"/>
    </xf>
    <xf numFmtId="0" fontId="23" fillId="24" borderId="34" xfId="0" applyFont="1" applyFill="1" applyBorder="1" applyAlignment="1">
      <alignment vertical="center"/>
    </xf>
    <xf numFmtId="0" fontId="28" fillId="24" borderId="0" xfId="0" applyFont="1" applyFill="1" applyAlignment="1">
      <alignment horizontal="centerContinuous" vertical="center"/>
    </xf>
    <xf numFmtId="0" fontId="23" fillId="24" borderId="10" xfId="0" applyFont="1" applyFill="1" applyBorder="1" applyAlignment="1">
      <alignment horizontal="center" vertical="center"/>
    </xf>
    <xf numFmtId="0" fontId="23" fillId="24" borderId="26" xfId="0" applyFont="1" applyFill="1" applyBorder="1" applyAlignment="1">
      <alignment horizontal="center" vertical="center" shrinkToFit="1"/>
    </xf>
    <xf numFmtId="0" fontId="23" fillId="24" borderId="78" xfId="0" applyFont="1" applyFill="1" applyBorder="1" applyAlignment="1">
      <alignment horizontal="center" vertical="center" shrinkToFit="1"/>
    </xf>
    <xf numFmtId="0" fontId="23" fillId="24" borderId="33" xfId="0" applyFont="1" applyFill="1" applyBorder="1" applyAlignment="1">
      <alignment horizontal="center" vertical="center" shrinkToFit="1"/>
    </xf>
    <xf numFmtId="0" fontId="23" fillId="24" borderId="10" xfId="0" applyFont="1" applyFill="1" applyBorder="1" applyAlignment="1">
      <alignment horizontal="distributed" vertical="center" indent="1"/>
    </xf>
    <xf numFmtId="0" fontId="23" fillId="24" borderId="79" xfId="0" applyFont="1" applyFill="1" applyBorder="1" applyAlignment="1">
      <alignment horizontal="distributed" vertical="center" indent="1"/>
    </xf>
    <xf numFmtId="0" fontId="23" fillId="24" borderId="80" xfId="0" applyFont="1" applyFill="1" applyBorder="1" applyAlignment="1">
      <alignment horizontal="distributed" vertical="center"/>
    </xf>
    <xf numFmtId="0" fontId="23" fillId="24" borderId="60" xfId="0" applyFont="1" applyFill="1" applyBorder="1" applyAlignment="1">
      <alignment horizontal="distributed" vertical="center"/>
    </xf>
    <xf numFmtId="0" fontId="23" fillId="24" borderId="81" xfId="0" applyFont="1" applyFill="1" applyBorder="1" applyAlignment="1">
      <alignment horizontal="distributed" vertical="center"/>
    </xf>
    <xf numFmtId="177" fontId="23" fillId="0" borderId="75" xfId="0" applyNumberFormat="1" applyFont="1" applyFill="1" applyBorder="1" applyAlignment="1">
      <alignment vertical="center" shrinkToFit="1"/>
    </xf>
    <xf numFmtId="176" fontId="23" fillId="24" borderId="85" xfId="0" applyNumberFormat="1" applyFont="1" applyFill="1" applyBorder="1" applyAlignment="1">
      <alignment vertical="center" shrinkToFit="1"/>
    </xf>
    <xf numFmtId="177" fontId="23" fillId="24" borderId="83" xfId="0" applyNumberFormat="1" applyFont="1" applyFill="1" applyBorder="1" applyAlignment="1">
      <alignment vertical="center" shrinkToFit="1"/>
    </xf>
    <xf numFmtId="177" fontId="23" fillId="24" borderId="66" xfId="0" applyNumberFormat="1" applyFont="1" applyFill="1" applyBorder="1" applyAlignment="1">
      <alignment vertical="center" shrinkToFit="1"/>
    </xf>
    <xf numFmtId="177" fontId="23" fillId="24" borderId="84" xfId="0" applyNumberFormat="1" applyFont="1" applyFill="1" applyBorder="1" applyAlignment="1">
      <alignment vertical="center" shrinkToFit="1"/>
    </xf>
    <xf numFmtId="177" fontId="23" fillId="24" borderId="74" xfId="0" applyNumberFormat="1" applyFont="1" applyFill="1" applyBorder="1" applyAlignment="1">
      <alignment vertical="center" shrinkToFit="1"/>
    </xf>
    <xf numFmtId="177" fontId="23" fillId="24" borderId="73" xfId="0" applyNumberFormat="1" applyFont="1" applyFill="1" applyBorder="1" applyAlignment="1">
      <alignment vertical="center" shrinkToFit="1"/>
    </xf>
    <xf numFmtId="178" fontId="23" fillId="24" borderId="24" xfId="0" applyNumberFormat="1" applyFont="1" applyFill="1" applyBorder="1" applyAlignment="1">
      <alignment horizontal="center" vertical="center" shrinkToFit="1"/>
    </xf>
    <xf numFmtId="177" fontId="23" fillId="24" borderId="18" xfId="0" applyNumberFormat="1" applyFont="1" applyFill="1" applyBorder="1" applyAlignment="1">
      <alignment vertical="center" shrinkToFit="1"/>
    </xf>
    <xf numFmtId="177" fontId="23" fillId="24" borderId="24" xfId="0" applyNumberFormat="1" applyFont="1" applyFill="1" applyBorder="1" applyAlignment="1">
      <alignment vertical="center" shrinkToFit="1"/>
    </xf>
    <xf numFmtId="177" fontId="23" fillId="24" borderId="75" xfId="0" applyNumberFormat="1" applyFont="1" applyFill="1" applyBorder="1" applyAlignment="1">
      <alignment vertical="center" shrinkToFit="1"/>
    </xf>
    <xf numFmtId="177" fontId="23" fillId="24" borderId="44" xfId="0" applyNumberFormat="1" applyFont="1" applyFill="1" applyBorder="1" applyAlignment="1">
      <alignment vertical="center" shrinkToFit="1"/>
    </xf>
    <xf numFmtId="177" fontId="23" fillId="24" borderId="67" xfId="0" applyNumberFormat="1" applyFont="1" applyFill="1" applyBorder="1" applyAlignment="1">
      <alignment vertical="center" shrinkToFit="1"/>
    </xf>
    <xf numFmtId="177" fontId="23" fillId="24" borderId="62" xfId="0" applyNumberFormat="1" applyFont="1" applyFill="1" applyBorder="1" applyAlignment="1">
      <alignment vertical="center" shrinkToFit="1"/>
    </xf>
    <xf numFmtId="177" fontId="23" fillId="24" borderId="43" xfId="0" applyNumberFormat="1" applyFont="1" applyFill="1" applyBorder="1" applyAlignment="1">
      <alignment vertical="center" shrinkToFit="1"/>
    </xf>
    <xf numFmtId="176" fontId="23" fillId="24" borderId="86" xfId="0" applyNumberFormat="1" applyFont="1" applyFill="1" applyBorder="1" applyAlignment="1">
      <alignment vertical="center" shrinkToFit="1"/>
    </xf>
    <xf numFmtId="177" fontId="23" fillId="24" borderId="89" xfId="0" applyNumberFormat="1" applyFont="1" applyFill="1" applyBorder="1" applyAlignment="1">
      <alignment vertical="center" shrinkToFit="1"/>
    </xf>
    <xf numFmtId="180" fontId="23" fillId="24" borderId="90" xfId="0" applyNumberFormat="1" applyFont="1" applyFill="1" applyBorder="1" applyAlignment="1">
      <alignment vertical="center" shrinkToFit="1"/>
    </xf>
    <xf numFmtId="177" fontId="23" fillId="24" borderId="87" xfId="0" applyNumberFormat="1" applyFont="1" applyFill="1" applyBorder="1" applyAlignment="1">
      <alignment vertical="center" shrinkToFit="1"/>
    </xf>
    <xf numFmtId="177" fontId="23" fillId="24" borderId="91" xfId="0" applyNumberFormat="1" applyFont="1" applyFill="1" applyBorder="1" applyAlignment="1">
      <alignment vertical="center" shrinkToFit="1"/>
    </xf>
    <xf numFmtId="177" fontId="23" fillId="24" borderId="92" xfId="0" applyNumberFormat="1" applyFont="1" applyFill="1" applyBorder="1" applyAlignment="1">
      <alignment vertical="center" shrinkToFit="1"/>
    </xf>
    <xf numFmtId="176" fontId="23" fillId="24" borderId="90" xfId="0" applyNumberFormat="1" applyFont="1" applyFill="1" applyBorder="1" applyAlignment="1">
      <alignment vertical="center" shrinkToFit="1"/>
    </xf>
    <xf numFmtId="38" fontId="0" fillId="0" borderId="0" xfId="42" applyFont="1" applyFill="1" applyAlignment="1">
      <alignment vertical="center"/>
    </xf>
    <xf numFmtId="38" fontId="0" fillId="0" borderId="0" xfId="42" applyFont="1" applyFill="1" applyAlignment="1">
      <alignment horizontal="center" vertical="center"/>
    </xf>
    <xf numFmtId="177" fontId="29" fillId="0" borderId="0" xfId="42" applyNumberFormat="1" applyFont="1" applyFill="1" applyAlignment="1">
      <alignment vertical="center"/>
    </xf>
    <xf numFmtId="177" fontId="0" fillId="0" borderId="0" xfId="42" applyNumberFormat="1" applyFont="1" applyFill="1" applyAlignment="1">
      <alignment vertical="center"/>
    </xf>
    <xf numFmtId="38" fontId="30" fillId="0" borderId="0" xfId="42" applyFont="1" applyFill="1" applyAlignment="1">
      <alignment vertical="center"/>
    </xf>
    <xf numFmtId="38" fontId="31" fillId="0" borderId="0" xfId="42" applyFont="1" applyFill="1" applyAlignment="1">
      <alignment vertical="center"/>
    </xf>
    <xf numFmtId="38" fontId="31" fillId="0" borderId="0" xfId="42" applyFont="1" applyFill="1" applyAlignment="1">
      <alignment horizontal="center" vertical="center"/>
    </xf>
    <xf numFmtId="38" fontId="32" fillId="0" borderId="0" xfId="42" applyFont="1" applyFill="1" applyAlignment="1">
      <alignment vertical="center"/>
    </xf>
    <xf numFmtId="38" fontId="22" fillId="0" borderId="0" xfId="42" applyFont="1" applyFill="1" applyAlignment="1">
      <alignment vertical="center"/>
    </xf>
    <xf numFmtId="38" fontId="31" fillId="0" borderId="78" xfId="42" applyFont="1" applyFill="1" applyBorder="1" applyAlignment="1">
      <alignment horizontal="center" vertical="center"/>
    </xf>
    <xf numFmtId="38" fontId="31" fillId="0" borderId="27" xfId="42" applyFont="1" applyFill="1" applyBorder="1" applyAlignment="1">
      <alignment vertical="center" shrinkToFit="1"/>
    </xf>
    <xf numFmtId="38" fontId="31" fillId="0" borderId="76" xfId="42" applyFont="1" applyFill="1" applyBorder="1" applyAlignment="1">
      <alignment vertical="center" shrinkToFit="1"/>
    </xf>
    <xf numFmtId="38" fontId="31" fillId="0" borderId="21" xfId="42" applyFont="1" applyFill="1" applyBorder="1" applyAlignment="1">
      <alignment vertical="center" shrinkToFit="1"/>
    </xf>
    <xf numFmtId="38" fontId="31" fillId="0" borderId="23" xfId="42" applyFont="1" applyFill="1" applyBorder="1" applyAlignment="1">
      <alignment vertical="center" shrinkToFit="1"/>
    </xf>
    <xf numFmtId="38" fontId="31" fillId="0" borderId="27" xfId="42" applyFont="1" applyFill="1" applyBorder="1" applyAlignment="1">
      <alignment horizontal="center" vertical="center"/>
    </xf>
    <xf numFmtId="38" fontId="31" fillId="0" borderId="27" xfId="42" applyFont="1" applyFill="1" applyBorder="1" applyAlignment="1">
      <alignment horizontal="left" vertical="center" shrinkToFit="1"/>
    </xf>
    <xf numFmtId="38" fontId="31" fillId="0" borderId="76" xfId="42" applyFont="1" applyFill="1" applyBorder="1" applyAlignment="1">
      <alignment horizontal="left" vertical="center" shrinkToFit="1"/>
    </xf>
    <xf numFmtId="38" fontId="0" fillId="0" borderId="76" xfId="42" applyFont="1" applyFill="1" applyBorder="1" applyAlignment="1">
      <alignment horizontal="left" vertical="center" shrinkToFit="1"/>
    </xf>
    <xf numFmtId="38" fontId="31" fillId="0" borderId="32" xfId="42" applyFont="1" applyFill="1" applyBorder="1" applyAlignment="1">
      <alignment vertical="center" shrinkToFit="1"/>
    </xf>
    <xf numFmtId="38" fontId="31" fillId="0" borderId="19" xfId="42" applyFont="1" applyFill="1" applyBorder="1" applyAlignment="1">
      <alignment vertical="center" shrinkToFit="1"/>
    </xf>
    <xf numFmtId="38" fontId="31" fillId="0" borderId="21" xfId="42" applyFont="1" applyFill="1" applyBorder="1" applyAlignment="1">
      <alignment horizontal="left" vertical="center" shrinkToFit="1"/>
    </xf>
    <xf numFmtId="38" fontId="0" fillId="0" borderId="21" xfId="42" applyFont="1" applyFill="1" applyBorder="1" applyAlignment="1">
      <alignment horizontal="center" vertical="center"/>
    </xf>
    <xf numFmtId="38" fontId="31" fillId="0" borderId="23" xfId="42" applyFont="1" applyFill="1" applyBorder="1" applyAlignment="1">
      <alignment horizontal="left" vertical="center" shrinkToFit="1"/>
    </xf>
    <xf numFmtId="38" fontId="31" fillId="0" borderId="32" xfId="42" applyFont="1" applyFill="1" applyBorder="1" applyAlignment="1">
      <alignment horizontal="left" vertical="center" shrinkToFit="1"/>
    </xf>
    <xf numFmtId="38" fontId="0" fillId="0" borderId="21" xfId="42" applyFont="1" applyFill="1" applyBorder="1" applyAlignment="1">
      <alignment vertical="center"/>
    </xf>
    <xf numFmtId="38" fontId="31" fillId="24" borderId="76" xfId="42" applyFont="1" applyFill="1" applyBorder="1" applyAlignment="1">
      <alignment vertical="center" shrinkToFit="1"/>
    </xf>
    <xf numFmtId="38" fontId="31" fillId="24" borderId="76" xfId="42" applyFont="1" applyFill="1" applyBorder="1" applyAlignment="1">
      <alignment horizontal="left" vertical="center" shrinkToFit="1"/>
    </xf>
    <xf numFmtId="38" fontId="31" fillId="24" borderId="32" xfId="42" applyFont="1" applyFill="1" applyBorder="1" applyAlignment="1">
      <alignment horizontal="left" vertical="center" shrinkToFit="1"/>
    </xf>
    <xf numFmtId="38" fontId="22" fillId="0" borderId="47" xfId="42" applyFont="1" applyFill="1" applyBorder="1" applyAlignment="1">
      <alignment vertical="center"/>
    </xf>
    <xf numFmtId="38" fontId="31" fillId="24" borderId="23" xfId="42" applyFont="1" applyFill="1" applyBorder="1" applyAlignment="1">
      <alignment horizontal="left" vertical="center" shrinkToFit="1"/>
    </xf>
    <xf numFmtId="38" fontId="31" fillId="24" borderId="21" xfId="42" applyFont="1" applyFill="1" applyBorder="1" applyAlignment="1">
      <alignment horizontal="left" vertical="center" shrinkToFit="1"/>
    </xf>
    <xf numFmtId="38" fontId="31" fillId="0" borderId="19" xfId="42" applyFont="1" applyFill="1" applyBorder="1" applyAlignment="1">
      <alignment horizontal="left" vertical="center" shrinkToFit="1"/>
    </xf>
    <xf numFmtId="38" fontId="31" fillId="0" borderId="48" xfId="42" applyFont="1" applyFill="1" applyBorder="1" applyAlignment="1">
      <alignment horizontal="center" vertical="center"/>
    </xf>
    <xf numFmtId="38" fontId="31" fillId="0" borderId="78" xfId="42" applyFont="1" applyFill="1" applyBorder="1" applyAlignment="1">
      <alignment horizontal="left" vertical="center" shrinkToFit="1"/>
    </xf>
    <xf numFmtId="38" fontId="0" fillId="0" borderId="23" xfId="42" applyFont="1" applyFill="1" applyBorder="1" applyAlignment="1">
      <alignment vertical="center" shrinkToFit="1"/>
    </xf>
    <xf numFmtId="38" fontId="0" fillId="0" borderId="23" xfId="42" applyFont="1" applyFill="1" applyBorder="1" applyAlignment="1">
      <alignment vertical="center"/>
    </xf>
    <xf numFmtId="38" fontId="31" fillId="0" borderId="78" xfId="42" applyFont="1" applyFill="1" applyBorder="1" applyAlignment="1">
      <alignment vertical="center" shrinkToFit="1"/>
    </xf>
    <xf numFmtId="38" fontId="23" fillId="0" borderId="0" xfId="42" applyFont="1" applyFill="1" applyAlignment="1">
      <alignment vertical="center"/>
    </xf>
    <xf numFmtId="38" fontId="31" fillId="0" borderId="27" xfId="42" applyFont="1" applyFill="1" applyBorder="1" applyAlignment="1">
      <alignment horizontal="left" vertical="center" indent="1"/>
    </xf>
    <xf numFmtId="38" fontId="24" fillId="0" borderId="93" xfId="42" applyFont="1" applyFill="1" applyBorder="1" applyAlignment="1">
      <alignment horizontal="left" vertical="center" indent="2"/>
    </xf>
    <xf numFmtId="38" fontId="31" fillId="0" borderId="94" xfId="42" applyFont="1" applyFill="1" applyBorder="1" applyAlignment="1">
      <alignment horizontal="left" vertical="center" indent="1" shrinkToFit="1"/>
    </xf>
    <xf numFmtId="38" fontId="24" fillId="0" borderId="32" xfId="42" applyFont="1" applyFill="1" applyBorder="1" applyAlignment="1">
      <alignment horizontal="left" vertical="center" indent="2"/>
    </xf>
    <xf numFmtId="38" fontId="31" fillId="0" borderId="76" xfId="42" applyFont="1" applyFill="1" applyBorder="1" applyAlignment="1">
      <alignment horizontal="left" vertical="center" indent="1"/>
    </xf>
    <xf numFmtId="38" fontId="31" fillId="0" borderId="94" xfId="42" applyFont="1" applyFill="1" applyBorder="1" applyAlignment="1">
      <alignment horizontal="left" vertical="center" indent="1"/>
    </xf>
    <xf numFmtId="0" fontId="31" fillId="0" borderId="27" xfId="42" applyNumberFormat="1" applyFont="1" applyFill="1" applyBorder="1" applyAlignment="1">
      <alignment horizontal="left" vertical="center" indent="1" shrinkToFit="1"/>
    </xf>
    <xf numFmtId="38" fontId="31" fillId="0" borderId="31" xfId="42" applyFont="1" applyFill="1" applyBorder="1" applyAlignment="1">
      <alignment horizontal="left" vertical="center" indent="1"/>
    </xf>
    <xf numFmtId="38" fontId="31" fillId="0" borderId="95" xfId="42" applyFont="1" applyFill="1" applyBorder="1" applyAlignment="1">
      <alignment horizontal="left" vertical="center" indent="1"/>
    </xf>
    <xf numFmtId="38" fontId="31" fillId="0" borderId="44" xfId="42" applyFont="1" applyFill="1" applyBorder="1" applyAlignment="1">
      <alignment horizontal="left" vertical="center" indent="1"/>
    </xf>
    <xf numFmtId="38" fontId="24" fillId="0" borderId="76" xfId="42" applyFont="1" applyFill="1" applyBorder="1" applyAlignment="1">
      <alignment horizontal="left" vertical="center" indent="2"/>
    </xf>
    <xf numFmtId="38" fontId="33" fillId="0" borderId="0" xfId="42" applyFont="1" applyFill="1" applyAlignment="1">
      <alignment vertical="center"/>
    </xf>
    <xf numFmtId="38" fontId="31" fillId="0" borderId="19" xfId="42" applyFont="1" applyFill="1" applyBorder="1" applyAlignment="1">
      <alignment horizontal="left" vertical="center" indent="1"/>
    </xf>
    <xf numFmtId="38" fontId="31" fillId="0" borderId="22" xfId="42" applyFont="1" applyFill="1" applyBorder="1" applyAlignment="1">
      <alignment horizontal="left" vertical="center" indent="1"/>
    </xf>
    <xf numFmtId="38" fontId="33" fillId="0" borderId="47" xfId="42" applyFont="1" applyFill="1" applyBorder="1" applyAlignment="1">
      <alignment vertical="center"/>
    </xf>
    <xf numFmtId="181" fontId="31" fillId="0" borderId="76" xfId="42" applyNumberFormat="1" applyFont="1" applyFill="1" applyBorder="1" applyAlignment="1">
      <alignment horizontal="left" vertical="center" indent="1" shrinkToFit="1"/>
    </xf>
    <xf numFmtId="181" fontId="34" fillId="0" borderId="94" xfId="42" applyNumberFormat="1" applyFont="1" applyFill="1" applyBorder="1" applyAlignment="1">
      <alignment horizontal="left" vertical="center" indent="1" shrinkToFit="1"/>
    </xf>
    <xf numFmtId="181" fontId="34" fillId="0" borderId="76" xfId="42" applyNumberFormat="1" applyFont="1" applyFill="1" applyBorder="1" applyAlignment="1">
      <alignment horizontal="left" vertical="center" indent="1" shrinkToFit="1"/>
    </xf>
    <xf numFmtId="181" fontId="34" fillId="0" borderId="32" xfId="42" applyNumberFormat="1" applyFont="1" applyFill="1" applyBorder="1" applyAlignment="1">
      <alignment horizontal="left" vertical="center" indent="1" shrinkToFit="1"/>
    </xf>
    <xf numFmtId="38" fontId="24" fillId="0" borderId="32" xfId="42" applyFont="1" applyFill="1" applyBorder="1" applyAlignment="1">
      <alignment horizontal="left" vertical="center" indent="2" shrinkToFit="1"/>
    </xf>
    <xf numFmtId="38" fontId="31" fillId="0" borderId="27" xfId="42" applyFont="1" applyFill="1" applyBorder="1" applyAlignment="1">
      <alignment horizontal="left" vertical="center" indent="1" shrinkToFit="1"/>
    </xf>
    <xf numFmtId="38" fontId="23" fillId="0" borderId="47" xfId="42" applyFont="1" applyFill="1" applyBorder="1" applyAlignment="1">
      <alignment horizontal="left" vertical="center"/>
    </xf>
    <xf numFmtId="38" fontId="24" fillId="0" borderId="23" xfId="42" applyFont="1" applyFill="1" applyBorder="1" applyAlignment="1">
      <alignment horizontal="left" vertical="center" indent="2"/>
    </xf>
    <xf numFmtId="38" fontId="24" fillId="0" borderId="25" xfId="42" applyFont="1" applyFill="1" applyBorder="1" applyAlignment="1">
      <alignment horizontal="left" vertical="center" indent="2"/>
    </xf>
    <xf numFmtId="38" fontId="31" fillId="0" borderId="78" xfId="42" applyFont="1" applyFill="1" applyBorder="1" applyAlignment="1">
      <alignment horizontal="left" vertical="center" indent="1"/>
    </xf>
    <xf numFmtId="38" fontId="31" fillId="0" borderId="96" xfId="42" applyFont="1" applyFill="1" applyBorder="1" applyAlignment="1">
      <alignment horizontal="left" vertical="center" indent="1"/>
    </xf>
    <xf numFmtId="38" fontId="31" fillId="0" borderId="48" xfId="42" applyFont="1" applyFill="1" applyBorder="1" applyAlignment="1">
      <alignment horizontal="left" vertical="center" indent="1"/>
    </xf>
    <xf numFmtId="38" fontId="31" fillId="0" borderId="32" xfId="42" applyFont="1" applyFill="1" applyBorder="1" applyAlignment="1">
      <alignment horizontal="left" vertical="center" indent="1"/>
    </xf>
    <xf numFmtId="38" fontId="31" fillId="0" borderId="78" xfId="42" applyFont="1" applyFill="1" applyBorder="1" applyAlignment="1">
      <alignment horizontal="left" vertical="center" indent="1" shrinkToFit="1"/>
    </xf>
    <xf numFmtId="38" fontId="31" fillId="0" borderId="97" xfId="42" applyFont="1" applyFill="1" applyBorder="1" applyAlignment="1">
      <alignment horizontal="left" vertical="center" indent="1"/>
    </xf>
    <xf numFmtId="38" fontId="31" fillId="0" borderId="49" xfId="42" applyFont="1" applyFill="1" applyBorder="1" applyAlignment="1">
      <alignment horizontal="left" vertical="center" indent="1"/>
    </xf>
    <xf numFmtId="38" fontId="32" fillId="0" borderId="0" xfId="42" applyFont="1" applyFill="1" applyAlignment="1">
      <alignment horizontal="center" vertical="center"/>
    </xf>
    <xf numFmtId="38" fontId="30" fillId="0" borderId="0" xfId="42" applyFont="1" applyFill="1" applyAlignment="1">
      <alignment horizontal="center" vertical="center"/>
    </xf>
    <xf numFmtId="38" fontId="23" fillId="0" borderId="0" xfId="42" applyFont="1" applyFill="1" applyAlignment="1">
      <alignment horizontal="center" vertical="center"/>
    </xf>
    <xf numFmtId="38" fontId="31" fillId="0" borderId="48" xfId="42" applyFont="1" applyFill="1" applyBorder="1" applyAlignment="1">
      <alignment horizontal="center" vertical="center" shrinkToFit="1"/>
    </xf>
    <xf numFmtId="38" fontId="31" fillId="0" borderId="19" xfId="42" applyFont="1" applyFill="1" applyBorder="1" applyAlignment="1">
      <alignment horizontal="center" vertical="center" shrinkToFit="1"/>
    </xf>
    <xf numFmtId="38" fontId="31" fillId="0" borderId="25" xfId="42" applyFont="1" applyFill="1" applyBorder="1" applyAlignment="1">
      <alignment horizontal="center" vertical="center" shrinkToFit="1"/>
    </xf>
    <xf numFmtId="38" fontId="31" fillId="0" borderId="22" xfId="42" applyFont="1" applyFill="1" applyBorder="1" applyAlignment="1">
      <alignment horizontal="center" vertical="center" shrinkToFit="1"/>
    </xf>
    <xf numFmtId="38" fontId="31" fillId="0" borderId="23" xfId="42" applyFont="1" applyFill="1" applyBorder="1" applyAlignment="1">
      <alignment horizontal="center" vertical="center" shrinkToFit="1"/>
    </xf>
    <xf numFmtId="38" fontId="23" fillId="0" borderId="0" xfId="42" applyFont="1" applyFill="1" applyAlignment="1">
      <alignment horizontal="center" vertical="center" shrinkToFit="1"/>
    </xf>
    <xf numFmtId="38" fontId="31" fillId="0" borderId="21" xfId="42" applyFont="1" applyFill="1" applyBorder="1" applyAlignment="1">
      <alignment horizontal="center" vertical="center" textRotation="255" shrinkToFit="1"/>
    </xf>
    <xf numFmtId="38" fontId="31" fillId="0" borderId="21" xfId="42" applyFont="1" applyFill="1" applyBorder="1" applyAlignment="1">
      <alignment horizontal="center" vertical="center" shrinkToFit="1"/>
    </xf>
    <xf numFmtId="38" fontId="31" fillId="0" borderId="20" xfId="42" applyFont="1" applyFill="1" applyBorder="1" applyAlignment="1">
      <alignment horizontal="center" vertical="center" shrinkToFit="1"/>
    </xf>
    <xf numFmtId="38" fontId="31" fillId="0" borderId="49" xfId="42" applyFont="1" applyFill="1" applyBorder="1" applyAlignment="1">
      <alignment horizontal="center" vertical="center" shrinkToFit="1"/>
    </xf>
    <xf numFmtId="38" fontId="31" fillId="0" borderId="97" xfId="42" applyFont="1" applyFill="1" applyBorder="1" applyAlignment="1">
      <alignment horizontal="center" vertical="center" shrinkToFit="1"/>
    </xf>
    <xf numFmtId="38" fontId="33" fillId="0" borderId="0" xfId="42" applyFont="1" applyFill="1" applyBorder="1" applyAlignment="1">
      <alignment horizontal="center" vertical="center" shrinkToFit="1"/>
    </xf>
    <xf numFmtId="38" fontId="33" fillId="0" borderId="47" xfId="42" applyFont="1" applyFill="1" applyBorder="1" applyAlignment="1">
      <alignment horizontal="center" vertical="center" shrinkToFit="1"/>
    </xf>
    <xf numFmtId="38" fontId="31" fillId="0" borderId="98" xfId="42" applyFont="1" applyFill="1" applyBorder="1" applyAlignment="1">
      <alignment horizontal="center" vertical="center" shrinkToFit="1"/>
    </xf>
    <xf numFmtId="38" fontId="31" fillId="0" borderId="99" xfId="42" applyFont="1" applyFill="1" applyBorder="1" applyAlignment="1">
      <alignment horizontal="center" vertical="center" shrinkToFit="1"/>
    </xf>
    <xf numFmtId="38" fontId="31" fillId="0" borderId="100" xfId="42" applyFont="1" applyFill="1" applyBorder="1" applyAlignment="1">
      <alignment horizontal="center" vertical="center" shrinkToFit="1"/>
    </xf>
    <xf numFmtId="38" fontId="31" fillId="0" borderId="75" xfId="42" applyFont="1" applyFill="1" applyBorder="1" applyAlignment="1">
      <alignment horizontal="center" vertical="center" shrinkToFit="1"/>
    </xf>
    <xf numFmtId="38" fontId="31" fillId="0" borderId="44" xfId="42" applyFont="1" applyFill="1" applyBorder="1" applyAlignment="1">
      <alignment horizontal="center" vertical="center" shrinkToFit="1"/>
    </xf>
    <xf numFmtId="38" fontId="31" fillId="0" borderId="47" xfId="42" applyFont="1" applyFill="1" applyBorder="1" applyAlignment="1">
      <alignment horizontal="center" vertical="center" shrinkToFit="1"/>
    </xf>
    <xf numFmtId="38" fontId="31" fillId="0" borderId="94" xfId="42" applyFont="1" applyFill="1" applyBorder="1" applyAlignment="1">
      <alignment horizontal="center" vertical="center" shrinkToFit="1"/>
    </xf>
    <xf numFmtId="38" fontId="31" fillId="0" borderId="45" xfId="42" applyFont="1" applyFill="1" applyBorder="1" applyAlignment="1">
      <alignment horizontal="center" vertical="center" shrinkToFit="1"/>
    </xf>
    <xf numFmtId="38" fontId="31" fillId="0" borderId="65" xfId="42" applyFont="1" applyFill="1" applyBorder="1" applyAlignment="1">
      <alignment horizontal="center" vertical="center" shrinkToFit="1"/>
    </xf>
    <xf numFmtId="177" fontId="20" fillId="0" borderId="0" xfId="42" applyNumberFormat="1" applyFont="1" applyFill="1" applyAlignment="1">
      <alignment horizontal="left" vertical="center"/>
    </xf>
    <xf numFmtId="38" fontId="29" fillId="0" borderId="0" xfId="42" applyFont="1" applyFill="1" applyAlignment="1">
      <alignment vertical="center"/>
    </xf>
    <xf numFmtId="177" fontId="31" fillId="0" borderId="48" xfId="42" applyNumberFormat="1" applyFont="1" applyFill="1" applyBorder="1" applyAlignment="1">
      <alignment horizontal="center" vertical="center"/>
    </xf>
    <xf numFmtId="177" fontId="29" fillId="0" borderId="19" xfId="42" applyNumberFormat="1" applyFont="1" applyFill="1" applyBorder="1" applyAlignment="1">
      <alignment vertical="center"/>
    </xf>
    <xf numFmtId="177" fontId="29" fillId="0" borderId="25" xfId="42" applyNumberFormat="1" applyFont="1" applyFill="1" applyBorder="1" applyAlignment="1">
      <alignment vertical="center"/>
    </xf>
    <xf numFmtId="177" fontId="29" fillId="0" borderId="22" xfId="42" applyNumberFormat="1" applyFont="1" applyFill="1" applyBorder="1" applyAlignment="1">
      <alignment vertical="center"/>
    </xf>
    <xf numFmtId="177" fontId="29" fillId="0" borderId="23" xfId="42" applyNumberFormat="1" applyFont="1" applyFill="1" applyBorder="1" applyAlignment="1">
      <alignment vertical="center"/>
    </xf>
    <xf numFmtId="177" fontId="29" fillId="0" borderId="21" xfId="42" applyNumberFormat="1" applyFont="1" applyFill="1" applyBorder="1" applyAlignment="1">
      <alignment vertical="center"/>
    </xf>
    <xf numFmtId="177" fontId="29" fillId="0" borderId="22" xfId="42" applyNumberFormat="1" applyFont="1" applyFill="1" applyBorder="1" applyAlignment="1">
      <alignment horizontal="right" vertical="center"/>
    </xf>
    <xf numFmtId="177" fontId="29" fillId="0" borderId="19" xfId="42" applyNumberFormat="1" applyFont="1" applyFill="1" applyBorder="1" applyAlignment="1">
      <alignment horizontal="right" vertical="center"/>
    </xf>
    <xf numFmtId="177" fontId="29" fillId="0" borderId="22" xfId="42" applyNumberFormat="1" applyFont="1" applyFill="1" applyBorder="1" applyAlignment="1">
      <alignment vertical="center" shrinkToFit="1"/>
    </xf>
    <xf numFmtId="177" fontId="29" fillId="0" borderId="20" xfId="42" applyNumberFormat="1" applyFont="1" applyFill="1" applyBorder="1" applyAlignment="1">
      <alignment vertical="center" shrinkToFit="1"/>
    </xf>
    <xf numFmtId="177" fontId="29" fillId="0" borderId="49" xfId="42" applyNumberFormat="1" applyFont="1" applyFill="1" applyBorder="1" applyAlignment="1">
      <alignment vertical="center" shrinkToFit="1"/>
    </xf>
    <xf numFmtId="177" fontId="29" fillId="0" borderId="97" xfId="42" applyNumberFormat="1" applyFont="1" applyFill="1" applyBorder="1" applyAlignment="1">
      <alignment vertical="center" shrinkToFit="1"/>
    </xf>
    <xf numFmtId="177" fontId="29" fillId="0" borderId="21" xfId="42" applyNumberFormat="1" applyFont="1" applyFill="1" applyBorder="1" applyAlignment="1">
      <alignment horizontal="right" vertical="center"/>
    </xf>
    <xf numFmtId="177" fontId="29" fillId="0" borderId="19" xfId="42" applyNumberFormat="1" applyFont="1" applyFill="1" applyBorder="1" applyAlignment="1">
      <alignment horizontal="right" vertical="center" shrinkToFit="1"/>
    </xf>
    <xf numFmtId="177" fontId="29" fillId="0" borderId="22" xfId="42" applyNumberFormat="1" applyFont="1" applyFill="1" applyBorder="1" applyAlignment="1">
      <alignment horizontal="right" vertical="center" shrinkToFit="1"/>
    </xf>
    <xf numFmtId="177" fontId="29" fillId="0" borderId="20" xfId="42" applyNumberFormat="1" applyFont="1" applyFill="1" applyBorder="1" applyAlignment="1">
      <alignment horizontal="right" vertical="center"/>
    </xf>
    <xf numFmtId="49" fontId="23" fillId="0" borderId="22" xfId="42" applyNumberFormat="1" applyFont="1" applyFill="1" applyBorder="1" applyAlignment="1">
      <alignment horizontal="right" vertical="center"/>
    </xf>
    <xf numFmtId="49" fontId="23" fillId="0" borderId="21" xfId="42" applyNumberFormat="1" applyFont="1" applyFill="1" applyBorder="1" applyAlignment="1">
      <alignment horizontal="right" vertical="center"/>
    </xf>
    <xf numFmtId="49" fontId="23" fillId="0" borderId="23" xfId="42" applyNumberFormat="1" applyFont="1" applyFill="1" applyBorder="1" applyAlignment="1">
      <alignment horizontal="right" vertical="center"/>
    </xf>
    <xf numFmtId="177" fontId="31" fillId="0" borderId="98" xfId="42" applyNumberFormat="1" applyFont="1" applyFill="1" applyBorder="1" applyAlignment="1">
      <alignment horizontal="center" vertical="center"/>
    </xf>
    <xf numFmtId="177" fontId="31" fillId="0" borderId="99" xfId="42" applyNumberFormat="1" applyFont="1" applyFill="1" applyBorder="1" applyAlignment="1">
      <alignment horizontal="center" vertical="center"/>
    </xf>
    <xf numFmtId="177" fontId="29" fillId="0" borderId="100" xfId="42" applyNumberFormat="1" applyFont="1" applyFill="1" applyBorder="1" applyAlignment="1">
      <alignment horizontal="right" vertical="center"/>
    </xf>
    <xf numFmtId="177" fontId="29" fillId="0" borderId="48" xfId="42" applyNumberFormat="1" applyFont="1" applyFill="1" applyBorder="1" applyAlignment="1">
      <alignment horizontal="right" vertical="center"/>
    </xf>
    <xf numFmtId="177" fontId="29" fillId="0" borderId="97" xfId="42" applyNumberFormat="1" applyFont="1" applyFill="1" applyBorder="1" applyAlignment="1">
      <alignment horizontal="right" vertical="center"/>
    </xf>
    <xf numFmtId="177" fontId="29" fillId="0" borderId="49" xfId="42" applyNumberFormat="1" applyFont="1" applyFill="1" applyBorder="1" applyAlignment="1">
      <alignment horizontal="right" vertical="center"/>
    </xf>
    <xf numFmtId="177" fontId="29" fillId="0" borderId="48" xfId="42" applyNumberFormat="1" applyFont="1" applyFill="1" applyBorder="1" applyAlignment="1">
      <alignment vertical="center"/>
    </xf>
    <xf numFmtId="177" fontId="29" fillId="0" borderId="19" xfId="42" applyNumberFormat="1" applyFont="1" applyFill="1" applyBorder="1" applyAlignment="1">
      <alignment vertical="center" shrinkToFit="1"/>
    </xf>
    <xf numFmtId="177" fontId="29" fillId="0" borderId="20" xfId="42" applyNumberFormat="1" applyFont="1" applyFill="1" applyBorder="1" applyAlignment="1">
      <alignment vertical="center"/>
    </xf>
    <xf numFmtId="177" fontId="29" fillId="0" borderId="97" xfId="42" applyNumberFormat="1" applyFont="1" applyFill="1" applyBorder="1" applyAlignment="1">
      <alignment horizontal="right" vertical="center" shrinkToFit="1"/>
    </xf>
    <xf numFmtId="177" fontId="29" fillId="0" borderId="49" xfId="42" applyNumberFormat="1" applyFont="1" applyFill="1" applyBorder="1" applyAlignment="1">
      <alignment horizontal="right" vertical="center" shrinkToFit="1"/>
    </xf>
    <xf numFmtId="177" fontId="29" fillId="0" borderId="23" xfId="42" applyNumberFormat="1" applyFont="1" applyFill="1" applyBorder="1" applyAlignment="1">
      <alignment horizontal="right" vertical="center" shrinkToFit="1"/>
    </xf>
    <xf numFmtId="177" fontId="30" fillId="0" borderId="0" xfId="42" applyNumberFormat="1" applyFont="1" applyFill="1" applyAlignment="1">
      <alignment vertical="center"/>
    </xf>
    <xf numFmtId="177" fontId="24" fillId="0" borderId="101" xfId="42" applyNumberFormat="1" applyFont="1" applyFill="1" applyBorder="1" applyAlignment="1">
      <alignment horizontal="center" vertical="center" wrapText="1"/>
    </xf>
    <xf numFmtId="177" fontId="0" fillId="0" borderId="102" xfId="42" applyNumberFormat="1" applyFont="1" applyFill="1" applyBorder="1" applyAlignment="1">
      <alignment horizontal="right" vertical="center" shrinkToFit="1"/>
    </xf>
    <xf numFmtId="177" fontId="0" fillId="0" borderId="103" xfId="42" applyNumberFormat="1" applyFont="1" applyFill="1" applyBorder="1" applyAlignment="1">
      <alignment horizontal="right" vertical="center" shrinkToFit="1"/>
    </xf>
    <xf numFmtId="177" fontId="0" fillId="0" borderId="104" xfId="42" applyNumberFormat="1" applyFont="1" applyFill="1" applyBorder="1" applyAlignment="1">
      <alignment horizontal="right" vertical="center" shrinkToFit="1"/>
    </xf>
    <xf numFmtId="177" fontId="0" fillId="0" borderId="105" xfId="42" applyNumberFormat="1" applyFont="1" applyFill="1" applyBorder="1" applyAlignment="1">
      <alignment horizontal="right" vertical="center" shrinkToFit="1"/>
    </xf>
    <xf numFmtId="177" fontId="0" fillId="0" borderId="106" xfId="42" applyNumberFormat="1" applyFont="1" applyFill="1" applyBorder="1" applyAlignment="1">
      <alignment horizontal="right" vertical="center" shrinkToFit="1"/>
    </xf>
    <xf numFmtId="177" fontId="0" fillId="0" borderId="107" xfId="42" applyNumberFormat="1" applyFont="1" applyFill="1" applyBorder="1" applyAlignment="1">
      <alignment horizontal="right" vertical="center" shrinkToFit="1"/>
    </xf>
    <xf numFmtId="177" fontId="0" fillId="0" borderId="108" xfId="42" applyNumberFormat="1" applyFont="1" applyFill="1" applyBorder="1" applyAlignment="1">
      <alignment horizontal="right" vertical="center" shrinkToFit="1"/>
    </xf>
    <xf numFmtId="177" fontId="0" fillId="0" borderId="109" xfId="42" applyNumberFormat="1" applyFont="1" applyFill="1" applyBorder="1" applyAlignment="1">
      <alignment horizontal="right" vertical="center" shrinkToFit="1"/>
    </xf>
    <xf numFmtId="177" fontId="0" fillId="0" borderId="110" xfId="42" applyNumberFormat="1" applyFont="1" applyFill="1" applyBorder="1" applyAlignment="1">
      <alignment horizontal="right" vertical="center" shrinkToFit="1"/>
    </xf>
    <xf numFmtId="177" fontId="0" fillId="0" borderId="111" xfId="42" applyNumberFormat="1" applyFont="1" applyFill="1" applyBorder="1" applyAlignment="1">
      <alignment horizontal="right" vertical="center" shrinkToFit="1"/>
    </xf>
    <xf numFmtId="177" fontId="0" fillId="0" borderId="112" xfId="42" applyNumberFormat="1" applyFont="1" applyFill="1" applyBorder="1" applyAlignment="1">
      <alignment horizontal="right" vertical="center" shrinkToFit="1"/>
    </xf>
    <xf numFmtId="177" fontId="0" fillId="0" borderId="113" xfId="42" applyNumberFormat="1" applyFont="1" applyFill="1" applyBorder="1" applyAlignment="1">
      <alignment horizontal="right" vertical="center" shrinkToFit="1"/>
    </xf>
    <xf numFmtId="177" fontId="0" fillId="0" borderId="101" xfId="42" applyNumberFormat="1" applyFont="1" applyFill="1" applyBorder="1" applyAlignment="1">
      <alignment horizontal="right" vertical="center" shrinkToFit="1"/>
    </xf>
    <xf numFmtId="177" fontId="0" fillId="0" borderId="27" xfId="42" applyNumberFormat="1" applyFont="1" applyFill="1" applyBorder="1" applyAlignment="1">
      <alignment vertical="center" shrinkToFit="1"/>
    </xf>
    <xf numFmtId="177" fontId="0" fillId="0" borderId="32" xfId="42" applyNumberFormat="1" applyFont="1" applyFill="1" applyBorder="1" applyAlignment="1">
      <alignment vertical="center" shrinkToFit="1"/>
    </xf>
    <xf numFmtId="177" fontId="0" fillId="0" borderId="27" xfId="42" applyNumberFormat="1" applyFont="1" applyFill="1" applyBorder="1" applyAlignment="1">
      <alignment horizontal="right" vertical="center" shrinkToFit="1"/>
    </xf>
    <xf numFmtId="177" fontId="0" fillId="0" borderId="32" xfId="42" applyNumberFormat="1" applyFont="1" applyFill="1" applyBorder="1" applyAlignment="1">
      <alignment horizontal="right" vertical="center" shrinkToFit="1"/>
    </xf>
    <xf numFmtId="177" fontId="0" fillId="0" borderId="76" xfId="42" applyNumberFormat="1" applyFont="1" applyFill="1" applyBorder="1" applyAlignment="1">
      <alignment horizontal="right" vertical="center" shrinkToFit="1"/>
    </xf>
    <xf numFmtId="177" fontId="0" fillId="0" borderId="78" xfId="42" applyNumberFormat="1" applyFont="1" applyFill="1" applyBorder="1" applyAlignment="1">
      <alignment horizontal="right" vertical="center" shrinkToFit="1"/>
    </xf>
    <xf numFmtId="177" fontId="31" fillId="0" borderId="78" xfId="42" applyNumberFormat="1" applyFont="1" applyFill="1" applyBorder="1" applyAlignment="1">
      <alignment horizontal="right" vertical="center" shrinkToFit="1"/>
    </xf>
    <xf numFmtId="177" fontId="31" fillId="0" borderId="32" xfId="42" applyNumberFormat="1" applyFont="1" applyFill="1" applyBorder="1" applyAlignment="1">
      <alignment horizontal="right" vertical="center" shrinkToFit="1"/>
    </xf>
    <xf numFmtId="177" fontId="24" fillId="0" borderId="114" xfId="42" applyNumberFormat="1" applyFont="1" applyFill="1" applyBorder="1" applyAlignment="1">
      <alignment horizontal="center" vertical="center" wrapText="1"/>
    </xf>
    <xf numFmtId="177" fontId="0" fillId="0" borderId="115" xfId="42" applyNumberFormat="1" applyFont="1" applyFill="1" applyBorder="1" applyAlignment="1">
      <alignment vertical="center" shrinkToFit="1"/>
    </xf>
    <xf numFmtId="177" fontId="0" fillId="0" borderId="116" xfId="42" applyNumberFormat="1" applyFont="1" applyFill="1" applyBorder="1" applyAlignment="1">
      <alignment vertical="center" shrinkToFit="1"/>
    </xf>
    <xf numFmtId="177" fontId="0" fillId="0" borderId="117" xfId="42" applyNumberFormat="1" applyFont="1" applyFill="1" applyBorder="1" applyAlignment="1">
      <alignment vertical="center" shrinkToFit="1"/>
    </xf>
    <xf numFmtId="177" fontId="0" fillId="0" borderId="118" xfId="42" applyNumberFormat="1" applyFont="1" applyFill="1" applyBorder="1" applyAlignment="1">
      <alignment vertical="center" shrinkToFit="1"/>
    </xf>
    <xf numFmtId="177" fontId="0" fillId="0" borderId="119" xfId="42" applyNumberFormat="1" applyFont="1" applyFill="1" applyBorder="1" applyAlignment="1">
      <alignment vertical="center" shrinkToFit="1"/>
    </xf>
    <xf numFmtId="177" fontId="0" fillId="0" borderId="120" xfId="42" applyNumberFormat="1" applyFont="1" applyFill="1" applyBorder="1" applyAlignment="1">
      <alignment vertical="center" shrinkToFit="1"/>
    </xf>
    <xf numFmtId="177" fontId="0" fillId="0" borderId="121" xfId="42" applyNumberFormat="1" applyFont="1" applyFill="1" applyBorder="1" applyAlignment="1">
      <alignment vertical="center" shrinkToFit="1"/>
    </xf>
    <xf numFmtId="177" fontId="0" fillId="0" borderId="122" xfId="42" applyNumberFormat="1" applyFont="1" applyFill="1" applyBorder="1" applyAlignment="1">
      <alignment vertical="center" shrinkToFit="1"/>
    </xf>
    <xf numFmtId="177" fontId="0" fillId="0" borderId="123" xfId="42" applyNumberFormat="1" applyFont="1" applyFill="1" applyBorder="1" applyAlignment="1">
      <alignment vertical="center" shrinkToFit="1"/>
    </xf>
    <xf numFmtId="177" fontId="0" fillId="0" borderId="114" xfId="42" applyNumberFormat="1" applyFont="1" applyFill="1" applyBorder="1" applyAlignment="1">
      <alignment horizontal="right" vertical="center" shrinkToFit="1"/>
    </xf>
    <xf numFmtId="177" fontId="0" fillId="0" borderId="122" xfId="42" applyNumberFormat="1" applyFont="1" applyFill="1" applyBorder="1" applyAlignment="1">
      <alignment horizontal="right" vertical="center" shrinkToFit="1"/>
    </xf>
    <xf numFmtId="177" fontId="0" fillId="0" borderId="120" xfId="42" applyNumberFormat="1" applyFont="1" applyFill="1" applyBorder="1" applyAlignment="1">
      <alignment horizontal="right" vertical="center" shrinkToFit="1"/>
    </xf>
    <xf numFmtId="177" fontId="0" fillId="0" borderId="121" xfId="42" applyNumberFormat="1" applyFont="1" applyFill="1" applyBorder="1" applyAlignment="1">
      <alignment horizontal="right" vertical="center" shrinkToFit="1"/>
    </xf>
    <xf numFmtId="177" fontId="0" fillId="0" borderId="114" xfId="42" applyNumberFormat="1" applyFont="1" applyFill="1" applyBorder="1" applyAlignment="1">
      <alignment vertical="center" shrinkToFit="1"/>
    </xf>
    <xf numFmtId="177" fontId="0" fillId="0" borderId="75" xfId="42" applyNumberFormat="1" applyFont="1" applyFill="1" applyBorder="1" applyAlignment="1">
      <alignment vertical="center" shrinkToFit="1"/>
    </xf>
    <xf numFmtId="177" fontId="0" fillId="0" borderId="65" xfId="42" applyNumberFormat="1" applyFont="1" applyFill="1" applyBorder="1" applyAlignment="1">
      <alignment vertical="center" shrinkToFit="1"/>
    </xf>
    <xf numFmtId="177" fontId="0" fillId="0" borderId="74" xfId="42" applyNumberFormat="1" applyFont="1" applyFill="1" applyBorder="1" applyAlignment="1">
      <alignment vertical="center" shrinkToFit="1"/>
    </xf>
    <xf numFmtId="177" fontId="0" fillId="0" borderId="66" xfId="42" applyNumberFormat="1" applyFont="1" applyFill="1" applyBorder="1" applyAlignment="1">
      <alignment vertical="center" shrinkToFit="1"/>
    </xf>
    <xf numFmtId="0" fontId="0" fillId="24" borderId="34" xfId="0" applyFill="1" applyBorder="1" applyAlignment="1">
      <alignment horizontal="center" vertical="center"/>
    </xf>
    <xf numFmtId="0" fontId="0" fillId="24" borderId="43" xfId="0" applyFill="1" applyBorder="1" applyAlignment="1">
      <alignment horizontal="center" vertical="center"/>
    </xf>
    <xf numFmtId="0" fontId="0" fillId="24" borderId="51" xfId="0" applyFill="1" applyBorder="1" applyAlignment="1">
      <alignment horizontal="center" vertical="center"/>
    </xf>
    <xf numFmtId="0" fontId="21" fillId="24" borderId="35" xfId="0" applyFont="1" applyFill="1" applyBorder="1" applyAlignment="1">
      <alignment horizontal="left" vertical="center"/>
    </xf>
    <xf numFmtId="0" fontId="21" fillId="24" borderId="44" xfId="0" applyFont="1" applyFill="1" applyBorder="1" applyAlignment="1">
      <alignment horizontal="left" vertical="center"/>
    </xf>
    <xf numFmtId="0" fontId="21" fillId="24" borderId="52" xfId="0" applyFont="1" applyFill="1" applyBorder="1" applyAlignment="1">
      <alignment horizontal="left" vertical="center"/>
    </xf>
    <xf numFmtId="0" fontId="0" fillId="24" borderId="39" xfId="0" applyFont="1" applyFill="1" applyBorder="1" applyAlignment="1">
      <alignment vertical="top"/>
    </xf>
    <xf numFmtId="0" fontId="0" fillId="24" borderId="47" xfId="0" applyFont="1" applyFill="1" applyBorder="1" applyAlignment="1">
      <alignment vertical="top"/>
    </xf>
    <xf numFmtId="0" fontId="21" fillId="24" borderId="38" xfId="0" applyFont="1" applyFill="1" applyBorder="1" applyAlignment="1">
      <alignment horizontal="left"/>
    </xf>
    <xf numFmtId="0" fontId="0" fillId="24" borderId="0" xfId="0" applyFont="1" applyFill="1" applyBorder="1" applyAlignment="1">
      <alignment horizontal="left"/>
    </xf>
    <xf numFmtId="0" fontId="0" fillId="24" borderId="42" xfId="0" applyFill="1" applyBorder="1" applyAlignment="1">
      <alignment shrinkToFit="1"/>
    </xf>
    <xf numFmtId="0" fontId="0" fillId="24" borderId="50" xfId="0" applyFill="1" applyBorder="1" applyAlignment="1"/>
    <xf numFmtId="0" fontId="27" fillId="24" borderId="0" xfId="0" applyFont="1" applyFill="1" applyAlignment="1">
      <alignment horizontal="left" vertical="center"/>
    </xf>
    <xf numFmtId="0" fontId="23" fillId="24" borderId="18" xfId="0" applyFont="1" applyFill="1" applyBorder="1" applyAlignment="1">
      <alignment horizontal="distributed" vertical="center" indent="2"/>
    </xf>
    <xf numFmtId="0" fontId="23" fillId="24" borderId="67" xfId="0" applyFont="1" applyFill="1" applyBorder="1" applyAlignment="1">
      <alignment horizontal="distributed" vertical="center" indent="2"/>
    </xf>
    <xf numFmtId="0" fontId="23" fillId="24" borderId="48" xfId="0" applyFont="1" applyFill="1" applyBorder="1" applyAlignment="1">
      <alignment horizontal="distributed" vertical="center" indent="2"/>
    </xf>
    <xf numFmtId="0" fontId="23" fillId="24" borderId="63" xfId="0" applyFont="1" applyFill="1" applyBorder="1" applyAlignment="1">
      <alignment horizontal="distributed" vertical="center" indent="2"/>
    </xf>
    <xf numFmtId="0" fontId="23" fillId="24" borderId="64" xfId="0" applyFont="1" applyFill="1" applyBorder="1" applyAlignment="1">
      <alignment horizontal="distributed" vertical="center" indent="2"/>
    </xf>
    <xf numFmtId="0" fontId="23" fillId="24" borderId="11" xfId="0" applyFont="1" applyFill="1" applyBorder="1" applyAlignment="1">
      <alignment horizontal="center" vertical="center"/>
    </xf>
    <xf numFmtId="0" fontId="23" fillId="24" borderId="18" xfId="0" applyFont="1" applyFill="1" applyBorder="1" applyAlignment="1">
      <alignment horizontal="center" vertical="center"/>
    </xf>
    <xf numFmtId="0" fontId="23" fillId="24" borderId="40" xfId="0" applyFont="1" applyFill="1" applyBorder="1" applyAlignment="1">
      <alignment horizontal="center" vertical="center"/>
    </xf>
    <xf numFmtId="0" fontId="23" fillId="24" borderId="48" xfId="0" applyFont="1" applyFill="1" applyBorder="1" applyAlignment="1">
      <alignment horizontal="center" vertical="center"/>
    </xf>
    <xf numFmtId="0" fontId="23" fillId="24" borderId="17" xfId="0" applyFont="1" applyFill="1" applyBorder="1" applyAlignment="1">
      <alignment horizontal="center" vertical="center"/>
    </xf>
    <xf numFmtId="0" fontId="23" fillId="24" borderId="24" xfId="0" applyFont="1" applyFill="1" applyBorder="1" applyAlignment="1">
      <alignment horizontal="center" vertical="center"/>
    </xf>
    <xf numFmtId="0" fontId="23" fillId="24" borderId="18" xfId="0" applyFont="1" applyFill="1" applyBorder="1" applyAlignment="1">
      <alignment horizontal="center" vertical="center" wrapText="1"/>
    </xf>
    <xf numFmtId="0" fontId="23" fillId="24" borderId="67" xfId="0" applyFont="1" applyFill="1" applyBorder="1" applyAlignment="1">
      <alignment horizontal="center" vertical="center"/>
    </xf>
    <xf numFmtId="0" fontId="23" fillId="24" borderId="57" xfId="0" applyFont="1" applyFill="1" applyBorder="1" applyAlignment="1">
      <alignment horizontal="center" vertical="center"/>
    </xf>
    <xf numFmtId="0" fontId="23" fillId="24" borderId="62" xfId="0" applyFont="1" applyFill="1" applyBorder="1" applyAlignment="1">
      <alignment horizontal="center" vertical="center"/>
    </xf>
    <xf numFmtId="0" fontId="23" fillId="24" borderId="39" xfId="0" applyFont="1" applyFill="1" applyBorder="1" applyAlignment="1">
      <alignment vertical="center"/>
    </xf>
    <xf numFmtId="0" fontId="23" fillId="24" borderId="42" xfId="0" applyFont="1" applyFill="1" applyBorder="1" applyAlignment="1">
      <alignment vertical="center"/>
    </xf>
    <xf numFmtId="0" fontId="23" fillId="24" borderId="47" xfId="0" applyFont="1" applyFill="1" applyBorder="1" applyAlignment="1">
      <alignment vertical="center"/>
    </xf>
    <xf numFmtId="0" fontId="23" fillId="24" borderId="50" xfId="0" applyFont="1" applyFill="1" applyBorder="1" applyAlignment="1">
      <alignment vertical="center"/>
    </xf>
    <xf numFmtId="0" fontId="23" fillId="24" borderId="47" xfId="0" applyFont="1" applyFill="1" applyBorder="1" applyAlignment="1">
      <alignment horizontal="distributed" vertical="center"/>
    </xf>
    <xf numFmtId="0" fontId="23" fillId="24" borderId="50" xfId="0" applyFont="1" applyFill="1" applyBorder="1" applyAlignment="1">
      <alignment horizontal="distributed" vertical="center"/>
    </xf>
    <xf numFmtId="0" fontId="23" fillId="24" borderId="65" xfId="0" applyFont="1" applyFill="1" applyBorder="1" applyAlignment="1">
      <alignment vertical="center"/>
    </xf>
    <xf numFmtId="0" fontId="23" fillId="24" borderId="66" xfId="0" applyFont="1" applyFill="1" applyBorder="1" applyAlignment="1">
      <alignment vertical="center"/>
    </xf>
    <xf numFmtId="177" fontId="23" fillId="0" borderId="23" xfId="0" applyNumberFormat="1" applyFont="1" applyFill="1" applyBorder="1" applyAlignment="1">
      <alignment vertical="center" shrinkToFit="1"/>
    </xf>
    <xf numFmtId="177" fontId="23" fillId="0" borderId="48" xfId="0" applyNumberFormat="1" applyFont="1" applyFill="1" applyBorder="1" applyAlignment="1">
      <alignment vertical="center" shrinkToFit="1"/>
    </xf>
    <xf numFmtId="177" fontId="23" fillId="24" borderId="23" xfId="0" applyNumberFormat="1" applyFont="1" applyFill="1" applyBorder="1" applyAlignment="1">
      <alignment vertical="center" shrinkToFit="1"/>
    </xf>
    <xf numFmtId="177" fontId="23" fillId="24" borderId="48" xfId="0" applyNumberFormat="1" applyFont="1" applyFill="1" applyBorder="1" applyAlignment="1">
      <alignment vertical="center" shrinkToFit="1"/>
    </xf>
    <xf numFmtId="177" fontId="23" fillId="24" borderId="61" xfId="0" applyNumberFormat="1" applyFont="1" applyFill="1" applyBorder="1" applyAlignment="1">
      <alignment vertical="center" shrinkToFit="1"/>
    </xf>
    <xf numFmtId="177" fontId="23" fillId="24" borderId="57" xfId="0" applyNumberFormat="1" applyFont="1" applyFill="1" applyBorder="1" applyAlignment="1">
      <alignment vertical="center" shrinkToFit="1"/>
    </xf>
    <xf numFmtId="0" fontId="23" fillId="24" borderId="73" xfId="0" applyFont="1" applyFill="1" applyBorder="1" applyAlignment="1">
      <alignment vertical="center"/>
    </xf>
    <xf numFmtId="0" fontId="23" fillId="24" borderId="74" xfId="0" applyFont="1" applyFill="1" applyBorder="1" applyAlignment="1">
      <alignment vertical="center"/>
    </xf>
    <xf numFmtId="0" fontId="23" fillId="24" borderId="38" xfId="0" applyFont="1" applyFill="1" applyBorder="1" applyAlignment="1">
      <alignment horizontal="distributed" vertical="center"/>
    </xf>
    <xf numFmtId="177" fontId="23" fillId="24" borderId="0" xfId="0" applyNumberFormat="1" applyFont="1" applyFill="1" applyBorder="1" applyAlignment="1">
      <alignment vertical="center" shrinkToFit="1"/>
    </xf>
    <xf numFmtId="10" fontId="23" fillId="24" borderId="0" xfId="0" applyNumberFormat="1" applyFont="1" applyFill="1" applyBorder="1" applyAlignment="1">
      <alignment vertical="center" shrinkToFit="1"/>
    </xf>
    <xf numFmtId="0" fontId="23" fillId="24" borderId="75" xfId="0" applyFont="1" applyFill="1" applyBorder="1" applyAlignment="1">
      <alignment vertical="center"/>
    </xf>
    <xf numFmtId="0" fontId="23" fillId="24" borderId="50" xfId="0" applyFont="1" applyFill="1" applyBorder="1" applyAlignment="1">
      <alignment horizontal="distributed" vertical="center" shrinkToFit="1"/>
    </xf>
    <xf numFmtId="0" fontId="23" fillId="24" borderId="50" xfId="0" applyFont="1" applyFill="1" applyBorder="1" applyAlignment="1">
      <alignment horizontal="center" vertical="center" shrinkToFit="1"/>
    </xf>
    <xf numFmtId="0" fontId="23" fillId="24" borderId="35" xfId="0" applyFont="1" applyFill="1" applyBorder="1" applyAlignment="1">
      <alignment vertical="center"/>
    </xf>
    <xf numFmtId="0" fontId="23" fillId="24" borderId="44" xfId="0" applyFont="1" applyFill="1" applyBorder="1" applyAlignment="1">
      <alignment vertical="center"/>
    </xf>
    <xf numFmtId="0" fontId="23" fillId="24" borderId="44" xfId="0" applyFont="1" applyFill="1" applyBorder="1" applyAlignment="1">
      <alignment horizontal="distributed" vertical="center"/>
    </xf>
    <xf numFmtId="177" fontId="23" fillId="24" borderId="19" xfId="0" applyNumberFormat="1" applyFont="1" applyFill="1" applyBorder="1" applyAlignment="1">
      <alignment vertical="center" shrinkToFit="1"/>
    </xf>
    <xf numFmtId="177" fontId="23" fillId="24" borderId="58" xfId="0" applyNumberFormat="1" applyFont="1" applyFill="1" applyBorder="1" applyAlignment="1">
      <alignment vertical="center" shrinkToFit="1"/>
    </xf>
    <xf numFmtId="0" fontId="23" fillId="24" borderId="69" xfId="0" applyFont="1" applyFill="1" applyBorder="1" applyAlignment="1">
      <alignment horizontal="center" vertical="center"/>
    </xf>
    <xf numFmtId="0" fontId="23" fillId="24" borderId="71" xfId="0" applyFont="1" applyFill="1" applyBorder="1" applyAlignment="1">
      <alignment horizontal="center" vertical="center"/>
    </xf>
    <xf numFmtId="0" fontId="23" fillId="24" borderId="14" xfId="0" applyFont="1" applyFill="1" applyBorder="1" applyAlignment="1">
      <alignment horizontal="center" vertical="center"/>
    </xf>
    <xf numFmtId="0" fontId="23" fillId="24" borderId="21" xfId="0" applyFont="1" applyFill="1" applyBorder="1" applyAlignment="1">
      <alignment horizontal="center" vertical="center"/>
    </xf>
    <xf numFmtId="0" fontId="23" fillId="24" borderId="70" xfId="0" applyFont="1" applyFill="1" applyBorder="1" applyAlignment="1">
      <alignment horizontal="center" vertical="center"/>
    </xf>
    <xf numFmtId="0" fontId="23" fillId="24" borderId="72" xfId="0" applyFont="1" applyFill="1" applyBorder="1" applyAlignment="1">
      <alignment horizontal="center" vertical="center"/>
    </xf>
    <xf numFmtId="177" fontId="23" fillId="24" borderId="71" xfId="0" applyNumberFormat="1" applyFont="1" applyFill="1" applyBorder="1" applyAlignment="1">
      <alignment horizontal="right" vertical="center" shrinkToFit="1"/>
    </xf>
    <xf numFmtId="177" fontId="23" fillId="24" borderId="21" xfId="0" applyNumberFormat="1" applyFont="1" applyFill="1" applyBorder="1" applyAlignment="1">
      <alignment horizontal="right" vertical="center" shrinkToFit="1"/>
    </xf>
    <xf numFmtId="177" fontId="23" fillId="24" borderId="72" xfId="0" applyNumberFormat="1" applyFont="1" applyFill="1" applyBorder="1" applyAlignment="1">
      <alignment horizontal="right" vertical="center" shrinkToFit="1"/>
    </xf>
    <xf numFmtId="177" fontId="23" fillId="24" borderId="76" xfId="0" applyNumberFormat="1" applyFont="1" applyFill="1" applyBorder="1" applyAlignment="1">
      <alignment horizontal="right" vertical="center" shrinkToFit="1"/>
    </xf>
    <xf numFmtId="177" fontId="23" fillId="24" borderId="0" xfId="0" applyNumberFormat="1" applyFont="1" applyFill="1" applyBorder="1" applyAlignment="1">
      <alignment horizontal="right" vertical="center" shrinkToFit="1"/>
    </xf>
    <xf numFmtId="178" fontId="23" fillId="24" borderId="18" xfId="0" applyNumberFormat="1" applyFont="1" applyFill="1" applyBorder="1" applyAlignment="1">
      <alignment horizontal="center" vertical="center" shrinkToFit="1"/>
    </xf>
    <xf numFmtId="0" fontId="23" fillId="24" borderId="34" xfId="0" applyFont="1" applyFill="1" applyBorder="1" applyAlignment="1">
      <alignment horizontal="center" vertical="center" wrapText="1"/>
    </xf>
    <xf numFmtId="0" fontId="23" fillId="24" borderId="43" xfId="0" applyFont="1" applyFill="1" applyBorder="1" applyAlignment="1">
      <alignment horizontal="center" vertical="center"/>
    </xf>
    <xf numFmtId="0" fontId="23" fillId="24" borderId="51" xfId="0" applyFont="1" applyFill="1" applyBorder="1" applyAlignment="1">
      <alignment horizontal="center" vertical="center"/>
    </xf>
    <xf numFmtId="0" fontId="23" fillId="24" borderId="74" xfId="0" applyFont="1" applyFill="1" applyBorder="1" applyAlignment="1">
      <alignment horizontal="distributed" vertical="center" indent="1"/>
    </xf>
    <xf numFmtId="0" fontId="23" fillId="24" borderId="82" xfId="0" applyFont="1" applyFill="1" applyBorder="1" applyAlignment="1">
      <alignment horizontal="distributed" vertical="center" indent="1"/>
    </xf>
    <xf numFmtId="0" fontId="23" fillId="24" borderId="43" xfId="0" applyFont="1" applyFill="1" applyBorder="1" applyAlignment="1">
      <alignment horizontal="distributed" vertical="center" indent="1"/>
    </xf>
    <xf numFmtId="0" fontId="23" fillId="24" borderId="51" xfId="0" applyFont="1" applyFill="1" applyBorder="1" applyAlignment="1">
      <alignment horizontal="distributed" vertical="center" indent="1"/>
    </xf>
    <xf numFmtId="178" fontId="23" fillId="24" borderId="83" xfId="0" applyNumberFormat="1" applyFont="1" applyFill="1" applyBorder="1" applyAlignment="1">
      <alignment horizontal="center" vertical="center" shrinkToFit="1"/>
    </xf>
    <xf numFmtId="178" fontId="23" fillId="24" borderId="84" xfId="0" applyNumberFormat="1" applyFont="1" applyFill="1" applyBorder="1" applyAlignment="1">
      <alignment horizontal="center" vertical="center" shrinkToFit="1"/>
    </xf>
    <xf numFmtId="178" fontId="23" fillId="24" borderId="24" xfId="0" applyNumberFormat="1" applyFont="1" applyFill="1" applyBorder="1" applyAlignment="1">
      <alignment horizontal="center" vertical="center" shrinkToFit="1"/>
    </xf>
    <xf numFmtId="178" fontId="23" fillId="24" borderId="18" xfId="0" applyNumberFormat="1" applyFont="1" applyFill="1" applyBorder="1" applyAlignment="1">
      <alignment horizontal="center" vertical="center" wrapText="1" shrinkToFit="1"/>
    </xf>
    <xf numFmtId="178" fontId="23" fillId="24" borderId="26" xfId="0" applyNumberFormat="1" applyFont="1" applyFill="1" applyBorder="1" applyAlignment="1">
      <alignment horizontal="center" vertical="center" shrinkToFit="1"/>
    </xf>
    <xf numFmtId="178" fontId="23" fillId="24" borderId="33" xfId="0" applyNumberFormat="1" applyFont="1" applyFill="1" applyBorder="1" applyAlignment="1">
      <alignment horizontal="center" vertical="center" shrinkToFit="1"/>
    </xf>
    <xf numFmtId="178" fontId="23" fillId="24" borderId="87" xfId="0" applyNumberFormat="1" applyFont="1" applyFill="1" applyBorder="1" applyAlignment="1">
      <alignment horizontal="center" vertical="center" shrinkToFit="1"/>
    </xf>
    <xf numFmtId="178" fontId="23" fillId="24" borderId="88" xfId="0" applyNumberFormat="1" applyFont="1" applyFill="1" applyBorder="1" applyAlignment="1">
      <alignment horizontal="center" vertical="center" shrinkToFit="1"/>
    </xf>
    <xf numFmtId="0" fontId="23" fillId="24" borderId="69" xfId="0" applyFont="1" applyFill="1" applyBorder="1" applyAlignment="1">
      <alignment horizontal="center" vertical="center" textRotation="255"/>
    </xf>
    <xf numFmtId="0" fontId="23" fillId="24" borderId="14" xfId="0" applyFont="1" applyFill="1" applyBorder="1" applyAlignment="1">
      <alignment horizontal="center" vertical="center" textRotation="255"/>
    </xf>
    <xf numFmtId="0" fontId="23" fillId="24" borderId="70" xfId="0" applyFont="1" applyFill="1" applyBorder="1" applyAlignment="1">
      <alignment horizontal="center" vertical="center" textRotation="255"/>
    </xf>
    <xf numFmtId="177" fontId="23" fillId="0" borderId="0" xfId="42" applyNumberFormat="1" applyFont="1" applyFill="1" applyAlignment="1">
      <alignment horizontal="right" vertical="center"/>
    </xf>
    <xf numFmtId="177" fontId="24" fillId="0" borderId="78" xfId="42" applyNumberFormat="1" applyFont="1" applyFill="1" applyBorder="1" applyAlignment="1">
      <alignment horizontal="center" vertical="center" wrapText="1"/>
    </xf>
    <xf numFmtId="177" fontId="24" fillId="0" borderId="66" xfId="42" applyNumberFormat="1" applyFont="1" applyFill="1" applyBorder="1" applyAlignment="1">
      <alignment horizontal="center" vertical="center" wrapText="1"/>
    </xf>
    <xf numFmtId="177" fontId="0" fillId="0" borderId="27" xfId="42" applyNumberFormat="1" applyFont="1" applyFill="1" applyBorder="1" applyAlignment="1">
      <alignment horizontal="right" vertical="center" shrinkToFit="1"/>
    </xf>
    <xf numFmtId="177" fontId="0" fillId="0" borderId="75" xfId="42" applyNumberFormat="1" applyFont="1" applyFill="1" applyBorder="1" applyAlignment="1">
      <alignment horizontal="right" vertical="center" shrinkToFit="1"/>
    </xf>
    <xf numFmtId="0" fontId="20" fillId="24" borderId="10" xfId="0" applyFont="1" applyFill="1" applyBorder="1" applyAlignment="1">
      <alignment horizontal="center" vertical="center"/>
    </xf>
  </cellXfs>
  <cellStyles count="43">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どちらでもない" xfId="19"/>
    <cellStyle name="メモ" xfId="28"/>
    <cellStyle name="リンク セル" xfId="29"/>
    <cellStyle name="悪い" xfId="32"/>
    <cellStyle name="計算" xfId="38"/>
    <cellStyle name="警告文" xfId="40"/>
    <cellStyle name="桁区切り" xfId="42" builtinId="6"/>
    <cellStyle name="見出し 1" xfId="34"/>
    <cellStyle name="見出し 2" xfId="35"/>
    <cellStyle name="見出し 3" xfId="36"/>
    <cellStyle name="見出し 4" xfId="37"/>
    <cellStyle name="集計" xfId="41"/>
    <cellStyle name="出力" xfId="31"/>
    <cellStyle name="説明文" xfId="39"/>
    <cellStyle name="入力" xfId="30"/>
    <cellStyle name="標準" xfId="0" builtinId="0"/>
    <cellStyle name="良い"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tabSelected="1" view="pageBreakPreview" zoomScaleSheetLayoutView="100" workbookViewId="0">
      <pane xSplit="1" topLeftCell="B1" activePane="topRight" state="frozen"/>
      <selection pane="topRight" activeCell="K5" sqref="K5"/>
    </sheetView>
  </sheetViews>
  <sheetFormatPr defaultRowHeight="18.75" customHeight="1"/>
  <cols>
    <col min="1" max="1" width="26.375" style="1" customWidth="1"/>
    <col min="2" max="4" width="15.625" style="1" customWidth="1"/>
    <col min="5" max="5" width="10.625" style="1" customWidth="1"/>
    <col min="6" max="6" width="10.125" style="1" customWidth="1"/>
    <col min="7" max="7" width="16.625" style="1" customWidth="1"/>
    <col min="8" max="9" width="12.625" style="1" customWidth="1"/>
    <col min="10" max="10" width="9.5" style="1" bestFit="1" customWidth="1"/>
    <col min="11" max="11" width="9" style="1" bestFit="1" customWidth="1"/>
    <col min="12" max="16384" width="9" style="1"/>
  </cols>
  <sheetData>
    <row r="1" spans="1:9" ht="24.75" customHeight="1">
      <c r="A1" s="407" t="s">
        <v>2</v>
      </c>
      <c r="B1" s="407"/>
      <c r="C1" s="407"/>
      <c r="D1" s="407"/>
      <c r="E1" s="407"/>
      <c r="F1" s="407"/>
      <c r="G1" s="407"/>
      <c r="H1" s="407"/>
      <c r="I1" s="407"/>
    </row>
    <row r="2" spans="1:9" ht="30" customHeight="1">
      <c r="A2" s="2" t="s">
        <v>16</v>
      </c>
      <c r="B2" s="12" t="s">
        <v>26</v>
      </c>
      <c r="C2" s="12" t="s">
        <v>18</v>
      </c>
      <c r="D2" s="22" t="s">
        <v>13</v>
      </c>
      <c r="E2" s="32" t="s">
        <v>23</v>
      </c>
      <c r="F2" s="317" t="s">
        <v>9</v>
      </c>
      <c r="G2" s="318"/>
      <c r="H2" s="318"/>
      <c r="I2" s="319"/>
    </row>
    <row r="3" spans="1:9" ht="18.75" customHeight="1">
      <c r="A3" s="3" t="s">
        <v>30</v>
      </c>
      <c r="B3" s="13">
        <v>45943000</v>
      </c>
      <c r="C3" s="13">
        <v>48267000</v>
      </c>
      <c r="D3" s="23">
        <f>B3-C3</f>
        <v>-2324000</v>
      </c>
      <c r="E3" s="33">
        <f t="shared" ref="E3:E13" si="0">D3/C3*100</f>
        <v>-4.8148838751113594</v>
      </c>
      <c r="F3" s="320" t="s">
        <v>34</v>
      </c>
      <c r="G3" s="321"/>
      <c r="H3" s="321"/>
      <c r="I3" s="322"/>
    </row>
    <row r="4" spans="1:9" ht="18.75" customHeight="1">
      <c r="A4" s="4" t="s">
        <v>35</v>
      </c>
      <c r="B4" s="14">
        <f>SUM(B5:B12)</f>
        <v>21725117</v>
      </c>
      <c r="C4" s="14">
        <f>SUM(C5:C12)</f>
        <v>22368643</v>
      </c>
      <c r="D4" s="24">
        <f>SUM(D5:D12)</f>
        <v>-643526</v>
      </c>
      <c r="E4" s="34">
        <f t="shared" si="0"/>
        <v>-2.8769112189773871</v>
      </c>
      <c r="F4" s="41"/>
      <c r="G4" s="55" t="s">
        <v>36</v>
      </c>
      <c r="H4" s="69" t="s">
        <v>5</v>
      </c>
      <c r="I4" s="82" t="s">
        <v>42</v>
      </c>
    </row>
    <row r="5" spans="1:9" ht="18.75" customHeight="1">
      <c r="A5" s="5" t="s">
        <v>50</v>
      </c>
      <c r="B5" s="15">
        <v>6721</v>
      </c>
      <c r="C5" s="15">
        <v>6178</v>
      </c>
      <c r="D5" s="25">
        <f t="shared" ref="D5:D12" si="1">B5-C5</f>
        <v>543</v>
      </c>
      <c r="E5" s="35">
        <f t="shared" si="0"/>
        <v>8.7892521851731953</v>
      </c>
      <c r="F5" s="42" t="s">
        <v>56</v>
      </c>
      <c r="G5" s="56">
        <v>41920000</v>
      </c>
      <c r="H5" s="70" t="s">
        <v>60</v>
      </c>
      <c r="I5" s="83" t="s">
        <v>1</v>
      </c>
    </row>
    <row r="6" spans="1:9" ht="18.75" customHeight="1">
      <c r="A6" s="6" t="s">
        <v>61</v>
      </c>
      <c r="B6" s="16">
        <v>76811</v>
      </c>
      <c r="C6" s="16">
        <v>77273</v>
      </c>
      <c r="D6" s="26">
        <f t="shared" si="1"/>
        <v>-462</v>
      </c>
      <c r="E6" s="36">
        <f t="shared" si="0"/>
        <v>-0.59788024277561369</v>
      </c>
      <c r="F6" s="42" t="s">
        <v>63</v>
      </c>
      <c r="G6" s="56">
        <v>44200000</v>
      </c>
      <c r="H6" s="70">
        <v>5.3999999999999999E-2</v>
      </c>
      <c r="I6" s="83" t="s">
        <v>64</v>
      </c>
    </row>
    <row r="7" spans="1:9" ht="18.75" customHeight="1">
      <c r="A7" s="6" t="s">
        <v>49</v>
      </c>
      <c r="B7" s="16">
        <v>9427391</v>
      </c>
      <c r="C7" s="16">
        <v>10063651</v>
      </c>
      <c r="D7" s="26">
        <f t="shared" si="1"/>
        <v>-636260</v>
      </c>
      <c r="E7" s="36">
        <f t="shared" si="0"/>
        <v>-6.3223575618828587</v>
      </c>
      <c r="F7" s="43" t="s">
        <v>69</v>
      </c>
      <c r="G7" s="57">
        <v>47348561</v>
      </c>
      <c r="H7" s="71">
        <v>7.0999999999999994E-2</v>
      </c>
      <c r="I7" s="84" t="s">
        <v>70</v>
      </c>
    </row>
    <row r="8" spans="1:9" ht="18.75" customHeight="1">
      <c r="A8" s="6" t="s">
        <v>73</v>
      </c>
      <c r="B8" s="16">
        <v>11078</v>
      </c>
      <c r="C8" s="16">
        <v>11078</v>
      </c>
      <c r="D8" s="26">
        <f t="shared" si="1"/>
        <v>0</v>
      </c>
      <c r="E8" s="36">
        <f t="shared" si="0"/>
        <v>0</v>
      </c>
      <c r="F8" s="43"/>
      <c r="G8" s="57" t="s">
        <v>75</v>
      </c>
      <c r="H8" s="71" t="s">
        <v>62</v>
      </c>
      <c r="I8" s="84" t="s">
        <v>76</v>
      </c>
    </row>
    <row r="9" spans="1:9" ht="18.75" customHeight="1">
      <c r="A9" s="6" t="s">
        <v>45</v>
      </c>
      <c r="B9" s="15">
        <v>9620</v>
      </c>
      <c r="C9" s="15">
        <v>9068</v>
      </c>
      <c r="D9" s="26">
        <f t="shared" si="1"/>
        <v>552</v>
      </c>
      <c r="E9" s="36">
        <f t="shared" si="0"/>
        <v>6.0873400970445521</v>
      </c>
      <c r="F9" s="42" t="s">
        <v>74</v>
      </c>
      <c r="G9" s="58">
        <v>46500000</v>
      </c>
      <c r="H9" s="70" t="s">
        <v>77</v>
      </c>
      <c r="I9" s="83" t="s">
        <v>39</v>
      </c>
    </row>
    <row r="10" spans="1:9" ht="18.75" customHeight="1">
      <c r="A10" s="5" t="s">
        <v>84</v>
      </c>
      <c r="B10" s="17">
        <v>10394636</v>
      </c>
      <c r="C10" s="17">
        <v>10461508</v>
      </c>
      <c r="D10" s="26">
        <f t="shared" si="1"/>
        <v>-66872</v>
      </c>
      <c r="E10" s="37">
        <f t="shared" si="0"/>
        <v>-0.63921950831562713</v>
      </c>
      <c r="F10" s="42" t="s">
        <v>19</v>
      </c>
      <c r="G10" s="58">
        <v>49345000</v>
      </c>
      <c r="H10" s="70">
        <v>6.0999999999999999E-2</v>
      </c>
      <c r="I10" s="83" t="s">
        <v>88</v>
      </c>
    </row>
    <row r="11" spans="1:9" ht="18.75" customHeight="1">
      <c r="A11" s="7" t="s">
        <v>89</v>
      </c>
      <c r="B11" s="17">
        <v>1450620</v>
      </c>
      <c r="C11" s="17">
        <v>1390029</v>
      </c>
      <c r="D11" s="27">
        <f t="shared" si="1"/>
        <v>60591</v>
      </c>
      <c r="E11" s="37">
        <f t="shared" si="0"/>
        <v>4.3589738055824734</v>
      </c>
      <c r="F11" s="42" t="s">
        <v>91</v>
      </c>
      <c r="G11" s="58">
        <v>49650000</v>
      </c>
      <c r="H11" s="70">
        <v>6.0000000000000001E-3</v>
      </c>
      <c r="I11" s="85" t="s">
        <v>78</v>
      </c>
    </row>
    <row r="12" spans="1:9" ht="18.75" customHeight="1">
      <c r="A12" s="7" t="s">
        <v>25</v>
      </c>
      <c r="B12" s="17">
        <v>348240</v>
      </c>
      <c r="C12" s="17">
        <v>349858</v>
      </c>
      <c r="D12" s="28">
        <f t="shared" si="1"/>
        <v>-1618</v>
      </c>
      <c r="E12" s="37">
        <f t="shared" si="0"/>
        <v>-0.46247334632908205</v>
      </c>
      <c r="F12" s="43" t="s">
        <v>58</v>
      </c>
      <c r="G12" s="59">
        <v>48701984</v>
      </c>
      <c r="H12" s="71" t="s">
        <v>27</v>
      </c>
      <c r="I12" s="84" t="s">
        <v>97</v>
      </c>
    </row>
    <row r="13" spans="1:9" ht="18.75" customHeight="1">
      <c r="A13" s="8" t="s">
        <v>7</v>
      </c>
      <c r="B13" s="14">
        <f>B3+B4</f>
        <v>67668117</v>
      </c>
      <c r="C13" s="14">
        <f>C3+C4</f>
        <v>70635643</v>
      </c>
      <c r="D13" s="29">
        <f>D3+D4</f>
        <v>-2967526</v>
      </c>
      <c r="E13" s="34">
        <f t="shared" si="0"/>
        <v>-4.2011736199527476</v>
      </c>
      <c r="F13" s="44" t="s">
        <v>98</v>
      </c>
      <c r="G13" s="60" t="s">
        <v>101</v>
      </c>
      <c r="H13" s="72" t="s">
        <v>104</v>
      </c>
      <c r="I13" s="86" t="s">
        <v>94</v>
      </c>
    </row>
    <row r="14" spans="1:9" ht="18.75" customHeight="1">
      <c r="A14" s="7"/>
      <c r="B14" s="17"/>
      <c r="C14" s="17"/>
      <c r="D14" s="28"/>
      <c r="E14" s="37"/>
      <c r="F14" s="42" t="s">
        <v>105</v>
      </c>
      <c r="G14" s="56">
        <v>48267000</v>
      </c>
      <c r="H14" s="70" t="s">
        <v>32</v>
      </c>
      <c r="I14" s="83" t="s">
        <v>106</v>
      </c>
    </row>
    <row r="15" spans="1:9" ht="18.75" customHeight="1">
      <c r="A15" s="6" t="s">
        <v>107</v>
      </c>
      <c r="B15" s="16">
        <v>33178</v>
      </c>
      <c r="C15" s="16">
        <v>36448</v>
      </c>
      <c r="D15" s="26">
        <f>B15-C15</f>
        <v>-3270</v>
      </c>
      <c r="E15" s="36">
        <f>D15/C15*100</f>
        <v>-8.9716856892010526</v>
      </c>
      <c r="F15" s="323" t="s">
        <v>108</v>
      </c>
      <c r="G15" s="324"/>
      <c r="H15" s="324"/>
      <c r="I15" s="87"/>
    </row>
    <row r="16" spans="1:9" ht="18.75" customHeight="1">
      <c r="A16" s="6"/>
      <c r="B16" s="16"/>
      <c r="C16" s="16"/>
      <c r="D16" s="26"/>
      <c r="E16" s="36"/>
      <c r="F16" s="325" t="s">
        <v>93</v>
      </c>
      <c r="G16" s="326"/>
      <c r="H16" s="73"/>
      <c r="I16" s="88"/>
    </row>
    <row r="17" spans="1:12" ht="18.75" customHeight="1">
      <c r="A17" s="6" t="s">
        <v>100</v>
      </c>
      <c r="B17" s="18">
        <v>7736410</v>
      </c>
      <c r="C17" s="18">
        <v>7142214</v>
      </c>
      <c r="D17" s="26">
        <f>B17-C17</f>
        <v>594196</v>
      </c>
      <c r="E17" s="36">
        <f>D17/C17*100</f>
        <v>8.3194930871575679</v>
      </c>
      <c r="F17" s="45" t="s">
        <v>109</v>
      </c>
      <c r="G17" s="61"/>
      <c r="H17" s="74"/>
      <c r="I17" s="89"/>
    </row>
    <row r="18" spans="1:12" ht="18.75" customHeight="1">
      <c r="A18" s="6" t="s">
        <v>11</v>
      </c>
      <c r="B18" s="16">
        <v>6707040</v>
      </c>
      <c r="C18" s="16">
        <v>5890622</v>
      </c>
      <c r="D18" s="26">
        <f>B18-C18</f>
        <v>816418</v>
      </c>
      <c r="E18" s="36">
        <f>D18/C18*100</f>
        <v>13.859622973601091</v>
      </c>
      <c r="F18" s="46" t="s">
        <v>85</v>
      </c>
      <c r="G18" s="62" t="s">
        <v>44</v>
      </c>
      <c r="H18" s="75" t="s">
        <v>0</v>
      </c>
      <c r="I18" s="90" t="s">
        <v>23</v>
      </c>
    </row>
    <row r="19" spans="1:12" ht="18.75" customHeight="1">
      <c r="A19" s="6" t="s">
        <v>111</v>
      </c>
      <c r="B19" s="16">
        <v>46735</v>
      </c>
      <c r="C19" s="16">
        <v>43565</v>
      </c>
      <c r="D19" s="26">
        <f>B19-C19</f>
        <v>3170</v>
      </c>
      <c r="E19" s="36">
        <f>D19/C19*100</f>
        <v>7.2764834155859059</v>
      </c>
      <c r="F19" s="47" t="s">
        <v>57</v>
      </c>
      <c r="G19" s="63">
        <f>+事項別明細!F7+事項別明細!F105+事項別明細!F112+事項別明細!F133+事項別明細!F140+事項別明細!F147+事項別明細!F154+事項別明細!F161</f>
        <v>17285762</v>
      </c>
      <c r="H19" s="76">
        <f>G19/G21</f>
        <v>0.3762436497398951</v>
      </c>
      <c r="I19" s="91" t="s">
        <v>38</v>
      </c>
      <c r="K19" s="97"/>
      <c r="L19" s="98"/>
    </row>
    <row r="20" spans="1:12" ht="18.75" customHeight="1">
      <c r="A20" s="6"/>
      <c r="B20" s="16"/>
      <c r="C20" s="16"/>
      <c r="D20" s="26"/>
      <c r="E20" s="36"/>
      <c r="F20" s="48" t="s">
        <v>17</v>
      </c>
      <c r="G20" s="64">
        <f>+事項別明細!F14+事項別明細!F21+事項別明細!F28+事項別明細!F35+事項別明細!F42+事項別明細!F49+事項別明細!F56+事項別明細!F70+事項別明細!F77+事項別明細!F84+事項別明細!F91+事項別明細!F98+事項別明細!F119+事項別明細!F126+事項別明細!F168</f>
        <v>28657238</v>
      </c>
      <c r="H20" s="77">
        <f>G20/G21</f>
        <v>0.6237563502601049</v>
      </c>
      <c r="I20" s="92" t="s">
        <v>96</v>
      </c>
      <c r="K20" s="97"/>
      <c r="L20" s="98"/>
    </row>
    <row r="21" spans="1:12" ht="18.75" customHeight="1">
      <c r="A21" s="6"/>
      <c r="B21" s="16"/>
      <c r="C21" s="16"/>
      <c r="D21" s="26"/>
      <c r="E21" s="36"/>
      <c r="F21" s="49" t="s">
        <v>117</v>
      </c>
      <c r="G21" s="65">
        <f>SUM(G19:G20)</f>
        <v>45943000</v>
      </c>
      <c r="H21" s="78">
        <f>G21/G21</f>
        <v>1</v>
      </c>
      <c r="I21" s="91" t="s">
        <v>112</v>
      </c>
      <c r="K21" s="97"/>
      <c r="L21" s="98"/>
    </row>
    <row r="22" spans="1:12" ht="18.75" customHeight="1">
      <c r="A22" s="6"/>
      <c r="B22" s="16"/>
      <c r="C22" s="16"/>
      <c r="D22" s="26"/>
      <c r="E22" s="36"/>
      <c r="F22" s="327" t="s">
        <v>118</v>
      </c>
      <c r="G22" s="328"/>
      <c r="H22" s="79"/>
      <c r="I22" s="93"/>
      <c r="L22" s="99"/>
    </row>
    <row r="23" spans="1:12" ht="18.75" customHeight="1">
      <c r="A23" s="9"/>
      <c r="B23" s="16"/>
      <c r="C23" s="16"/>
      <c r="D23" s="26"/>
      <c r="E23" s="36"/>
      <c r="F23" s="50" t="s">
        <v>85</v>
      </c>
      <c r="G23" s="62" t="s">
        <v>44</v>
      </c>
      <c r="H23" s="75" t="s">
        <v>0</v>
      </c>
      <c r="I23" s="90" t="s">
        <v>23</v>
      </c>
      <c r="L23" s="99"/>
    </row>
    <row r="24" spans="1:12" ht="18.75" customHeight="1">
      <c r="A24" s="9"/>
      <c r="B24" s="16"/>
      <c r="C24" s="16"/>
      <c r="D24" s="26"/>
      <c r="E24" s="38"/>
      <c r="F24" s="51" t="s">
        <v>119</v>
      </c>
      <c r="G24" s="63">
        <f>+性質別内訳!E5+性質別内訳!H5+性質別内訳!N5</f>
        <v>24438373</v>
      </c>
      <c r="H24" s="76">
        <v>0.53200000000000003</v>
      </c>
      <c r="I24" s="91">
        <v>1.7000000000000001E-2</v>
      </c>
      <c r="K24" s="97"/>
      <c r="L24" s="98"/>
    </row>
    <row r="25" spans="1:12" ht="18.75" customHeight="1">
      <c r="A25" s="9"/>
      <c r="B25" s="16"/>
      <c r="C25" s="16"/>
      <c r="D25" s="26"/>
      <c r="E25" s="38"/>
      <c r="F25" s="52" t="s">
        <v>121</v>
      </c>
      <c r="G25" s="66">
        <f>+性質別内訳!J5+性質別内訳!K5+性質別内訳!L5+性質別内訳!M5</f>
        <v>3285210</v>
      </c>
      <c r="H25" s="80">
        <v>7.0999999999999994E-2</v>
      </c>
      <c r="I25" s="94" t="s">
        <v>123</v>
      </c>
      <c r="K25" s="97"/>
      <c r="L25" s="98"/>
    </row>
    <row r="26" spans="1:12" ht="18.75" customHeight="1">
      <c r="A26" s="10"/>
      <c r="B26" s="19"/>
      <c r="C26" s="19"/>
      <c r="D26" s="30"/>
      <c r="E26" s="39"/>
      <c r="F26" s="53" t="s">
        <v>124</v>
      </c>
      <c r="G26" s="67">
        <f>+性質別内訳!F5+性質別内訳!G5+性質別内訳!I5+性質別内訳!O5+性質別内訳!P5+性質別内訳!Q5+性質別内訳!R5</f>
        <v>18219417</v>
      </c>
      <c r="H26" s="80">
        <v>0.39700000000000002</v>
      </c>
      <c r="I26" s="95">
        <v>3.3000000000000002E-2</v>
      </c>
      <c r="K26" s="97"/>
      <c r="L26" s="98"/>
    </row>
    <row r="27" spans="1:12" ht="18.75" customHeight="1">
      <c r="A27" s="11" t="s">
        <v>125</v>
      </c>
      <c r="B27" s="20">
        <f>SUM(B13:B26)</f>
        <v>82191480</v>
      </c>
      <c r="C27" s="20">
        <f>SUM(C13:C26)</f>
        <v>83748492</v>
      </c>
      <c r="D27" s="31">
        <f>SUM(D13:D26)</f>
        <v>-1557012</v>
      </c>
      <c r="E27" s="40">
        <f>D27/C27*100</f>
        <v>-1.8591522818106383</v>
      </c>
      <c r="F27" s="54" t="s">
        <v>117</v>
      </c>
      <c r="G27" s="68">
        <f>SUM(G24:G26)</f>
        <v>45943000</v>
      </c>
      <c r="H27" s="81">
        <f>G27/G27</f>
        <v>1</v>
      </c>
      <c r="I27" s="96" t="s">
        <v>112</v>
      </c>
      <c r="K27" s="97"/>
      <c r="L27" s="98"/>
    </row>
    <row r="31" spans="1:12" ht="18.75" customHeight="1">
      <c r="B31" s="21"/>
      <c r="C31" s="21"/>
    </row>
    <row r="32" spans="1:12" ht="18.75" customHeight="1">
      <c r="B32" s="21"/>
      <c r="C32" s="21"/>
    </row>
    <row r="33" spans="2:3" ht="18.75" customHeight="1">
      <c r="B33" s="21"/>
      <c r="C33" s="21"/>
    </row>
    <row r="34" spans="2:3" ht="18.75" customHeight="1">
      <c r="B34" s="21"/>
      <c r="C34" s="21"/>
    </row>
    <row r="35" spans="2:3" ht="18" customHeight="1">
      <c r="B35" s="21"/>
      <c r="C35" s="21"/>
    </row>
    <row r="36" spans="2:3" ht="18" customHeight="1">
      <c r="B36" s="21"/>
      <c r="C36" s="21"/>
    </row>
    <row r="37" spans="2:3" ht="18.75" customHeight="1">
      <c r="B37" s="21"/>
      <c r="C37" s="21"/>
    </row>
    <row r="38" spans="2:3" ht="18.75" customHeight="1">
      <c r="B38" s="21"/>
      <c r="C38" s="21"/>
    </row>
    <row r="39" spans="2:3" ht="18.75" customHeight="1">
      <c r="B39" s="21"/>
      <c r="C39" s="21"/>
    </row>
    <row r="40" spans="2:3" ht="18.75" customHeight="1">
      <c r="B40" s="21"/>
      <c r="C40" s="21"/>
    </row>
    <row r="41" spans="2:3" ht="18.75" customHeight="1">
      <c r="B41" s="21"/>
      <c r="C41" s="21"/>
    </row>
  </sheetData>
  <mergeCells count="6">
    <mergeCell ref="F22:G22"/>
    <mergeCell ref="A1:I1"/>
    <mergeCell ref="F2:I2"/>
    <mergeCell ref="F3:I3"/>
    <mergeCell ref="F15:H15"/>
    <mergeCell ref="F16:G16"/>
  </mergeCells>
  <phoneticPr fontId="19"/>
  <pageMargins left="0.59055118110236227" right="0.59055118110236227" top="0.70866141732283472" bottom="0.11811023622047245" header="0.31496062992125984" footer="0.35433070866141736"/>
  <pageSetup paperSize="9" firstPageNumber="22" orientation="landscape" useFirstPageNumber="1" r:id="rId1"/>
  <headerFooter alignWithMargins="0">
    <oddHeader>&amp;R&amp;P</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9"/>
  <sheetViews>
    <sheetView view="pageBreakPreview" zoomScale="85" zoomScaleSheetLayoutView="85" workbookViewId="0">
      <selection activeCell="D180" sqref="D180"/>
    </sheetView>
  </sheetViews>
  <sheetFormatPr defaultRowHeight="16.5" customHeight="1"/>
  <cols>
    <col min="1" max="1" width="0.875" style="100" customWidth="1"/>
    <col min="2" max="2" width="4.625" style="100" customWidth="1"/>
    <col min="3" max="3" width="1.625" style="100" customWidth="1"/>
    <col min="4" max="4" width="25.625" style="100" customWidth="1"/>
    <col min="5" max="5" width="1.625" style="100" customWidth="1"/>
    <col min="6" max="8" width="11.875" style="100" customWidth="1"/>
    <col min="9" max="9" width="3.625" style="100" customWidth="1"/>
    <col min="10" max="10" width="4.625" style="100" customWidth="1"/>
    <col min="11" max="11" width="1.625" style="100" customWidth="1"/>
    <col min="12" max="12" width="14.875" style="100" customWidth="1"/>
    <col min="13" max="13" width="1.625" style="100" customWidth="1"/>
    <col min="14" max="20" width="11.875" style="100" customWidth="1"/>
    <col min="21" max="21" width="12.625" style="100" customWidth="1"/>
    <col min="22" max="24" width="11.125" style="100" bestFit="1" customWidth="1"/>
    <col min="25" max="25" width="9" style="100" bestFit="1" customWidth="1"/>
    <col min="26" max="16384" width="9" style="100"/>
  </cols>
  <sheetData>
    <row r="1" spans="1:24" s="101" customFormat="1" ht="27.75" customHeight="1">
      <c r="A1" s="329" t="s">
        <v>126</v>
      </c>
      <c r="B1" s="329"/>
      <c r="C1" s="329"/>
      <c r="D1" s="329"/>
      <c r="E1" s="329"/>
      <c r="F1" s="329"/>
      <c r="G1" s="329"/>
      <c r="H1" s="329"/>
      <c r="I1" s="329"/>
      <c r="J1" s="329"/>
      <c r="K1" s="329"/>
    </row>
    <row r="2" spans="1:24" s="102" customFormat="1" ht="21" customHeight="1">
      <c r="B2" s="102" t="s">
        <v>128</v>
      </c>
    </row>
    <row r="3" spans="1:24" ht="21" customHeight="1">
      <c r="B3" s="100" t="s">
        <v>129</v>
      </c>
      <c r="H3" s="107" t="s">
        <v>131</v>
      </c>
      <c r="J3" s="100" t="s">
        <v>133</v>
      </c>
      <c r="T3" s="107" t="s">
        <v>131</v>
      </c>
    </row>
    <row r="4" spans="1:24" ht="21" customHeight="1">
      <c r="B4" s="335" t="s">
        <v>136</v>
      </c>
      <c r="C4" s="336"/>
      <c r="D4" s="336"/>
      <c r="E4" s="336"/>
      <c r="F4" s="341" t="s">
        <v>137</v>
      </c>
      <c r="G4" s="341" t="s">
        <v>139</v>
      </c>
      <c r="H4" s="342" t="s">
        <v>140</v>
      </c>
      <c r="J4" s="335" t="s">
        <v>136</v>
      </c>
      <c r="K4" s="336"/>
      <c r="L4" s="336"/>
      <c r="M4" s="336"/>
      <c r="N4" s="341" t="s">
        <v>137</v>
      </c>
      <c r="O4" s="341" t="s">
        <v>139</v>
      </c>
      <c r="P4" s="336" t="s">
        <v>140</v>
      </c>
      <c r="Q4" s="330" t="s">
        <v>141</v>
      </c>
      <c r="R4" s="330"/>
      <c r="S4" s="330"/>
      <c r="T4" s="331"/>
    </row>
    <row r="5" spans="1:24" ht="21" customHeight="1">
      <c r="B5" s="337"/>
      <c r="C5" s="338"/>
      <c r="D5" s="338"/>
      <c r="E5" s="338"/>
      <c r="F5" s="338"/>
      <c r="G5" s="338"/>
      <c r="H5" s="343"/>
      <c r="J5" s="337"/>
      <c r="K5" s="338"/>
      <c r="L5" s="338"/>
      <c r="M5" s="338"/>
      <c r="N5" s="338"/>
      <c r="O5" s="338"/>
      <c r="P5" s="338"/>
      <c r="Q5" s="332" t="s">
        <v>144</v>
      </c>
      <c r="R5" s="332"/>
      <c r="S5" s="332"/>
      <c r="T5" s="343" t="s">
        <v>146</v>
      </c>
    </row>
    <row r="6" spans="1:24" ht="21" customHeight="1">
      <c r="B6" s="339"/>
      <c r="C6" s="340"/>
      <c r="D6" s="340"/>
      <c r="E6" s="340"/>
      <c r="F6" s="340"/>
      <c r="G6" s="340"/>
      <c r="H6" s="344"/>
      <c r="J6" s="339"/>
      <c r="K6" s="340"/>
      <c r="L6" s="340"/>
      <c r="M6" s="340"/>
      <c r="N6" s="340"/>
      <c r="O6" s="340"/>
      <c r="P6" s="340"/>
      <c r="Q6" s="103" t="s">
        <v>148</v>
      </c>
      <c r="R6" s="103" t="s">
        <v>150</v>
      </c>
      <c r="S6" s="103" t="s">
        <v>72</v>
      </c>
      <c r="T6" s="344"/>
    </row>
    <row r="7" spans="1:24" ht="3.4" customHeight="1">
      <c r="B7" s="345">
        <v>5</v>
      </c>
      <c r="C7" s="347"/>
      <c r="D7" s="349" t="s">
        <v>152</v>
      </c>
      <c r="E7" s="351"/>
      <c r="F7" s="353">
        <v>12980000</v>
      </c>
      <c r="G7" s="355">
        <v>12953000</v>
      </c>
      <c r="H7" s="357">
        <f>F7-G7</f>
        <v>27000</v>
      </c>
      <c r="J7" s="345">
        <v>10</v>
      </c>
      <c r="K7" s="347"/>
      <c r="L7" s="349" t="s">
        <v>154</v>
      </c>
      <c r="M7" s="359"/>
      <c r="N7" s="355">
        <v>389956</v>
      </c>
      <c r="O7" s="355">
        <v>389290</v>
      </c>
      <c r="P7" s="355">
        <f>N7-O7</f>
        <v>666</v>
      </c>
      <c r="Q7" s="355"/>
      <c r="R7" s="355"/>
      <c r="S7" s="355">
        <v>6</v>
      </c>
      <c r="T7" s="357">
        <f>N7-SUM(Q7:S17)</f>
        <v>389950</v>
      </c>
      <c r="U7" s="361"/>
      <c r="V7" s="362"/>
      <c r="W7" s="363"/>
      <c r="X7" s="363"/>
    </row>
    <row r="8" spans="1:24" ht="3.4" customHeight="1">
      <c r="B8" s="346"/>
      <c r="C8" s="348"/>
      <c r="D8" s="350"/>
      <c r="E8" s="352"/>
      <c r="F8" s="354"/>
      <c r="G8" s="356"/>
      <c r="H8" s="358"/>
      <c r="J8" s="346"/>
      <c r="K8" s="348"/>
      <c r="L8" s="350"/>
      <c r="M8" s="360"/>
      <c r="N8" s="356"/>
      <c r="O8" s="356"/>
      <c r="P8" s="356"/>
      <c r="Q8" s="356"/>
      <c r="R8" s="356"/>
      <c r="S8" s="356"/>
      <c r="T8" s="358"/>
      <c r="U8" s="361"/>
      <c r="V8" s="362"/>
      <c r="W8" s="363"/>
      <c r="X8" s="363"/>
    </row>
    <row r="9" spans="1:24" ht="3.4" customHeight="1">
      <c r="B9" s="346"/>
      <c r="C9" s="348"/>
      <c r="D9" s="350"/>
      <c r="E9" s="352"/>
      <c r="F9" s="354"/>
      <c r="G9" s="356"/>
      <c r="H9" s="358"/>
      <c r="J9" s="346"/>
      <c r="K9" s="348"/>
      <c r="L9" s="350"/>
      <c r="M9" s="360"/>
      <c r="N9" s="356"/>
      <c r="O9" s="356"/>
      <c r="P9" s="356"/>
      <c r="Q9" s="356"/>
      <c r="R9" s="356"/>
      <c r="S9" s="356"/>
      <c r="T9" s="358"/>
      <c r="U9" s="361"/>
      <c r="V9" s="362"/>
      <c r="W9" s="363"/>
      <c r="X9" s="363"/>
    </row>
    <row r="10" spans="1:24" ht="3.4" customHeight="1">
      <c r="B10" s="346"/>
      <c r="C10" s="348"/>
      <c r="D10" s="350"/>
      <c r="E10" s="352"/>
      <c r="F10" s="354"/>
      <c r="G10" s="356"/>
      <c r="H10" s="358"/>
      <c r="J10" s="346"/>
      <c r="K10" s="348"/>
      <c r="L10" s="350"/>
      <c r="M10" s="360"/>
      <c r="N10" s="356"/>
      <c r="O10" s="356"/>
      <c r="P10" s="356"/>
      <c r="Q10" s="356"/>
      <c r="R10" s="356"/>
      <c r="S10" s="356"/>
      <c r="T10" s="358"/>
      <c r="U10" s="361"/>
      <c r="V10" s="362"/>
      <c r="W10" s="363"/>
      <c r="X10" s="363"/>
    </row>
    <row r="11" spans="1:24" ht="3.4" customHeight="1">
      <c r="B11" s="346"/>
      <c r="C11" s="348"/>
      <c r="D11" s="350"/>
      <c r="E11" s="352"/>
      <c r="F11" s="354"/>
      <c r="G11" s="356"/>
      <c r="H11" s="358"/>
      <c r="J11" s="346"/>
      <c r="K11" s="348"/>
      <c r="L11" s="350"/>
      <c r="M11" s="360"/>
      <c r="N11" s="356"/>
      <c r="O11" s="356"/>
      <c r="P11" s="356"/>
      <c r="Q11" s="356"/>
      <c r="R11" s="356"/>
      <c r="S11" s="356"/>
      <c r="T11" s="358"/>
      <c r="U11" s="361"/>
      <c r="V11" s="362"/>
      <c r="W11" s="363"/>
      <c r="X11" s="363"/>
    </row>
    <row r="12" spans="1:24" ht="3.4" customHeight="1">
      <c r="B12" s="346"/>
      <c r="C12" s="348"/>
      <c r="D12" s="350"/>
      <c r="E12" s="352"/>
      <c r="F12" s="354"/>
      <c r="G12" s="356"/>
      <c r="H12" s="358"/>
      <c r="J12" s="346"/>
      <c r="K12" s="348"/>
      <c r="L12" s="350"/>
      <c r="M12" s="360"/>
      <c r="N12" s="356"/>
      <c r="O12" s="356"/>
      <c r="P12" s="356"/>
      <c r="Q12" s="356"/>
      <c r="R12" s="356"/>
      <c r="S12" s="356"/>
      <c r="T12" s="358"/>
      <c r="U12" s="361"/>
      <c r="V12" s="362"/>
      <c r="W12" s="363"/>
      <c r="X12" s="363"/>
    </row>
    <row r="13" spans="1:24" ht="3.4" customHeight="1">
      <c r="B13" s="346"/>
      <c r="C13" s="348"/>
      <c r="D13" s="350"/>
      <c r="E13" s="352"/>
      <c r="F13" s="354"/>
      <c r="G13" s="356"/>
      <c r="H13" s="358"/>
      <c r="J13" s="346"/>
      <c r="K13" s="348"/>
      <c r="L13" s="350"/>
      <c r="M13" s="360"/>
      <c r="N13" s="356"/>
      <c r="O13" s="356"/>
      <c r="P13" s="356"/>
      <c r="Q13" s="356"/>
      <c r="R13" s="356"/>
      <c r="S13" s="356"/>
      <c r="T13" s="358"/>
      <c r="U13" s="361"/>
      <c r="V13" s="362"/>
      <c r="W13" s="363"/>
      <c r="X13" s="363"/>
    </row>
    <row r="14" spans="1:24" ht="3.4" customHeight="1">
      <c r="B14" s="346">
        <v>10</v>
      </c>
      <c r="C14" s="348"/>
      <c r="D14" s="350" t="s">
        <v>155</v>
      </c>
      <c r="E14" s="352"/>
      <c r="F14" s="354">
        <v>530900</v>
      </c>
      <c r="G14" s="356">
        <v>499000</v>
      </c>
      <c r="H14" s="357">
        <f>F14-G14</f>
        <v>31900</v>
      </c>
      <c r="J14" s="346"/>
      <c r="K14" s="348"/>
      <c r="L14" s="350"/>
      <c r="M14" s="360"/>
      <c r="N14" s="356"/>
      <c r="O14" s="356"/>
      <c r="P14" s="356"/>
      <c r="Q14" s="356"/>
      <c r="R14" s="356"/>
      <c r="S14" s="356"/>
      <c r="T14" s="358"/>
      <c r="U14" s="361"/>
      <c r="V14" s="362"/>
      <c r="W14" s="363"/>
      <c r="X14" s="363"/>
    </row>
    <row r="15" spans="1:24" ht="3.4" customHeight="1">
      <c r="B15" s="346"/>
      <c r="C15" s="348"/>
      <c r="D15" s="350"/>
      <c r="E15" s="352"/>
      <c r="F15" s="354"/>
      <c r="G15" s="356"/>
      <c r="H15" s="358"/>
      <c r="J15" s="346"/>
      <c r="K15" s="348"/>
      <c r="L15" s="350"/>
      <c r="M15" s="360"/>
      <c r="N15" s="356"/>
      <c r="O15" s="356"/>
      <c r="P15" s="356"/>
      <c r="Q15" s="356"/>
      <c r="R15" s="356"/>
      <c r="S15" s="356"/>
      <c r="T15" s="358"/>
      <c r="U15" s="361"/>
      <c r="V15" s="362"/>
      <c r="W15" s="363"/>
      <c r="X15" s="363"/>
    </row>
    <row r="16" spans="1:24" ht="3.4" customHeight="1">
      <c r="B16" s="346"/>
      <c r="C16" s="348"/>
      <c r="D16" s="350"/>
      <c r="E16" s="352"/>
      <c r="F16" s="354"/>
      <c r="G16" s="356"/>
      <c r="H16" s="358"/>
      <c r="J16" s="346"/>
      <c r="K16" s="348"/>
      <c r="L16" s="350"/>
      <c r="M16" s="360"/>
      <c r="N16" s="356"/>
      <c r="O16" s="356"/>
      <c r="P16" s="356"/>
      <c r="Q16" s="356"/>
      <c r="R16" s="356"/>
      <c r="S16" s="356"/>
      <c r="T16" s="358"/>
      <c r="U16" s="361"/>
      <c r="V16" s="362"/>
      <c r="W16" s="363"/>
      <c r="X16" s="363"/>
    </row>
    <row r="17" spans="2:24" ht="3.4" customHeight="1">
      <c r="B17" s="346"/>
      <c r="C17" s="348"/>
      <c r="D17" s="350"/>
      <c r="E17" s="352"/>
      <c r="F17" s="354"/>
      <c r="G17" s="356"/>
      <c r="H17" s="358"/>
      <c r="J17" s="346"/>
      <c r="K17" s="348"/>
      <c r="L17" s="350"/>
      <c r="M17" s="351"/>
      <c r="N17" s="356"/>
      <c r="O17" s="356"/>
      <c r="P17" s="356"/>
      <c r="Q17" s="356"/>
      <c r="R17" s="356"/>
      <c r="S17" s="356"/>
      <c r="T17" s="358"/>
      <c r="U17" s="361"/>
      <c r="V17" s="362"/>
      <c r="W17" s="363"/>
      <c r="X17" s="363"/>
    </row>
    <row r="18" spans="2:24" ht="3.4" customHeight="1">
      <c r="B18" s="346"/>
      <c r="C18" s="348"/>
      <c r="D18" s="350"/>
      <c r="E18" s="352"/>
      <c r="F18" s="354"/>
      <c r="G18" s="356"/>
      <c r="H18" s="358"/>
      <c r="J18" s="346">
        <v>15</v>
      </c>
      <c r="K18" s="348"/>
      <c r="L18" s="350" t="s">
        <v>159</v>
      </c>
      <c r="M18" s="364"/>
      <c r="N18" s="356">
        <v>3810083</v>
      </c>
      <c r="O18" s="356">
        <v>3885560</v>
      </c>
      <c r="P18" s="355">
        <f>N18-O18</f>
        <v>-75477</v>
      </c>
      <c r="Q18" s="356">
        <v>444348</v>
      </c>
      <c r="R18" s="356">
        <v>22700</v>
      </c>
      <c r="S18" s="356">
        <v>537648</v>
      </c>
      <c r="T18" s="357">
        <f>N18-SUM(Q18:S28)</f>
        <v>2805387</v>
      </c>
      <c r="U18" s="361"/>
      <c r="V18" s="362"/>
      <c r="W18" s="363"/>
      <c r="X18" s="363"/>
    </row>
    <row r="19" spans="2:24" ht="3.4" customHeight="1">
      <c r="B19" s="346"/>
      <c r="C19" s="348"/>
      <c r="D19" s="350"/>
      <c r="E19" s="352"/>
      <c r="F19" s="354"/>
      <c r="G19" s="356"/>
      <c r="H19" s="358"/>
      <c r="J19" s="346"/>
      <c r="K19" s="348"/>
      <c r="L19" s="350"/>
      <c r="M19" s="360"/>
      <c r="N19" s="356"/>
      <c r="O19" s="356"/>
      <c r="P19" s="356"/>
      <c r="Q19" s="356"/>
      <c r="R19" s="356"/>
      <c r="S19" s="356"/>
      <c r="T19" s="358"/>
      <c r="U19" s="361"/>
      <c r="V19" s="362"/>
      <c r="W19" s="363"/>
      <c r="X19" s="363"/>
    </row>
    <row r="20" spans="2:24" ht="3.4" customHeight="1">
      <c r="B20" s="346"/>
      <c r="C20" s="348"/>
      <c r="D20" s="350"/>
      <c r="E20" s="352"/>
      <c r="F20" s="354"/>
      <c r="G20" s="356"/>
      <c r="H20" s="358"/>
      <c r="J20" s="346"/>
      <c r="K20" s="348"/>
      <c r="L20" s="350"/>
      <c r="M20" s="360"/>
      <c r="N20" s="356"/>
      <c r="O20" s="356"/>
      <c r="P20" s="356"/>
      <c r="Q20" s="356"/>
      <c r="R20" s="356"/>
      <c r="S20" s="356"/>
      <c r="T20" s="358"/>
      <c r="U20" s="361"/>
      <c r="V20" s="362"/>
      <c r="W20" s="363"/>
      <c r="X20" s="363"/>
    </row>
    <row r="21" spans="2:24" ht="3.4" customHeight="1">
      <c r="B21" s="346">
        <v>15</v>
      </c>
      <c r="C21" s="348"/>
      <c r="D21" s="350" t="s">
        <v>103</v>
      </c>
      <c r="E21" s="352"/>
      <c r="F21" s="354">
        <v>13000</v>
      </c>
      <c r="G21" s="356">
        <v>20000</v>
      </c>
      <c r="H21" s="357">
        <f>F21-G21</f>
        <v>-7000</v>
      </c>
      <c r="J21" s="346"/>
      <c r="K21" s="348"/>
      <c r="L21" s="350"/>
      <c r="M21" s="360"/>
      <c r="N21" s="356"/>
      <c r="O21" s="356"/>
      <c r="P21" s="356"/>
      <c r="Q21" s="356"/>
      <c r="R21" s="356"/>
      <c r="S21" s="356"/>
      <c r="T21" s="358"/>
      <c r="U21" s="361"/>
      <c r="V21" s="362"/>
      <c r="W21" s="363"/>
      <c r="X21" s="363"/>
    </row>
    <row r="22" spans="2:24" ht="3.4" customHeight="1">
      <c r="B22" s="346"/>
      <c r="C22" s="348"/>
      <c r="D22" s="350"/>
      <c r="E22" s="352"/>
      <c r="F22" s="354"/>
      <c r="G22" s="356"/>
      <c r="H22" s="358"/>
      <c r="J22" s="346"/>
      <c r="K22" s="348"/>
      <c r="L22" s="350"/>
      <c r="M22" s="360"/>
      <c r="N22" s="356"/>
      <c r="O22" s="356"/>
      <c r="P22" s="356"/>
      <c r="Q22" s="356"/>
      <c r="R22" s="356"/>
      <c r="S22" s="356"/>
      <c r="T22" s="358"/>
      <c r="U22" s="361"/>
      <c r="V22" s="362"/>
      <c r="W22" s="363"/>
      <c r="X22" s="363"/>
    </row>
    <row r="23" spans="2:24" ht="3.4" customHeight="1">
      <c r="B23" s="346"/>
      <c r="C23" s="348"/>
      <c r="D23" s="350"/>
      <c r="E23" s="352"/>
      <c r="F23" s="354"/>
      <c r="G23" s="356"/>
      <c r="H23" s="358"/>
      <c r="J23" s="346"/>
      <c r="K23" s="348"/>
      <c r="L23" s="350"/>
      <c r="M23" s="360"/>
      <c r="N23" s="356"/>
      <c r="O23" s="356"/>
      <c r="P23" s="356"/>
      <c r="Q23" s="356"/>
      <c r="R23" s="356"/>
      <c r="S23" s="356"/>
      <c r="T23" s="358"/>
      <c r="U23" s="361"/>
      <c r="V23" s="362"/>
      <c r="W23" s="363"/>
      <c r="X23" s="363"/>
    </row>
    <row r="24" spans="2:24" ht="3.4" customHeight="1">
      <c r="B24" s="346"/>
      <c r="C24" s="348"/>
      <c r="D24" s="350"/>
      <c r="E24" s="352"/>
      <c r="F24" s="354"/>
      <c r="G24" s="356"/>
      <c r="H24" s="358"/>
      <c r="J24" s="346"/>
      <c r="K24" s="348"/>
      <c r="L24" s="350"/>
      <c r="M24" s="360"/>
      <c r="N24" s="356"/>
      <c r="O24" s="356"/>
      <c r="P24" s="356"/>
      <c r="Q24" s="356"/>
      <c r="R24" s="356"/>
      <c r="S24" s="356"/>
      <c r="T24" s="358"/>
      <c r="U24" s="361"/>
      <c r="V24" s="362"/>
      <c r="W24" s="363"/>
      <c r="X24" s="363"/>
    </row>
    <row r="25" spans="2:24" ht="3.4" customHeight="1">
      <c r="B25" s="346"/>
      <c r="C25" s="348"/>
      <c r="D25" s="350"/>
      <c r="E25" s="352"/>
      <c r="F25" s="354"/>
      <c r="G25" s="356"/>
      <c r="H25" s="358"/>
      <c r="J25" s="346"/>
      <c r="K25" s="348"/>
      <c r="L25" s="350"/>
      <c r="M25" s="360"/>
      <c r="N25" s="356"/>
      <c r="O25" s="356"/>
      <c r="P25" s="356"/>
      <c r="Q25" s="356"/>
      <c r="R25" s="356"/>
      <c r="S25" s="356"/>
      <c r="T25" s="358"/>
      <c r="U25" s="361"/>
      <c r="V25" s="362"/>
      <c r="W25" s="363"/>
      <c r="X25" s="363"/>
    </row>
    <row r="26" spans="2:24" ht="3.4" customHeight="1">
      <c r="B26" s="346"/>
      <c r="C26" s="348"/>
      <c r="D26" s="350"/>
      <c r="E26" s="352"/>
      <c r="F26" s="354"/>
      <c r="G26" s="356"/>
      <c r="H26" s="358"/>
      <c r="J26" s="346"/>
      <c r="K26" s="348"/>
      <c r="L26" s="350"/>
      <c r="M26" s="360"/>
      <c r="N26" s="356"/>
      <c r="O26" s="356"/>
      <c r="P26" s="356"/>
      <c r="Q26" s="356"/>
      <c r="R26" s="356"/>
      <c r="S26" s="356"/>
      <c r="T26" s="358"/>
      <c r="U26" s="361"/>
      <c r="V26" s="362"/>
      <c r="W26" s="363"/>
      <c r="X26" s="363"/>
    </row>
    <row r="27" spans="2:24" ht="3.4" customHeight="1">
      <c r="B27" s="346"/>
      <c r="C27" s="348"/>
      <c r="D27" s="350"/>
      <c r="E27" s="352"/>
      <c r="F27" s="354"/>
      <c r="G27" s="356"/>
      <c r="H27" s="358"/>
      <c r="J27" s="346"/>
      <c r="K27" s="348"/>
      <c r="L27" s="350"/>
      <c r="M27" s="360"/>
      <c r="N27" s="356"/>
      <c r="O27" s="356"/>
      <c r="P27" s="356"/>
      <c r="Q27" s="356"/>
      <c r="R27" s="356"/>
      <c r="S27" s="356"/>
      <c r="T27" s="358"/>
      <c r="U27" s="361"/>
      <c r="V27" s="362"/>
      <c r="W27" s="363"/>
      <c r="X27" s="363"/>
    </row>
    <row r="28" spans="2:24" ht="3.4" customHeight="1">
      <c r="B28" s="346">
        <v>16</v>
      </c>
      <c r="C28" s="348"/>
      <c r="D28" s="350" t="s">
        <v>160</v>
      </c>
      <c r="E28" s="352"/>
      <c r="F28" s="354">
        <v>70000</v>
      </c>
      <c r="G28" s="356">
        <v>70000</v>
      </c>
      <c r="H28" s="357">
        <f>F28-G28</f>
        <v>0</v>
      </c>
      <c r="J28" s="346"/>
      <c r="K28" s="348"/>
      <c r="L28" s="350"/>
      <c r="M28" s="351"/>
      <c r="N28" s="356"/>
      <c r="O28" s="356"/>
      <c r="P28" s="356"/>
      <c r="Q28" s="356"/>
      <c r="R28" s="356"/>
      <c r="S28" s="356"/>
      <c r="T28" s="358"/>
      <c r="U28" s="361"/>
      <c r="V28" s="362"/>
      <c r="W28" s="363"/>
      <c r="X28" s="363"/>
    </row>
    <row r="29" spans="2:24" ht="3.4" customHeight="1">
      <c r="B29" s="346"/>
      <c r="C29" s="348"/>
      <c r="D29" s="350"/>
      <c r="E29" s="352"/>
      <c r="F29" s="354"/>
      <c r="G29" s="356"/>
      <c r="H29" s="358"/>
      <c r="J29" s="346">
        <v>20</v>
      </c>
      <c r="K29" s="348"/>
      <c r="L29" s="350" t="s">
        <v>161</v>
      </c>
      <c r="M29" s="364"/>
      <c r="N29" s="356">
        <v>17639743</v>
      </c>
      <c r="O29" s="356">
        <v>17317375</v>
      </c>
      <c r="P29" s="355">
        <f>N29-O29</f>
        <v>322368</v>
      </c>
      <c r="Q29" s="356">
        <v>8631928</v>
      </c>
      <c r="R29" s="356">
        <v>182400</v>
      </c>
      <c r="S29" s="356">
        <v>579256</v>
      </c>
      <c r="T29" s="357">
        <f>N29-SUM(Q29:S39)</f>
        <v>8246159</v>
      </c>
      <c r="U29" s="361"/>
      <c r="V29" s="362"/>
      <c r="W29" s="363"/>
      <c r="X29" s="363"/>
    </row>
    <row r="30" spans="2:24" ht="3.4" customHeight="1">
      <c r="B30" s="346"/>
      <c r="C30" s="348"/>
      <c r="D30" s="350"/>
      <c r="E30" s="352"/>
      <c r="F30" s="354"/>
      <c r="G30" s="356"/>
      <c r="H30" s="358"/>
      <c r="J30" s="346"/>
      <c r="K30" s="348"/>
      <c r="L30" s="350"/>
      <c r="M30" s="360"/>
      <c r="N30" s="356"/>
      <c r="O30" s="356"/>
      <c r="P30" s="356"/>
      <c r="Q30" s="356"/>
      <c r="R30" s="356"/>
      <c r="S30" s="356"/>
      <c r="T30" s="358"/>
      <c r="U30" s="361"/>
      <c r="V30" s="362"/>
      <c r="W30" s="363"/>
      <c r="X30" s="363"/>
    </row>
    <row r="31" spans="2:24" ht="3.4" customHeight="1">
      <c r="B31" s="346"/>
      <c r="C31" s="348"/>
      <c r="D31" s="350"/>
      <c r="E31" s="352"/>
      <c r="F31" s="354"/>
      <c r="G31" s="356"/>
      <c r="H31" s="358"/>
      <c r="J31" s="346"/>
      <c r="K31" s="348"/>
      <c r="L31" s="350"/>
      <c r="M31" s="360"/>
      <c r="N31" s="356"/>
      <c r="O31" s="356"/>
      <c r="P31" s="356"/>
      <c r="Q31" s="356"/>
      <c r="R31" s="356"/>
      <c r="S31" s="356"/>
      <c r="T31" s="358"/>
      <c r="U31" s="361"/>
      <c r="V31" s="362"/>
      <c r="W31" s="363"/>
      <c r="X31" s="363"/>
    </row>
    <row r="32" spans="2:24" ht="3.4" customHeight="1">
      <c r="B32" s="346"/>
      <c r="C32" s="348"/>
      <c r="D32" s="350"/>
      <c r="E32" s="352"/>
      <c r="F32" s="354"/>
      <c r="G32" s="356"/>
      <c r="H32" s="358"/>
      <c r="J32" s="346"/>
      <c r="K32" s="348"/>
      <c r="L32" s="350"/>
      <c r="M32" s="360"/>
      <c r="N32" s="356"/>
      <c r="O32" s="356"/>
      <c r="P32" s="356"/>
      <c r="Q32" s="356"/>
      <c r="R32" s="356"/>
      <c r="S32" s="356"/>
      <c r="T32" s="358"/>
      <c r="U32" s="361"/>
      <c r="V32" s="362"/>
      <c r="W32" s="363"/>
      <c r="X32" s="363"/>
    </row>
    <row r="33" spans="2:24" ht="3.4" customHeight="1">
      <c r="B33" s="346"/>
      <c r="C33" s="348"/>
      <c r="D33" s="350"/>
      <c r="E33" s="352"/>
      <c r="F33" s="354"/>
      <c r="G33" s="356"/>
      <c r="H33" s="358"/>
      <c r="J33" s="346"/>
      <c r="K33" s="348"/>
      <c r="L33" s="350"/>
      <c r="M33" s="360"/>
      <c r="N33" s="356"/>
      <c r="O33" s="356"/>
      <c r="P33" s="356"/>
      <c r="Q33" s="356"/>
      <c r="R33" s="356"/>
      <c r="S33" s="356"/>
      <c r="T33" s="358"/>
      <c r="U33" s="361"/>
      <c r="V33" s="362"/>
      <c r="W33" s="363"/>
      <c r="X33" s="363"/>
    </row>
    <row r="34" spans="2:24" ht="3.4" customHeight="1">
      <c r="B34" s="346"/>
      <c r="C34" s="348"/>
      <c r="D34" s="350"/>
      <c r="E34" s="352"/>
      <c r="F34" s="354"/>
      <c r="G34" s="356"/>
      <c r="H34" s="358"/>
      <c r="J34" s="346"/>
      <c r="K34" s="348"/>
      <c r="L34" s="350"/>
      <c r="M34" s="360"/>
      <c r="N34" s="356"/>
      <c r="O34" s="356"/>
      <c r="P34" s="356"/>
      <c r="Q34" s="356"/>
      <c r="R34" s="356"/>
      <c r="S34" s="356"/>
      <c r="T34" s="358"/>
      <c r="U34" s="361"/>
      <c r="V34" s="362"/>
      <c r="W34" s="363"/>
      <c r="X34" s="363"/>
    </row>
    <row r="35" spans="2:24" ht="3.4" customHeight="1">
      <c r="B35" s="346">
        <v>17</v>
      </c>
      <c r="C35" s="348"/>
      <c r="D35" s="365" t="s">
        <v>164</v>
      </c>
      <c r="E35" s="352"/>
      <c r="F35" s="354">
        <v>40000</v>
      </c>
      <c r="G35" s="356">
        <v>55000</v>
      </c>
      <c r="H35" s="357">
        <f>F35-G35</f>
        <v>-15000</v>
      </c>
      <c r="J35" s="346"/>
      <c r="K35" s="348"/>
      <c r="L35" s="350"/>
      <c r="M35" s="360"/>
      <c r="N35" s="356"/>
      <c r="O35" s="356"/>
      <c r="P35" s="356"/>
      <c r="Q35" s="356"/>
      <c r="R35" s="356"/>
      <c r="S35" s="356"/>
      <c r="T35" s="358"/>
      <c r="U35" s="361"/>
      <c r="V35" s="362"/>
      <c r="W35" s="363"/>
      <c r="X35" s="363"/>
    </row>
    <row r="36" spans="2:24" ht="3.4" customHeight="1">
      <c r="B36" s="346"/>
      <c r="C36" s="348"/>
      <c r="D36" s="365"/>
      <c r="E36" s="352"/>
      <c r="F36" s="354"/>
      <c r="G36" s="356"/>
      <c r="H36" s="358"/>
      <c r="J36" s="346"/>
      <c r="K36" s="348"/>
      <c r="L36" s="350"/>
      <c r="M36" s="360"/>
      <c r="N36" s="356"/>
      <c r="O36" s="356"/>
      <c r="P36" s="356"/>
      <c r="Q36" s="356"/>
      <c r="R36" s="356"/>
      <c r="S36" s="356"/>
      <c r="T36" s="358"/>
      <c r="U36" s="361"/>
      <c r="V36" s="362"/>
      <c r="W36" s="363"/>
      <c r="X36" s="363"/>
    </row>
    <row r="37" spans="2:24" ht="3.4" customHeight="1">
      <c r="B37" s="346"/>
      <c r="C37" s="348"/>
      <c r="D37" s="365"/>
      <c r="E37" s="352"/>
      <c r="F37" s="354"/>
      <c r="G37" s="356"/>
      <c r="H37" s="358"/>
      <c r="J37" s="346"/>
      <c r="K37" s="348"/>
      <c r="L37" s="350"/>
      <c r="M37" s="360"/>
      <c r="N37" s="356"/>
      <c r="O37" s="356"/>
      <c r="P37" s="356"/>
      <c r="Q37" s="356"/>
      <c r="R37" s="356"/>
      <c r="S37" s="356"/>
      <c r="T37" s="358"/>
      <c r="U37" s="361"/>
      <c r="V37" s="362"/>
      <c r="W37" s="363"/>
      <c r="X37" s="363"/>
    </row>
    <row r="38" spans="2:24" ht="3.4" customHeight="1">
      <c r="B38" s="346"/>
      <c r="C38" s="348"/>
      <c r="D38" s="365"/>
      <c r="E38" s="352"/>
      <c r="F38" s="354"/>
      <c r="G38" s="356"/>
      <c r="H38" s="358"/>
      <c r="J38" s="346"/>
      <c r="K38" s="348"/>
      <c r="L38" s="350"/>
      <c r="M38" s="360"/>
      <c r="N38" s="356"/>
      <c r="O38" s="356"/>
      <c r="P38" s="356"/>
      <c r="Q38" s="356"/>
      <c r="R38" s="356"/>
      <c r="S38" s="356"/>
      <c r="T38" s="358"/>
      <c r="U38" s="361"/>
      <c r="V38" s="362"/>
      <c r="W38" s="363"/>
      <c r="X38" s="363"/>
    </row>
    <row r="39" spans="2:24" ht="3.4" customHeight="1">
      <c r="B39" s="346"/>
      <c r="C39" s="348"/>
      <c r="D39" s="365"/>
      <c r="E39" s="352"/>
      <c r="F39" s="354"/>
      <c r="G39" s="356"/>
      <c r="H39" s="358"/>
      <c r="J39" s="346"/>
      <c r="K39" s="348"/>
      <c r="L39" s="350"/>
      <c r="M39" s="351"/>
      <c r="N39" s="356"/>
      <c r="O39" s="356"/>
      <c r="P39" s="356"/>
      <c r="Q39" s="356"/>
      <c r="R39" s="356"/>
      <c r="S39" s="356"/>
      <c r="T39" s="358"/>
      <c r="U39" s="361"/>
      <c r="V39" s="362"/>
      <c r="W39" s="363"/>
      <c r="X39" s="363"/>
    </row>
    <row r="40" spans="2:24" ht="3.4" customHeight="1">
      <c r="B40" s="346"/>
      <c r="C40" s="348"/>
      <c r="D40" s="365"/>
      <c r="E40" s="352"/>
      <c r="F40" s="354"/>
      <c r="G40" s="356"/>
      <c r="H40" s="358"/>
      <c r="J40" s="346">
        <v>25</v>
      </c>
      <c r="K40" s="348"/>
      <c r="L40" s="350" t="s">
        <v>167</v>
      </c>
      <c r="M40" s="364"/>
      <c r="N40" s="356">
        <v>3605908</v>
      </c>
      <c r="O40" s="356">
        <v>3163462</v>
      </c>
      <c r="P40" s="355">
        <f>N40-O40</f>
        <v>442446</v>
      </c>
      <c r="Q40" s="356">
        <v>34596</v>
      </c>
      <c r="R40" s="356">
        <v>568400</v>
      </c>
      <c r="S40" s="356">
        <v>230112</v>
      </c>
      <c r="T40" s="357">
        <f>N40-SUM(Q40:S50)</f>
        <v>2772800</v>
      </c>
      <c r="U40" s="361"/>
      <c r="V40" s="362"/>
      <c r="W40" s="363"/>
      <c r="X40" s="363"/>
    </row>
    <row r="41" spans="2:24" ht="3.4" customHeight="1">
      <c r="B41" s="346"/>
      <c r="C41" s="348"/>
      <c r="D41" s="365"/>
      <c r="E41" s="352"/>
      <c r="F41" s="354"/>
      <c r="G41" s="356"/>
      <c r="H41" s="358"/>
      <c r="J41" s="346"/>
      <c r="K41" s="348"/>
      <c r="L41" s="350"/>
      <c r="M41" s="360"/>
      <c r="N41" s="356"/>
      <c r="O41" s="356"/>
      <c r="P41" s="356"/>
      <c r="Q41" s="356"/>
      <c r="R41" s="356"/>
      <c r="S41" s="356"/>
      <c r="T41" s="358"/>
      <c r="U41" s="361"/>
      <c r="V41" s="362"/>
      <c r="W41" s="363"/>
      <c r="X41" s="363"/>
    </row>
    <row r="42" spans="2:24" ht="3.4" customHeight="1">
      <c r="B42" s="346">
        <v>18</v>
      </c>
      <c r="C42" s="348"/>
      <c r="D42" s="350" t="s">
        <v>171</v>
      </c>
      <c r="E42" s="352"/>
      <c r="F42" s="354">
        <v>95000</v>
      </c>
      <c r="G42" s="356">
        <v>0</v>
      </c>
      <c r="H42" s="357">
        <f>F42-G42</f>
        <v>95000</v>
      </c>
      <c r="J42" s="346"/>
      <c r="K42" s="348"/>
      <c r="L42" s="350"/>
      <c r="M42" s="360"/>
      <c r="N42" s="356"/>
      <c r="O42" s="356"/>
      <c r="P42" s="356"/>
      <c r="Q42" s="356"/>
      <c r="R42" s="356"/>
      <c r="S42" s="356"/>
      <c r="T42" s="358"/>
      <c r="U42" s="361"/>
      <c r="V42" s="362"/>
      <c r="W42" s="363"/>
      <c r="X42" s="363"/>
    </row>
    <row r="43" spans="2:24" ht="3.4" customHeight="1">
      <c r="B43" s="346"/>
      <c r="C43" s="348"/>
      <c r="D43" s="350"/>
      <c r="E43" s="352"/>
      <c r="F43" s="354"/>
      <c r="G43" s="356"/>
      <c r="H43" s="358"/>
      <c r="J43" s="346"/>
      <c r="K43" s="348"/>
      <c r="L43" s="350"/>
      <c r="M43" s="360"/>
      <c r="N43" s="356"/>
      <c r="O43" s="356"/>
      <c r="P43" s="356"/>
      <c r="Q43" s="356"/>
      <c r="R43" s="356"/>
      <c r="S43" s="356"/>
      <c r="T43" s="358"/>
      <c r="U43" s="361"/>
      <c r="V43" s="362"/>
      <c r="W43" s="363"/>
      <c r="X43" s="363"/>
    </row>
    <row r="44" spans="2:24" ht="3.4" customHeight="1">
      <c r="B44" s="346"/>
      <c r="C44" s="348"/>
      <c r="D44" s="350"/>
      <c r="E44" s="352"/>
      <c r="F44" s="354"/>
      <c r="G44" s="356"/>
      <c r="H44" s="358"/>
      <c r="J44" s="346"/>
      <c r="K44" s="348"/>
      <c r="L44" s="350"/>
      <c r="M44" s="360"/>
      <c r="N44" s="356"/>
      <c r="O44" s="356"/>
      <c r="P44" s="356"/>
      <c r="Q44" s="356"/>
      <c r="R44" s="356"/>
      <c r="S44" s="356"/>
      <c r="T44" s="358"/>
      <c r="U44" s="361"/>
      <c r="V44" s="362"/>
      <c r="W44" s="363"/>
      <c r="X44" s="363"/>
    </row>
    <row r="45" spans="2:24" ht="3.4" customHeight="1">
      <c r="B45" s="346"/>
      <c r="C45" s="348"/>
      <c r="D45" s="350"/>
      <c r="E45" s="352"/>
      <c r="F45" s="354"/>
      <c r="G45" s="356"/>
      <c r="H45" s="358"/>
      <c r="J45" s="346"/>
      <c r="K45" s="348"/>
      <c r="L45" s="350"/>
      <c r="M45" s="360"/>
      <c r="N45" s="356"/>
      <c r="O45" s="356"/>
      <c r="P45" s="356"/>
      <c r="Q45" s="356"/>
      <c r="R45" s="356"/>
      <c r="S45" s="356"/>
      <c r="T45" s="358"/>
      <c r="U45" s="361"/>
      <c r="V45" s="362"/>
      <c r="W45" s="363"/>
      <c r="X45" s="363"/>
    </row>
    <row r="46" spans="2:24" ht="3.4" customHeight="1">
      <c r="B46" s="346"/>
      <c r="C46" s="348"/>
      <c r="D46" s="350"/>
      <c r="E46" s="352"/>
      <c r="F46" s="354"/>
      <c r="G46" s="356"/>
      <c r="H46" s="358"/>
      <c r="J46" s="346"/>
      <c r="K46" s="348"/>
      <c r="L46" s="350"/>
      <c r="M46" s="360"/>
      <c r="N46" s="356"/>
      <c r="O46" s="356"/>
      <c r="P46" s="356"/>
      <c r="Q46" s="356"/>
      <c r="R46" s="356"/>
      <c r="S46" s="356"/>
      <c r="T46" s="358"/>
      <c r="U46" s="361"/>
      <c r="V46" s="362"/>
      <c r="W46" s="363"/>
      <c r="X46" s="363"/>
    </row>
    <row r="47" spans="2:24" ht="3.4" customHeight="1">
      <c r="B47" s="346"/>
      <c r="C47" s="348"/>
      <c r="D47" s="350"/>
      <c r="E47" s="352"/>
      <c r="F47" s="354"/>
      <c r="G47" s="356"/>
      <c r="H47" s="358"/>
      <c r="J47" s="346"/>
      <c r="K47" s="348"/>
      <c r="L47" s="350"/>
      <c r="M47" s="360"/>
      <c r="N47" s="356"/>
      <c r="O47" s="356"/>
      <c r="P47" s="356"/>
      <c r="Q47" s="356"/>
      <c r="R47" s="356"/>
      <c r="S47" s="356"/>
      <c r="T47" s="358"/>
      <c r="U47" s="361"/>
      <c r="V47" s="362"/>
      <c r="W47" s="363"/>
      <c r="X47" s="363"/>
    </row>
    <row r="48" spans="2:24" ht="3.4" customHeight="1">
      <c r="B48" s="346"/>
      <c r="C48" s="348"/>
      <c r="D48" s="350"/>
      <c r="E48" s="352"/>
      <c r="F48" s="354"/>
      <c r="G48" s="356"/>
      <c r="H48" s="358"/>
      <c r="J48" s="346"/>
      <c r="K48" s="348"/>
      <c r="L48" s="350"/>
      <c r="M48" s="360"/>
      <c r="N48" s="356"/>
      <c r="O48" s="356"/>
      <c r="P48" s="356"/>
      <c r="Q48" s="356"/>
      <c r="R48" s="356"/>
      <c r="S48" s="356"/>
      <c r="T48" s="358"/>
      <c r="U48" s="361"/>
      <c r="V48" s="362"/>
      <c r="W48" s="363"/>
      <c r="X48" s="363"/>
    </row>
    <row r="49" spans="2:24" ht="3.4" customHeight="1">
      <c r="B49" s="346">
        <v>19</v>
      </c>
      <c r="C49" s="348"/>
      <c r="D49" s="350" t="s">
        <v>173</v>
      </c>
      <c r="E49" s="352"/>
      <c r="F49" s="354">
        <v>2420000</v>
      </c>
      <c r="G49" s="356">
        <v>1900000</v>
      </c>
      <c r="H49" s="357">
        <f>F49-G49</f>
        <v>520000</v>
      </c>
      <c r="J49" s="346"/>
      <c r="K49" s="348"/>
      <c r="L49" s="350"/>
      <c r="M49" s="360"/>
      <c r="N49" s="356"/>
      <c r="O49" s="356"/>
      <c r="P49" s="356"/>
      <c r="Q49" s="356"/>
      <c r="R49" s="356"/>
      <c r="S49" s="356"/>
      <c r="T49" s="358"/>
      <c r="U49" s="361"/>
      <c r="V49" s="362"/>
      <c r="W49" s="363"/>
      <c r="X49" s="363"/>
    </row>
    <row r="50" spans="2:24" ht="3.4" customHeight="1">
      <c r="B50" s="346"/>
      <c r="C50" s="348"/>
      <c r="D50" s="350"/>
      <c r="E50" s="352"/>
      <c r="F50" s="354"/>
      <c r="G50" s="356"/>
      <c r="H50" s="358"/>
      <c r="J50" s="346"/>
      <c r="K50" s="348"/>
      <c r="L50" s="350"/>
      <c r="M50" s="351"/>
      <c r="N50" s="356"/>
      <c r="O50" s="356"/>
      <c r="P50" s="356"/>
      <c r="Q50" s="356"/>
      <c r="R50" s="356"/>
      <c r="S50" s="356"/>
      <c r="T50" s="358"/>
      <c r="U50" s="361"/>
      <c r="V50" s="362"/>
      <c r="W50" s="363"/>
      <c r="X50" s="363"/>
    </row>
    <row r="51" spans="2:24" ht="3.4" customHeight="1">
      <c r="B51" s="346"/>
      <c r="C51" s="348"/>
      <c r="D51" s="350"/>
      <c r="E51" s="352"/>
      <c r="F51" s="354"/>
      <c r="G51" s="356"/>
      <c r="H51" s="358"/>
      <c r="J51" s="346">
        <v>30</v>
      </c>
      <c r="K51" s="348"/>
      <c r="L51" s="350" t="s">
        <v>174</v>
      </c>
      <c r="M51" s="364"/>
      <c r="N51" s="356">
        <v>295883</v>
      </c>
      <c r="O51" s="356">
        <v>269829</v>
      </c>
      <c r="P51" s="355">
        <f>N51-O51</f>
        <v>26054</v>
      </c>
      <c r="Q51" s="356">
        <v>17816</v>
      </c>
      <c r="R51" s="356">
        <v>71500</v>
      </c>
      <c r="S51" s="356">
        <v>88780</v>
      </c>
      <c r="T51" s="357">
        <f>N51-SUM(Q51:S61)</f>
        <v>117787</v>
      </c>
      <c r="U51" s="361"/>
      <c r="V51" s="362"/>
      <c r="W51" s="363"/>
      <c r="X51" s="363"/>
    </row>
    <row r="52" spans="2:24" ht="3.4" customHeight="1">
      <c r="B52" s="346"/>
      <c r="C52" s="348"/>
      <c r="D52" s="350"/>
      <c r="E52" s="352"/>
      <c r="F52" s="354"/>
      <c r="G52" s="356"/>
      <c r="H52" s="358"/>
      <c r="J52" s="346"/>
      <c r="K52" s="348"/>
      <c r="L52" s="350"/>
      <c r="M52" s="360"/>
      <c r="N52" s="356"/>
      <c r="O52" s="356"/>
      <c r="P52" s="356"/>
      <c r="Q52" s="356"/>
      <c r="R52" s="356"/>
      <c r="S52" s="356"/>
      <c r="T52" s="358"/>
      <c r="U52" s="361"/>
      <c r="V52" s="362"/>
      <c r="W52" s="363"/>
      <c r="X52" s="363"/>
    </row>
    <row r="53" spans="2:24" ht="3.4" customHeight="1">
      <c r="B53" s="346"/>
      <c r="C53" s="348"/>
      <c r="D53" s="350"/>
      <c r="E53" s="352"/>
      <c r="F53" s="354"/>
      <c r="G53" s="356"/>
      <c r="H53" s="358"/>
      <c r="J53" s="346"/>
      <c r="K53" s="348"/>
      <c r="L53" s="350"/>
      <c r="M53" s="360"/>
      <c r="N53" s="356"/>
      <c r="O53" s="356"/>
      <c r="P53" s="356"/>
      <c r="Q53" s="356"/>
      <c r="R53" s="356"/>
      <c r="S53" s="356"/>
      <c r="T53" s="358"/>
      <c r="U53" s="361"/>
      <c r="V53" s="362"/>
      <c r="W53" s="363"/>
      <c r="X53" s="363"/>
    </row>
    <row r="54" spans="2:24" ht="3.4" customHeight="1">
      <c r="B54" s="346"/>
      <c r="C54" s="348"/>
      <c r="D54" s="350"/>
      <c r="E54" s="352"/>
      <c r="F54" s="354"/>
      <c r="G54" s="356"/>
      <c r="H54" s="358"/>
      <c r="J54" s="346"/>
      <c r="K54" s="348"/>
      <c r="L54" s="350"/>
      <c r="M54" s="360"/>
      <c r="N54" s="356"/>
      <c r="O54" s="356"/>
      <c r="P54" s="356"/>
      <c r="Q54" s="356"/>
      <c r="R54" s="356"/>
      <c r="S54" s="356"/>
      <c r="T54" s="358"/>
      <c r="U54" s="361"/>
      <c r="V54" s="362"/>
      <c r="W54" s="363"/>
      <c r="X54" s="363"/>
    </row>
    <row r="55" spans="2:24" ht="3.4" customHeight="1">
      <c r="B55" s="346"/>
      <c r="C55" s="348"/>
      <c r="D55" s="350"/>
      <c r="E55" s="352"/>
      <c r="F55" s="354"/>
      <c r="G55" s="356"/>
      <c r="H55" s="358"/>
      <c r="J55" s="346"/>
      <c r="K55" s="348"/>
      <c r="L55" s="350"/>
      <c r="M55" s="360"/>
      <c r="N55" s="356"/>
      <c r="O55" s="356"/>
      <c r="P55" s="356"/>
      <c r="Q55" s="356"/>
      <c r="R55" s="356"/>
      <c r="S55" s="356"/>
      <c r="T55" s="358"/>
      <c r="U55" s="361"/>
      <c r="V55" s="362"/>
      <c r="W55" s="363"/>
      <c r="X55" s="363"/>
    </row>
    <row r="56" spans="2:24" ht="3.4" customHeight="1">
      <c r="B56" s="346">
        <v>20</v>
      </c>
      <c r="C56" s="348"/>
      <c r="D56" s="350" t="s">
        <v>175</v>
      </c>
      <c r="E56" s="352"/>
      <c r="F56" s="354">
        <v>7400</v>
      </c>
      <c r="G56" s="356">
        <v>7500</v>
      </c>
      <c r="H56" s="357">
        <f>F56-G56</f>
        <v>-100</v>
      </c>
      <c r="J56" s="346"/>
      <c r="K56" s="348"/>
      <c r="L56" s="350"/>
      <c r="M56" s="360"/>
      <c r="N56" s="356"/>
      <c r="O56" s="356"/>
      <c r="P56" s="356"/>
      <c r="Q56" s="356"/>
      <c r="R56" s="356"/>
      <c r="S56" s="356"/>
      <c r="T56" s="358"/>
      <c r="U56" s="361"/>
      <c r="V56" s="362"/>
      <c r="W56" s="363"/>
      <c r="X56" s="363"/>
    </row>
    <row r="57" spans="2:24" ht="3.4" customHeight="1">
      <c r="B57" s="346"/>
      <c r="C57" s="348"/>
      <c r="D57" s="350"/>
      <c r="E57" s="352"/>
      <c r="F57" s="354"/>
      <c r="G57" s="356"/>
      <c r="H57" s="358"/>
      <c r="J57" s="346"/>
      <c r="K57" s="348"/>
      <c r="L57" s="350"/>
      <c r="M57" s="360"/>
      <c r="N57" s="356"/>
      <c r="O57" s="356"/>
      <c r="P57" s="356"/>
      <c r="Q57" s="356"/>
      <c r="R57" s="356"/>
      <c r="S57" s="356"/>
      <c r="T57" s="358"/>
      <c r="U57" s="361"/>
      <c r="V57" s="362"/>
      <c r="W57" s="363"/>
      <c r="X57" s="363"/>
    </row>
    <row r="58" spans="2:24" ht="3.4" customHeight="1">
      <c r="B58" s="346"/>
      <c r="C58" s="348"/>
      <c r="D58" s="350"/>
      <c r="E58" s="352"/>
      <c r="F58" s="354"/>
      <c r="G58" s="356"/>
      <c r="H58" s="358"/>
      <c r="J58" s="346"/>
      <c r="K58" s="348"/>
      <c r="L58" s="350"/>
      <c r="M58" s="360"/>
      <c r="N58" s="356"/>
      <c r="O58" s="356"/>
      <c r="P58" s="356"/>
      <c r="Q58" s="356"/>
      <c r="R58" s="356"/>
      <c r="S58" s="356"/>
      <c r="T58" s="358"/>
      <c r="U58" s="361"/>
      <c r="V58" s="362"/>
      <c r="W58" s="363"/>
      <c r="X58" s="363"/>
    </row>
    <row r="59" spans="2:24" ht="3.4" customHeight="1">
      <c r="B59" s="346"/>
      <c r="C59" s="348"/>
      <c r="D59" s="350"/>
      <c r="E59" s="352"/>
      <c r="F59" s="354"/>
      <c r="G59" s="356"/>
      <c r="H59" s="358"/>
      <c r="J59" s="346"/>
      <c r="K59" s="348"/>
      <c r="L59" s="350"/>
      <c r="M59" s="360"/>
      <c r="N59" s="356"/>
      <c r="O59" s="356"/>
      <c r="P59" s="356"/>
      <c r="Q59" s="356"/>
      <c r="R59" s="356"/>
      <c r="S59" s="356"/>
      <c r="T59" s="358"/>
      <c r="U59" s="361"/>
      <c r="V59" s="362"/>
      <c r="W59" s="363"/>
      <c r="X59" s="363"/>
    </row>
    <row r="60" spans="2:24" ht="3.4" customHeight="1">
      <c r="B60" s="346"/>
      <c r="C60" s="348"/>
      <c r="D60" s="350"/>
      <c r="E60" s="352"/>
      <c r="F60" s="354"/>
      <c r="G60" s="356"/>
      <c r="H60" s="358"/>
      <c r="J60" s="346"/>
      <c r="K60" s="348"/>
      <c r="L60" s="350"/>
      <c r="M60" s="360"/>
      <c r="N60" s="356"/>
      <c r="O60" s="356"/>
      <c r="P60" s="356"/>
      <c r="Q60" s="356"/>
      <c r="R60" s="356"/>
      <c r="S60" s="356"/>
      <c r="T60" s="358"/>
      <c r="U60" s="361"/>
      <c r="V60" s="362"/>
      <c r="W60" s="363"/>
      <c r="X60" s="363"/>
    </row>
    <row r="61" spans="2:24" ht="3.4" customHeight="1">
      <c r="B61" s="346"/>
      <c r="C61" s="348"/>
      <c r="D61" s="350"/>
      <c r="E61" s="352"/>
      <c r="F61" s="354"/>
      <c r="G61" s="356"/>
      <c r="H61" s="358"/>
      <c r="J61" s="346"/>
      <c r="K61" s="348"/>
      <c r="L61" s="350"/>
      <c r="M61" s="351"/>
      <c r="N61" s="356"/>
      <c r="O61" s="356"/>
      <c r="P61" s="356"/>
      <c r="Q61" s="356"/>
      <c r="R61" s="356"/>
      <c r="S61" s="356"/>
      <c r="T61" s="358"/>
      <c r="U61" s="361"/>
      <c r="V61" s="362"/>
      <c r="W61" s="363"/>
      <c r="X61" s="363"/>
    </row>
    <row r="62" spans="2:24" ht="3.4" customHeight="1">
      <c r="B62" s="346"/>
      <c r="C62" s="348"/>
      <c r="D62" s="350"/>
      <c r="E62" s="352"/>
      <c r="F62" s="354"/>
      <c r="G62" s="356"/>
      <c r="H62" s="358"/>
      <c r="J62" s="346">
        <v>35</v>
      </c>
      <c r="K62" s="348"/>
      <c r="L62" s="350" t="s">
        <v>176</v>
      </c>
      <c r="M62" s="364"/>
      <c r="N62" s="356">
        <v>1712799</v>
      </c>
      <c r="O62" s="356">
        <v>1768275</v>
      </c>
      <c r="P62" s="355">
        <f>N62-O62</f>
        <v>-55476</v>
      </c>
      <c r="Q62" s="356">
        <v>508047</v>
      </c>
      <c r="R62" s="356">
        <v>121200</v>
      </c>
      <c r="S62" s="356">
        <v>42752</v>
      </c>
      <c r="T62" s="357">
        <f>N62-SUM(Q62:S72)</f>
        <v>1040800</v>
      </c>
      <c r="U62" s="361"/>
      <c r="V62" s="362"/>
      <c r="W62" s="363"/>
      <c r="X62" s="363"/>
    </row>
    <row r="63" spans="2:24" ht="3.4" customHeight="1">
      <c r="B63" s="346">
        <v>27</v>
      </c>
      <c r="C63" s="348"/>
      <c r="D63" s="350" t="s">
        <v>178</v>
      </c>
      <c r="E63" s="352"/>
      <c r="F63" s="354">
        <v>0</v>
      </c>
      <c r="G63" s="356">
        <v>62000</v>
      </c>
      <c r="H63" s="357">
        <f>F63-G63</f>
        <v>-62000</v>
      </c>
      <c r="J63" s="346"/>
      <c r="K63" s="348"/>
      <c r="L63" s="350"/>
      <c r="M63" s="360"/>
      <c r="N63" s="356"/>
      <c r="O63" s="356"/>
      <c r="P63" s="356"/>
      <c r="Q63" s="356"/>
      <c r="R63" s="356"/>
      <c r="S63" s="356"/>
      <c r="T63" s="358"/>
      <c r="U63" s="361"/>
      <c r="V63" s="362"/>
      <c r="W63" s="363"/>
      <c r="X63" s="363"/>
    </row>
    <row r="64" spans="2:24" ht="3.4" customHeight="1">
      <c r="B64" s="346"/>
      <c r="C64" s="348"/>
      <c r="D64" s="350"/>
      <c r="E64" s="352"/>
      <c r="F64" s="354"/>
      <c r="G64" s="356"/>
      <c r="H64" s="358"/>
      <c r="J64" s="346"/>
      <c r="K64" s="348"/>
      <c r="L64" s="350"/>
      <c r="M64" s="360"/>
      <c r="N64" s="356"/>
      <c r="O64" s="356"/>
      <c r="P64" s="356"/>
      <c r="Q64" s="356"/>
      <c r="R64" s="356"/>
      <c r="S64" s="356"/>
      <c r="T64" s="358"/>
      <c r="U64" s="361"/>
      <c r="V64" s="362"/>
      <c r="W64" s="363"/>
      <c r="X64" s="363"/>
    </row>
    <row r="65" spans="2:24" ht="3.4" customHeight="1">
      <c r="B65" s="346"/>
      <c r="C65" s="348"/>
      <c r="D65" s="350"/>
      <c r="E65" s="352"/>
      <c r="F65" s="354"/>
      <c r="G65" s="356"/>
      <c r="H65" s="358"/>
      <c r="J65" s="346"/>
      <c r="K65" s="348"/>
      <c r="L65" s="350"/>
      <c r="M65" s="360"/>
      <c r="N65" s="356"/>
      <c r="O65" s="356"/>
      <c r="P65" s="356"/>
      <c r="Q65" s="356"/>
      <c r="R65" s="356"/>
      <c r="S65" s="356"/>
      <c r="T65" s="358"/>
      <c r="U65" s="361"/>
      <c r="V65" s="362"/>
      <c r="W65" s="363"/>
      <c r="X65" s="363"/>
    </row>
    <row r="66" spans="2:24" ht="3.4" customHeight="1">
      <c r="B66" s="346"/>
      <c r="C66" s="348"/>
      <c r="D66" s="350"/>
      <c r="E66" s="352"/>
      <c r="F66" s="354"/>
      <c r="G66" s="356"/>
      <c r="H66" s="358"/>
      <c r="J66" s="346"/>
      <c r="K66" s="348"/>
      <c r="L66" s="350"/>
      <c r="M66" s="360"/>
      <c r="N66" s="356"/>
      <c r="O66" s="356"/>
      <c r="P66" s="356"/>
      <c r="Q66" s="356"/>
      <c r="R66" s="356"/>
      <c r="S66" s="356"/>
      <c r="T66" s="358"/>
      <c r="U66" s="361"/>
      <c r="V66" s="362"/>
      <c r="W66" s="363"/>
      <c r="X66" s="363"/>
    </row>
    <row r="67" spans="2:24" ht="3.4" customHeight="1">
      <c r="B67" s="346"/>
      <c r="C67" s="348"/>
      <c r="D67" s="350"/>
      <c r="E67" s="352"/>
      <c r="F67" s="354"/>
      <c r="G67" s="356"/>
      <c r="H67" s="358"/>
      <c r="J67" s="346"/>
      <c r="K67" s="348"/>
      <c r="L67" s="350"/>
      <c r="M67" s="360"/>
      <c r="N67" s="356"/>
      <c r="O67" s="356"/>
      <c r="P67" s="356"/>
      <c r="Q67" s="356"/>
      <c r="R67" s="356"/>
      <c r="S67" s="356"/>
      <c r="T67" s="358"/>
      <c r="U67" s="361"/>
      <c r="V67" s="362"/>
      <c r="W67" s="363"/>
      <c r="X67" s="363"/>
    </row>
    <row r="68" spans="2:24" ht="3.4" customHeight="1">
      <c r="B68" s="346"/>
      <c r="C68" s="348"/>
      <c r="D68" s="350"/>
      <c r="E68" s="352"/>
      <c r="F68" s="354"/>
      <c r="G68" s="356"/>
      <c r="H68" s="358"/>
      <c r="J68" s="346"/>
      <c r="K68" s="348"/>
      <c r="L68" s="350"/>
      <c r="M68" s="360"/>
      <c r="N68" s="356"/>
      <c r="O68" s="356"/>
      <c r="P68" s="356"/>
      <c r="Q68" s="356"/>
      <c r="R68" s="356"/>
      <c r="S68" s="356"/>
      <c r="T68" s="358"/>
      <c r="U68" s="361"/>
      <c r="V68" s="362"/>
      <c r="W68" s="363"/>
      <c r="X68" s="363"/>
    </row>
    <row r="69" spans="2:24" ht="3.4" customHeight="1">
      <c r="B69" s="346"/>
      <c r="C69" s="348"/>
      <c r="D69" s="350"/>
      <c r="E69" s="352"/>
      <c r="F69" s="354"/>
      <c r="G69" s="356"/>
      <c r="H69" s="358"/>
      <c r="J69" s="346"/>
      <c r="K69" s="348"/>
      <c r="L69" s="350"/>
      <c r="M69" s="360"/>
      <c r="N69" s="356"/>
      <c r="O69" s="356"/>
      <c r="P69" s="356"/>
      <c r="Q69" s="356"/>
      <c r="R69" s="356"/>
      <c r="S69" s="356"/>
      <c r="T69" s="358"/>
      <c r="U69" s="361"/>
      <c r="V69" s="362"/>
      <c r="W69" s="363"/>
      <c r="X69" s="363"/>
    </row>
    <row r="70" spans="2:24" ht="3.4" customHeight="1">
      <c r="B70" s="346">
        <v>29</v>
      </c>
      <c r="C70" s="348"/>
      <c r="D70" s="350" t="s">
        <v>181</v>
      </c>
      <c r="E70" s="352"/>
      <c r="F70" s="354">
        <v>65000</v>
      </c>
      <c r="G70" s="356">
        <v>25000</v>
      </c>
      <c r="H70" s="357">
        <f>F70-G70</f>
        <v>40000</v>
      </c>
      <c r="J70" s="346"/>
      <c r="K70" s="348"/>
      <c r="L70" s="350"/>
      <c r="M70" s="360"/>
      <c r="N70" s="356"/>
      <c r="O70" s="356"/>
      <c r="P70" s="356"/>
      <c r="Q70" s="356"/>
      <c r="R70" s="356"/>
      <c r="S70" s="356"/>
      <c r="T70" s="358"/>
      <c r="U70" s="361"/>
      <c r="V70" s="362"/>
      <c r="W70" s="363"/>
      <c r="X70" s="363"/>
    </row>
    <row r="71" spans="2:24" ht="3.4" customHeight="1">
      <c r="B71" s="346"/>
      <c r="C71" s="348"/>
      <c r="D71" s="350"/>
      <c r="E71" s="352"/>
      <c r="F71" s="354"/>
      <c r="G71" s="356"/>
      <c r="H71" s="358"/>
      <c r="J71" s="346"/>
      <c r="K71" s="348"/>
      <c r="L71" s="350"/>
      <c r="M71" s="360"/>
      <c r="N71" s="356"/>
      <c r="O71" s="356"/>
      <c r="P71" s="356"/>
      <c r="Q71" s="356"/>
      <c r="R71" s="356"/>
      <c r="S71" s="356"/>
      <c r="T71" s="358"/>
      <c r="U71" s="361"/>
      <c r="V71" s="362"/>
      <c r="W71" s="363"/>
      <c r="X71" s="363"/>
    </row>
    <row r="72" spans="2:24" ht="3.4" customHeight="1">
      <c r="B72" s="346"/>
      <c r="C72" s="348"/>
      <c r="D72" s="350"/>
      <c r="E72" s="352"/>
      <c r="F72" s="354"/>
      <c r="G72" s="356"/>
      <c r="H72" s="358"/>
      <c r="J72" s="346"/>
      <c r="K72" s="348"/>
      <c r="L72" s="350"/>
      <c r="M72" s="351"/>
      <c r="N72" s="356"/>
      <c r="O72" s="356"/>
      <c r="P72" s="356"/>
      <c r="Q72" s="356"/>
      <c r="R72" s="356"/>
      <c r="S72" s="356"/>
      <c r="T72" s="358"/>
      <c r="U72" s="361"/>
      <c r="V72" s="362"/>
      <c r="W72" s="363"/>
      <c r="X72" s="363"/>
    </row>
    <row r="73" spans="2:24" ht="3.4" customHeight="1">
      <c r="B73" s="346"/>
      <c r="C73" s="348"/>
      <c r="D73" s="350"/>
      <c r="E73" s="352"/>
      <c r="F73" s="354"/>
      <c r="G73" s="356"/>
      <c r="H73" s="358"/>
      <c r="J73" s="346">
        <v>40</v>
      </c>
      <c r="K73" s="348"/>
      <c r="L73" s="350" t="s">
        <v>151</v>
      </c>
      <c r="M73" s="364"/>
      <c r="N73" s="356">
        <v>1542363</v>
      </c>
      <c r="O73" s="356">
        <v>1636949</v>
      </c>
      <c r="P73" s="355">
        <f>N73-O73</f>
        <v>-94586</v>
      </c>
      <c r="Q73" s="356">
        <v>105512</v>
      </c>
      <c r="R73" s="356">
        <v>17700</v>
      </c>
      <c r="S73" s="356">
        <v>20742</v>
      </c>
      <c r="T73" s="357">
        <f>N73-SUM(Q73:S83)</f>
        <v>1398409</v>
      </c>
      <c r="U73" s="361"/>
      <c r="V73" s="362"/>
      <c r="W73" s="363"/>
      <c r="X73" s="363"/>
    </row>
    <row r="74" spans="2:24" ht="3.4" customHeight="1">
      <c r="B74" s="346"/>
      <c r="C74" s="348"/>
      <c r="D74" s="350"/>
      <c r="E74" s="352"/>
      <c r="F74" s="354"/>
      <c r="G74" s="356"/>
      <c r="H74" s="358"/>
      <c r="J74" s="346"/>
      <c r="K74" s="348"/>
      <c r="L74" s="350"/>
      <c r="M74" s="360"/>
      <c r="N74" s="356"/>
      <c r="O74" s="356"/>
      <c r="P74" s="356"/>
      <c r="Q74" s="356"/>
      <c r="R74" s="356"/>
      <c r="S74" s="356"/>
      <c r="T74" s="358"/>
      <c r="U74" s="361"/>
      <c r="V74" s="362"/>
      <c r="W74" s="363"/>
      <c r="X74" s="363"/>
    </row>
    <row r="75" spans="2:24" ht="3.4" customHeight="1">
      <c r="B75" s="346"/>
      <c r="C75" s="348"/>
      <c r="D75" s="350"/>
      <c r="E75" s="352"/>
      <c r="F75" s="354"/>
      <c r="G75" s="356"/>
      <c r="H75" s="358"/>
      <c r="J75" s="346"/>
      <c r="K75" s="348"/>
      <c r="L75" s="350"/>
      <c r="M75" s="360"/>
      <c r="N75" s="356"/>
      <c r="O75" s="356"/>
      <c r="P75" s="356"/>
      <c r="Q75" s="356"/>
      <c r="R75" s="356"/>
      <c r="S75" s="356"/>
      <c r="T75" s="358"/>
      <c r="U75" s="361"/>
      <c r="V75" s="362"/>
      <c r="W75" s="363"/>
      <c r="X75" s="363"/>
    </row>
    <row r="76" spans="2:24" ht="3.4" customHeight="1">
      <c r="B76" s="346"/>
      <c r="C76" s="348"/>
      <c r="D76" s="350"/>
      <c r="E76" s="352"/>
      <c r="F76" s="354"/>
      <c r="G76" s="356"/>
      <c r="H76" s="358"/>
      <c r="J76" s="346"/>
      <c r="K76" s="348"/>
      <c r="L76" s="350"/>
      <c r="M76" s="360"/>
      <c r="N76" s="356"/>
      <c r="O76" s="356"/>
      <c r="P76" s="356"/>
      <c r="Q76" s="356"/>
      <c r="R76" s="356"/>
      <c r="S76" s="356"/>
      <c r="T76" s="358"/>
      <c r="U76" s="361"/>
      <c r="V76" s="362"/>
      <c r="W76" s="363"/>
      <c r="X76" s="363"/>
    </row>
    <row r="77" spans="2:24" ht="3.4" customHeight="1">
      <c r="B77" s="346">
        <v>31</v>
      </c>
      <c r="C77" s="348"/>
      <c r="D77" s="366" t="s">
        <v>183</v>
      </c>
      <c r="E77" s="352"/>
      <c r="F77" s="354">
        <v>8175</v>
      </c>
      <c r="G77" s="356">
        <v>7998</v>
      </c>
      <c r="H77" s="357">
        <f>F77-G77</f>
        <v>177</v>
      </c>
      <c r="J77" s="346"/>
      <c r="K77" s="348"/>
      <c r="L77" s="350"/>
      <c r="M77" s="360"/>
      <c r="N77" s="356"/>
      <c r="O77" s="356"/>
      <c r="P77" s="356"/>
      <c r="Q77" s="356"/>
      <c r="R77" s="356"/>
      <c r="S77" s="356"/>
      <c r="T77" s="358"/>
      <c r="U77" s="361"/>
      <c r="V77" s="362"/>
      <c r="W77" s="363"/>
      <c r="X77" s="363"/>
    </row>
    <row r="78" spans="2:24" ht="3.4" customHeight="1">
      <c r="B78" s="346"/>
      <c r="C78" s="348"/>
      <c r="D78" s="366"/>
      <c r="E78" s="352"/>
      <c r="F78" s="354"/>
      <c r="G78" s="356"/>
      <c r="H78" s="358"/>
      <c r="J78" s="346"/>
      <c r="K78" s="348"/>
      <c r="L78" s="350"/>
      <c r="M78" s="360"/>
      <c r="N78" s="356"/>
      <c r="O78" s="356"/>
      <c r="P78" s="356"/>
      <c r="Q78" s="356"/>
      <c r="R78" s="356"/>
      <c r="S78" s="356"/>
      <c r="T78" s="358"/>
      <c r="U78" s="361"/>
      <c r="V78" s="362"/>
      <c r="W78" s="363"/>
      <c r="X78" s="363"/>
    </row>
    <row r="79" spans="2:24" ht="3.4" customHeight="1">
      <c r="B79" s="346"/>
      <c r="C79" s="348"/>
      <c r="D79" s="366"/>
      <c r="E79" s="352"/>
      <c r="F79" s="354"/>
      <c r="G79" s="356"/>
      <c r="H79" s="358"/>
      <c r="J79" s="346"/>
      <c r="K79" s="348"/>
      <c r="L79" s="350"/>
      <c r="M79" s="360"/>
      <c r="N79" s="356"/>
      <c r="O79" s="356"/>
      <c r="P79" s="356"/>
      <c r="Q79" s="356"/>
      <c r="R79" s="356"/>
      <c r="S79" s="356"/>
      <c r="T79" s="358"/>
      <c r="U79" s="361"/>
      <c r="V79" s="362"/>
      <c r="W79" s="363"/>
      <c r="X79" s="363"/>
    </row>
    <row r="80" spans="2:24" ht="3.4" customHeight="1">
      <c r="B80" s="346"/>
      <c r="C80" s="348"/>
      <c r="D80" s="366"/>
      <c r="E80" s="352"/>
      <c r="F80" s="354"/>
      <c r="G80" s="356"/>
      <c r="H80" s="358"/>
      <c r="J80" s="346"/>
      <c r="K80" s="348"/>
      <c r="L80" s="350"/>
      <c r="M80" s="360"/>
      <c r="N80" s="356"/>
      <c r="O80" s="356"/>
      <c r="P80" s="356"/>
      <c r="Q80" s="356"/>
      <c r="R80" s="356"/>
      <c r="S80" s="356"/>
      <c r="T80" s="358"/>
      <c r="U80" s="361"/>
      <c r="V80" s="362"/>
      <c r="W80" s="363"/>
      <c r="X80" s="363"/>
    </row>
    <row r="81" spans="2:24" ht="3.4" customHeight="1">
      <c r="B81" s="346"/>
      <c r="C81" s="348"/>
      <c r="D81" s="366"/>
      <c r="E81" s="352"/>
      <c r="F81" s="354"/>
      <c r="G81" s="356"/>
      <c r="H81" s="358"/>
      <c r="J81" s="346"/>
      <c r="K81" s="348"/>
      <c r="L81" s="350"/>
      <c r="M81" s="360"/>
      <c r="N81" s="356"/>
      <c r="O81" s="356"/>
      <c r="P81" s="356"/>
      <c r="Q81" s="356"/>
      <c r="R81" s="356"/>
      <c r="S81" s="356"/>
      <c r="T81" s="358"/>
      <c r="U81" s="361"/>
      <c r="V81" s="362"/>
      <c r="W81" s="363"/>
      <c r="X81" s="363"/>
    </row>
    <row r="82" spans="2:24" ht="3.4" customHeight="1">
      <c r="B82" s="346"/>
      <c r="C82" s="348"/>
      <c r="D82" s="366"/>
      <c r="E82" s="352"/>
      <c r="F82" s="354"/>
      <c r="G82" s="356"/>
      <c r="H82" s="358"/>
      <c r="J82" s="346"/>
      <c r="K82" s="348"/>
      <c r="L82" s="350"/>
      <c r="M82" s="360"/>
      <c r="N82" s="356"/>
      <c r="O82" s="356"/>
      <c r="P82" s="356"/>
      <c r="Q82" s="356"/>
      <c r="R82" s="356"/>
      <c r="S82" s="356"/>
      <c r="T82" s="358"/>
      <c r="U82" s="361"/>
      <c r="V82" s="362"/>
      <c r="W82" s="363"/>
      <c r="X82" s="363"/>
    </row>
    <row r="83" spans="2:24" ht="3.4" customHeight="1">
      <c r="B83" s="346"/>
      <c r="C83" s="348"/>
      <c r="D83" s="366"/>
      <c r="E83" s="352"/>
      <c r="F83" s="354"/>
      <c r="G83" s="356"/>
      <c r="H83" s="358"/>
      <c r="J83" s="346"/>
      <c r="K83" s="348"/>
      <c r="L83" s="350"/>
      <c r="M83" s="351"/>
      <c r="N83" s="356"/>
      <c r="O83" s="356"/>
      <c r="P83" s="356"/>
      <c r="Q83" s="356"/>
      <c r="R83" s="356"/>
      <c r="S83" s="356"/>
      <c r="T83" s="358"/>
      <c r="U83" s="361"/>
      <c r="V83" s="362"/>
      <c r="W83" s="363"/>
      <c r="X83" s="363"/>
    </row>
    <row r="84" spans="2:24" ht="3.4" customHeight="1">
      <c r="B84" s="346">
        <v>33</v>
      </c>
      <c r="C84" s="348"/>
      <c r="D84" s="350" t="s">
        <v>184</v>
      </c>
      <c r="E84" s="352"/>
      <c r="F84" s="354">
        <v>86000</v>
      </c>
      <c r="G84" s="356">
        <v>60000</v>
      </c>
      <c r="H84" s="357">
        <f>F84-G84</f>
        <v>26000</v>
      </c>
      <c r="J84" s="346">
        <v>45</v>
      </c>
      <c r="K84" s="348"/>
      <c r="L84" s="350" t="s">
        <v>185</v>
      </c>
      <c r="M84" s="364"/>
      <c r="N84" s="356">
        <v>4188542</v>
      </c>
      <c r="O84" s="356">
        <v>4625902</v>
      </c>
      <c r="P84" s="355">
        <f>N84-O84</f>
        <v>-437360</v>
      </c>
      <c r="Q84" s="356">
        <v>410410</v>
      </c>
      <c r="R84" s="356">
        <v>543500</v>
      </c>
      <c r="S84" s="356">
        <v>177573</v>
      </c>
      <c r="T84" s="357">
        <f>N84-SUM(Q84:S94)</f>
        <v>3057059</v>
      </c>
      <c r="U84" s="361"/>
      <c r="V84" s="362"/>
      <c r="W84" s="363"/>
      <c r="X84" s="363"/>
    </row>
    <row r="85" spans="2:24" ht="3.4" customHeight="1">
      <c r="B85" s="346"/>
      <c r="C85" s="348"/>
      <c r="D85" s="350"/>
      <c r="E85" s="352"/>
      <c r="F85" s="354"/>
      <c r="G85" s="356"/>
      <c r="H85" s="358"/>
      <c r="J85" s="346"/>
      <c r="K85" s="348"/>
      <c r="L85" s="350"/>
      <c r="M85" s="360"/>
      <c r="N85" s="356"/>
      <c r="O85" s="356"/>
      <c r="P85" s="356"/>
      <c r="Q85" s="356"/>
      <c r="R85" s="356"/>
      <c r="S85" s="356"/>
      <c r="T85" s="358"/>
      <c r="U85" s="361"/>
      <c r="V85" s="362"/>
      <c r="W85" s="363"/>
      <c r="X85" s="363"/>
    </row>
    <row r="86" spans="2:24" ht="3.4" customHeight="1">
      <c r="B86" s="346"/>
      <c r="C86" s="348"/>
      <c r="D86" s="350"/>
      <c r="E86" s="352"/>
      <c r="F86" s="354"/>
      <c r="G86" s="356"/>
      <c r="H86" s="358"/>
      <c r="J86" s="346"/>
      <c r="K86" s="348"/>
      <c r="L86" s="350"/>
      <c r="M86" s="360"/>
      <c r="N86" s="356"/>
      <c r="O86" s="356"/>
      <c r="P86" s="356"/>
      <c r="Q86" s="356"/>
      <c r="R86" s="356"/>
      <c r="S86" s="356"/>
      <c r="T86" s="358"/>
      <c r="U86" s="361"/>
      <c r="V86" s="362"/>
      <c r="W86" s="363"/>
      <c r="X86" s="363"/>
    </row>
    <row r="87" spans="2:24" ht="3.4" customHeight="1">
      <c r="B87" s="346"/>
      <c r="C87" s="348"/>
      <c r="D87" s="350"/>
      <c r="E87" s="352"/>
      <c r="F87" s="354"/>
      <c r="G87" s="356"/>
      <c r="H87" s="358"/>
      <c r="J87" s="346"/>
      <c r="K87" s="348"/>
      <c r="L87" s="350"/>
      <c r="M87" s="360"/>
      <c r="N87" s="356"/>
      <c r="O87" s="356"/>
      <c r="P87" s="356"/>
      <c r="Q87" s="356"/>
      <c r="R87" s="356"/>
      <c r="S87" s="356"/>
      <c r="T87" s="358"/>
      <c r="U87" s="361"/>
      <c r="V87" s="362"/>
      <c r="W87" s="363"/>
      <c r="X87" s="363"/>
    </row>
    <row r="88" spans="2:24" ht="3.4" customHeight="1">
      <c r="B88" s="346"/>
      <c r="C88" s="348"/>
      <c r="D88" s="350"/>
      <c r="E88" s="352"/>
      <c r="F88" s="354"/>
      <c r="G88" s="356"/>
      <c r="H88" s="358"/>
      <c r="J88" s="346"/>
      <c r="K88" s="348"/>
      <c r="L88" s="350"/>
      <c r="M88" s="360"/>
      <c r="N88" s="356"/>
      <c r="O88" s="356"/>
      <c r="P88" s="356"/>
      <c r="Q88" s="356"/>
      <c r="R88" s="356"/>
      <c r="S88" s="356"/>
      <c r="T88" s="358"/>
      <c r="U88" s="361"/>
      <c r="V88" s="362"/>
      <c r="W88" s="363"/>
      <c r="X88" s="363"/>
    </row>
    <row r="89" spans="2:24" ht="3.4" customHeight="1">
      <c r="B89" s="346"/>
      <c r="C89" s="348"/>
      <c r="D89" s="350"/>
      <c r="E89" s="352"/>
      <c r="F89" s="354"/>
      <c r="G89" s="356"/>
      <c r="H89" s="358"/>
      <c r="J89" s="346"/>
      <c r="K89" s="348"/>
      <c r="L89" s="350"/>
      <c r="M89" s="360"/>
      <c r="N89" s="356"/>
      <c r="O89" s="356"/>
      <c r="P89" s="356"/>
      <c r="Q89" s="356"/>
      <c r="R89" s="356"/>
      <c r="S89" s="356"/>
      <c r="T89" s="358"/>
      <c r="U89" s="361"/>
      <c r="V89" s="362"/>
      <c r="W89" s="363"/>
      <c r="X89" s="363"/>
    </row>
    <row r="90" spans="2:24" ht="3.4" customHeight="1">
      <c r="B90" s="346"/>
      <c r="C90" s="348"/>
      <c r="D90" s="350"/>
      <c r="E90" s="352"/>
      <c r="F90" s="354"/>
      <c r="G90" s="356"/>
      <c r="H90" s="358"/>
      <c r="J90" s="346"/>
      <c r="K90" s="348"/>
      <c r="L90" s="350"/>
      <c r="M90" s="360"/>
      <c r="N90" s="356"/>
      <c r="O90" s="356"/>
      <c r="P90" s="356"/>
      <c r="Q90" s="356"/>
      <c r="R90" s="356"/>
      <c r="S90" s="356"/>
      <c r="T90" s="358"/>
      <c r="U90" s="361"/>
      <c r="V90" s="362"/>
      <c r="W90" s="363"/>
      <c r="X90" s="363"/>
    </row>
    <row r="91" spans="2:24" ht="3.4" customHeight="1">
      <c r="B91" s="346">
        <v>35</v>
      </c>
      <c r="C91" s="348"/>
      <c r="D91" s="350" t="s">
        <v>188</v>
      </c>
      <c r="E91" s="352"/>
      <c r="F91" s="354">
        <v>11360000</v>
      </c>
      <c r="G91" s="356">
        <v>11710000</v>
      </c>
      <c r="H91" s="357">
        <f>F91-G91</f>
        <v>-350000</v>
      </c>
      <c r="J91" s="346"/>
      <c r="K91" s="348"/>
      <c r="L91" s="350"/>
      <c r="M91" s="360"/>
      <c r="N91" s="356"/>
      <c r="O91" s="356"/>
      <c r="P91" s="356"/>
      <c r="Q91" s="356"/>
      <c r="R91" s="356"/>
      <c r="S91" s="356"/>
      <c r="T91" s="358"/>
      <c r="U91" s="361"/>
      <c r="V91" s="362"/>
      <c r="W91" s="363"/>
      <c r="X91" s="363"/>
    </row>
    <row r="92" spans="2:24" ht="3.4" customHeight="1">
      <c r="B92" s="346"/>
      <c r="C92" s="348"/>
      <c r="D92" s="350"/>
      <c r="E92" s="352"/>
      <c r="F92" s="354"/>
      <c r="G92" s="356"/>
      <c r="H92" s="358"/>
      <c r="J92" s="346"/>
      <c r="K92" s="348"/>
      <c r="L92" s="350"/>
      <c r="M92" s="360"/>
      <c r="N92" s="356"/>
      <c r="O92" s="356"/>
      <c r="P92" s="356"/>
      <c r="Q92" s="356"/>
      <c r="R92" s="356"/>
      <c r="S92" s="356"/>
      <c r="T92" s="358"/>
      <c r="U92" s="361"/>
      <c r="V92" s="362"/>
      <c r="W92" s="363"/>
      <c r="X92" s="363"/>
    </row>
    <row r="93" spans="2:24" ht="3.4" customHeight="1">
      <c r="B93" s="346"/>
      <c r="C93" s="348"/>
      <c r="D93" s="350"/>
      <c r="E93" s="352"/>
      <c r="F93" s="354"/>
      <c r="G93" s="356"/>
      <c r="H93" s="358"/>
      <c r="J93" s="346"/>
      <c r="K93" s="348"/>
      <c r="L93" s="350"/>
      <c r="M93" s="360"/>
      <c r="N93" s="356"/>
      <c r="O93" s="356"/>
      <c r="P93" s="356"/>
      <c r="Q93" s="356"/>
      <c r="R93" s="356"/>
      <c r="S93" s="356"/>
      <c r="T93" s="358"/>
      <c r="U93" s="361"/>
      <c r="V93" s="362"/>
      <c r="W93" s="363"/>
      <c r="X93" s="363"/>
    </row>
    <row r="94" spans="2:24" ht="3.4" customHeight="1">
      <c r="B94" s="346"/>
      <c r="C94" s="348"/>
      <c r="D94" s="350"/>
      <c r="E94" s="352"/>
      <c r="F94" s="354"/>
      <c r="G94" s="356"/>
      <c r="H94" s="358"/>
      <c r="J94" s="346"/>
      <c r="K94" s="348"/>
      <c r="L94" s="350"/>
      <c r="M94" s="351"/>
      <c r="N94" s="356"/>
      <c r="O94" s="356"/>
      <c r="P94" s="356"/>
      <c r="Q94" s="356"/>
      <c r="R94" s="356"/>
      <c r="S94" s="356"/>
      <c r="T94" s="358"/>
      <c r="U94" s="361"/>
      <c r="V94" s="362"/>
      <c r="W94" s="363"/>
      <c r="X94" s="363"/>
    </row>
    <row r="95" spans="2:24" ht="3.4" customHeight="1">
      <c r="B95" s="346"/>
      <c r="C95" s="348"/>
      <c r="D95" s="350"/>
      <c r="E95" s="352"/>
      <c r="F95" s="354"/>
      <c r="G95" s="356"/>
      <c r="H95" s="358"/>
      <c r="J95" s="346">
        <v>50</v>
      </c>
      <c r="K95" s="348"/>
      <c r="L95" s="350" t="s">
        <v>192</v>
      </c>
      <c r="M95" s="364"/>
      <c r="N95" s="356">
        <v>1871008</v>
      </c>
      <c r="O95" s="356">
        <v>1844362</v>
      </c>
      <c r="P95" s="355">
        <f>N95-O95</f>
        <v>26646</v>
      </c>
      <c r="Q95" s="356"/>
      <c r="R95" s="356">
        <v>73300</v>
      </c>
      <c r="S95" s="356">
        <v>162</v>
      </c>
      <c r="T95" s="357">
        <f>N95-SUM(Q95:S105)</f>
        <v>1797546</v>
      </c>
      <c r="U95" s="361"/>
      <c r="V95" s="362"/>
      <c r="W95" s="363"/>
      <c r="X95" s="363"/>
    </row>
    <row r="96" spans="2:24" ht="3.4" customHeight="1">
      <c r="B96" s="346"/>
      <c r="C96" s="348"/>
      <c r="D96" s="350"/>
      <c r="E96" s="352"/>
      <c r="F96" s="354"/>
      <c r="G96" s="356"/>
      <c r="H96" s="358"/>
      <c r="J96" s="346"/>
      <c r="K96" s="348"/>
      <c r="L96" s="350"/>
      <c r="M96" s="360"/>
      <c r="N96" s="356"/>
      <c r="O96" s="356"/>
      <c r="P96" s="356"/>
      <c r="Q96" s="356"/>
      <c r="R96" s="356"/>
      <c r="S96" s="356"/>
      <c r="T96" s="358"/>
      <c r="U96" s="361"/>
      <c r="V96" s="362"/>
      <c r="W96" s="363"/>
      <c r="X96" s="363"/>
    </row>
    <row r="97" spans="2:24" ht="3.4" customHeight="1">
      <c r="B97" s="346"/>
      <c r="C97" s="348"/>
      <c r="D97" s="350"/>
      <c r="E97" s="352"/>
      <c r="F97" s="354"/>
      <c r="G97" s="356"/>
      <c r="H97" s="358"/>
      <c r="J97" s="346"/>
      <c r="K97" s="348"/>
      <c r="L97" s="350"/>
      <c r="M97" s="360"/>
      <c r="N97" s="356"/>
      <c r="O97" s="356"/>
      <c r="P97" s="356"/>
      <c r="Q97" s="356"/>
      <c r="R97" s="356"/>
      <c r="S97" s="356"/>
      <c r="T97" s="358"/>
      <c r="U97" s="361"/>
      <c r="V97" s="362"/>
      <c r="W97" s="363"/>
      <c r="X97" s="363"/>
    </row>
    <row r="98" spans="2:24" ht="3.4" customHeight="1">
      <c r="B98" s="346">
        <v>40</v>
      </c>
      <c r="C98" s="348"/>
      <c r="D98" s="365" t="s">
        <v>193</v>
      </c>
      <c r="E98" s="352"/>
      <c r="F98" s="354">
        <v>11000</v>
      </c>
      <c r="G98" s="356">
        <v>15000</v>
      </c>
      <c r="H98" s="357">
        <f>F98-G98</f>
        <v>-4000</v>
      </c>
      <c r="J98" s="346"/>
      <c r="K98" s="348"/>
      <c r="L98" s="350"/>
      <c r="M98" s="360"/>
      <c r="N98" s="356"/>
      <c r="O98" s="356"/>
      <c r="P98" s="356"/>
      <c r="Q98" s="356"/>
      <c r="R98" s="356"/>
      <c r="S98" s="356"/>
      <c r="T98" s="358"/>
      <c r="U98" s="361"/>
      <c r="V98" s="362"/>
      <c r="W98" s="363"/>
      <c r="X98" s="363"/>
    </row>
    <row r="99" spans="2:24" ht="3.4" customHeight="1">
      <c r="B99" s="346"/>
      <c r="C99" s="348"/>
      <c r="D99" s="365"/>
      <c r="E99" s="352"/>
      <c r="F99" s="354"/>
      <c r="G99" s="356"/>
      <c r="H99" s="358"/>
      <c r="J99" s="346"/>
      <c r="K99" s="348"/>
      <c r="L99" s="350"/>
      <c r="M99" s="360"/>
      <c r="N99" s="356"/>
      <c r="O99" s="356"/>
      <c r="P99" s="356"/>
      <c r="Q99" s="356"/>
      <c r="R99" s="356"/>
      <c r="S99" s="356"/>
      <c r="T99" s="358"/>
      <c r="U99" s="361"/>
      <c r="V99" s="362"/>
      <c r="W99" s="363"/>
      <c r="X99" s="363"/>
    </row>
    <row r="100" spans="2:24" ht="3.4" customHeight="1">
      <c r="B100" s="346"/>
      <c r="C100" s="348"/>
      <c r="D100" s="365"/>
      <c r="E100" s="352"/>
      <c r="F100" s="354"/>
      <c r="G100" s="356"/>
      <c r="H100" s="358"/>
      <c r="J100" s="346"/>
      <c r="K100" s="348"/>
      <c r="L100" s="350"/>
      <c r="M100" s="360"/>
      <c r="N100" s="356"/>
      <c r="O100" s="356"/>
      <c r="P100" s="356"/>
      <c r="Q100" s="356"/>
      <c r="R100" s="356"/>
      <c r="S100" s="356"/>
      <c r="T100" s="358"/>
      <c r="U100" s="361"/>
      <c r="V100" s="362"/>
      <c r="W100" s="363"/>
      <c r="X100" s="363"/>
    </row>
    <row r="101" spans="2:24" ht="3.4" customHeight="1">
      <c r="B101" s="346"/>
      <c r="C101" s="348"/>
      <c r="D101" s="365"/>
      <c r="E101" s="352"/>
      <c r="F101" s="354"/>
      <c r="G101" s="356"/>
      <c r="H101" s="358"/>
      <c r="J101" s="346"/>
      <c r="K101" s="348"/>
      <c r="L101" s="350"/>
      <c r="M101" s="360"/>
      <c r="N101" s="356"/>
      <c r="O101" s="356"/>
      <c r="P101" s="356"/>
      <c r="Q101" s="356"/>
      <c r="R101" s="356"/>
      <c r="S101" s="356"/>
      <c r="T101" s="358"/>
      <c r="U101" s="361"/>
      <c r="V101" s="362"/>
      <c r="W101" s="363"/>
      <c r="X101" s="363"/>
    </row>
    <row r="102" spans="2:24" ht="3.4" customHeight="1">
      <c r="B102" s="346"/>
      <c r="C102" s="348"/>
      <c r="D102" s="365"/>
      <c r="E102" s="352"/>
      <c r="F102" s="354"/>
      <c r="G102" s="356"/>
      <c r="H102" s="358"/>
      <c r="J102" s="346"/>
      <c r="K102" s="348"/>
      <c r="L102" s="350"/>
      <c r="M102" s="360"/>
      <c r="N102" s="356"/>
      <c r="O102" s="356"/>
      <c r="P102" s="356"/>
      <c r="Q102" s="356"/>
      <c r="R102" s="356"/>
      <c r="S102" s="356"/>
      <c r="T102" s="358"/>
      <c r="U102" s="361"/>
      <c r="V102" s="362"/>
      <c r="W102" s="363"/>
      <c r="X102" s="363"/>
    </row>
    <row r="103" spans="2:24" ht="3.4" customHeight="1">
      <c r="B103" s="346"/>
      <c r="C103" s="348"/>
      <c r="D103" s="365"/>
      <c r="E103" s="352"/>
      <c r="F103" s="354"/>
      <c r="G103" s="356"/>
      <c r="H103" s="358"/>
      <c r="J103" s="346"/>
      <c r="K103" s="348"/>
      <c r="L103" s="350"/>
      <c r="M103" s="360"/>
      <c r="N103" s="356"/>
      <c r="O103" s="356"/>
      <c r="P103" s="356"/>
      <c r="Q103" s="356"/>
      <c r="R103" s="356"/>
      <c r="S103" s="356"/>
      <c r="T103" s="358"/>
      <c r="U103" s="361"/>
      <c r="V103" s="362"/>
      <c r="W103" s="363"/>
      <c r="X103" s="363"/>
    </row>
    <row r="104" spans="2:24" ht="3.4" customHeight="1">
      <c r="B104" s="346"/>
      <c r="C104" s="348"/>
      <c r="D104" s="365"/>
      <c r="E104" s="352"/>
      <c r="F104" s="354"/>
      <c r="G104" s="356"/>
      <c r="H104" s="358"/>
      <c r="J104" s="346"/>
      <c r="K104" s="348"/>
      <c r="L104" s="350"/>
      <c r="M104" s="360"/>
      <c r="N104" s="356"/>
      <c r="O104" s="356"/>
      <c r="P104" s="356"/>
      <c r="Q104" s="356"/>
      <c r="R104" s="356"/>
      <c r="S104" s="356"/>
      <c r="T104" s="358"/>
      <c r="U104" s="361"/>
      <c r="V104" s="362"/>
      <c r="W104" s="363"/>
      <c r="X104" s="363"/>
    </row>
    <row r="105" spans="2:24" ht="3.4" customHeight="1">
      <c r="B105" s="346">
        <v>45</v>
      </c>
      <c r="C105" s="348"/>
      <c r="D105" s="350" t="s">
        <v>195</v>
      </c>
      <c r="E105" s="352"/>
      <c r="F105" s="354">
        <v>352848</v>
      </c>
      <c r="G105" s="356">
        <v>701969</v>
      </c>
      <c r="H105" s="357">
        <f>F105-G105</f>
        <v>-349121</v>
      </c>
      <c r="J105" s="346"/>
      <c r="K105" s="348"/>
      <c r="L105" s="350"/>
      <c r="M105" s="351"/>
      <c r="N105" s="356"/>
      <c r="O105" s="356"/>
      <c r="P105" s="356"/>
      <c r="Q105" s="356"/>
      <c r="R105" s="356"/>
      <c r="S105" s="356"/>
      <c r="T105" s="358"/>
      <c r="U105" s="361"/>
      <c r="V105" s="362"/>
      <c r="W105" s="363"/>
      <c r="X105" s="363"/>
    </row>
    <row r="106" spans="2:24" ht="3.4" customHeight="1">
      <c r="B106" s="346"/>
      <c r="C106" s="348"/>
      <c r="D106" s="350"/>
      <c r="E106" s="352"/>
      <c r="F106" s="354"/>
      <c r="G106" s="356"/>
      <c r="H106" s="358"/>
      <c r="J106" s="346">
        <v>55</v>
      </c>
      <c r="K106" s="348"/>
      <c r="L106" s="350" t="s">
        <v>196</v>
      </c>
      <c r="M106" s="364"/>
      <c r="N106" s="356">
        <v>4290606</v>
      </c>
      <c r="O106" s="356">
        <v>6349824</v>
      </c>
      <c r="P106" s="355">
        <f>N106-O106</f>
        <v>-2059218</v>
      </c>
      <c r="Q106" s="356">
        <v>412040</v>
      </c>
      <c r="R106" s="356">
        <v>260800</v>
      </c>
      <c r="S106" s="356">
        <v>446798</v>
      </c>
      <c r="T106" s="357">
        <f>N106-SUM(Q106:S116)</f>
        <v>3170968</v>
      </c>
      <c r="U106" s="361"/>
      <c r="V106" s="362"/>
      <c r="W106" s="363"/>
      <c r="X106" s="363"/>
    </row>
    <row r="107" spans="2:24" ht="3.4" customHeight="1">
      <c r="B107" s="346"/>
      <c r="C107" s="348"/>
      <c r="D107" s="350"/>
      <c r="E107" s="352"/>
      <c r="F107" s="354"/>
      <c r="G107" s="356"/>
      <c r="H107" s="358"/>
      <c r="J107" s="346"/>
      <c r="K107" s="348"/>
      <c r="L107" s="350"/>
      <c r="M107" s="360"/>
      <c r="N107" s="356"/>
      <c r="O107" s="356"/>
      <c r="P107" s="356"/>
      <c r="Q107" s="356"/>
      <c r="R107" s="356"/>
      <c r="S107" s="356"/>
      <c r="T107" s="358"/>
      <c r="U107" s="361"/>
      <c r="V107" s="362"/>
      <c r="W107" s="363"/>
      <c r="X107" s="363"/>
    </row>
    <row r="108" spans="2:24" ht="3.4" customHeight="1">
      <c r="B108" s="346"/>
      <c r="C108" s="348"/>
      <c r="D108" s="350"/>
      <c r="E108" s="352"/>
      <c r="F108" s="354"/>
      <c r="G108" s="356"/>
      <c r="H108" s="358"/>
      <c r="J108" s="346"/>
      <c r="K108" s="348"/>
      <c r="L108" s="350"/>
      <c r="M108" s="360"/>
      <c r="N108" s="356"/>
      <c r="O108" s="356"/>
      <c r="P108" s="356"/>
      <c r="Q108" s="356"/>
      <c r="R108" s="356"/>
      <c r="S108" s="356"/>
      <c r="T108" s="358"/>
      <c r="U108" s="361"/>
      <c r="V108" s="362"/>
      <c r="W108" s="363"/>
      <c r="X108" s="363"/>
    </row>
    <row r="109" spans="2:24" ht="3.4" customHeight="1">
      <c r="B109" s="346"/>
      <c r="C109" s="348"/>
      <c r="D109" s="350"/>
      <c r="E109" s="352"/>
      <c r="F109" s="354"/>
      <c r="G109" s="356"/>
      <c r="H109" s="358"/>
      <c r="J109" s="346"/>
      <c r="K109" s="348"/>
      <c r="L109" s="350"/>
      <c r="M109" s="360"/>
      <c r="N109" s="356"/>
      <c r="O109" s="356"/>
      <c r="P109" s="356"/>
      <c r="Q109" s="356"/>
      <c r="R109" s="356"/>
      <c r="S109" s="356"/>
      <c r="T109" s="358"/>
      <c r="U109" s="361"/>
      <c r="V109" s="362"/>
      <c r="W109" s="363"/>
      <c r="X109" s="363"/>
    </row>
    <row r="110" spans="2:24" ht="3.4" customHeight="1">
      <c r="B110" s="346"/>
      <c r="C110" s="348"/>
      <c r="D110" s="350"/>
      <c r="E110" s="352"/>
      <c r="F110" s="354"/>
      <c r="G110" s="356"/>
      <c r="H110" s="358"/>
      <c r="J110" s="346"/>
      <c r="K110" s="348"/>
      <c r="L110" s="350"/>
      <c r="M110" s="360"/>
      <c r="N110" s="356"/>
      <c r="O110" s="356"/>
      <c r="P110" s="356"/>
      <c r="Q110" s="356"/>
      <c r="R110" s="356"/>
      <c r="S110" s="356"/>
      <c r="T110" s="358"/>
      <c r="U110" s="361"/>
      <c r="V110" s="362"/>
      <c r="W110" s="363"/>
      <c r="X110" s="363"/>
    </row>
    <row r="111" spans="2:24" ht="3.4" customHeight="1">
      <c r="B111" s="346"/>
      <c r="C111" s="348"/>
      <c r="D111" s="350"/>
      <c r="E111" s="352"/>
      <c r="F111" s="354"/>
      <c r="G111" s="356"/>
      <c r="H111" s="358"/>
      <c r="J111" s="346"/>
      <c r="K111" s="348"/>
      <c r="L111" s="350"/>
      <c r="M111" s="360"/>
      <c r="N111" s="356"/>
      <c r="O111" s="356"/>
      <c r="P111" s="356"/>
      <c r="Q111" s="356"/>
      <c r="R111" s="356"/>
      <c r="S111" s="356"/>
      <c r="T111" s="358"/>
      <c r="U111" s="361"/>
      <c r="V111" s="362"/>
      <c r="W111" s="363"/>
      <c r="X111" s="363"/>
    </row>
    <row r="112" spans="2:24" ht="3.4" customHeight="1">
      <c r="B112" s="346">
        <v>50</v>
      </c>
      <c r="C112" s="348"/>
      <c r="D112" s="350" t="s">
        <v>115</v>
      </c>
      <c r="E112" s="352"/>
      <c r="F112" s="354">
        <v>474276</v>
      </c>
      <c r="G112" s="356">
        <v>487427</v>
      </c>
      <c r="H112" s="357">
        <f>F112-G112</f>
        <v>-13151</v>
      </c>
      <c r="J112" s="346"/>
      <c r="K112" s="348"/>
      <c r="L112" s="350"/>
      <c r="M112" s="360"/>
      <c r="N112" s="356"/>
      <c r="O112" s="356"/>
      <c r="P112" s="356"/>
      <c r="Q112" s="356"/>
      <c r="R112" s="356"/>
      <c r="S112" s="356"/>
      <c r="T112" s="358"/>
      <c r="U112" s="361"/>
      <c r="V112" s="362"/>
      <c r="W112" s="363"/>
      <c r="X112" s="363"/>
    </row>
    <row r="113" spans="2:24" ht="3.4" customHeight="1">
      <c r="B113" s="346"/>
      <c r="C113" s="348"/>
      <c r="D113" s="350"/>
      <c r="E113" s="352"/>
      <c r="F113" s="354"/>
      <c r="G113" s="356"/>
      <c r="H113" s="358"/>
      <c r="J113" s="346"/>
      <c r="K113" s="348"/>
      <c r="L113" s="350"/>
      <c r="M113" s="360"/>
      <c r="N113" s="356"/>
      <c r="O113" s="356"/>
      <c r="P113" s="356"/>
      <c r="Q113" s="356"/>
      <c r="R113" s="356"/>
      <c r="S113" s="356"/>
      <c r="T113" s="358"/>
      <c r="U113" s="361"/>
      <c r="V113" s="362"/>
      <c r="W113" s="363"/>
      <c r="X113" s="363"/>
    </row>
    <row r="114" spans="2:24" ht="3.4" customHeight="1">
      <c r="B114" s="346"/>
      <c r="C114" s="348"/>
      <c r="D114" s="350"/>
      <c r="E114" s="352"/>
      <c r="F114" s="354"/>
      <c r="G114" s="356"/>
      <c r="H114" s="358"/>
      <c r="J114" s="346"/>
      <c r="K114" s="348"/>
      <c r="L114" s="350"/>
      <c r="M114" s="360"/>
      <c r="N114" s="356"/>
      <c r="O114" s="356"/>
      <c r="P114" s="356"/>
      <c r="Q114" s="356"/>
      <c r="R114" s="356"/>
      <c r="S114" s="356"/>
      <c r="T114" s="358"/>
      <c r="U114" s="361"/>
      <c r="V114" s="362"/>
      <c r="W114" s="363"/>
      <c r="X114" s="363"/>
    </row>
    <row r="115" spans="2:24" ht="3.4" customHeight="1">
      <c r="B115" s="346"/>
      <c r="C115" s="348"/>
      <c r="D115" s="350"/>
      <c r="E115" s="352"/>
      <c r="F115" s="354"/>
      <c r="G115" s="356"/>
      <c r="H115" s="358"/>
      <c r="J115" s="346"/>
      <c r="K115" s="348"/>
      <c r="L115" s="350"/>
      <c r="M115" s="360"/>
      <c r="N115" s="356"/>
      <c r="O115" s="356"/>
      <c r="P115" s="356"/>
      <c r="Q115" s="356"/>
      <c r="R115" s="356"/>
      <c r="S115" s="356"/>
      <c r="T115" s="358"/>
      <c r="U115" s="361"/>
      <c r="V115" s="362"/>
      <c r="W115" s="363"/>
      <c r="X115" s="363"/>
    </row>
    <row r="116" spans="2:24" ht="3.4" customHeight="1">
      <c r="B116" s="346"/>
      <c r="C116" s="348"/>
      <c r="D116" s="350"/>
      <c r="E116" s="352"/>
      <c r="F116" s="354"/>
      <c r="G116" s="356"/>
      <c r="H116" s="358"/>
      <c r="J116" s="346"/>
      <c r="K116" s="348"/>
      <c r="L116" s="350"/>
      <c r="M116" s="351"/>
      <c r="N116" s="356"/>
      <c r="O116" s="356"/>
      <c r="P116" s="356"/>
      <c r="Q116" s="356"/>
      <c r="R116" s="356"/>
      <c r="S116" s="356"/>
      <c r="T116" s="358"/>
      <c r="U116" s="361"/>
      <c r="V116" s="362"/>
      <c r="W116" s="363"/>
      <c r="X116" s="363"/>
    </row>
    <row r="117" spans="2:24" ht="3.4" customHeight="1">
      <c r="B117" s="346"/>
      <c r="C117" s="348"/>
      <c r="D117" s="350"/>
      <c r="E117" s="352"/>
      <c r="F117" s="354"/>
      <c r="G117" s="356"/>
      <c r="H117" s="358"/>
      <c r="J117" s="346">
        <v>60</v>
      </c>
      <c r="K117" s="348"/>
      <c r="L117" s="350" t="s">
        <v>198</v>
      </c>
      <c r="M117" s="364"/>
      <c r="N117" s="356">
        <v>97706</v>
      </c>
      <c r="O117" s="356">
        <v>629047</v>
      </c>
      <c r="P117" s="355">
        <f>N117-O117</f>
        <v>-531341</v>
      </c>
      <c r="Q117" s="356">
        <v>30934</v>
      </c>
      <c r="R117" s="356">
        <v>56700</v>
      </c>
      <c r="S117" s="356"/>
      <c r="T117" s="357">
        <f>N117-SUM(Q117:S127)</f>
        <v>10072</v>
      </c>
      <c r="U117" s="361"/>
      <c r="V117" s="362"/>
      <c r="W117" s="363"/>
      <c r="X117" s="363"/>
    </row>
    <row r="118" spans="2:24" ht="3.4" customHeight="1">
      <c r="B118" s="346"/>
      <c r="C118" s="348"/>
      <c r="D118" s="350"/>
      <c r="E118" s="352"/>
      <c r="F118" s="354"/>
      <c r="G118" s="356"/>
      <c r="H118" s="358"/>
      <c r="J118" s="346"/>
      <c r="K118" s="348"/>
      <c r="L118" s="350"/>
      <c r="M118" s="360"/>
      <c r="N118" s="356"/>
      <c r="O118" s="356"/>
      <c r="P118" s="356"/>
      <c r="Q118" s="356"/>
      <c r="R118" s="356"/>
      <c r="S118" s="356"/>
      <c r="T118" s="358"/>
      <c r="U118" s="361"/>
      <c r="V118" s="362"/>
      <c r="W118" s="363"/>
      <c r="X118" s="363"/>
    </row>
    <row r="119" spans="2:24" ht="3.4" customHeight="1">
      <c r="B119" s="346">
        <v>55</v>
      </c>
      <c r="C119" s="348"/>
      <c r="D119" s="350" t="s">
        <v>189</v>
      </c>
      <c r="E119" s="352"/>
      <c r="F119" s="354">
        <v>6828586</v>
      </c>
      <c r="G119" s="356">
        <v>6447735</v>
      </c>
      <c r="H119" s="357">
        <f>F119-G119</f>
        <v>380851</v>
      </c>
      <c r="J119" s="346"/>
      <c r="K119" s="348"/>
      <c r="L119" s="350"/>
      <c r="M119" s="360"/>
      <c r="N119" s="356"/>
      <c r="O119" s="356"/>
      <c r="P119" s="356"/>
      <c r="Q119" s="356"/>
      <c r="R119" s="356"/>
      <c r="S119" s="356"/>
      <c r="T119" s="358"/>
      <c r="U119" s="361"/>
      <c r="V119" s="362"/>
      <c r="W119" s="363"/>
      <c r="X119" s="363"/>
    </row>
    <row r="120" spans="2:24" ht="3.4" customHeight="1">
      <c r="B120" s="346"/>
      <c r="C120" s="348"/>
      <c r="D120" s="350"/>
      <c r="E120" s="352"/>
      <c r="F120" s="354"/>
      <c r="G120" s="356"/>
      <c r="H120" s="358"/>
      <c r="J120" s="346"/>
      <c r="K120" s="348"/>
      <c r="L120" s="350"/>
      <c r="M120" s="360"/>
      <c r="N120" s="356"/>
      <c r="O120" s="356"/>
      <c r="P120" s="356"/>
      <c r="Q120" s="356"/>
      <c r="R120" s="356"/>
      <c r="S120" s="356"/>
      <c r="T120" s="358"/>
      <c r="U120" s="361"/>
      <c r="V120" s="362"/>
      <c r="W120" s="363"/>
      <c r="X120" s="363"/>
    </row>
    <row r="121" spans="2:24" ht="3.4" customHeight="1">
      <c r="B121" s="346"/>
      <c r="C121" s="348"/>
      <c r="D121" s="350"/>
      <c r="E121" s="352"/>
      <c r="F121" s="354"/>
      <c r="G121" s="356"/>
      <c r="H121" s="358"/>
      <c r="J121" s="346"/>
      <c r="K121" s="348"/>
      <c r="L121" s="350"/>
      <c r="M121" s="360"/>
      <c r="N121" s="356"/>
      <c r="O121" s="356"/>
      <c r="P121" s="356"/>
      <c r="Q121" s="356"/>
      <c r="R121" s="356"/>
      <c r="S121" s="356"/>
      <c r="T121" s="358"/>
      <c r="U121" s="361"/>
      <c r="V121" s="362"/>
      <c r="W121" s="363"/>
      <c r="X121" s="363"/>
    </row>
    <row r="122" spans="2:24" ht="3.4" customHeight="1">
      <c r="B122" s="346"/>
      <c r="C122" s="348"/>
      <c r="D122" s="350"/>
      <c r="E122" s="352"/>
      <c r="F122" s="354"/>
      <c r="G122" s="356"/>
      <c r="H122" s="358"/>
      <c r="J122" s="346"/>
      <c r="K122" s="348"/>
      <c r="L122" s="350"/>
      <c r="M122" s="360"/>
      <c r="N122" s="356"/>
      <c r="O122" s="356"/>
      <c r="P122" s="356"/>
      <c r="Q122" s="356"/>
      <c r="R122" s="356"/>
      <c r="S122" s="356"/>
      <c r="T122" s="358"/>
      <c r="U122" s="361"/>
      <c r="V122" s="362"/>
      <c r="W122" s="363"/>
      <c r="X122" s="363"/>
    </row>
    <row r="123" spans="2:24" ht="3.4" customHeight="1">
      <c r="B123" s="346"/>
      <c r="C123" s="348"/>
      <c r="D123" s="350"/>
      <c r="E123" s="352"/>
      <c r="F123" s="354"/>
      <c r="G123" s="356"/>
      <c r="H123" s="358"/>
      <c r="J123" s="346"/>
      <c r="K123" s="348"/>
      <c r="L123" s="350"/>
      <c r="M123" s="360"/>
      <c r="N123" s="356"/>
      <c r="O123" s="356"/>
      <c r="P123" s="356"/>
      <c r="Q123" s="356"/>
      <c r="R123" s="356"/>
      <c r="S123" s="356"/>
      <c r="T123" s="358"/>
      <c r="U123" s="361"/>
      <c r="V123" s="362"/>
      <c r="W123" s="363"/>
      <c r="X123" s="363"/>
    </row>
    <row r="124" spans="2:24" ht="3.4" customHeight="1">
      <c r="B124" s="346"/>
      <c r="C124" s="348"/>
      <c r="D124" s="350"/>
      <c r="E124" s="352"/>
      <c r="F124" s="354"/>
      <c r="G124" s="356"/>
      <c r="H124" s="358"/>
      <c r="J124" s="346"/>
      <c r="K124" s="348"/>
      <c r="L124" s="350"/>
      <c r="M124" s="360"/>
      <c r="N124" s="356"/>
      <c r="O124" s="356"/>
      <c r="P124" s="356"/>
      <c r="Q124" s="356"/>
      <c r="R124" s="356"/>
      <c r="S124" s="356"/>
      <c r="T124" s="358"/>
      <c r="U124" s="361"/>
      <c r="V124" s="362"/>
      <c r="W124" s="363"/>
      <c r="X124" s="363"/>
    </row>
    <row r="125" spans="2:24" ht="3.4" customHeight="1">
      <c r="B125" s="346"/>
      <c r="C125" s="348"/>
      <c r="D125" s="350"/>
      <c r="E125" s="352"/>
      <c r="F125" s="354"/>
      <c r="G125" s="356"/>
      <c r="H125" s="358"/>
      <c r="J125" s="346"/>
      <c r="K125" s="348"/>
      <c r="L125" s="350"/>
      <c r="M125" s="360"/>
      <c r="N125" s="356"/>
      <c r="O125" s="356"/>
      <c r="P125" s="356"/>
      <c r="Q125" s="356"/>
      <c r="R125" s="356"/>
      <c r="S125" s="356"/>
      <c r="T125" s="358"/>
      <c r="U125" s="361"/>
      <c r="V125" s="362"/>
      <c r="W125" s="363"/>
      <c r="X125" s="363"/>
    </row>
    <row r="126" spans="2:24" ht="3.4" customHeight="1">
      <c r="B126" s="346">
        <v>60</v>
      </c>
      <c r="C126" s="348"/>
      <c r="D126" s="350" t="s">
        <v>200</v>
      </c>
      <c r="E126" s="352"/>
      <c r="F126" s="354">
        <v>3801377</v>
      </c>
      <c r="G126" s="356">
        <v>3882595</v>
      </c>
      <c r="H126" s="357">
        <f>F126-G126</f>
        <v>-81218</v>
      </c>
      <c r="J126" s="346"/>
      <c r="K126" s="348"/>
      <c r="L126" s="350"/>
      <c r="M126" s="360"/>
      <c r="N126" s="356"/>
      <c r="O126" s="356"/>
      <c r="P126" s="356"/>
      <c r="Q126" s="356"/>
      <c r="R126" s="356"/>
      <c r="S126" s="356"/>
      <c r="T126" s="358"/>
      <c r="U126" s="361"/>
      <c r="V126" s="362"/>
      <c r="W126" s="363"/>
      <c r="X126" s="363"/>
    </row>
    <row r="127" spans="2:24" ht="3.4" customHeight="1">
      <c r="B127" s="346"/>
      <c r="C127" s="348"/>
      <c r="D127" s="350"/>
      <c r="E127" s="352"/>
      <c r="F127" s="354"/>
      <c r="G127" s="356"/>
      <c r="H127" s="358"/>
      <c r="J127" s="346"/>
      <c r="K127" s="348"/>
      <c r="L127" s="350"/>
      <c r="M127" s="351"/>
      <c r="N127" s="356"/>
      <c r="O127" s="356"/>
      <c r="P127" s="356"/>
      <c r="Q127" s="356"/>
      <c r="R127" s="356"/>
      <c r="S127" s="356"/>
      <c r="T127" s="358"/>
      <c r="U127" s="361"/>
      <c r="V127" s="362"/>
      <c r="W127" s="363"/>
      <c r="X127" s="363"/>
    </row>
    <row r="128" spans="2:24" ht="3.4" customHeight="1">
      <c r="B128" s="346"/>
      <c r="C128" s="348"/>
      <c r="D128" s="350"/>
      <c r="E128" s="352"/>
      <c r="F128" s="354"/>
      <c r="G128" s="356"/>
      <c r="H128" s="358"/>
      <c r="J128" s="346">
        <v>65</v>
      </c>
      <c r="K128" s="348"/>
      <c r="L128" s="350" t="s">
        <v>202</v>
      </c>
      <c r="M128" s="364"/>
      <c r="N128" s="356">
        <v>6015270</v>
      </c>
      <c r="O128" s="356">
        <v>5902808</v>
      </c>
      <c r="P128" s="355">
        <f>N128-O128</f>
        <v>112462</v>
      </c>
      <c r="Q128" s="356">
        <v>25000</v>
      </c>
      <c r="R128" s="356">
        <v>200000</v>
      </c>
      <c r="S128" s="356">
        <v>205770</v>
      </c>
      <c r="T128" s="357">
        <f>N128-SUM(Q128:S138)</f>
        <v>5584500</v>
      </c>
      <c r="U128" s="361"/>
      <c r="V128" s="362"/>
      <c r="W128" s="363"/>
      <c r="X128" s="363"/>
    </row>
    <row r="129" spans="2:24" ht="3.4" customHeight="1">
      <c r="B129" s="346"/>
      <c r="C129" s="348"/>
      <c r="D129" s="350"/>
      <c r="E129" s="352"/>
      <c r="F129" s="354"/>
      <c r="G129" s="356"/>
      <c r="H129" s="358"/>
      <c r="J129" s="346"/>
      <c r="K129" s="348"/>
      <c r="L129" s="350"/>
      <c r="M129" s="360"/>
      <c r="N129" s="356"/>
      <c r="O129" s="356"/>
      <c r="P129" s="356"/>
      <c r="Q129" s="356"/>
      <c r="R129" s="356"/>
      <c r="S129" s="356"/>
      <c r="T129" s="358"/>
      <c r="U129" s="361"/>
      <c r="V129" s="362"/>
      <c r="W129" s="363"/>
      <c r="X129" s="363"/>
    </row>
    <row r="130" spans="2:24" ht="3.4" customHeight="1">
      <c r="B130" s="346"/>
      <c r="C130" s="348"/>
      <c r="D130" s="350"/>
      <c r="E130" s="352"/>
      <c r="F130" s="354"/>
      <c r="G130" s="356"/>
      <c r="H130" s="358"/>
      <c r="J130" s="346"/>
      <c r="K130" s="348"/>
      <c r="L130" s="350"/>
      <c r="M130" s="360"/>
      <c r="N130" s="356"/>
      <c r="O130" s="356"/>
      <c r="P130" s="356"/>
      <c r="Q130" s="356"/>
      <c r="R130" s="356"/>
      <c r="S130" s="356"/>
      <c r="T130" s="358"/>
      <c r="U130" s="361"/>
      <c r="V130" s="362"/>
      <c r="W130" s="363"/>
      <c r="X130" s="363"/>
    </row>
    <row r="131" spans="2:24" ht="3.4" customHeight="1">
      <c r="B131" s="346"/>
      <c r="C131" s="348"/>
      <c r="D131" s="350"/>
      <c r="E131" s="352"/>
      <c r="F131" s="354"/>
      <c r="G131" s="356"/>
      <c r="H131" s="358"/>
      <c r="J131" s="346"/>
      <c r="K131" s="348"/>
      <c r="L131" s="350"/>
      <c r="M131" s="360"/>
      <c r="N131" s="356"/>
      <c r="O131" s="356"/>
      <c r="P131" s="356"/>
      <c r="Q131" s="356"/>
      <c r="R131" s="356"/>
      <c r="S131" s="356"/>
      <c r="T131" s="358"/>
      <c r="U131" s="361"/>
      <c r="V131" s="362"/>
      <c r="W131" s="363"/>
      <c r="X131" s="363"/>
    </row>
    <row r="132" spans="2:24" ht="3.4" customHeight="1">
      <c r="B132" s="346"/>
      <c r="C132" s="348"/>
      <c r="D132" s="350"/>
      <c r="E132" s="352"/>
      <c r="F132" s="354"/>
      <c r="G132" s="356"/>
      <c r="H132" s="358"/>
      <c r="J132" s="346"/>
      <c r="K132" s="348"/>
      <c r="L132" s="350"/>
      <c r="M132" s="360"/>
      <c r="N132" s="356"/>
      <c r="O132" s="356"/>
      <c r="P132" s="356"/>
      <c r="Q132" s="356"/>
      <c r="R132" s="356"/>
      <c r="S132" s="356"/>
      <c r="T132" s="358"/>
      <c r="U132" s="361"/>
      <c r="V132" s="362"/>
      <c r="W132" s="363"/>
      <c r="X132" s="363"/>
    </row>
    <row r="133" spans="2:24" ht="3.4" customHeight="1">
      <c r="B133" s="346">
        <v>65</v>
      </c>
      <c r="C133" s="348"/>
      <c r="D133" s="350" t="s">
        <v>205</v>
      </c>
      <c r="E133" s="352"/>
      <c r="F133" s="354">
        <v>47802</v>
      </c>
      <c r="G133" s="356">
        <v>323743</v>
      </c>
      <c r="H133" s="357">
        <f>F133-G133</f>
        <v>-275941</v>
      </c>
      <c r="J133" s="346"/>
      <c r="K133" s="348"/>
      <c r="L133" s="350"/>
      <c r="M133" s="360"/>
      <c r="N133" s="356"/>
      <c r="O133" s="356"/>
      <c r="P133" s="356"/>
      <c r="Q133" s="356"/>
      <c r="R133" s="356"/>
      <c r="S133" s="356"/>
      <c r="T133" s="358"/>
      <c r="U133" s="361"/>
      <c r="V133" s="362"/>
      <c r="W133" s="363"/>
      <c r="X133" s="363"/>
    </row>
    <row r="134" spans="2:24" ht="3.4" customHeight="1">
      <c r="B134" s="346"/>
      <c r="C134" s="348"/>
      <c r="D134" s="350"/>
      <c r="E134" s="352"/>
      <c r="F134" s="354"/>
      <c r="G134" s="356"/>
      <c r="H134" s="358"/>
      <c r="J134" s="346"/>
      <c r="K134" s="348"/>
      <c r="L134" s="350"/>
      <c r="M134" s="360"/>
      <c r="N134" s="356"/>
      <c r="O134" s="356"/>
      <c r="P134" s="356"/>
      <c r="Q134" s="356"/>
      <c r="R134" s="356"/>
      <c r="S134" s="356"/>
      <c r="T134" s="358"/>
      <c r="U134" s="361"/>
      <c r="V134" s="362"/>
      <c r="W134" s="363"/>
      <c r="X134" s="363"/>
    </row>
    <row r="135" spans="2:24" ht="3.4" customHeight="1">
      <c r="B135" s="346"/>
      <c r="C135" s="348"/>
      <c r="D135" s="350"/>
      <c r="E135" s="352"/>
      <c r="F135" s="354"/>
      <c r="G135" s="356"/>
      <c r="H135" s="358"/>
      <c r="J135" s="346"/>
      <c r="K135" s="348"/>
      <c r="L135" s="350"/>
      <c r="M135" s="360"/>
      <c r="N135" s="356"/>
      <c r="O135" s="356"/>
      <c r="P135" s="356"/>
      <c r="Q135" s="356"/>
      <c r="R135" s="356"/>
      <c r="S135" s="356"/>
      <c r="T135" s="358"/>
      <c r="U135" s="361"/>
      <c r="V135" s="362"/>
      <c r="W135" s="363"/>
      <c r="X135" s="363"/>
    </row>
    <row r="136" spans="2:24" ht="3.4" customHeight="1">
      <c r="B136" s="346"/>
      <c r="C136" s="348"/>
      <c r="D136" s="350"/>
      <c r="E136" s="352"/>
      <c r="F136" s="354"/>
      <c r="G136" s="356"/>
      <c r="H136" s="358"/>
      <c r="J136" s="346"/>
      <c r="K136" s="348"/>
      <c r="L136" s="350"/>
      <c r="M136" s="360"/>
      <c r="N136" s="356"/>
      <c r="O136" s="356"/>
      <c r="P136" s="356"/>
      <c r="Q136" s="356"/>
      <c r="R136" s="356"/>
      <c r="S136" s="356"/>
      <c r="T136" s="358"/>
      <c r="U136" s="361"/>
      <c r="V136" s="362"/>
      <c r="W136" s="363"/>
      <c r="X136" s="363"/>
    </row>
    <row r="137" spans="2:24" ht="3.4" customHeight="1">
      <c r="B137" s="346"/>
      <c r="C137" s="348"/>
      <c r="D137" s="350"/>
      <c r="E137" s="352"/>
      <c r="F137" s="354"/>
      <c r="G137" s="356"/>
      <c r="H137" s="358"/>
      <c r="J137" s="346"/>
      <c r="K137" s="348"/>
      <c r="L137" s="350"/>
      <c r="M137" s="360"/>
      <c r="N137" s="356"/>
      <c r="O137" s="356"/>
      <c r="P137" s="356"/>
      <c r="Q137" s="356"/>
      <c r="R137" s="356"/>
      <c r="S137" s="356"/>
      <c r="T137" s="358"/>
      <c r="U137" s="361"/>
      <c r="V137" s="362"/>
      <c r="W137" s="363"/>
      <c r="X137" s="363"/>
    </row>
    <row r="138" spans="2:24" ht="3.4" customHeight="1">
      <c r="B138" s="346"/>
      <c r="C138" s="348"/>
      <c r="D138" s="350"/>
      <c r="E138" s="352"/>
      <c r="F138" s="354"/>
      <c r="G138" s="356"/>
      <c r="H138" s="358"/>
      <c r="J138" s="346"/>
      <c r="K138" s="348"/>
      <c r="L138" s="350"/>
      <c r="M138" s="351"/>
      <c r="N138" s="356"/>
      <c r="O138" s="356"/>
      <c r="P138" s="356"/>
      <c r="Q138" s="356"/>
      <c r="R138" s="356"/>
      <c r="S138" s="356"/>
      <c r="T138" s="358"/>
      <c r="U138" s="361"/>
      <c r="V138" s="362"/>
      <c r="W138" s="363"/>
      <c r="X138" s="363"/>
    </row>
    <row r="139" spans="2:24" ht="3.4" customHeight="1">
      <c r="B139" s="346"/>
      <c r="C139" s="348"/>
      <c r="D139" s="350"/>
      <c r="E139" s="352"/>
      <c r="F139" s="354"/>
      <c r="G139" s="356"/>
      <c r="H139" s="358"/>
      <c r="J139" s="346">
        <v>70</v>
      </c>
      <c r="K139" s="348"/>
      <c r="L139" s="350" t="s">
        <v>206</v>
      </c>
      <c r="M139" s="364"/>
      <c r="N139" s="356">
        <v>433133</v>
      </c>
      <c r="O139" s="356">
        <v>434317</v>
      </c>
      <c r="P139" s="355">
        <f>N139-O139</f>
        <v>-1184</v>
      </c>
      <c r="Q139" s="356"/>
      <c r="R139" s="356">
        <v>20600</v>
      </c>
      <c r="S139" s="356">
        <v>4201</v>
      </c>
      <c r="T139" s="357">
        <f>N139-SUM(Q139:S149)</f>
        <v>408332</v>
      </c>
      <c r="U139" s="361"/>
      <c r="V139" s="362"/>
      <c r="W139" s="363"/>
      <c r="X139" s="363"/>
    </row>
    <row r="140" spans="2:24" ht="3.4" customHeight="1">
      <c r="B140" s="346">
        <v>70</v>
      </c>
      <c r="C140" s="348"/>
      <c r="D140" s="350" t="s">
        <v>4</v>
      </c>
      <c r="E140" s="352"/>
      <c r="F140" s="354">
        <v>272767</v>
      </c>
      <c r="G140" s="356">
        <v>170035</v>
      </c>
      <c r="H140" s="357">
        <f>F140-G140</f>
        <v>102732</v>
      </c>
      <c r="J140" s="346"/>
      <c r="K140" s="348"/>
      <c r="L140" s="350"/>
      <c r="M140" s="360"/>
      <c r="N140" s="356"/>
      <c r="O140" s="356"/>
      <c r="P140" s="356"/>
      <c r="Q140" s="356"/>
      <c r="R140" s="356"/>
      <c r="S140" s="356"/>
      <c r="T140" s="358"/>
      <c r="U140" s="361"/>
      <c r="V140" s="362"/>
      <c r="W140" s="363"/>
      <c r="X140" s="363"/>
    </row>
    <row r="141" spans="2:24" ht="3.4" customHeight="1">
      <c r="B141" s="346"/>
      <c r="C141" s="348"/>
      <c r="D141" s="350"/>
      <c r="E141" s="352"/>
      <c r="F141" s="354"/>
      <c r="G141" s="356"/>
      <c r="H141" s="358"/>
      <c r="J141" s="346"/>
      <c r="K141" s="348"/>
      <c r="L141" s="350"/>
      <c r="M141" s="360"/>
      <c r="N141" s="356"/>
      <c r="O141" s="356"/>
      <c r="P141" s="356"/>
      <c r="Q141" s="356"/>
      <c r="R141" s="356"/>
      <c r="S141" s="356"/>
      <c r="T141" s="358"/>
      <c r="U141" s="361"/>
      <c r="V141" s="362"/>
      <c r="W141" s="363"/>
      <c r="X141" s="363"/>
    </row>
    <row r="142" spans="2:24" ht="3.4" customHeight="1">
      <c r="B142" s="346"/>
      <c r="C142" s="348"/>
      <c r="D142" s="350"/>
      <c r="E142" s="352"/>
      <c r="F142" s="354"/>
      <c r="G142" s="356"/>
      <c r="H142" s="358"/>
      <c r="J142" s="346"/>
      <c r="K142" s="348"/>
      <c r="L142" s="350"/>
      <c r="M142" s="360"/>
      <c r="N142" s="356"/>
      <c r="O142" s="356"/>
      <c r="P142" s="356"/>
      <c r="Q142" s="356"/>
      <c r="R142" s="356"/>
      <c r="S142" s="356"/>
      <c r="T142" s="358"/>
      <c r="U142" s="361"/>
      <c r="V142" s="362"/>
      <c r="W142" s="363"/>
      <c r="X142" s="363"/>
    </row>
    <row r="143" spans="2:24" ht="3.4" customHeight="1">
      <c r="B143" s="346"/>
      <c r="C143" s="348"/>
      <c r="D143" s="350"/>
      <c r="E143" s="352"/>
      <c r="F143" s="354"/>
      <c r="G143" s="356"/>
      <c r="H143" s="358"/>
      <c r="J143" s="346"/>
      <c r="K143" s="348"/>
      <c r="L143" s="350"/>
      <c r="M143" s="360"/>
      <c r="N143" s="356"/>
      <c r="O143" s="356"/>
      <c r="P143" s="356"/>
      <c r="Q143" s="356"/>
      <c r="R143" s="356"/>
      <c r="S143" s="356"/>
      <c r="T143" s="358"/>
      <c r="U143" s="361"/>
      <c r="V143" s="362"/>
      <c r="W143" s="363"/>
      <c r="X143" s="363"/>
    </row>
    <row r="144" spans="2:24" ht="3.4" customHeight="1">
      <c r="B144" s="346"/>
      <c r="C144" s="348"/>
      <c r="D144" s="350"/>
      <c r="E144" s="352"/>
      <c r="F144" s="354"/>
      <c r="G144" s="356"/>
      <c r="H144" s="358"/>
      <c r="J144" s="346"/>
      <c r="K144" s="348"/>
      <c r="L144" s="350"/>
      <c r="M144" s="360"/>
      <c r="N144" s="356"/>
      <c r="O144" s="356"/>
      <c r="P144" s="356"/>
      <c r="Q144" s="356"/>
      <c r="R144" s="356"/>
      <c r="S144" s="356"/>
      <c r="T144" s="358"/>
      <c r="U144" s="361"/>
      <c r="V144" s="362"/>
      <c r="W144" s="363"/>
      <c r="X144" s="363"/>
    </row>
    <row r="145" spans="2:24" ht="3.4" customHeight="1">
      <c r="B145" s="346"/>
      <c r="C145" s="348"/>
      <c r="D145" s="350"/>
      <c r="E145" s="352"/>
      <c r="F145" s="354"/>
      <c r="G145" s="356"/>
      <c r="H145" s="358"/>
      <c r="J145" s="346"/>
      <c r="K145" s="348"/>
      <c r="L145" s="350"/>
      <c r="M145" s="360"/>
      <c r="N145" s="356"/>
      <c r="O145" s="356"/>
      <c r="P145" s="356"/>
      <c r="Q145" s="356"/>
      <c r="R145" s="356"/>
      <c r="S145" s="356"/>
      <c r="T145" s="358"/>
      <c r="U145" s="361"/>
      <c r="V145" s="362"/>
      <c r="W145" s="363"/>
      <c r="X145" s="363"/>
    </row>
    <row r="146" spans="2:24" ht="3.4" customHeight="1">
      <c r="B146" s="346"/>
      <c r="C146" s="348"/>
      <c r="D146" s="350"/>
      <c r="E146" s="352"/>
      <c r="F146" s="354"/>
      <c r="G146" s="356"/>
      <c r="H146" s="358"/>
      <c r="J146" s="346"/>
      <c r="K146" s="348"/>
      <c r="L146" s="350"/>
      <c r="M146" s="360"/>
      <c r="N146" s="356"/>
      <c r="O146" s="356"/>
      <c r="P146" s="356"/>
      <c r="Q146" s="356"/>
      <c r="R146" s="356"/>
      <c r="S146" s="356"/>
      <c r="T146" s="358"/>
      <c r="U146" s="361"/>
      <c r="V146" s="362"/>
      <c r="W146" s="363"/>
      <c r="X146" s="363"/>
    </row>
    <row r="147" spans="2:24" ht="3.4" customHeight="1">
      <c r="B147" s="346">
        <v>75</v>
      </c>
      <c r="C147" s="348"/>
      <c r="D147" s="350" t="s">
        <v>207</v>
      </c>
      <c r="E147" s="352"/>
      <c r="F147" s="354">
        <v>2523089</v>
      </c>
      <c r="G147" s="356">
        <v>2808782</v>
      </c>
      <c r="H147" s="357">
        <f>F147-G147</f>
        <v>-285693</v>
      </c>
      <c r="J147" s="346"/>
      <c r="K147" s="348"/>
      <c r="L147" s="350"/>
      <c r="M147" s="360"/>
      <c r="N147" s="356"/>
      <c r="O147" s="356"/>
      <c r="P147" s="356"/>
      <c r="Q147" s="356"/>
      <c r="R147" s="356"/>
      <c r="S147" s="356"/>
      <c r="T147" s="358"/>
      <c r="U147" s="361"/>
      <c r="V147" s="362"/>
      <c r="W147" s="363"/>
      <c r="X147" s="363"/>
    </row>
    <row r="148" spans="2:24" ht="3.4" customHeight="1">
      <c r="B148" s="346"/>
      <c r="C148" s="348"/>
      <c r="D148" s="350"/>
      <c r="E148" s="352"/>
      <c r="F148" s="354"/>
      <c r="G148" s="356"/>
      <c r="H148" s="358"/>
      <c r="J148" s="346"/>
      <c r="K148" s="348"/>
      <c r="L148" s="350"/>
      <c r="M148" s="360"/>
      <c r="N148" s="356"/>
      <c r="O148" s="356"/>
      <c r="P148" s="356"/>
      <c r="Q148" s="356"/>
      <c r="R148" s="356"/>
      <c r="S148" s="356"/>
      <c r="T148" s="358"/>
      <c r="U148" s="361"/>
      <c r="V148" s="362"/>
      <c r="W148" s="363"/>
      <c r="X148" s="363"/>
    </row>
    <row r="149" spans="2:24" ht="3.4" customHeight="1">
      <c r="B149" s="346"/>
      <c r="C149" s="348"/>
      <c r="D149" s="350"/>
      <c r="E149" s="352"/>
      <c r="F149" s="354"/>
      <c r="G149" s="356"/>
      <c r="H149" s="358"/>
      <c r="J149" s="346"/>
      <c r="K149" s="348"/>
      <c r="L149" s="350"/>
      <c r="M149" s="351"/>
      <c r="N149" s="356"/>
      <c r="O149" s="356"/>
      <c r="P149" s="356"/>
      <c r="Q149" s="356"/>
      <c r="R149" s="356"/>
      <c r="S149" s="356"/>
      <c r="T149" s="358"/>
      <c r="U149" s="361"/>
      <c r="V149" s="362"/>
      <c r="W149" s="363"/>
      <c r="X149" s="363"/>
    </row>
    <row r="150" spans="2:24" ht="3.4" customHeight="1">
      <c r="B150" s="346"/>
      <c r="C150" s="348"/>
      <c r="D150" s="350"/>
      <c r="E150" s="352"/>
      <c r="F150" s="354"/>
      <c r="G150" s="356"/>
      <c r="H150" s="358"/>
      <c r="J150" s="346">
        <v>80</v>
      </c>
      <c r="K150" s="348"/>
      <c r="L150" s="350" t="s">
        <v>209</v>
      </c>
      <c r="M150" s="364"/>
      <c r="N150" s="356">
        <v>50000</v>
      </c>
      <c r="O150" s="356">
        <v>50000</v>
      </c>
      <c r="P150" s="355">
        <f>N150-O150</f>
        <v>0</v>
      </c>
      <c r="Q150" s="356"/>
      <c r="R150" s="356"/>
      <c r="S150" s="356"/>
      <c r="T150" s="357">
        <f>N150-SUM(Q150:S160)</f>
        <v>50000</v>
      </c>
      <c r="U150" s="361"/>
      <c r="V150" s="362"/>
      <c r="W150" s="363"/>
      <c r="X150" s="363"/>
    </row>
    <row r="151" spans="2:24" ht="3.4" customHeight="1">
      <c r="B151" s="346"/>
      <c r="C151" s="348"/>
      <c r="D151" s="350"/>
      <c r="E151" s="352"/>
      <c r="F151" s="354"/>
      <c r="G151" s="356"/>
      <c r="H151" s="358"/>
      <c r="J151" s="346"/>
      <c r="K151" s="348"/>
      <c r="L151" s="350"/>
      <c r="M151" s="360"/>
      <c r="N151" s="356"/>
      <c r="O151" s="356"/>
      <c r="P151" s="356"/>
      <c r="Q151" s="356"/>
      <c r="R151" s="356"/>
      <c r="S151" s="356"/>
      <c r="T151" s="358"/>
      <c r="U151" s="361"/>
      <c r="V151" s="362"/>
      <c r="W151" s="363"/>
      <c r="X151" s="363"/>
    </row>
    <row r="152" spans="2:24" ht="3.4" customHeight="1">
      <c r="B152" s="346"/>
      <c r="C152" s="348"/>
      <c r="D152" s="350"/>
      <c r="E152" s="352"/>
      <c r="F152" s="354"/>
      <c r="G152" s="356"/>
      <c r="H152" s="358"/>
      <c r="J152" s="346"/>
      <c r="K152" s="348"/>
      <c r="L152" s="350"/>
      <c r="M152" s="360"/>
      <c r="N152" s="356"/>
      <c r="O152" s="356"/>
      <c r="P152" s="356"/>
      <c r="Q152" s="356"/>
      <c r="R152" s="356"/>
      <c r="S152" s="356"/>
      <c r="T152" s="358"/>
      <c r="U152" s="361"/>
      <c r="V152" s="362"/>
      <c r="W152" s="363"/>
      <c r="X152" s="363"/>
    </row>
    <row r="153" spans="2:24" ht="3.4" customHeight="1">
      <c r="B153" s="346"/>
      <c r="C153" s="348"/>
      <c r="D153" s="350"/>
      <c r="E153" s="352"/>
      <c r="F153" s="354"/>
      <c r="G153" s="356"/>
      <c r="H153" s="358"/>
      <c r="J153" s="346"/>
      <c r="K153" s="348"/>
      <c r="L153" s="350"/>
      <c r="M153" s="360"/>
      <c r="N153" s="356"/>
      <c r="O153" s="356"/>
      <c r="P153" s="356"/>
      <c r="Q153" s="356"/>
      <c r="R153" s="356"/>
      <c r="S153" s="356"/>
      <c r="T153" s="358"/>
      <c r="U153" s="361"/>
      <c r="V153" s="362"/>
      <c r="W153" s="363"/>
      <c r="X153" s="363"/>
    </row>
    <row r="154" spans="2:24" ht="3.4" customHeight="1">
      <c r="B154" s="346">
        <v>80</v>
      </c>
      <c r="C154" s="348"/>
      <c r="D154" s="350" t="s">
        <v>210</v>
      </c>
      <c r="E154" s="352"/>
      <c r="F154" s="354">
        <v>1</v>
      </c>
      <c r="G154" s="356">
        <v>1</v>
      </c>
      <c r="H154" s="357">
        <f>F154-G154</f>
        <v>0</v>
      </c>
      <c r="J154" s="346"/>
      <c r="K154" s="348"/>
      <c r="L154" s="350"/>
      <c r="M154" s="360"/>
      <c r="N154" s="356"/>
      <c r="O154" s="356"/>
      <c r="P154" s="356"/>
      <c r="Q154" s="356"/>
      <c r="R154" s="356"/>
      <c r="S154" s="356"/>
      <c r="T154" s="358"/>
      <c r="U154" s="361"/>
      <c r="V154" s="362"/>
      <c r="W154" s="363"/>
      <c r="X154" s="363"/>
    </row>
    <row r="155" spans="2:24" ht="3.4" customHeight="1">
      <c r="B155" s="346"/>
      <c r="C155" s="348"/>
      <c r="D155" s="350"/>
      <c r="E155" s="352"/>
      <c r="F155" s="354"/>
      <c r="G155" s="356"/>
      <c r="H155" s="358"/>
      <c r="J155" s="346"/>
      <c r="K155" s="348"/>
      <c r="L155" s="350"/>
      <c r="M155" s="360"/>
      <c r="N155" s="356"/>
      <c r="O155" s="356"/>
      <c r="P155" s="356"/>
      <c r="Q155" s="356"/>
      <c r="R155" s="356"/>
      <c r="S155" s="356"/>
      <c r="T155" s="358"/>
      <c r="U155" s="361"/>
      <c r="V155" s="362"/>
      <c r="W155" s="363"/>
      <c r="X155" s="363"/>
    </row>
    <row r="156" spans="2:24" ht="3.4" customHeight="1">
      <c r="B156" s="346"/>
      <c r="C156" s="348"/>
      <c r="D156" s="350"/>
      <c r="E156" s="352"/>
      <c r="F156" s="354"/>
      <c r="G156" s="356"/>
      <c r="H156" s="358"/>
      <c r="J156" s="346"/>
      <c r="K156" s="348"/>
      <c r="L156" s="350"/>
      <c r="M156" s="360"/>
      <c r="N156" s="356"/>
      <c r="O156" s="356"/>
      <c r="P156" s="356"/>
      <c r="Q156" s="356"/>
      <c r="R156" s="356"/>
      <c r="S156" s="356"/>
      <c r="T156" s="358"/>
      <c r="U156" s="361"/>
      <c r="V156" s="362"/>
      <c r="W156" s="363"/>
      <c r="X156" s="363"/>
    </row>
    <row r="157" spans="2:24" ht="3.4" customHeight="1">
      <c r="B157" s="346"/>
      <c r="C157" s="348"/>
      <c r="D157" s="350"/>
      <c r="E157" s="352"/>
      <c r="F157" s="354"/>
      <c r="G157" s="356"/>
      <c r="H157" s="358"/>
      <c r="J157" s="346"/>
      <c r="K157" s="348"/>
      <c r="L157" s="350"/>
      <c r="M157" s="360"/>
      <c r="N157" s="356"/>
      <c r="O157" s="356"/>
      <c r="P157" s="356"/>
      <c r="Q157" s="356"/>
      <c r="R157" s="356"/>
      <c r="S157" s="356"/>
      <c r="T157" s="358"/>
      <c r="U157" s="361"/>
      <c r="V157" s="362"/>
      <c r="W157" s="363"/>
      <c r="X157" s="363"/>
    </row>
    <row r="158" spans="2:24" ht="3.4" customHeight="1">
      <c r="B158" s="346"/>
      <c r="C158" s="348"/>
      <c r="D158" s="350"/>
      <c r="E158" s="352"/>
      <c r="F158" s="354"/>
      <c r="G158" s="356"/>
      <c r="H158" s="358"/>
      <c r="J158" s="346"/>
      <c r="K158" s="348"/>
      <c r="L158" s="350"/>
      <c r="M158" s="360"/>
      <c r="N158" s="356"/>
      <c r="O158" s="356"/>
      <c r="P158" s="356"/>
      <c r="Q158" s="356"/>
      <c r="R158" s="356"/>
      <c r="S158" s="356"/>
      <c r="T158" s="358"/>
      <c r="U158" s="361"/>
      <c r="V158" s="362"/>
      <c r="W158" s="363"/>
      <c r="X158" s="363"/>
    </row>
    <row r="159" spans="2:24" ht="3.4" customHeight="1">
      <c r="B159" s="346"/>
      <c r="C159" s="348"/>
      <c r="D159" s="350"/>
      <c r="E159" s="352"/>
      <c r="F159" s="354"/>
      <c r="G159" s="356"/>
      <c r="H159" s="358"/>
      <c r="J159" s="346"/>
      <c r="K159" s="348"/>
      <c r="L159" s="350"/>
      <c r="M159" s="360"/>
      <c r="N159" s="356"/>
      <c r="O159" s="356"/>
      <c r="P159" s="356"/>
      <c r="Q159" s="356"/>
      <c r="R159" s="356"/>
      <c r="S159" s="356"/>
      <c r="T159" s="358"/>
      <c r="U159" s="361"/>
      <c r="V159" s="362"/>
      <c r="W159" s="363"/>
      <c r="X159" s="363"/>
    </row>
    <row r="160" spans="2:24" ht="3.4" customHeight="1">
      <c r="B160" s="346"/>
      <c r="C160" s="348"/>
      <c r="D160" s="350"/>
      <c r="E160" s="352"/>
      <c r="F160" s="354"/>
      <c r="G160" s="356"/>
      <c r="H160" s="358"/>
      <c r="J160" s="367"/>
      <c r="K160" s="368"/>
      <c r="L160" s="369"/>
      <c r="M160" s="360"/>
      <c r="N160" s="370"/>
      <c r="O160" s="370"/>
      <c r="P160" s="370"/>
      <c r="Q160" s="370"/>
      <c r="R160" s="370"/>
      <c r="S160" s="370"/>
      <c r="T160" s="371"/>
      <c r="U160" s="361"/>
      <c r="V160" s="362"/>
      <c r="W160" s="363"/>
      <c r="X160" s="363"/>
    </row>
    <row r="161" spans="2:24" ht="3.4" customHeight="1">
      <c r="B161" s="346">
        <v>85</v>
      </c>
      <c r="C161" s="348"/>
      <c r="D161" s="350" t="s">
        <v>211</v>
      </c>
      <c r="E161" s="352"/>
      <c r="F161" s="354">
        <v>634979</v>
      </c>
      <c r="G161" s="356">
        <v>611215</v>
      </c>
      <c r="H161" s="357">
        <f>F161-G161</f>
        <v>23764</v>
      </c>
      <c r="J161" s="372" t="s">
        <v>213</v>
      </c>
      <c r="K161" s="373"/>
      <c r="L161" s="373"/>
      <c r="M161" s="373"/>
      <c r="N161" s="378">
        <f t="shared" ref="N161:T161" si="0">SUM(N7:N160)</f>
        <v>45943000</v>
      </c>
      <c r="O161" s="378">
        <f t="shared" si="0"/>
        <v>48267000</v>
      </c>
      <c r="P161" s="378">
        <f t="shared" si="0"/>
        <v>-2324000</v>
      </c>
      <c r="Q161" s="378">
        <f t="shared" si="0"/>
        <v>10620631</v>
      </c>
      <c r="R161" s="378">
        <f t="shared" si="0"/>
        <v>2138800</v>
      </c>
      <c r="S161" s="378">
        <f t="shared" si="0"/>
        <v>2333800</v>
      </c>
      <c r="T161" s="378">
        <f t="shared" si="0"/>
        <v>30849769</v>
      </c>
      <c r="U161" s="381"/>
      <c r="V161" s="382"/>
      <c r="W161" s="363"/>
      <c r="X161" s="363"/>
    </row>
    <row r="162" spans="2:24" ht="3.4" customHeight="1">
      <c r="B162" s="346"/>
      <c r="C162" s="348"/>
      <c r="D162" s="350"/>
      <c r="E162" s="352"/>
      <c r="F162" s="354"/>
      <c r="G162" s="356"/>
      <c r="H162" s="358"/>
      <c r="J162" s="374"/>
      <c r="K162" s="375"/>
      <c r="L162" s="375"/>
      <c r="M162" s="375"/>
      <c r="N162" s="379"/>
      <c r="O162" s="379"/>
      <c r="P162" s="379"/>
      <c r="Q162" s="379"/>
      <c r="R162" s="379"/>
      <c r="S162" s="379"/>
      <c r="T162" s="379"/>
      <c r="U162" s="381"/>
      <c r="V162" s="382"/>
      <c r="W162" s="363"/>
      <c r="X162" s="363"/>
    </row>
    <row r="163" spans="2:24" ht="3.4" customHeight="1">
      <c r="B163" s="346"/>
      <c r="C163" s="348"/>
      <c r="D163" s="350"/>
      <c r="E163" s="352"/>
      <c r="F163" s="354"/>
      <c r="G163" s="356"/>
      <c r="H163" s="358"/>
      <c r="J163" s="374"/>
      <c r="K163" s="375"/>
      <c r="L163" s="375"/>
      <c r="M163" s="375"/>
      <c r="N163" s="379"/>
      <c r="O163" s="379"/>
      <c r="P163" s="379"/>
      <c r="Q163" s="379"/>
      <c r="R163" s="379"/>
      <c r="S163" s="379"/>
      <c r="T163" s="379"/>
      <c r="U163" s="381"/>
      <c r="V163" s="382"/>
      <c r="W163" s="363"/>
      <c r="X163" s="363"/>
    </row>
    <row r="164" spans="2:24" ht="3.4" customHeight="1">
      <c r="B164" s="346"/>
      <c r="C164" s="348"/>
      <c r="D164" s="350"/>
      <c r="E164" s="352"/>
      <c r="F164" s="354"/>
      <c r="G164" s="356"/>
      <c r="H164" s="358"/>
      <c r="J164" s="374"/>
      <c r="K164" s="375"/>
      <c r="L164" s="375"/>
      <c r="M164" s="375"/>
      <c r="N164" s="379"/>
      <c r="O164" s="379"/>
      <c r="P164" s="379"/>
      <c r="Q164" s="379"/>
      <c r="R164" s="379"/>
      <c r="S164" s="379"/>
      <c r="T164" s="379"/>
      <c r="U164" s="381"/>
      <c r="V164" s="382"/>
      <c r="W164" s="363"/>
      <c r="X164" s="363"/>
    </row>
    <row r="165" spans="2:24" ht="3.4" customHeight="1">
      <c r="B165" s="346"/>
      <c r="C165" s="348"/>
      <c r="D165" s="350"/>
      <c r="E165" s="352"/>
      <c r="F165" s="354"/>
      <c r="G165" s="356"/>
      <c r="H165" s="358"/>
      <c r="J165" s="374"/>
      <c r="K165" s="375"/>
      <c r="L165" s="375"/>
      <c r="M165" s="375"/>
      <c r="N165" s="379"/>
      <c r="O165" s="379"/>
      <c r="P165" s="379"/>
      <c r="Q165" s="379"/>
      <c r="R165" s="379"/>
      <c r="S165" s="379"/>
      <c r="T165" s="379"/>
      <c r="U165" s="381"/>
      <c r="V165" s="382"/>
      <c r="W165" s="363"/>
      <c r="X165" s="363"/>
    </row>
    <row r="166" spans="2:24" ht="3.4" customHeight="1">
      <c r="B166" s="346"/>
      <c r="C166" s="348"/>
      <c r="D166" s="350"/>
      <c r="E166" s="352"/>
      <c r="F166" s="354"/>
      <c r="G166" s="356"/>
      <c r="H166" s="358"/>
      <c r="J166" s="374"/>
      <c r="K166" s="375"/>
      <c r="L166" s="375"/>
      <c r="M166" s="375"/>
      <c r="N166" s="379"/>
      <c r="O166" s="379"/>
      <c r="P166" s="379"/>
      <c r="Q166" s="379"/>
      <c r="R166" s="379"/>
      <c r="S166" s="379"/>
      <c r="T166" s="379"/>
      <c r="U166" s="381"/>
      <c r="V166" s="382"/>
      <c r="W166" s="363"/>
      <c r="X166" s="363"/>
    </row>
    <row r="167" spans="2:24" ht="3.4" customHeight="1">
      <c r="B167" s="346"/>
      <c r="C167" s="348"/>
      <c r="D167" s="350"/>
      <c r="E167" s="352"/>
      <c r="F167" s="354"/>
      <c r="G167" s="356"/>
      <c r="H167" s="358"/>
      <c r="J167" s="376"/>
      <c r="K167" s="377"/>
      <c r="L167" s="377"/>
      <c r="M167" s="377"/>
      <c r="N167" s="380"/>
      <c r="O167" s="380"/>
      <c r="P167" s="380"/>
      <c r="Q167" s="380"/>
      <c r="R167" s="380"/>
      <c r="S167" s="380"/>
      <c r="T167" s="380"/>
      <c r="U167" s="381"/>
      <c r="V167" s="382"/>
      <c r="W167" s="363"/>
      <c r="X167" s="363"/>
    </row>
    <row r="168" spans="2:24" ht="3" customHeight="1">
      <c r="B168" s="346">
        <v>90</v>
      </c>
      <c r="C168" s="348"/>
      <c r="D168" s="350" t="s">
        <v>216</v>
      </c>
      <c r="E168" s="352"/>
      <c r="F168" s="354">
        <v>3320800</v>
      </c>
      <c r="G168" s="356">
        <v>5449000</v>
      </c>
      <c r="H168" s="357">
        <f>F168-G168</f>
        <v>-2128200</v>
      </c>
    </row>
    <row r="169" spans="2:24" ht="3" customHeight="1">
      <c r="B169" s="346"/>
      <c r="C169" s="348"/>
      <c r="D169" s="350"/>
      <c r="E169" s="352"/>
      <c r="F169" s="354"/>
      <c r="G169" s="356"/>
      <c r="H169" s="358"/>
    </row>
    <row r="170" spans="2:24" ht="3" customHeight="1">
      <c r="B170" s="346"/>
      <c r="C170" s="348"/>
      <c r="D170" s="350"/>
      <c r="E170" s="352"/>
      <c r="F170" s="354"/>
      <c r="G170" s="356"/>
      <c r="H170" s="358"/>
    </row>
    <row r="171" spans="2:24" ht="3" customHeight="1">
      <c r="B171" s="346"/>
      <c r="C171" s="348"/>
      <c r="D171" s="350"/>
      <c r="E171" s="352"/>
      <c r="F171" s="354"/>
      <c r="G171" s="356"/>
      <c r="H171" s="358"/>
    </row>
    <row r="172" spans="2:24" ht="3" customHeight="1">
      <c r="B172" s="346"/>
      <c r="C172" s="348"/>
      <c r="D172" s="350"/>
      <c r="E172" s="352"/>
      <c r="F172" s="354"/>
      <c r="G172" s="356"/>
      <c r="H172" s="358"/>
    </row>
    <row r="173" spans="2:24" ht="3" customHeight="1">
      <c r="B173" s="346"/>
      <c r="C173" s="348"/>
      <c r="D173" s="350"/>
      <c r="E173" s="352"/>
      <c r="F173" s="354"/>
      <c r="G173" s="356"/>
      <c r="H173" s="358"/>
    </row>
    <row r="174" spans="2:24" ht="3" customHeight="1">
      <c r="B174" s="346"/>
      <c r="C174" s="348"/>
      <c r="D174" s="350"/>
      <c r="E174" s="352"/>
      <c r="F174" s="354"/>
      <c r="G174" s="356"/>
      <c r="H174" s="358"/>
    </row>
    <row r="175" spans="2:24" ht="16.5" customHeight="1">
      <c r="B175" s="333" t="s">
        <v>217</v>
      </c>
      <c r="C175" s="334"/>
      <c r="D175" s="334"/>
      <c r="E175" s="334"/>
      <c r="F175" s="105">
        <f>SUM(F7:F174)</f>
        <v>45943000</v>
      </c>
      <c r="G175" s="105">
        <f>SUM(G7:G174)</f>
        <v>48267000</v>
      </c>
      <c r="H175" s="109">
        <f>SUM(H7:H174)</f>
        <v>-2324000</v>
      </c>
    </row>
    <row r="189" spans="4:4" ht="16.5" customHeight="1">
      <c r="D189" s="104"/>
    </row>
  </sheetData>
  <mergeCells count="403">
    <mergeCell ref="V161:V167"/>
    <mergeCell ref="W161:W167"/>
    <mergeCell ref="X161:X167"/>
    <mergeCell ref="B168:B174"/>
    <mergeCell ref="C168:C174"/>
    <mergeCell ref="D168:D174"/>
    <mergeCell ref="E168:E174"/>
    <mergeCell ref="F168:F174"/>
    <mergeCell ref="G168:G174"/>
    <mergeCell ref="H168:H174"/>
    <mergeCell ref="J161:M167"/>
    <mergeCell ref="N161:N167"/>
    <mergeCell ref="O161:O167"/>
    <mergeCell ref="P161:P167"/>
    <mergeCell ref="Q161:Q167"/>
    <mergeCell ref="R161:R167"/>
    <mergeCell ref="S161:S167"/>
    <mergeCell ref="T161:T167"/>
    <mergeCell ref="U161:U167"/>
    <mergeCell ref="B154:B160"/>
    <mergeCell ref="C154:C160"/>
    <mergeCell ref="D154:D160"/>
    <mergeCell ref="E154:E160"/>
    <mergeCell ref="F154:F160"/>
    <mergeCell ref="G154:G160"/>
    <mergeCell ref="H154:H160"/>
    <mergeCell ref="B161:B167"/>
    <mergeCell ref="C161:C167"/>
    <mergeCell ref="D161:D167"/>
    <mergeCell ref="E161:E167"/>
    <mergeCell ref="F161:F167"/>
    <mergeCell ref="G161:G167"/>
    <mergeCell ref="H161:H167"/>
    <mergeCell ref="P150:P160"/>
    <mergeCell ref="Q150:Q160"/>
    <mergeCell ref="R150:R160"/>
    <mergeCell ref="S150:S160"/>
    <mergeCell ref="T150:T160"/>
    <mergeCell ref="U150:U160"/>
    <mergeCell ref="V150:V160"/>
    <mergeCell ref="W150:W160"/>
    <mergeCell ref="X150:X160"/>
    <mergeCell ref="U139:U149"/>
    <mergeCell ref="V139:V149"/>
    <mergeCell ref="W139:W149"/>
    <mergeCell ref="X139:X149"/>
    <mergeCell ref="B140:B146"/>
    <mergeCell ref="C140:C146"/>
    <mergeCell ref="D140:D146"/>
    <mergeCell ref="E140:E146"/>
    <mergeCell ref="F140:F146"/>
    <mergeCell ref="G140:G146"/>
    <mergeCell ref="H140:H146"/>
    <mergeCell ref="B147:B153"/>
    <mergeCell ref="C147:C153"/>
    <mergeCell ref="D147:D153"/>
    <mergeCell ref="E147:E153"/>
    <mergeCell ref="F147:F153"/>
    <mergeCell ref="G147:G153"/>
    <mergeCell ref="H147:H153"/>
    <mergeCell ref="J150:J160"/>
    <mergeCell ref="K150:K160"/>
    <mergeCell ref="L150:L160"/>
    <mergeCell ref="M150:M160"/>
    <mergeCell ref="N150:N160"/>
    <mergeCell ref="O150:O160"/>
    <mergeCell ref="L139:L149"/>
    <mergeCell ref="M139:M149"/>
    <mergeCell ref="N139:N149"/>
    <mergeCell ref="O139:O149"/>
    <mergeCell ref="P139:P149"/>
    <mergeCell ref="Q139:Q149"/>
    <mergeCell ref="R139:R149"/>
    <mergeCell ref="S139:S149"/>
    <mergeCell ref="T139:T149"/>
    <mergeCell ref="B133:B139"/>
    <mergeCell ref="C133:C139"/>
    <mergeCell ref="D133:D139"/>
    <mergeCell ref="E133:E139"/>
    <mergeCell ref="F133:F139"/>
    <mergeCell ref="G133:G139"/>
    <mergeCell ref="H133:H139"/>
    <mergeCell ref="J139:J149"/>
    <mergeCell ref="K139:K149"/>
    <mergeCell ref="P128:P138"/>
    <mergeCell ref="Q128:Q138"/>
    <mergeCell ref="R128:R138"/>
    <mergeCell ref="S128:S138"/>
    <mergeCell ref="T128:T138"/>
    <mergeCell ref="U128:U138"/>
    <mergeCell ref="V128:V138"/>
    <mergeCell ref="W128:W138"/>
    <mergeCell ref="X128:X138"/>
    <mergeCell ref="U117:U127"/>
    <mergeCell ref="V117:V127"/>
    <mergeCell ref="W117:W127"/>
    <mergeCell ref="X117:X127"/>
    <mergeCell ref="B119:B125"/>
    <mergeCell ref="C119:C125"/>
    <mergeCell ref="D119:D125"/>
    <mergeCell ref="E119:E125"/>
    <mergeCell ref="F119:F125"/>
    <mergeCell ref="G119:G125"/>
    <mergeCell ref="H119:H125"/>
    <mergeCell ref="B126:B132"/>
    <mergeCell ref="C126:C132"/>
    <mergeCell ref="D126:D132"/>
    <mergeCell ref="E126:E132"/>
    <mergeCell ref="F126:F132"/>
    <mergeCell ref="G126:G132"/>
    <mergeCell ref="H126:H132"/>
    <mergeCell ref="J128:J138"/>
    <mergeCell ref="K128:K138"/>
    <mergeCell ref="L128:L138"/>
    <mergeCell ref="M128:M138"/>
    <mergeCell ref="N128:N138"/>
    <mergeCell ref="O128:O138"/>
    <mergeCell ref="L117:L127"/>
    <mergeCell ref="M117:M127"/>
    <mergeCell ref="N117:N127"/>
    <mergeCell ref="O117:O127"/>
    <mergeCell ref="P117:P127"/>
    <mergeCell ref="Q117:Q127"/>
    <mergeCell ref="R117:R127"/>
    <mergeCell ref="S117:S127"/>
    <mergeCell ref="T117:T127"/>
    <mergeCell ref="B112:B118"/>
    <mergeCell ref="C112:C118"/>
    <mergeCell ref="D112:D118"/>
    <mergeCell ref="E112:E118"/>
    <mergeCell ref="F112:F118"/>
    <mergeCell ref="G112:G118"/>
    <mergeCell ref="H112:H118"/>
    <mergeCell ref="J117:J127"/>
    <mergeCell ref="K117:K127"/>
    <mergeCell ref="P106:P116"/>
    <mergeCell ref="Q106:Q116"/>
    <mergeCell ref="R106:R116"/>
    <mergeCell ref="S106:S116"/>
    <mergeCell ref="T106:T116"/>
    <mergeCell ref="U106:U116"/>
    <mergeCell ref="V106:V116"/>
    <mergeCell ref="W106:W116"/>
    <mergeCell ref="X106:X116"/>
    <mergeCell ref="U95:U105"/>
    <mergeCell ref="V95:V105"/>
    <mergeCell ref="W95:W105"/>
    <mergeCell ref="X95:X105"/>
    <mergeCell ref="B98:B104"/>
    <mergeCell ref="C98:C104"/>
    <mergeCell ref="D98:D104"/>
    <mergeCell ref="E98:E104"/>
    <mergeCell ref="F98:F104"/>
    <mergeCell ref="G98:G104"/>
    <mergeCell ref="H98:H104"/>
    <mergeCell ref="B105:B111"/>
    <mergeCell ref="C105:C111"/>
    <mergeCell ref="D105:D111"/>
    <mergeCell ref="E105:E111"/>
    <mergeCell ref="F105:F111"/>
    <mergeCell ref="G105:G111"/>
    <mergeCell ref="H105:H111"/>
    <mergeCell ref="J106:J116"/>
    <mergeCell ref="K106:K116"/>
    <mergeCell ref="L106:L116"/>
    <mergeCell ref="M106:M116"/>
    <mergeCell ref="N106:N116"/>
    <mergeCell ref="O106:O116"/>
    <mergeCell ref="S84:S94"/>
    <mergeCell ref="T84:T94"/>
    <mergeCell ref="U84:U94"/>
    <mergeCell ref="V84:V94"/>
    <mergeCell ref="W84:W94"/>
    <mergeCell ref="X84:X94"/>
    <mergeCell ref="B91:B97"/>
    <mergeCell ref="C91:C97"/>
    <mergeCell ref="D91:D97"/>
    <mergeCell ref="E91:E97"/>
    <mergeCell ref="F91:F97"/>
    <mergeCell ref="G91:G97"/>
    <mergeCell ref="H91:H97"/>
    <mergeCell ref="J95:J105"/>
    <mergeCell ref="K95:K105"/>
    <mergeCell ref="L95:L105"/>
    <mergeCell ref="M95:M105"/>
    <mergeCell ref="N95:N105"/>
    <mergeCell ref="O95:O105"/>
    <mergeCell ref="P95:P105"/>
    <mergeCell ref="Q95:Q105"/>
    <mergeCell ref="R95:R105"/>
    <mergeCell ref="S95:S105"/>
    <mergeCell ref="T95:T105"/>
    <mergeCell ref="J84:J94"/>
    <mergeCell ref="K84:K94"/>
    <mergeCell ref="L84:L94"/>
    <mergeCell ref="M84:M94"/>
    <mergeCell ref="N84:N94"/>
    <mergeCell ref="O84:O94"/>
    <mergeCell ref="P84:P94"/>
    <mergeCell ref="Q84:Q94"/>
    <mergeCell ref="R84:R94"/>
    <mergeCell ref="B77:B83"/>
    <mergeCell ref="C77:C83"/>
    <mergeCell ref="D77:D83"/>
    <mergeCell ref="E77:E83"/>
    <mergeCell ref="F77:F83"/>
    <mergeCell ref="G77:G83"/>
    <mergeCell ref="H77:H83"/>
    <mergeCell ref="B84:B90"/>
    <mergeCell ref="C84:C90"/>
    <mergeCell ref="D84:D90"/>
    <mergeCell ref="E84:E90"/>
    <mergeCell ref="F84:F90"/>
    <mergeCell ref="G84:G90"/>
    <mergeCell ref="H84:H90"/>
    <mergeCell ref="P73:P83"/>
    <mergeCell ref="Q73:Q83"/>
    <mergeCell ref="R73:R83"/>
    <mergeCell ref="S73:S83"/>
    <mergeCell ref="T73:T83"/>
    <mergeCell ref="U73:U83"/>
    <mergeCell ref="V73:V83"/>
    <mergeCell ref="W73:W83"/>
    <mergeCell ref="X73:X83"/>
    <mergeCell ref="U62:U72"/>
    <mergeCell ref="V62:V72"/>
    <mergeCell ref="W62:W72"/>
    <mergeCell ref="X62:X72"/>
    <mergeCell ref="B63:B69"/>
    <mergeCell ref="C63:C69"/>
    <mergeCell ref="D63:D69"/>
    <mergeCell ref="E63:E69"/>
    <mergeCell ref="F63:F69"/>
    <mergeCell ref="G63:G69"/>
    <mergeCell ref="H63:H69"/>
    <mergeCell ref="B70:B76"/>
    <mergeCell ref="C70:C76"/>
    <mergeCell ref="D70:D76"/>
    <mergeCell ref="E70:E76"/>
    <mergeCell ref="F70:F76"/>
    <mergeCell ref="G70:G76"/>
    <mergeCell ref="H70:H76"/>
    <mergeCell ref="J73:J83"/>
    <mergeCell ref="K73:K83"/>
    <mergeCell ref="L73:L83"/>
    <mergeCell ref="M73:M83"/>
    <mergeCell ref="N73:N83"/>
    <mergeCell ref="O73:O83"/>
    <mergeCell ref="L62:L72"/>
    <mergeCell ref="M62:M72"/>
    <mergeCell ref="N62:N72"/>
    <mergeCell ref="O62:O72"/>
    <mergeCell ref="P62:P72"/>
    <mergeCell ref="Q62:Q72"/>
    <mergeCell ref="R62:R72"/>
    <mergeCell ref="S62:S72"/>
    <mergeCell ref="T62:T72"/>
    <mergeCell ref="B56:B62"/>
    <mergeCell ref="C56:C62"/>
    <mergeCell ref="D56:D62"/>
    <mergeCell ref="E56:E62"/>
    <mergeCell ref="F56:F62"/>
    <mergeCell ref="G56:G62"/>
    <mergeCell ref="H56:H62"/>
    <mergeCell ref="J62:J72"/>
    <mergeCell ref="K62:K72"/>
    <mergeCell ref="P51:P61"/>
    <mergeCell ref="Q51:Q61"/>
    <mergeCell ref="R51:R61"/>
    <mergeCell ref="S51:S61"/>
    <mergeCell ref="T51:T61"/>
    <mergeCell ref="U51:U61"/>
    <mergeCell ref="V51:V61"/>
    <mergeCell ref="W51:W61"/>
    <mergeCell ref="X51:X61"/>
    <mergeCell ref="U40:U50"/>
    <mergeCell ref="V40:V50"/>
    <mergeCell ref="W40:W50"/>
    <mergeCell ref="X40:X50"/>
    <mergeCell ref="B42:B48"/>
    <mergeCell ref="C42:C48"/>
    <mergeCell ref="D42:D48"/>
    <mergeCell ref="E42:E48"/>
    <mergeCell ref="F42:F48"/>
    <mergeCell ref="G42:G48"/>
    <mergeCell ref="H42:H48"/>
    <mergeCell ref="B49:B55"/>
    <mergeCell ref="C49:C55"/>
    <mergeCell ref="D49:D55"/>
    <mergeCell ref="E49:E55"/>
    <mergeCell ref="F49:F55"/>
    <mergeCell ref="G49:G55"/>
    <mergeCell ref="H49:H55"/>
    <mergeCell ref="J51:J61"/>
    <mergeCell ref="K51:K61"/>
    <mergeCell ref="L51:L61"/>
    <mergeCell ref="M51:M61"/>
    <mergeCell ref="N51:N61"/>
    <mergeCell ref="O51:O61"/>
    <mergeCell ref="S29:S39"/>
    <mergeCell ref="T29:T39"/>
    <mergeCell ref="U29:U39"/>
    <mergeCell ref="V29:V39"/>
    <mergeCell ref="W29:W39"/>
    <mergeCell ref="X29:X39"/>
    <mergeCell ref="B35:B41"/>
    <mergeCell ref="C35:C41"/>
    <mergeCell ref="D35:D41"/>
    <mergeCell ref="E35:E41"/>
    <mergeCell ref="F35:F41"/>
    <mergeCell ref="G35:G41"/>
    <mergeCell ref="H35:H41"/>
    <mergeCell ref="J40:J50"/>
    <mergeCell ref="K40:K50"/>
    <mergeCell ref="L40:L50"/>
    <mergeCell ref="M40:M50"/>
    <mergeCell ref="N40:N50"/>
    <mergeCell ref="O40:O50"/>
    <mergeCell ref="P40:P50"/>
    <mergeCell ref="Q40:Q50"/>
    <mergeCell ref="R40:R50"/>
    <mergeCell ref="S40:S50"/>
    <mergeCell ref="T40:T50"/>
    <mergeCell ref="J29:J39"/>
    <mergeCell ref="K29:K39"/>
    <mergeCell ref="L29:L39"/>
    <mergeCell ref="M29:M39"/>
    <mergeCell ref="N29:N39"/>
    <mergeCell ref="O29:O39"/>
    <mergeCell ref="P29:P39"/>
    <mergeCell ref="Q29:Q39"/>
    <mergeCell ref="R29:R39"/>
    <mergeCell ref="B21:B27"/>
    <mergeCell ref="C21:C27"/>
    <mergeCell ref="D21:D27"/>
    <mergeCell ref="E21:E27"/>
    <mergeCell ref="F21:F27"/>
    <mergeCell ref="G21:G27"/>
    <mergeCell ref="H21:H27"/>
    <mergeCell ref="B28:B34"/>
    <mergeCell ref="C28:C34"/>
    <mergeCell ref="D28:D34"/>
    <mergeCell ref="E28:E34"/>
    <mergeCell ref="F28:F34"/>
    <mergeCell ref="G28:G34"/>
    <mergeCell ref="H28:H34"/>
    <mergeCell ref="W7:W17"/>
    <mergeCell ref="X7:X17"/>
    <mergeCell ref="B14:B20"/>
    <mergeCell ref="C14:C20"/>
    <mergeCell ref="D14:D20"/>
    <mergeCell ref="E14:E20"/>
    <mergeCell ref="F14:F20"/>
    <mergeCell ref="G14:G20"/>
    <mergeCell ref="H14:H20"/>
    <mergeCell ref="J18:J28"/>
    <mergeCell ref="K18:K28"/>
    <mergeCell ref="L18:L28"/>
    <mergeCell ref="M18:M28"/>
    <mergeCell ref="N18:N28"/>
    <mergeCell ref="O18:O28"/>
    <mergeCell ref="P18:P28"/>
    <mergeCell ref="Q18:Q28"/>
    <mergeCell ref="R18:R28"/>
    <mergeCell ref="S18:S28"/>
    <mergeCell ref="T18:T28"/>
    <mergeCell ref="U18:U28"/>
    <mergeCell ref="V18:V28"/>
    <mergeCell ref="W18:W28"/>
    <mergeCell ref="X18:X28"/>
    <mergeCell ref="N7:N17"/>
    <mergeCell ref="O7:O17"/>
    <mergeCell ref="P7:P17"/>
    <mergeCell ref="Q7:Q17"/>
    <mergeCell ref="R7:R17"/>
    <mergeCell ref="S7:S17"/>
    <mergeCell ref="T7:T17"/>
    <mergeCell ref="U7:U17"/>
    <mergeCell ref="V7:V17"/>
    <mergeCell ref="A1:K1"/>
    <mergeCell ref="Q4:T4"/>
    <mergeCell ref="Q5:S5"/>
    <mergeCell ref="B175:E175"/>
    <mergeCell ref="B4:E6"/>
    <mergeCell ref="F4:F6"/>
    <mergeCell ref="G4:G6"/>
    <mergeCell ref="H4:H6"/>
    <mergeCell ref="J4:M6"/>
    <mergeCell ref="N4:N6"/>
    <mergeCell ref="O4:O6"/>
    <mergeCell ref="P4:P6"/>
    <mergeCell ref="T5:T6"/>
    <mergeCell ref="B7:B13"/>
    <mergeCell ref="C7:C13"/>
    <mergeCell ref="D7:D13"/>
    <mergeCell ref="E7:E13"/>
    <mergeCell ref="F7:F13"/>
    <mergeCell ref="G7:G13"/>
    <mergeCell ref="H7:H13"/>
    <mergeCell ref="J7:J17"/>
    <mergeCell ref="K7:K17"/>
    <mergeCell ref="L7:L17"/>
    <mergeCell ref="M7:M17"/>
  </mergeCells>
  <phoneticPr fontId="19"/>
  <pageMargins left="0.39370078740157483" right="0.19685039370078741" top="0.70866141732283472" bottom="0.11811023622047245" header="0.31496062992125984" footer="0.31496062992125984"/>
  <pageSetup paperSize="9" scale="80" firstPageNumber="23" orientation="landscape" blackAndWhite="1" useFirstPageNumber="1" r:id="rId1"/>
  <headerFooter alignWithMargins="0">
    <oddHeader>&amp;R&amp;P</oddHeader>
    <oddFooter>&amp;C&amp;14&amp;P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41"/>
  <sheetViews>
    <sheetView view="pageBreakPreview" zoomScale="75" zoomScaleSheetLayoutView="75" workbookViewId="0">
      <selection activeCell="J29" sqref="J29"/>
    </sheetView>
  </sheetViews>
  <sheetFormatPr defaultRowHeight="16.5" customHeight="1"/>
  <cols>
    <col min="1" max="1" width="0.875" style="100" customWidth="1"/>
    <col min="2" max="2" width="4.625" style="100" customWidth="1"/>
    <col min="3" max="3" width="4.125" style="100" customWidth="1"/>
    <col min="4" max="4" width="14.875" style="100" bestFit="1" customWidth="1"/>
    <col min="5" max="19" width="11.125" style="100" customWidth="1"/>
    <col min="20" max="20" width="12.625" style="100" customWidth="1"/>
    <col min="21" max="21" width="9" style="100" bestFit="1" customWidth="1"/>
    <col min="22" max="16384" width="9" style="100"/>
  </cols>
  <sheetData>
    <row r="1" spans="2:19" s="111" customFormat="1" ht="24" customHeight="1">
      <c r="C1" s="116" t="s">
        <v>99</v>
      </c>
      <c r="D1" s="116"/>
      <c r="E1" s="116"/>
      <c r="F1" s="116"/>
      <c r="G1" s="116"/>
      <c r="H1" s="116"/>
      <c r="I1" s="116"/>
      <c r="J1" s="116"/>
      <c r="K1" s="116"/>
      <c r="L1" s="116"/>
      <c r="M1" s="116"/>
      <c r="N1" s="116"/>
      <c r="O1" s="116"/>
      <c r="P1" s="116"/>
      <c r="Q1" s="116"/>
      <c r="R1" s="116"/>
      <c r="S1" s="116"/>
    </row>
    <row r="2" spans="2:19" ht="21" customHeight="1">
      <c r="S2" s="107" t="s">
        <v>219</v>
      </c>
    </row>
    <row r="3" spans="2:19" ht="30" customHeight="1">
      <c r="B3" s="335"/>
      <c r="C3" s="336"/>
      <c r="D3" s="342"/>
      <c r="E3" s="391" t="s">
        <v>222</v>
      </c>
      <c r="F3" s="383" t="s">
        <v>208</v>
      </c>
      <c r="G3" s="383" t="s">
        <v>90</v>
      </c>
      <c r="H3" s="383" t="s">
        <v>86</v>
      </c>
      <c r="I3" s="383" t="s">
        <v>224</v>
      </c>
      <c r="J3" s="383" t="s">
        <v>55</v>
      </c>
      <c r="K3" s="383"/>
      <c r="L3" s="383" t="s">
        <v>226</v>
      </c>
      <c r="M3" s="383"/>
      <c r="N3" s="383" t="s">
        <v>81</v>
      </c>
      <c r="O3" s="383" t="s">
        <v>228</v>
      </c>
      <c r="P3" s="394" t="s">
        <v>229</v>
      </c>
      <c r="Q3" s="383" t="s">
        <v>231</v>
      </c>
      <c r="R3" s="395" t="s">
        <v>232</v>
      </c>
      <c r="S3" s="397" t="s">
        <v>233</v>
      </c>
    </row>
    <row r="4" spans="2:19" ht="30" customHeight="1">
      <c r="B4" s="339"/>
      <c r="C4" s="340"/>
      <c r="D4" s="344"/>
      <c r="E4" s="392"/>
      <c r="F4" s="393"/>
      <c r="G4" s="393"/>
      <c r="H4" s="393"/>
      <c r="I4" s="393"/>
      <c r="J4" s="133" t="s">
        <v>236</v>
      </c>
      <c r="K4" s="133" t="s">
        <v>237</v>
      </c>
      <c r="L4" s="133" t="s">
        <v>236</v>
      </c>
      <c r="M4" s="133" t="s">
        <v>237</v>
      </c>
      <c r="N4" s="393"/>
      <c r="O4" s="393"/>
      <c r="P4" s="393"/>
      <c r="Q4" s="393"/>
      <c r="R4" s="396"/>
      <c r="S4" s="398"/>
    </row>
    <row r="5" spans="2:19" ht="30.75" customHeight="1">
      <c r="B5" s="384" t="s">
        <v>240</v>
      </c>
      <c r="C5" s="385"/>
      <c r="D5" s="386"/>
      <c r="E5" s="126">
        <f t="shared" ref="E5:S5" si="0">SUM(E7:E20)</f>
        <v>7497808</v>
      </c>
      <c r="F5" s="126">
        <f t="shared" si="0"/>
        <v>5763077</v>
      </c>
      <c r="G5" s="126">
        <f t="shared" si="0"/>
        <v>230042</v>
      </c>
      <c r="H5" s="126">
        <f t="shared" si="0"/>
        <v>10925516</v>
      </c>
      <c r="I5" s="126">
        <f t="shared" si="0"/>
        <v>8367202</v>
      </c>
      <c r="J5" s="126">
        <f t="shared" si="0"/>
        <v>1652418</v>
      </c>
      <c r="K5" s="126">
        <f t="shared" si="0"/>
        <v>1535086</v>
      </c>
      <c r="L5" s="126">
        <f t="shared" si="0"/>
        <v>36706</v>
      </c>
      <c r="M5" s="126">
        <f t="shared" si="0"/>
        <v>61000</v>
      </c>
      <c r="N5" s="126">
        <f t="shared" si="0"/>
        <v>6015049</v>
      </c>
      <c r="O5" s="136">
        <f t="shared" si="0"/>
        <v>336131</v>
      </c>
      <c r="P5" s="136">
        <f t="shared" si="0"/>
        <v>57109</v>
      </c>
      <c r="Q5" s="136">
        <f t="shared" si="0"/>
        <v>90859</v>
      </c>
      <c r="R5" s="137">
        <f t="shared" si="0"/>
        <v>3374997</v>
      </c>
      <c r="S5" s="142">
        <f t="shared" si="0"/>
        <v>45943000</v>
      </c>
    </row>
    <row r="6" spans="2:19" ht="30" customHeight="1">
      <c r="B6" s="112"/>
      <c r="C6" s="117"/>
      <c r="D6" s="122" t="s">
        <v>220</v>
      </c>
      <c r="E6" s="127">
        <f>E5/S5*100</f>
        <v>16.319804975730797</v>
      </c>
      <c r="F6" s="127">
        <f>F5/S5*100+0.1</f>
        <v>12.643971878196897</v>
      </c>
      <c r="G6" s="127">
        <f>G5/S5*100</f>
        <v>0.50071175151818559</v>
      </c>
      <c r="H6" s="127">
        <f>H5/S5*100</f>
        <v>23.780588990705876</v>
      </c>
      <c r="I6" s="127">
        <f>I5/S5*100</f>
        <v>18.212136778181659</v>
      </c>
      <c r="J6" s="127">
        <f>J5/S5*100</f>
        <v>3.5966697864745449</v>
      </c>
      <c r="K6" s="127">
        <f>K5/S5*100</f>
        <v>3.3412837646649112</v>
      </c>
      <c r="L6" s="127">
        <f>L5/S5*100</f>
        <v>7.989465206886795E-2</v>
      </c>
      <c r="M6" s="127">
        <f>M5/S5*100</f>
        <v>0.13277321898874694</v>
      </c>
      <c r="N6" s="127">
        <f>N5/S5*100</f>
        <v>13.092416690246612</v>
      </c>
      <c r="O6" s="127">
        <f>O5/S5*100</f>
        <v>0.73162614544109006</v>
      </c>
      <c r="P6" s="127">
        <f>P5/S5*100</f>
        <v>0.12430402890538275</v>
      </c>
      <c r="Q6" s="127">
        <f>Q5/S5*100</f>
        <v>0.19776462137866485</v>
      </c>
      <c r="R6" s="127">
        <f>R5/S5*100+0.1</f>
        <v>7.4460527174977695</v>
      </c>
      <c r="S6" s="143">
        <v>1</v>
      </c>
    </row>
    <row r="7" spans="2:19" ht="30" customHeight="1">
      <c r="B7" s="399" t="s">
        <v>241</v>
      </c>
      <c r="C7" s="118">
        <v>10</v>
      </c>
      <c r="D7" s="123" t="s">
        <v>154</v>
      </c>
      <c r="E7" s="128">
        <v>346978</v>
      </c>
      <c r="F7" s="134">
        <v>24022</v>
      </c>
      <c r="G7" s="134"/>
      <c r="H7" s="134">
        <v>530</v>
      </c>
      <c r="I7" s="134">
        <v>18426</v>
      </c>
      <c r="J7" s="134"/>
      <c r="K7" s="134"/>
      <c r="L7" s="134"/>
      <c r="M7" s="134"/>
      <c r="N7" s="134"/>
      <c r="O7" s="134"/>
      <c r="P7" s="134"/>
      <c r="Q7" s="134"/>
      <c r="R7" s="138"/>
      <c r="S7" s="144">
        <f t="shared" ref="S7:S21" si="1">SUM(E7:R7)</f>
        <v>389956</v>
      </c>
    </row>
    <row r="8" spans="2:19" ht="30" customHeight="1">
      <c r="B8" s="400"/>
      <c r="C8" s="119">
        <v>15</v>
      </c>
      <c r="D8" s="124" t="s">
        <v>159</v>
      </c>
      <c r="E8" s="129">
        <v>2416951</v>
      </c>
      <c r="F8" s="106">
        <v>651160</v>
      </c>
      <c r="G8" s="106">
        <v>36289</v>
      </c>
      <c r="H8" s="106">
        <v>15360</v>
      </c>
      <c r="I8" s="106">
        <v>263139</v>
      </c>
      <c r="J8" s="106">
        <v>77884</v>
      </c>
      <c r="K8" s="106">
        <v>78916</v>
      </c>
      <c r="L8" s="106"/>
      <c r="M8" s="106"/>
      <c r="N8" s="106"/>
      <c r="O8" s="106">
        <v>270384</v>
      </c>
      <c r="P8" s="106"/>
      <c r="Q8" s="106"/>
      <c r="R8" s="108"/>
      <c r="S8" s="145">
        <f t="shared" si="1"/>
        <v>3810083</v>
      </c>
    </row>
    <row r="9" spans="2:19" ht="30" customHeight="1">
      <c r="B9" s="400"/>
      <c r="C9" s="119">
        <v>20</v>
      </c>
      <c r="D9" s="124" t="s">
        <v>161</v>
      </c>
      <c r="E9" s="129">
        <v>1080704</v>
      </c>
      <c r="F9" s="106">
        <v>927196</v>
      </c>
      <c r="G9" s="106">
        <v>3653</v>
      </c>
      <c r="H9" s="106">
        <v>10783186</v>
      </c>
      <c r="I9" s="106">
        <v>1523535</v>
      </c>
      <c r="J9" s="106">
        <v>325228</v>
      </c>
      <c r="K9" s="106">
        <v>1600</v>
      </c>
      <c r="L9" s="106"/>
      <c r="M9" s="106"/>
      <c r="N9" s="106"/>
      <c r="O9" s="106"/>
      <c r="P9" s="106"/>
      <c r="Q9" s="106">
        <v>7000</v>
      </c>
      <c r="R9" s="108">
        <v>2987641</v>
      </c>
      <c r="S9" s="145">
        <f t="shared" si="1"/>
        <v>17639743</v>
      </c>
    </row>
    <row r="10" spans="2:19" ht="30" customHeight="1">
      <c r="B10" s="400"/>
      <c r="C10" s="119">
        <v>25</v>
      </c>
      <c r="D10" s="124" t="s">
        <v>167</v>
      </c>
      <c r="E10" s="129">
        <v>543869</v>
      </c>
      <c r="F10" s="106">
        <v>1612411</v>
      </c>
      <c r="G10" s="106">
        <v>6300</v>
      </c>
      <c r="H10" s="106">
        <v>3115</v>
      </c>
      <c r="I10" s="106">
        <v>1389013</v>
      </c>
      <c r="J10" s="106"/>
      <c r="K10" s="106">
        <v>51200</v>
      </c>
      <c r="L10" s="106"/>
      <c r="M10" s="106"/>
      <c r="N10" s="106"/>
      <c r="O10" s="106"/>
      <c r="P10" s="106"/>
      <c r="Q10" s="106"/>
      <c r="R10" s="108"/>
      <c r="S10" s="145">
        <f t="shared" si="1"/>
        <v>3605908</v>
      </c>
    </row>
    <row r="11" spans="2:19" ht="30" customHeight="1">
      <c r="B11" s="400"/>
      <c r="C11" s="119">
        <v>30</v>
      </c>
      <c r="D11" s="124" t="s">
        <v>174</v>
      </c>
      <c r="E11" s="129">
        <v>70472</v>
      </c>
      <c r="F11" s="106">
        <v>54769</v>
      </c>
      <c r="G11" s="106"/>
      <c r="H11" s="106">
        <v>480</v>
      </c>
      <c r="I11" s="106">
        <v>20803</v>
      </c>
      <c r="J11" s="106"/>
      <c r="K11" s="106">
        <v>71500</v>
      </c>
      <c r="L11" s="106"/>
      <c r="M11" s="106"/>
      <c r="N11" s="106"/>
      <c r="O11" s="106"/>
      <c r="P11" s="106"/>
      <c r="Q11" s="106">
        <v>77859</v>
      </c>
      <c r="R11" s="108"/>
      <c r="S11" s="145">
        <f t="shared" si="1"/>
        <v>295883</v>
      </c>
    </row>
    <row r="12" spans="2:19" ht="30" customHeight="1">
      <c r="B12" s="400"/>
      <c r="C12" s="119">
        <v>35</v>
      </c>
      <c r="D12" s="124" t="s">
        <v>176</v>
      </c>
      <c r="E12" s="129">
        <v>515571</v>
      </c>
      <c r="F12" s="106">
        <v>86392</v>
      </c>
      <c r="G12" s="106">
        <v>7050</v>
      </c>
      <c r="H12" s="106">
        <v>3780</v>
      </c>
      <c r="I12" s="106">
        <v>680718</v>
      </c>
      <c r="J12" s="106">
        <v>121278</v>
      </c>
      <c r="K12" s="106">
        <v>135682</v>
      </c>
      <c r="L12" s="106"/>
      <c r="M12" s="106"/>
      <c r="N12" s="106"/>
      <c r="O12" s="106">
        <v>62928</v>
      </c>
      <c r="P12" s="106">
        <v>36440</v>
      </c>
      <c r="Q12" s="106"/>
      <c r="R12" s="108">
        <v>62960</v>
      </c>
      <c r="S12" s="145">
        <f t="shared" si="1"/>
        <v>1712799</v>
      </c>
    </row>
    <row r="13" spans="2:19" ht="30" customHeight="1">
      <c r="B13" s="400"/>
      <c r="C13" s="119">
        <v>40</v>
      </c>
      <c r="D13" s="124" t="s">
        <v>151</v>
      </c>
      <c r="E13" s="129">
        <v>222870</v>
      </c>
      <c r="F13" s="106">
        <v>280736</v>
      </c>
      <c r="G13" s="106">
        <v>700</v>
      </c>
      <c r="H13" s="106">
        <v>2895</v>
      </c>
      <c r="I13" s="106">
        <v>449832</v>
      </c>
      <c r="J13" s="106">
        <v>40443</v>
      </c>
      <c r="K13" s="106">
        <v>544886</v>
      </c>
      <c r="L13" s="106"/>
      <c r="M13" s="106"/>
      <c r="N13" s="106"/>
      <c r="O13" s="106">
        <v>1</v>
      </c>
      <c r="P13" s="106"/>
      <c r="Q13" s="106"/>
      <c r="R13" s="108"/>
      <c r="S13" s="145">
        <f t="shared" si="1"/>
        <v>1542363</v>
      </c>
    </row>
    <row r="14" spans="2:19" ht="30" customHeight="1">
      <c r="B14" s="400"/>
      <c r="C14" s="119">
        <v>45</v>
      </c>
      <c r="D14" s="124" t="s">
        <v>185</v>
      </c>
      <c r="E14" s="129">
        <v>605485</v>
      </c>
      <c r="F14" s="106">
        <v>329925</v>
      </c>
      <c r="G14" s="106">
        <v>107764</v>
      </c>
      <c r="H14" s="106">
        <v>7875</v>
      </c>
      <c r="I14" s="106">
        <v>1987769</v>
      </c>
      <c r="J14" s="106">
        <v>746902</v>
      </c>
      <c r="K14" s="106">
        <v>402822</v>
      </c>
      <c r="L14" s="106"/>
      <c r="M14" s="106"/>
      <c r="N14" s="106"/>
      <c r="O14" s="106"/>
      <c r="P14" s="106"/>
      <c r="Q14" s="106"/>
      <c r="R14" s="108"/>
      <c r="S14" s="145">
        <f t="shared" si="1"/>
        <v>4188542</v>
      </c>
    </row>
    <row r="15" spans="2:19" ht="30" customHeight="1">
      <c r="B15" s="400"/>
      <c r="C15" s="119">
        <v>50</v>
      </c>
      <c r="D15" s="124" t="s">
        <v>192</v>
      </c>
      <c r="E15" s="129">
        <v>37600</v>
      </c>
      <c r="F15" s="106">
        <v>23010</v>
      </c>
      <c r="G15" s="106">
        <v>700</v>
      </c>
      <c r="H15" s="106"/>
      <c r="I15" s="106">
        <v>1741487</v>
      </c>
      <c r="J15" s="106"/>
      <c r="K15" s="106">
        <v>68211</v>
      </c>
      <c r="L15" s="106"/>
      <c r="M15" s="106"/>
      <c r="N15" s="106"/>
      <c r="O15" s="106"/>
      <c r="P15" s="106"/>
      <c r="Q15" s="106"/>
      <c r="R15" s="108"/>
      <c r="S15" s="145">
        <f t="shared" si="1"/>
        <v>1871008</v>
      </c>
    </row>
    <row r="16" spans="2:19" ht="30" customHeight="1">
      <c r="B16" s="400"/>
      <c r="C16" s="119">
        <v>55</v>
      </c>
      <c r="D16" s="124" t="s">
        <v>196</v>
      </c>
      <c r="E16" s="129">
        <v>1657308</v>
      </c>
      <c r="F16" s="106">
        <v>1773235</v>
      </c>
      <c r="G16" s="106">
        <v>67586</v>
      </c>
      <c r="H16" s="106">
        <v>108295</v>
      </c>
      <c r="I16" s="106">
        <v>154412</v>
      </c>
      <c r="J16" s="106">
        <v>340683</v>
      </c>
      <c r="K16" s="106">
        <v>180269</v>
      </c>
      <c r="L16" s="106"/>
      <c r="M16" s="106"/>
      <c r="N16" s="106"/>
      <c r="O16" s="106">
        <v>2818</v>
      </c>
      <c r="P16" s="106"/>
      <c r="Q16" s="106">
        <v>6000</v>
      </c>
      <c r="R16" s="108"/>
      <c r="S16" s="145">
        <f t="shared" si="1"/>
        <v>4290606</v>
      </c>
    </row>
    <row r="17" spans="2:19" ht="30" customHeight="1">
      <c r="B17" s="400"/>
      <c r="C17" s="119">
        <v>60</v>
      </c>
      <c r="D17" s="124" t="s">
        <v>198</v>
      </c>
      <c r="E17" s="129"/>
      <c r="F17" s="106"/>
      <c r="G17" s="106"/>
      <c r="H17" s="106"/>
      <c r="I17" s="106"/>
      <c r="J17" s="106"/>
      <c r="K17" s="106"/>
      <c r="L17" s="106">
        <v>36706</v>
      </c>
      <c r="M17" s="106">
        <v>61000</v>
      </c>
      <c r="N17" s="106"/>
      <c r="O17" s="106"/>
      <c r="P17" s="106"/>
      <c r="Q17" s="106"/>
      <c r="R17" s="108"/>
      <c r="S17" s="145">
        <f t="shared" si="1"/>
        <v>97706</v>
      </c>
    </row>
    <row r="18" spans="2:19" ht="30" customHeight="1">
      <c r="B18" s="400"/>
      <c r="C18" s="119">
        <v>65</v>
      </c>
      <c r="D18" s="124" t="s">
        <v>202</v>
      </c>
      <c r="E18" s="129"/>
      <c r="F18" s="106">
        <v>221</v>
      </c>
      <c r="G18" s="106"/>
      <c r="H18" s="106"/>
      <c r="I18" s="106"/>
      <c r="J18" s="106"/>
      <c r="K18" s="106"/>
      <c r="L18" s="106"/>
      <c r="M18" s="106"/>
      <c r="N18" s="106">
        <v>6015049</v>
      </c>
      <c r="O18" s="106"/>
      <c r="P18" s="106"/>
      <c r="Q18" s="106"/>
      <c r="R18" s="108"/>
      <c r="S18" s="145">
        <f t="shared" si="1"/>
        <v>6015270</v>
      </c>
    </row>
    <row r="19" spans="2:19" ht="30" customHeight="1">
      <c r="B19" s="400"/>
      <c r="C19" s="119">
        <v>70</v>
      </c>
      <c r="D19" s="124" t="s">
        <v>206</v>
      </c>
      <c r="E19" s="129"/>
      <c r="F19" s="106"/>
      <c r="G19" s="106"/>
      <c r="H19" s="106"/>
      <c r="I19" s="106">
        <v>88068</v>
      </c>
      <c r="J19" s="106"/>
      <c r="K19" s="106"/>
      <c r="L19" s="106"/>
      <c r="M19" s="106"/>
      <c r="N19" s="106"/>
      <c r="O19" s="106"/>
      <c r="P19" s="106">
        <v>20669</v>
      </c>
      <c r="Q19" s="106"/>
      <c r="R19" s="108">
        <v>324396</v>
      </c>
      <c r="S19" s="145">
        <f t="shared" si="1"/>
        <v>433133</v>
      </c>
    </row>
    <row r="20" spans="2:19" ht="30" customHeight="1">
      <c r="B20" s="401"/>
      <c r="C20" s="120">
        <v>80</v>
      </c>
      <c r="D20" s="125" t="s">
        <v>209</v>
      </c>
      <c r="E20" s="130"/>
      <c r="F20" s="135"/>
      <c r="G20" s="135"/>
      <c r="H20" s="135"/>
      <c r="I20" s="135">
        <v>50000</v>
      </c>
      <c r="J20" s="135"/>
      <c r="K20" s="135"/>
      <c r="L20" s="135"/>
      <c r="M20" s="135"/>
      <c r="N20" s="135"/>
      <c r="O20" s="135"/>
      <c r="P20" s="135"/>
      <c r="Q20" s="135"/>
      <c r="R20" s="139"/>
      <c r="S20" s="145">
        <f t="shared" si="1"/>
        <v>50000</v>
      </c>
    </row>
    <row r="21" spans="2:19" ht="30" customHeight="1">
      <c r="B21" s="113"/>
      <c r="C21" s="387" t="s">
        <v>87</v>
      </c>
      <c r="D21" s="388"/>
      <c r="E21" s="131">
        <v>7138221</v>
      </c>
      <c r="F21" s="131">
        <v>5498807</v>
      </c>
      <c r="G21" s="131">
        <v>283676</v>
      </c>
      <c r="H21" s="131">
        <v>10988278</v>
      </c>
      <c r="I21" s="131">
        <v>8281496</v>
      </c>
      <c r="J21" s="131">
        <v>2617755</v>
      </c>
      <c r="K21" s="131">
        <v>3349270</v>
      </c>
      <c r="L21" s="131">
        <v>543397</v>
      </c>
      <c r="M21" s="131">
        <v>85650</v>
      </c>
      <c r="N21" s="131">
        <v>5902585</v>
      </c>
      <c r="O21" s="131">
        <v>209398</v>
      </c>
      <c r="P21" s="131">
        <v>8317</v>
      </c>
      <c r="Q21" s="131">
        <v>93000</v>
      </c>
      <c r="R21" s="110">
        <v>3267150</v>
      </c>
      <c r="S21" s="142">
        <f t="shared" si="1"/>
        <v>48267000</v>
      </c>
    </row>
    <row r="22" spans="2:19" ht="30" customHeight="1">
      <c r="B22" s="114"/>
      <c r="C22" s="121"/>
      <c r="D22" s="122" t="s">
        <v>220</v>
      </c>
      <c r="E22" s="127">
        <f>E21/S21*100</f>
        <v>14.789029771893841</v>
      </c>
      <c r="F22" s="127">
        <f>F21/S21*100</f>
        <v>11.392477261897364</v>
      </c>
      <c r="G22" s="127">
        <f>G21/S21*100</f>
        <v>0.58772246048024535</v>
      </c>
      <c r="H22" s="127">
        <f>H21/S21*100</f>
        <v>22.765612115938424</v>
      </c>
      <c r="I22" s="127">
        <f>I21/S21*100</f>
        <v>17.157677087865416</v>
      </c>
      <c r="J22" s="127">
        <f>J21/S21*100</f>
        <v>5.4234880974578905</v>
      </c>
      <c r="K22" s="127">
        <f>K21/S21*100</f>
        <v>6.9390473822694601</v>
      </c>
      <c r="L22" s="127">
        <f>L21/S21*100</f>
        <v>1.1258147388484887</v>
      </c>
      <c r="M22" s="127">
        <f>M21/S21*100</f>
        <v>0.17745043197215488</v>
      </c>
      <c r="N22" s="127">
        <f>N21/S21*100</f>
        <v>12.229028114446724</v>
      </c>
      <c r="O22" s="127">
        <f>O21/S21*100</f>
        <v>0.43383263927735305</v>
      </c>
      <c r="P22" s="127">
        <f>P21/S21*100</f>
        <v>1.7231234590921334E-2</v>
      </c>
      <c r="Q22" s="127">
        <f>Q21/S21*100</f>
        <v>0.19267822736030829</v>
      </c>
      <c r="R22" s="127">
        <f>R21/S21*100</f>
        <v>6.7689104357014109</v>
      </c>
      <c r="S22" s="143">
        <v>1</v>
      </c>
    </row>
    <row r="23" spans="2:19" ht="30" customHeight="1">
      <c r="B23" s="115"/>
      <c r="C23" s="389" t="s">
        <v>568</v>
      </c>
      <c r="D23" s="390"/>
      <c r="E23" s="132">
        <f t="shared" ref="E23:S23" si="2">E5-E21</f>
        <v>359587</v>
      </c>
      <c r="F23" s="132">
        <f t="shared" si="2"/>
        <v>264270</v>
      </c>
      <c r="G23" s="132">
        <f t="shared" si="2"/>
        <v>-53634</v>
      </c>
      <c r="H23" s="132">
        <f t="shared" si="2"/>
        <v>-62762</v>
      </c>
      <c r="I23" s="132">
        <f t="shared" si="2"/>
        <v>85706</v>
      </c>
      <c r="J23" s="132">
        <f t="shared" si="2"/>
        <v>-965337</v>
      </c>
      <c r="K23" s="132">
        <f t="shared" si="2"/>
        <v>-1814184</v>
      </c>
      <c r="L23" s="132">
        <f t="shared" si="2"/>
        <v>-506691</v>
      </c>
      <c r="M23" s="132">
        <f t="shared" si="2"/>
        <v>-24650</v>
      </c>
      <c r="N23" s="132">
        <f t="shared" si="2"/>
        <v>112464</v>
      </c>
      <c r="O23" s="132">
        <f t="shared" si="2"/>
        <v>126733</v>
      </c>
      <c r="P23" s="132">
        <f t="shared" si="2"/>
        <v>48792</v>
      </c>
      <c r="Q23" s="132">
        <f t="shared" si="2"/>
        <v>-2141</v>
      </c>
      <c r="R23" s="140">
        <f t="shared" si="2"/>
        <v>107847</v>
      </c>
      <c r="S23" s="146">
        <f t="shared" si="2"/>
        <v>-2324000</v>
      </c>
    </row>
    <row r="24" spans="2:19" ht="30" customHeight="1">
      <c r="B24" s="112"/>
      <c r="C24" s="117"/>
      <c r="D24" s="122" t="s">
        <v>242</v>
      </c>
      <c r="E24" s="127">
        <f t="shared" ref="E24:S24" si="3">E23/E21*100</f>
        <v>5.0374876317222457</v>
      </c>
      <c r="F24" s="127">
        <f t="shared" si="3"/>
        <v>4.8059515454897763</v>
      </c>
      <c r="G24" s="127">
        <f t="shared" si="3"/>
        <v>-18.906780975479069</v>
      </c>
      <c r="H24" s="127">
        <f t="shared" si="3"/>
        <v>-0.57117229833464356</v>
      </c>
      <c r="I24" s="127">
        <f t="shared" si="3"/>
        <v>1.0349096346843614</v>
      </c>
      <c r="J24" s="127">
        <f t="shared" si="3"/>
        <v>-36.876522058022999</v>
      </c>
      <c r="K24" s="127">
        <f t="shared" si="3"/>
        <v>-54.166549725761136</v>
      </c>
      <c r="L24" s="127">
        <f t="shared" si="3"/>
        <v>-93.245086005259509</v>
      </c>
      <c r="M24" s="127">
        <f t="shared" si="3"/>
        <v>-28.779918272037364</v>
      </c>
      <c r="N24" s="127">
        <f t="shared" si="3"/>
        <v>1.9053346965778553</v>
      </c>
      <c r="O24" s="127">
        <f t="shared" si="3"/>
        <v>60.52254558305237</v>
      </c>
      <c r="P24" s="127">
        <f t="shared" si="3"/>
        <v>586.6538415293976</v>
      </c>
      <c r="Q24" s="127">
        <f t="shared" si="3"/>
        <v>-2.3021505376344087</v>
      </c>
      <c r="R24" s="141">
        <f t="shared" si="3"/>
        <v>3.3009503695881728</v>
      </c>
      <c r="S24" s="147">
        <f t="shared" si="3"/>
        <v>-4.8148838751113594</v>
      </c>
    </row>
    <row r="25" spans="2:19" ht="21" customHeight="1">
      <c r="D25" s="100" t="s">
        <v>243</v>
      </c>
    </row>
    <row r="26" spans="2:19" ht="14.25"/>
    <row r="27" spans="2:19" ht="14.25"/>
    <row r="28" spans="2:19" ht="14.25"/>
    <row r="29" spans="2:19" ht="14.25"/>
    <row r="30" spans="2:19" ht="14.25"/>
    <row r="31" spans="2:19" ht="14.25"/>
    <row r="32" spans="2:19" ht="14.25"/>
    <row r="33" ht="14.25"/>
    <row r="34" ht="14.25"/>
    <row r="35" ht="14.25"/>
    <row r="36" ht="14.25"/>
    <row r="37" ht="14.25"/>
    <row r="38" ht="14.25"/>
    <row r="39" ht="14.25"/>
    <row r="40" ht="14.25"/>
    <row r="41" ht="14.25"/>
  </sheetData>
  <mergeCells count="18">
    <mergeCell ref="S3:S4"/>
    <mergeCell ref="B7:B20"/>
    <mergeCell ref="N3:N4"/>
    <mergeCell ref="O3:O4"/>
    <mergeCell ref="P3:P4"/>
    <mergeCell ref="Q3:Q4"/>
    <mergeCell ref="R3:R4"/>
    <mergeCell ref="J3:K3"/>
    <mergeCell ref="L3:M3"/>
    <mergeCell ref="B5:D5"/>
    <mergeCell ref="C21:D21"/>
    <mergeCell ref="C23:D23"/>
    <mergeCell ref="B3:D4"/>
    <mergeCell ref="E3:E4"/>
    <mergeCell ref="F3:F4"/>
    <mergeCell ref="G3:G4"/>
    <mergeCell ref="H3:H4"/>
    <mergeCell ref="I3:I4"/>
  </mergeCells>
  <phoneticPr fontId="19"/>
  <pageMargins left="0.19685039370078741" right="0.19685039370078741" top="0.70866141732283472" bottom="0.11811023622047245" header="0.31496062992125984" footer="0.51181102362204722"/>
  <pageSetup paperSize="9" scale="75" firstPageNumber="24" orientation="landscape" blackAndWhite="1" useFirstPageNumber="1" r:id="rId1"/>
  <headerFooter alignWithMargins="0">
    <oddHeader>&amp;R&amp;P</oddHeader>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0"/>
  <sheetViews>
    <sheetView view="pageBreakPreview" zoomScaleSheetLayoutView="100" workbookViewId="0">
      <selection activeCell="C12" sqref="C12"/>
    </sheetView>
  </sheetViews>
  <sheetFormatPr defaultRowHeight="21.75" customHeight="1"/>
  <cols>
    <col min="1" max="1" width="2.375" style="148" customWidth="1"/>
    <col min="2" max="2" width="19.375" style="148" customWidth="1"/>
    <col min="3" max="3" width="85.625" style="148" customWidth="1"/>
    <col min="4" max="4" width="7.375" style="149" customWidth="1"/>
    <col min="5" max="5" width="12" style="150" customWidth="1"/>
    <col min="6" max="7" width="9" style="151" bestFit="1" customWidth="1"/>
    <col min="8" max="8" width="9" style="148" bestFit="1" customWidth="1"/>
    <col min="9" max="16384" width="9" style="148"/>
  </cols>
  <sheetData>
    <row r="1" spans="2:7" ht="18.75" customHeight="1">
      <c r="B1" s="155" t="s">
        <v>247</v>
      </c>
      <c r="C1" s="155"/>
      <c r="D1" s="217"/>
      <c r="E1" s="242"/>
    </row>
    <row r="2" spans="2:7" s="152" customFormat="1" ht="13.5" customHeight="1">
      <c r="B2" s="152" t="s">
        <v>249</v>
      </c>
      <c r="D2" s="218"/>
      <c r="E2" s="243"/>
      <c r="F2" s="275"/>
      <c r="G2" s="275"/>
    </row>
    <row r="3" spans="2:7" ht="21.75" customHeight="1">
      <c r="B3" s="156" t="s">
        <v>250</v>
      </c>
      <c r="C3" s="185"/>
      <c r="D3" s="219"/>
      <c r="E3" s="402" t="s">
        <v>131</v>
      </c>
      <c r="F3" s="402"/>
      <c r="G3" s="402"/>
    </row>
    <row r="4" spans="2:7" ht="28.5" customHeight="1">
      <c r="B4" s="157" t="s">
        <v>252</v>
      </c>
      <c r="C4" s="180" t="s">
        <v>134</v>
      </c>
      <c r="D4" s="220" t="s">
        <v>253</v>
      </c>
      <c r="E4" s="244" t="s">
        <v>255</v>
      </c>
      <c r="F4" s="276" t="s">
        <v>257</v>
      </c>
      <c r="G4" s="298" t="s">
        <v>258</v>
      </c>
    </row>
    <row r="5" spans="2:7" ht="21" customHeight="1">
      <c r="B5" s="158" t="s">
        <v>260</v>
      </c>
      <c r="C5" s="186" t="s">
        <v>262</v>
      </c>
      <c r="D5" s="221" t="s">
        <v>264</v>
      </c>
      <c r="E5" s="245">
        <v>2909</v>
      </c>
      <c r="F5" s="277"/>
      <c r="G5" s="299">
        <f>+E5-F5</f>
        <v>2909</v>
      </c>
    </row>
    <row r="6" spans="2:7" ht="19.5" customHeight="1">
      <c r="B6" s="159"/>
      <c r="C6" s="187" t="s">
        <v>266</v>
      </c>
      <c r="D6" s="222"/>
      <c r="E6" s="246"/>
      <c r="F6" s="278"/>
      <c r="G6" s="300"/>
    </row>
    <row r="7" spans="2:7" ht="21" customHeight="1">
      <c r="B7" s="160"/>
      <c r="C7" s="188" t="s">
        <v>270</v>
      </c>
      <c r="D7" s="223" t="s">
        <v>98</v>
      </c>
      <c r="E7" s="247">
        <v>16800</v>
      </c>
      <c r="F7" s="279"/>
      <c r="G7" s="301">
        <f>+E7-F7</f>
        <v>16800</v>
      </c>
    </row>
    <row r="8" spans="2:7" ht="19.5" customHeight="1">
      <c r="B8" s="161"/>
      <c r="C8" s="189" t="s">
        <v>259</v>
      </c>
      <c r="D8" s="224"/>
      <c r="E8" s="248"/>
      <c r="F8" s="280"/>
      <c r="G8" s="302"/>
    </row>
    <row r="9" spans="2:7" ht="21.75" customHeight="1">
      <c r="B9" s="156" t="s">
        <v>271</v>
      </c>
      <c r="C9" s="185"/>
      <c r="D9" s="225"/>
      <c r="E9" s="402" t="s">
        <v>131</v>
      </c>
      <c r="F9" s="402"/>
      <c r="G9" s="402"/>
    </row>
    <row r="10" spans="2:7" s="149" customFormat="1" ht="28.5" customHeight="1">
      <c r="B10" s="162" t="s">
        <v>252</v>
      </c>
      <c r="C10" s="157" t="s">
        <v>134</v>
      </c>
      <c r="D10" s="221" t="s">
        <v>253</v>
      </c>
      <c r="E10" s="244" t="s">
        <v>255</v>
      </c>
      <c r="F10" s="276" t="s">
        <v>257</v>
      </c>
      <c r="G10" s="298" t="s">
        <v>258</v>
      </c>
    </row>
    <row r="11" spans="2:7" s="149" customFormat="1" ht="21" customHeight="1">
      <c r="B11" s="163" t="s">
        <v>65</v>
      </c>
      <c r="C11" s="186" t="s">
        <v>272</v>
      </c>
      <c r="D11" s="221"/>
      <c r="E11" s="245">
        <v>14480</v>
      </c>
      <c r="F11" s="277">
        <v>2497</v>
      </c>
      <c r="G11" s="299">
        <f>+E11-F11</f>
        <v>11983</v>
      </c>
    </row>
    <row r="12" spans="2:7" s="149" customFormat="1" ht="19.5" customHeight="1">
      <c r="B12" s="164"/>
      <c r="C12" s="189" t="s">
        <v>274</v>
      </c>
      <c r="D12" s="224"/>
      <c r="E12" s="248"/>
      <c r="F12" s="280"/>
      <c r="G12" s="302"/>
    </row>
    <row r="13" spans="2:7" s="149" customFormat="1" ht="21" customHeight="1">
      <c r="B13" s="163" t="s">
        <v>276</v>
      </c>
      <c r="C13" s="186" t="s">
        <v>215</v>
      </c>
      <c r="D13" s="221"/>
      <c r="E13" s="245">
        <v>3586</v>
      </c>
      <c r="F13" s="277"/>
      <c r="G13" s="299">
        <f>+E13-F13</f>
        <v>3586</v>
      </c>
    </row>
    <row r="14" spans="2:7" s="149" customFormat="1" ht="19.5" customHeight="1">
      <c r="B14" s="164"/>
      <c r="C14" s="189" t="s">
        <v>48</v>
      </c>
      <c r="D14" s="224"/>
      <c r="E14" s="248"/>
      <c r="F14" s="280"/>
      <c r="G14" s="302"/>
    </row>
    <row r="15" spans="2:7" s="149" customFormat="1" ht="21" customHeight="1">
      <c r="B15" s="163" t="s">
        <v>278</v>
      </c>
      <c r="C15" s="186" t="s">
        <v>168</v>
      </c>
      <c r="D15" s="221" t="s">
        <v>95</v>
      </c>
      <c r="E15" s="245">
        <v>1819</v>
      </c>
      <c r="F15" s="277">
        <v>353</v>
      </c>
      <c r="G15" s="299">
        <f>+E15-F15</f>
        <v>1466</v>
      </c>
    </row>
    <row r="16" spans="2:7" s="149" customFormat="1" ht="19.5" customHeight="1">
      <c r="B16" s="164"/>
      <c r="C16" s="189" t="s">
        <v>280</v>
      </c>
      <c r="D16" s="224"/>
      <c r="E16" s="248"/>
      <c r="F16" s="280"/>
      <c r="G16" s="302"/>
    </row>
    <row r="17" spans="2:7" s="149" customFormat="1" ht="21" customHeight="1">
      <c r="B17" s="158" t="s">
        <v>281</v>
      </c>
      <c r="C17" s="186" t="s">
        <v>51</v>
      </c>
      <c r="D17" s="226"/>
      <c r="E17" s="249">
        <v>2800</v>
      </c>
      <c r="F17" s="281"/>
      <c r="G17" s="303">
        <f>+E17-F17</f>
        <v>2800</v>
      </c>
    </row>
    <row r="18" spans="2:7" s="149" customFormat="1" ht="19.5" customHeight="1">
      <c r="B18" s="164"/>
      <c r="C18" s="187" t="s">
        <v>197</v>
      </c>
      <c r="D18" s="222"/>
      <c r="E18" s="246"/>
      <c r="F18" s="278"/>
      <c r="G18" s="300"/>
    </row>
    <row r="19" spans="2:7" s="149" customFormat="1" ht="21" customHeight="1">
      <c r="B19" s="165"/>
      <c r="C19" s="190" t="s">
        <v>15</v>
      </c>
      <c r="D19" s="227" t="s">
        <v>264</v>
      </c>
      <c r="E19" s="249">
        <v>543</v>
      </c>
      <c r="F19" s="281"/>
      <c r="G19" s="303">
        <f>+E19-F19</f>
        <v>543</v>
      </c>
    </row>
    <row r="20" spans="2:7" ht="19.5" customHeight="1">
      <c r="B20" s="166"/>
      <c r="C20" s="189" t="s">
        <v>282</v>
      </c>
      <c r="D20" s="224"/>
      <c r="E20" s="248"/>
      <c r="F20" s="280"/>
      <c r="G20" s="302"/>
    </row>
    <row r="21" spans="2:7" s="149" customFormat="1" ht="21" customHeight="1">
      <c r="B21" s="167" t="s">
        <v>283</v>
      </c>
      <c r="C21" s="191" t="s">
        <v>285</v>
      </c>
      <c r="D21" s="223" t="s">
        <v>286</v>
      </c>
      <c r="E21" s="250">
        <v>8261</v>
      </c>
      <c r="F21" s="279"/>
      <c r="G21" s="301">
        <f>+E21-F21</f>
        <v>8261</v>
      </c>
    </row>
    <row r="22" spans="2:7" s="149" customFormat="1" ht="19.5" customHeight="1">
      <c r="B22" s="168"/>
      <c r="C22" s="187" t="s">
        <v>230</v>
      </c>
      <c r="D22" s="222"/>
      <c r="E22" s="246"/>
      <c r="F22" s="278"/>
      <c r="G22" s="300"/>
    </row>
    <row r="23" spans="2:7" s="149" customFormat="1" ht="21" customHeight="1">
      <c r="B23" s="168"/>
      <c r="C23" s="191" t="s">
        <v>289</v>
      </c>
      <c r="D23" s="223" t="s">
        <v>286</v>
      </c>
      <c r="E23" s="250">
        <v>3000</v>
      </c>
      <c r="F23" s="279"/>
      <c r="G23" s="301">
        <f>+E23-F23</f>
        <v>3000</v>
      </c>
    </row>
    <row r="24" spans="2:7" s="149" customFormat="1" ht="19.5" customHeight="1">
      <c r="B24" s="168"/>
      <c r="C24" s="187" t="s">
        <v>14</v>
      </c>
      <c r="D24" s="222"/>
      <c r="E24" s="246"/>
      <c r="F24" s="278"/>
      <c r="G24" s="300"/>
    </row>
    <row r="25" spans="2:7" s="149" customFormat="1" ht="21" customHeight="1">
      <c r="B25" s="169"/>
      <c r="C25" s="191" t="s">
        <v>290</v>
      </c>
      <c r="D25" s="223"/>
      <c r="E25" s="247">
        <v>17700</v>
      </c>
      <c r="F25" s="279">
        <v>17700</v>
      </c>
      <c r="G25" s="301">
        <f>+E25-F25</f>
        <v>0</v>
      </c>
    </row>
    <row r="26" spans="2:7" s="149" customFormat="1" ht="19.5" customHeight="1">
      <c r="B26" s="170"/>
      <c r="C26" s="189" t="s">
        <v>292</v>
      </c>
      <c r="D26" s="224"/>
      <c r="E26" s="248"/>
      <c r="F26" s="280"/>
      <c r="G26" s="302"/>
    </row>
    <row r="27" spans="2:7" ht="21.75" customHeight="1">
      <c r="B27" s="156" t="s">
        <v>271</v>
      </c>
      <c r="C27" s="185"/>
      <c r="D27" s="225"/>
      <c r="E27" s="402" t="s">
        <v>131</v>
      </c>
      <c r="F27" s="402"/>
      <c r="G27" s="402"/>
    </row>
    <row r="28" spans="2:7" s="149" customFormat="1" ht="28.5" customHeight="1">
      <c r="B28" s="157" t="s">
        <v>252</v>
      </c>
      <c r="C28" s="157" t="s">
        <v>134</v>
      </c>
      <c r="D28" s="220" t="s">
        <v>253</v>
      </c>
      <c r="E28" s="244" t="s">
        <v>255</v>
      </c>
      <c r="F28" s="276" t="s">
        <v>257</v>
      </c>
      <c r="G28" s="298" t="s">
        <v>258</v>
      </c>
    </row>
    <row r="29" spans="2:7" s="149" customFormat="1" ht="21" customHeight="1">
      <c r="B29" s="158" t="s">
        <v>294</v>
      </c>
      <c r="C29" s="192" t="s">
        <v>295</v>
      </c>
      <c r="D29" s="221" t="s">
        <v>296</v>
      </c>
      <c r="E29" s="245">
        <v>77884</v>
      </c>
      <c r="F29" s="277">
        <v>72906</v>
      </c>
      <c r="G29" s="299">
        <f>+E29-F29</f>
        <v>4978</v>
      </c>
    </row>
    <row r="30" spans="2:7" s="149" customFormat="1" ht="19.5" customHeight="1">
      <c r="B30" s="168"/>
      <c r="C30" s="187" t="s">
        <v>298</v>
      </c>
      <c r="D30" s="222"/>
      <c r="E30" s="246"/>
      <c r="F30" s="278"/>
      <c r="G30" s="300"/>
    </row>
    <row r="31" spans="2:7" s="149" customFormat="1" ht="21" customHeight="1">
      <c r="B31" s="160"/>
      <c r="C31" s="191" t="s">
        <v>299</v>
      </c>
      <c r="D31" s="223" t="s">
        <v>296</v>
      </c>
      <c r="E31" s="247">
        <v>63000</v>
      </c>
      <c r="F31" s="279">
        <v>62700</v>
      </c>
      <c r="G31" s="301">
        <f>+E31-F31</f>
        <v>300</v>
      </c>
    </row>
    <row r="32" spans="2:7" s="149" customFormat="1" ht="19.5" customHeight="1">
      <c r="B32" s="170"/>
      <c r="C32" s="189" t="s">
        <v>302</v>
      </c>
      <c r="D32" s="224"/>
      <c r="E32" s="248"/>
      <c r="F32" s="280"/>
      <c r="G32" s="302"/>
    </row>
    <row r="33" spans="2:7" s="149" customFormat="1" ht="21" customHeight="1">
      <c r="B33" s="158" t="s">
        <v>303</v>
      </c>
      <c r="C33" s="186" t="s">
        <v>273</v>
      </c>
      <c r="D33" s="221" t="s">
        <v>251</v>
      </c>
      <c r="E33" s="251">
        <v>7014</v>
      </c>
      <c r="F33" s="277">
        <v>2274</v>
      </c>
      <c r="G33" s="299">
        <f>+E33-F33</f>
        <v>4740</v>
      </c>
    </row>
    <row r="34" spans="2:7" s="149" customFormat="1" ht="19.5" customHeight="1">
      <c r="B34" s="170"/>
      <c r="C34" s="189" t="s">
        <v>305</v>
      </c>
      <c r="D34" s="224"/>
      <c r="E34" s="248"/>
      <c r="F34" s="280"/>
      <c r="G34" s="302"/>
    </row>
    <row r="35" spans="2:7" s="149" customFormat="1" ht="21" customHeight="1">
      <c r="B35" s="159" t="s">
        <v>53</v>
      </c>
      <c r="C35" s="186" t="s">
        <v>203</v>
      </c>
      <c r="D35" s="221"/>
      <c r="E35" s="251">
        <v>48000</v>
      </c>
      <c r="F35" s="277"/>
      <c r="G35" s="299">
        <f>+E35-F35</f>
        <v>48000</v>
      </c>
    </row>
    <row r="36" spans="2:7" ht="19.5" customHeight="1">
      <c r="B36" s="166"/>
      <c r="C36" s="189" t="s">
        <v>156</v>
      </c>
      <c r="D36" s="224"/>
      <c r="E36" s="248"/>
      <c r="F36" s="280"/>
      <c r="G36" s="302"/>
    </row>
    <row r="37" spans="2:7" s="149" customFormat="1" ht="21" customHeight="1">
      <c r="B37" s="158" t="s">
        <v>307</v>
      </c>
      <c r="C37" s="186" t="s">
        <v>308</v>
      </c>
      <c r="D37" s="221"/>
      <c r="E37" s="251">
        <v>41855</v>
      </c>
      <c r="F37" s="277">
        <v>41855</v>
      </c>
      <c r="G37" s="299">
        <f>+E37-F37</f>
        <v>0</v>
      </c>
    </row>
    <row r="38" spans="2:7" s="149" customFormat="1" ht="19.5" customHeight="1">
      <c r="B38" s="170"/>
      <c r="C38" s="189" t="s">
        <v>157</v>
      </c>
      <c r="D38" s="224"/>
      <c r="E38" s="248"/>
      <c r="F38" s="280"/>
      <c r="G38" s="302"/>
    </row>
    <row r="39" spans="2:7" s="149" customFormat="1" ht="21" customHeight="1">
      <c r="B39" s="158" t="s">
        <v>33</v>
      </c>
      <c r="C39" s="186" t="s">
        <v>310</v>
      </c>
      <c r="D39" s="221"/>
      <c r="E39" s="251">
        <v>43036</v>
      </c>
      <c r="F39" s="277">
        <v>43036</v>
      </c>
      <c r="G39" s="299">
        <f>+E39-F39</f>
        <v>0</v>
      </c>
    </row>
    <row r="40" spans="2:7" s="149" customFormat="1" ht="19.5" customHeight="1">
      <c r="B40" s="170"/>
      <c r="C40" s="189" t="s">
        <v>311</v>
      </c>
      <c r="D40" s="224"/>
      <c r="E40" s="248"/>
      <c r="F40" s="280"/>
      <c r="G40" s="302"/>
    </row>
    <row r="41" spans="2:7" s="149" customFormat="1" ht="21.75" customHeight="1">
      <c r="B41" s="156" t="s">
        <v>312</v>
      </c>
      <c r="C41" s="185"/>
      <c r="D41" s="225"/>
      <c r="E41" s="402" t="s">
        <v>131</v>
      </c>
      <c r="F41" s="402"/>
      <c r="G41" s="402"/>
    </row>
    <row r="42" spans="2:7" s="149" customFormat="1" ht="28.5" customHeight="1">
      <c r="B42" s="157" t="s">
        <v>252</v>
      </c>
      <c r="C42" s="180" t="s">
        <v>134</v>
      </c>
      <c r="D42" s="220" t="s">
        <v>253</v>
      </c>
      <c r="E42" s="244" t="s">
        <v>255</v>
      </c>
      <c r="F42" s="276" t="s">
        <v>257</v>
      </c>
      <c r="G42" s="298" t="s">
        <v>258</v>
      </c>
    </row>
    <row r="43" spans="2:7" s="149" customFormat="1" ht="21" customHeight="1">
      <c r="B43" s="163" t="s">
        <v>314</v>
      </c>
      <c r="C43" s="186" t="s">
        <v>317</v>
      </c>
      <c r="D43" s="221"/>
      <c r="E43" s="251">
        <v>873791</v>
      </c>
      <c r="F43" s="277">
        <v>427171</v>
      </c>
      <c r="G43" s="299">
        <f>+E43-F43</f>
        <v>446620</v>
      </c>
    </row>
    <row r="44" spans="2:7" s="149" customFormat="1" ht="19.5" customHeight="1">
      <c r="B44" s="168"/>
      <c r="C44" s="187" t="s">
        <v>320</v>
      </c>
      <c r="D44" s="222"/>
      <c r="E44" s="246"/>
      <c r="F44" s="278"/>
      <c r="G44" s="300"/>
    </row>
    <row r="45" spans="2:7" s="149" customFormat="1" ht="21" customHeight="1">
      <c r="B45" s="164"/>
      <c r="C45" s="191" t="s">
        <v>66</v>
      </c>
      <c r="D45" s="223"/>
      <c r="E45" s="250">
        <v>14594</v>
      </c>
      <c r="F45" s="279">
        <v>10711</v>
      </c>
      <c r="G45" s="301">
        <f>+E45-F45</f>
        <v>3883</v>
      </c>
    </row>
    <row r="46" spans="2:7" s="149" customFormat="1" ht="19.5" customHeight="1">
      <c r="B46" s="170"/>
      <c r="C46" s="189" t="s">
        <v>321</v>
      </c>
      <c r="D46" s="224"/>
      <c r="E46" s="248"/>
      <c r="F46" s="280"/>
      <c r="G46" s="302"/>
    </row>
    <row r="47" spans="2:7" s="149" customFormat="1" ht="21" customHeight="1">
      <c r="B47" s="164" t="s">
        <v>177</v>
      </c>
      <c r="C47" s="190" t="s">
        <v>322</v>
      </c>
      <c r="D47" s="221" t="s">
        <v>98</v>
      </c>
      <c r="E47" s="251">
        <v>1287122</v>
      </c>
      <c r="F47" s="277">
        <v>960410</v>
      </c>
      <c r="G47" s="299">
        <f>+E47-F47</f>
        <v>326712</v>
      </c>
    </row>
    <row r="48" spans="2:7" s="149" customFormat="1" ht="19.5" customHeight="1">
      <c r="B48" s="168"/>
      <c r="C48" s="187" t="s">
        <v>8</v>
      </c>
      <c r="D48" s="222"/>
      <c r="E48" s="246"/>
      <c r="F48" s="278"/>
      <c r="G48" s="300"/>
    </row>
    <row r="49" spans="2:7" s="149" customFormat="1" ht="21" customHeight="1">
      <c r="B49" s="164"/>
      <c r="C49" s="191" t="s">
        <v>324</v>
      </c>
      <c r="D49" s="223" t="s">
        <v>98</v>
      </c>
      <c r="E49" s="250">
        <v>872702</v>
      </c>
      <c r="F49" s="279">
        <v>654526</v>
      </c>
      <c r="G49" s="301">
        <f>+E49-F49</f>
        <v>218176</v>
      </c>
    </row>
    <row r="50" spans="2:7" s="149" customFormat="1" ht="19.5" customHeight="1">
      <c r="B50" s="168"/>
      <c r="C50" s="187" t="s">
        <v>214</v>
      </c>
      <c r="D50" s="222"/>
      <c r="E50" s="246"/>
      <c r="F50" s="278"/>
      <c r="G50" s="300"/>
    </row>
    <row r="51" spans="2:7" s="149" customFormat="1" ht="21" customHeight="1">
      <c r="B51" s="164"/>
      <c r="C51" s="191" t="s">
        <v>325</v>
      </c>
      <c r="D51" s="223"/>
      <c r="E51" s="250">
        <v>118932</v>
      </c>
      <c r="F51" s="279">
        <v>39405</v>
      </c>
      <c r="G51" s="301">
        <f>+E51-F51</f>
        <v>79527</v>
      </c>
    </row>
    <row r="52" spans="2:7" s="149" customFormat="1" ht="19.5" customHeight="1">
      <c r="B52" s="170"/>
      <c r="C52" s="189" t="s">
        <v>326</v>
      </c>
      <c r="D52" s="224"/>
      <c r="E52" s="248"/>
      <c r="F52" s="280"/>
      <c r="G52" s="302"/>
    </row>
    <row r="53" spans="2:7" s="149" customFormat="1" ht="21.75" customHeight="1">
      <c r="B53" s="156" t="s">
        <v>312</v>
      </c>
      <c r="C53" s="185"/>
      <c r="D53" s="225"/>
      <c r="E53" s="402" t="s">
        <v>131</v>
      </c>
      <c r="F53" s="402"/>
      <c r="G53" s="402"/>
    </row>
    <row r="54" spans="2:7" s="149" customFormat="1" ht="28.5" customHeight="1">
      <c r="B54" s="157" t="s">
        <v>252</v>
      </c>
      <c r="C54" s="180" t="s">
        <v>134</v>
      </c>
      <c r="D54" s="220" t="s">
        <v>253</v>
      </c>
      <c r="E54" s="244" t="s">
        <v>255</v>
      </c>
      <c r="F54" s="276" t="s">
        <v>257</v>
      </c>
      <c r="G54" s="298" t="s">
        <v>258</v>
      </c>
    </row>
    <row r="55" spans="2:7" s="149" customFormat="1" ht="21" customHeight="1">
      <c r="B55" s="164" t="s">
        <v>177</v>
      </c>
      <c r="C55" s="191" t="s">
        <v>248</v>
      </c>
      <c r="D55" s="223"/>
      <c r="E55" s="250">
        <v>19229</v>
      </c>
      <c r="F55" s="279">
        <v>18762</v>
      </c>
      <c r="G55" s="301">
        <f>+E55-F55</f>
        <v>467</v>
      </c>
    </row>
    <row r="56" spans="2:7" s="149" customFormat="1" ht="19.5" customHeight="1">
      <c r="B56" s="170"/>
      <c r="C56" s="189" t="s">
        <v>327</v>
      </c>
      <c r="D56" s="224"/>
      <c r="E56" s="248"/>
      <c r="F56" s="280"/>
      <c r="G56" s="302"/>
    </row>
    <row r="57" spans="2:7" s="149" customFormat="1" ht="21" customHeight="1">
      <c r="B57" s="163" t="s">
        <v>328</v>
      </c>
      <c r="C57" s="186" t="s">
        <v>143</v>
      </c>
      <c r="D57" s="221" t="s">
        <v>98</v>
      </c>
      <c r="E57" s="251">
        <v>10232</v>
      </c>
      <c r="F57" s="277">
        <v>6197</v>
      </c>
      <c r="G57" s="299">
        <f>+E57-F57</f>
        <v>4035</v>
      </c>
    </row>
    <row r="58" spans="2:7" s="149" customFormat="1" ht="19.5" customHeight="1">
      <c r="B58" s="168"/>
      <c r="C58" s="187" t="s">
        <v>40</v>
      </c>
      <c r="D58" s="222"/>
      <c r="E58" s="246"/>
      <c r="F58" s="278"/>
      <c r="G58" s="300"/>
    </row>
    <row r="59" spans="2:7" s="149" customFormat="1" ht="21" customHeight="1">
      <c r="B59" s="164"/>
      <c r="C59" s="191" t="s">
        <v>59</v>
      </c>
      <c r="D59" s="223" t="s">
        <v>98</v>
      </c>
      <c r="E59" s="252">
        <v>267987</v>
      </c>
      <c r="F59" s="279">
        <v>54150</v>
      </c>
      <c r="G59" s="301">
        <f>+E59-F59</f>
        <v>213837</v>
      </c>
    </row>
    <row r="60" spans="2:7" s="149" customFormat="1" ht="19.5" customHeight="1">
      <c r="B60" s="168"/>
      <c r="C60" s="187" t="s">
        <v>287</v>
      </c>
      <c r="D60" s="222"/>
      <c r="E60" s="246"/>
      <c r="F60" s="278"/>
      <c r="G60" s="300"/>
    </row>
    <row r="61" spans="2:7" s="149" customFormat="1" ht="21" customHeight="1">
      <c r="B61" s="164"/>
      <c r="C61" s="191" t="s">
        <v>329</v>
      </c>
      <c r="D61" s="223" t="s">
        <v>98</v>
      </c>
      <c r="E61" s="252">
        <v>1264910</v>
      </c>
      <c r="F61" s="279"/>
      <c r="G61" s="301">
        <f>+E61-F61</f>
        <v>1264910</v>
      </c>
    </row>
    <row r="62" spans="2:7" s="149" customFormat="1" ht="19.5" customHeight="1">
      <c r="B62" s="168"/>
      <c r="C62" s="187" t="s">
        <v>330</v>
      </c>
      <c r="D62" s="222"/>
      <c r="E62" s="246"/>
      <c r="F62" s="278"/>
      <c r="G62" s="300"/>
    </row>
    <row r="63" spans="2:7" s="149" customFormat="1" ht="21" customHeight="1">
      <c r="B63" s="164"/>
      <c r="C63" s="191" t="s">
        <v>306</v>
      </c>
      <c r="D63" s="223"/>
      <c r="E63" s="252">
        <v>430048</v>
      </c>
      <c r="F63" s="279">
        <v>261763</v>
      </c>
      <c r="G63" s="301">
        <f>+E63-F63</f>
        <v>168285</v>
      </c>
    </row>
    <row r="64" spans="2:7" s="149" customFormat="1" ht="19.5" customHeight="1">
      <c r="B64" s="168"/>
      <c r="C64" s="187" t="s">
        <v>135</v>
      </c>
      <c r="D64" s="222"/>
      <c r="E64" s="246"/>
      <c r="F64" s="278"/>
      <c r="G64" s="300"/>
    </row>
    <row r="65" spans="2:7" s="149" customFormat="1" ht="21" customHeight="1">
      <c r="B65" s="164"/>
      <c r="C65" s="191" t="s">
        <v>221</v>
      </c>
      <c r="D65" s="223"/>
      <c r="E65" s="252">
        <v>1683802</v>
      </c>
      <c r="F65" s="279">
        <v>88722</v>
      </c>
      <c r="G65" s="301">
        <f>+E65-F65</f>
        <v>1595080</v>
      </c>
    </row>
    <row r="66" spans="2:7" s="149" customFormat="1" ht="19.5" customHeight="1">
      <c r="B66" s="168"/>
      <c r="C66" s="187" t="s">
        <v>332</v>
      </c>
      <c r="D66" s="222"/>
      <c r="E66" s="246"/>
      <c r="F66" s="278"/>
      <c r="G66" s="300"/>
    </row>
    <row r="67" spans="2:7" s="149" customFormat="1" ht="21" customHeight="1">
      <c r="B67" s="168"/>
      <c r="C67" s="191" t="s">
        <v>138</v>
      </c>
      <c r="D67" s="223"/>
      <c r="E67" s="252">
        <v>30294</v>
      </c>
      <c r="F67" s="279">
        <v>26449</v>
      </c>
      <c r="G67" s="301">
        <f>+E67-F67</f>
        <v>3845</v>
      </c>
    </row>
    <row r="68" spans="2:7" s="149" customFormat="1" ht="19.5" customHeight="1">
      <c r="B68" s="170"/>
      <c r="C68" s="189" t="s">
        <v>333</v>
      </c>
      <c r="D68" s="224"/>
      <c r="E68" s="248"/>
      <c r="F68" s="280"/>
      <c r="G68" s="302"/>
    </row>
    <row r="69" spans="2:7" s="149" customFormat="1" ht="21" customHeight="1">
      <c r="B69" s="164" t="s">
        <v>334</v>
      </c>
      <c r="C69" s="190" t="s">
        <v>145</v>
      </c>
      <c r="D69" s="227"/>
      <c r="E69" s="252">
        <v>1633477</v>
      </c>
      <c r="F69" s="279">
        <v>1381598</v>
      </c>
      <c r="G69" s="301">
        <f>+E69-F69</f>
        <v>251879</v>
      </c>
    </row>
    <row r="70" spans="2:7" s="149" customFormat="1" ht="19.5" customHeight="1">
      <c r="B70" s="168"/>
      <c r="C70" s="187" t="s">
        <v>300</v>
      </c>
      <c r="D70" s="222"/>
      <c r="E70" s="246"/>
      <c r="F70" s="278"/>
      <c r="G70" s="300"/>
    </row>
    <row r="71" spans="2:7" s="149" customFormat="1" ht="21" customHeight="1">
      <c r="B71" s="164"/>
      <c r="C71" s="191" t="s">
        <v>335</v>
      </c>
      <c r="D71" s="223"/>
      <c r="E71" s="252">
        <v>495556</v>
      </c>
      <c r="F71" s="279">
        <v>163389</v>
      </c>
      <c r="G71" s="301">
        <f>+E71-F71</f>
        <v>332167</v>
      </c>
    </row>
    <row r="72" spans="2:7" s="149" customFormat="1" ht="19.5" customHeight="1">
      <c r="B72" s="168"/>
      <c r="C72" s="187" t="s">
        <v>338</v>
      </c>
      <c r="D72" s="222"/>
      <c r="E72" s="246"/>
      <c r="F72" s="278"/>
      <c r="G72" s="300"/>
    </row>
    <row r="73" spans="2:7" ht="21" customHeight="1">
      <c r="B73" s="164"/>
      <c r="C73" s="193" t="s">
        <v>162</v>
      </c>
      <c r="D73" s="228" t="s">
        <v>227</v>
      </c>
      <c r="E73" s="253">
        <v>41769</v>
      </c>
      <c r="F73" s="282">
        <v>28880</v>
      </c>
      <c r="G73" s="304">
        <f t="shared" ref="G73:G79" si="0">+E73-F73</f>
        <v>12889</v>
      </c>
    </row>
    <row r="74" spans="2:7" ht="21" customHeight="1">
      <c r="B74" s="164"/>
      <c r="C74" s="193" t="s">
        <v>284</v>
      </c>
      <c r="D74" s="228" t="s">
        <v>286</v>
      </c>
      <c r="E74" s="253">
        <v>36852</v>
      </c>
      <c r="F74" s="282"/>
      <c r="G74" s="304">
        <f t="shared" si="0"/>
        <v>36852</v>
      </c>
    </row>
    <row r="75" spans="2:7" ht="21" customHeight="1">
      <c r="B75" s="164"/>
      <c r="C75" s="193" t="s">
        <v>339</v>
      </c>
      <c r="D75" s="228" t="s">
        <v>286</v>
      </c>
      <c r="E75" s="253">
        <v>30020</v>
      </c>
      <c r="F75" s="282"/>
      <c r="G75" s="304">
        <f t="shared" si="0"/>
        <v>30020</v>
      </c>
    </row>
    <row r="76" spans="2:7" ht="21" customHeight="1">
      <c r="B76" s="164"/>
      <c r="C76" s="193" t="s">
        <v>342</v>
      </c>
      <c r="D76" s="228" t="s">
        <v>286</v>
      </c>
      <c r="E76" s="253">
        <v>47161</v>
      </c>
      <c r="F76" s="282">
        <v>34140</v>
      </c>
      <c r="G76" s="304">
        <f t="shared" si="0"/>
        <v>13021</v>
      </c>
    </row>
    <row r="77" spans="2:7" ht="21" customHeight="1">
      <c r="B77" s="164"/>
      <c r="C77" s="193" t="s">
        <v>343</v>
      </c>
      <c r="D77" s="228" t="s">
        <v>286</v>
      </c>
      <c r="E77" s="253">
        <v>2226</v>
      </c>
      <c r="F77" s="282">
        <v>3181</v>
      </c>
      <c r="G77" s="304">
        <f t="shared" si="0"/>
        <v>-955</v>
      </c>
    </row>
    <row r="78" spans="2:7" ht="21" customHeight="1">
      <c r="B78" s="164"/>
      <c r="C78" s="193" t="s">
        <v>267</v>
      </c>
      <c r="D78" s="228" t="s">
        <v>286</v>
      </c>
      <c r="E78" s="253">
        <v>4451</v>
      </c>
      <c r="F78" s="282">
        <v>4803</v>
      </c>
      <c r="G78" s="304">
        <f t="shared" si="0"/>
        <v>-352</v>
      </c>
    </row>
    <row r="79" spans="2:7" ht="21" customHeight="1">
      <c r="B79" s="171"/>
      <c r="C79" s="194" t="s">
        <v>46</v>
      </c>
      <c r="D79" s="229" t="s">
        <v>113</v>
      </c>
      <c r="E79" s="254">
        <v>23425</v>
      </c>
      <c r="F79" s="283">
        <v>16865</v>
      </c>
      <c r="G79" s="305">
        <f t="shared" si="0"/>
        <v>6560</v>
      </c>
    </row>
    <row r="80" spans="2:7" s="149" customFormat="1" ht="21.75" customHeight="1">
      <c r="B80" s="156" t="s">
        <v>312</v>
      </c>
      <c r="C80" s="185"/>
      <c r="D80" s="225"/>
      <c r="E80" s="402" t="s">
        <v>131</v>
      </c>
      <c r="F80" s="402"/>
      <c r="G80" s="402"/>
    </row>
    <row r="81" spans="2:7" s="149" customFormat="1" ht="28.5" customHeight="1">
      <c r="B81" s="157" t="s">
        <v>252</v>
      </c>
      <c r="C81" s="180" t="s">
        <v>134</v>
      </c>
      <c r="D81" s="220" t="s">
        <v>253</v>
      </c>
      <c r="E81" s="244" t="s">
        <v>255</v>
      </c>
      <c r="F81" s="276" t="s">
        <v>257</v>
      </c>
      <c r="G81" s="298" t="s">
        <v>258</v>
      </c>
    </row>
    <row r="82" spans="2:7" ht="21" customHeight="1">
      <c r="B82" s="164" t="s">
        <v>334</v>
      </c>
      <c r="C82" s="193" t="s">
        <v>344</v>
      </c>
      <c r="D82" s="228" t="s">
        <v>286</v>
      </c>
      <c r="E82" s="253">
        <v>21042</v>
      </c>
      <c r="F82" s="282">
        <v>24816</v>
      </c>
      <c r="G82" s="304">
        <f t="shared" ref="G82:G87" si="1">+E82-F82</f>
        <v>-3774</v>
      </c>
    </row>
    <row r="83" spans="2:7" ht="21" customHeight="1">
      <c r="B83" s="164"/>
      <c r="C83" s="191" t="s">
        <v>346</v>
      </c>
      <c r="D83" s="228" t="s">
        <v>286</v>
      </c>
      <c r="E83" s="253">
        <v>2018</v>
      </c>
      <c r="F83" s="282">
        <v>5439</v>
      </c>
      <c r="G83" s="304">
        <f t="shared" si="1"/>
        <v>-3421</v>
      </c>
    </row>
    <row r="84" spans="2:7" ht="21" customHeight="1">
      <c r="B84" s="171"/>
      <c r="C84" s="194" t="s">
        <v>347</v>
      </c>
      <c r="D84" s="229" t="s">
        <v>286</v>
      </c>
      <c r="E84" s="254">
        <v>2095</v>
      </c>
      <c r="F84" s="283">
        <v>5439</v>
      </c>
      <c r="G84" s="305">
        <f t="shared" si="1"/>
        <v>-3344</v>
      </c>
    </row>
    <row r="85" spans="2:7" ht="21" customHeight="1">
      <c r="B85" s="163" t="s">
        <v>334</v>
      </c>
      <c r="C85" s="186" t="s">
        <v>244</v>
      </c>
      <c r="D85" s="230" t="s">
        <v>286</v>
      </c>
      <c r="E85" s="255">
        <v>43860</v>
      </c>
      <c r="F85" s="284">
        <v>26270</v>
      </c>
      <c r="G85" s="306">
        <f t="shared" si="1"/>
        <v>17590</v>
      </c>
    </row>
    <row r="86" spans="2:7" ht="21" customHeight="1">
      <c r="B86" s="164"/>
      <c r="C86" s="194" t="s">
        <v>277</v>
      </c>
      <c r="D86" s="229" t="s">
        <v>348</v>
      </c>
      <c r="E86" s="254">
        <v>317952</v>
      </c>
      <c r="F86" s="283">
        <v>216594</v>
      </c>
      <c r="G86" s="305">
        <f t="shared" si="1"/>
        <v>101358</v>
      </c>
    </row>
    <row r="87" spans="2:7" ht="21" customHeight="1">
      <c r="B87" s="167" t="s">
        <v>350</v>
      </c>
      <c r="C87" s="195" t="s">
        <v>352</v>
      </c>
      <c r="D87" s="227"/>
      <c r="E87" s="256">
        <v>375284</v>
      </c>
      <c r="F87" s="281">
        <v>280395</v>
      </c>
      <c r="G87" s="303">
        <f t="shared" si="1"/>
        <v>94889</v>
      </c>
    </row>
    <row r="88" spans="2:7" s="149" customFormat="1" ht="19.5" customHeight="1">
      <c r="B88" s="168"/>
      <c r="C88" s="187" t="s">
        <v>353</v>
      </c>
      <c r="D88" s="222"/>
      <c r="E88" s="246"/>
      <c r="F88" s="278"/>
      <c r="G88" s="300"/>
    </row>
    <row r="89" spans="2:7" ht="21" customHeight="1">
      <c r="B89" s="160"/>
      <c r="C89" s="191" t="s">
        <v>354</v>
      </c>
      <c r="D89" s="223"/>
      <c r="E89" s="250">
        <v>15646</v>
      </c>
      <c r="F89" s="279">
        <v>11734</v>
      </c>
      <c r="G89" s="301">
        <f>+E89-F89</f>
        <v>3912</v>
      </c>
    </row>
    <row r="90" spans="2:7" s="149" customFormat="1" ht="19.5" customHeight="1">
      <c r="B90" s="170"/>
      <c r="C90" s="189" t="s">
        <v>355</v>
      </c>
      <c r="D90" s="224"/>
      <c r="E90" s="248"/>
      <c r="F90" s="280"/>
      <c r="G90" s="302"/>
    </row>
    <row r="91" spans="2:7" ht="21" customHeight="1">
      <c r="B91" s="167" t="s">
        <v>142</v>
      </c>
      <c r="C91" s="186" t="s">
        <v>357</v>
      </c>
      <c r="D91" s="221" t="s">
        <v>286</v>
      </c>
      <c r="E91" s="251">
        <v>485948</v>
      </c>
      <c r="F91" s="277">
        <v>260298</v>
      </c>
      <c r="G91" s="299">
        <f>+E91-F91</f>
        <v>225650</v>
      </c>
    </row>
    <row r="92" spans="2:7" s="149" customFormat="1" ht="19.5" customHeight="1">
      <c r="B92" s="170"/>
      <c r="C92" s="189" t="s">
        <v>52</v>
      </c>
      <c r="D92" s="224"/>
      <c r="E92" s="248"/>
      <c r="F92" s="280"/>
      <c r="G92" s="302"/>
    </row>
    <row r="93" spans="2:7" ht="21" customHeight="1">
      <c r="B93" s="167" t="s">
        <v>10</v>
      </c>
      <c r="C93" s="186" t="s">
        <v>358</v>
      </c>
      <c r="D93" s="221" t="s">
        <v>98</v>
      </c>
      <c r="E93" s="251">
        <v>43776</v>
      </c>
      <c r="F93" s="277">
        <v>22836</v>
      </c>
      <c r="G93" s="299">
        <f>+E93-F93</f>
        <v>20940</v>
      </c>
    </row>
    <row r="94" spans="2:7" s="149" customFormat="1" ht="19.5" customHeight="1">
      <c r="B94" s="170"/>
      <c r="C94" s="189" t="s">
        <v>3</v>
      </c>
      <c r="D94" s="224"/>
      <c r="E94" s="248"/>
      <c r="F94" s="280"/>
      <c r="G94" s="302"/>
    </row>
    <row r="95" spans="2:7" ht="21" customHeight="1">
      <c r="B95" s="158" t="s">
        <v>359</v>
      </c>
      <c r="C95" s="186" t="s">
        <v>360</v>
      </c>
      <c r="D95" s="221" t="s">
        <v>286</v>
      </c>
      <c r="E95" s="257">
        <v>833</v>
      </c>
      <c r="F95" s="277">
        <v>375</v>
      </c>
      <c r="G95" s="299">
        <f>+E95-F95</f>
        <v>458</v>
      </c>
    </row>
    <row r="96" spans="2:7" s="149" customFormat="1" ht="19.5" customHeight="1">
      <c r="B96" s="170"/>
      <c r="C96" s="189" t="s">
        <v>361</v>
      </c>
      <c r="D96" s="224"/>
      <c r="E96" s="248"/>
      <c r="F96" s="280"/>
      <c r="G96" s="302"/>
    </row>
    <row r="97" spans="2:7" ht="21" customHeight="1">
      <c r="B97" s="167" t="s">
        <v>362</v>
      </c>
      <c r="C97" s="186" t="s">
        <v>309</v>
      </c>
      <c r="D97" s="221"/>
      <c r="E97" s="251">
        <v>3080362</v>
      </c>
      <c r="F97" s="277">
        <v>2354620</v>
      </c>
      <c r="G97" s="299">
        <f>+E97-F97</f>
        <v>725742</v>
      </c>
    </row>
    <row r="98" spans="2:7" s="149" customFormat="1" ht="19.5" customHeight="1">
      <c r="B98" s="168"/>
      <c r="C98" s="187" t="s">
        <v>315</v>
      </c>
      <c r="D98" s="222"/>
      <c r="E98" s="246"/>
      <c r="F98" s="278"/>
      <c r="G98" s="300"/>
    </row>
    <row r="99" spans="2:7" ht="21" customHeight="1">
      <c r="B99" s="160"/>
      <c r="C99" s="191" t="s">
        <v>363</v>
      </c>
      <c r="D99" s="223"/>
      <c r="E99" s="258">
        <v>98648</v>
      </c>
      <c r="F99" s="279">
        <v>73251</v>
      </c>
      <c r="G99" s="301">
        <f>+E99-F99</f>
        <v>25397</v>
      </c>
    </row>
    <row r="100" spans="2:7" s="149" customFormat="1" ht="19.5" customHeight="1">
      <c r="B100" s="168"/>
      <c r="C100" s="187" t="s">
        <v>364</v>
      </c>
      <c r="D100" s="222"/>
      <c r="E100" s="246"/>
      <c r="F100" s="278"/>
      <c r="G100" s="300"/>
    </row>
    <row r="101" spans="2:7" ht="21" customHeight="1">
      <c r="B101" s="160"/>
      <c r="C101" s="191" t="s">
        <v>365</v>
      </c>
      <c r="D101" s="223"/>
      <c r="E101" s="258">
        <v>81832</v>
      </c>
      <c r="F101" s="279">
        <v>3400</v>
      </c>
      <c r="G101" s="301">
        <f>+E101-F101</f>
        <v>78432</v>
      </c>
    </row>
    <row r="102" spans="2:7" s="149" customFormat="1" ht="19.5" customHeight="1">
      <c r="B102" s="168"/>
      <c r="C102" s="187" t="s">
        <v>180</v>
      </c>
      <c r="D102" s="222"/>
      <c r="E102" s="246"/>
      <c r="F102" s="278"/>
      <c r="G102" s="300"/>
    </row>
    <row r="103" spans="2:7" ht="21" customHeight="1">
      <c r="B103" s="160"/>
      <c r="C103" s="191" t="s">
        <v>366</v>
      </c>
      <c r="D103" s="223" t="s">
        <v>348</v>
      </c>
      <c r="E103" s="250">
        <v>284077</v>
      </c>
      <c r="F103" s="279">
        <v>278104</v>
      </c>
      <c r="G103" s="301">
        <f>+E103-F103</f>
        <v>5973</v>
      </c>
    </row>
    <row r="104" spans="2:7" s="149" customFormat="1" ht="19.5" customHeight="1">
      <c r="B104" s="170"/>
      <c r="C104" s="189" t="s">
        <v>367</v>
      </c>
      <c r="D104" s="224"/>
      <c r="E104" s="248"/>
      <c r="F104" s="280"/>
      <c r="G104" s="302"/>
    </row>
    <row r="105" spans="2:7" ht="21" customHeight="1">
      <c r="B105" s="167" t="s">
        <v>369</v>
      </c>
      <c r="C105" s="186" t="s">
        <v>370</v>
      </c>
      <c r="D105" s="221" t="s">
        <v>98</v>
      </c>
      <c r="E105" s="251">
        <v>1490000</v>
      </c>
      <c r="F105" s="277">
        <v>1142901</v>
      </c>
      <c r="G105" s="299">
        <f>+E105-F105</f>
        <v>347099</v>
      </c>
    </row>
    <row r="106" spans="2:7" s="149" customFormat="1" ht="19.5" customHeight="1">
      <c r="B106" s="170"/>
      <c r="C106" s="189" t="s">
        <v>374</v>
      </c>
      <c r="D106" s="224"/>
      <c r="E106" s="248"/>
      <c r="F106" s="280"/>
      <c r="G106" s="302"/>
    </row>
    <row r="107" spans="2:7" s="149" customFormat="1" ht="21.75" customHeight="1">
      <c r="B107" s="156" t="s">
        <v>375</v>
      </c>
      <c r="C107" s="185"/>
      <c r="D107" s="225"/>
      <c r="E107" s="402" t="s">
        <v>131</v>
      </c>
      <c r="F107" s="402"/>
      <c r="G107" s="402"/>
    </row>
    <row r="108" spans="2:7" ht="28.5" customHeight="1">
      <c r="B108" s="157" t="s">
        <v>252</v>
      </c>
      <c r="C108" s="180" t="s">
        <v>134</v>
      </c>
      <c r="D108" s="220" t="s">
        <v>253</v>
      </c>
      <c r="E108" s="244" t="s">
        <v>255</v>
      </c>
      <c r="F108" s="276" t="s">
        <v>257</v>
      </c>
      <c r="G108" s="298" t="s">
        <v>258</v>
      </c>
    </row>
    <row r="109" spans="2:7" ht="21" customHeight="1">
      <c r="B109" s="167" t="s">
        <v>376</v>
      </c>
      <c r="C109" s="191" t="s">
        <v>378</v>
      </c>
      <c r="D109" s="223"/>
      <c r="E109" s="257">
        <v>62591</v>
      </c>
      <c r="F109" s="281"/>
      <c r="G109" s="303">
        <f>+E109-F109</f>
        <v>62591</v>
      </c>
    </row>
    <row r="110" spans="2:7" s="149" customFormat="1" ht="19.5" customHeight="1">
      <c r="B110" s="168"/>
      <c r="C110" s="187" t="s">
        <v>190</v>
      </c>
      <c r="D110" s="222"/>
      <c r="E110" s="246"/>
      <c r="F110" s="278"/>
      <c r="G110" s="300"/>
    </row>
    <row r="111" spans="2:7" ht="21" customHeight="1">
      <c r="B111" s="160"/>
      <c r="C111" s="191" t="s">
        <v>381</v>
      </c>
      <c r="D111" s="223"/>
      <c r="E111" s="258">
        <v>20787</v>
      </c>
      <c r="F111" s="279">
        <v>0</v>
      </c>
      <c r="G111" s="301">
        <f>+E111-F111</f>
        <v>20787</v>
      </c>
    </row>
    <row r="112" spans="2:7" s="149" customFormat="1" ht="19.5" customHeight="1">
      <c r="B112" s="168"/>
      <c r="C112" s="196" t="s">
        <v>382</v>
      </c>
      <c r="D112" s="227"/>
      <c r="E112" s="249"/>
      <c r="F112" s="281"/>
      <c r="G112" s="303"/>
    </row>
    <row r="113" spans="2:7" ht="21" customHeight="1">
      <c r="B113" s="160"/>
      <c r="C113" s="191" t="s">
        <v>212</v>
      </c>
      <c r="D113" s="223" t="s">
        <v>95</v>
      </c>
      <c r="E113" s="258">
        <v>2498</v>
      </c>
      <c r="F113" s="279">
        <v>2</v>
      </c>
      <c r="G113" s="301">
        <f>+E113-F113</f>
        <v>2496</v>
      </c>
    </row>
    <row r="114" spans="2:7" s="149" customFormat="1" ht="19.5" customHeight="1">
      <c r="B114" s="168"/>
      <c r="C114" s="196" t="s">
        <v>384</v>
      </c>
      <c r="D114" s="227"/>
      <c r="E114" s="249"/>
      <c r="F114" s="281"/>
      <c r="G114" s="303"/>
    </row>
    <row r="115" spans="2:7" ht="21" customHeight="1">
      <c r="B115" s="160"/>
      <c r="C115" s="191" t="s">
        <v>120</v>
      </c>
      <c r="D115" s="223"/>
      <c r="E115" s="258">
        <v>100850</v>
      </c>
      <c r="F115" s="279">
        <v>3825</v>
      </c>
      <c r="G115" s="301">
        <f>+E115-F115</f>
        <v>97025</v>
      </c>
    </row>
    <row r="116" spans="2:7" s="149" customFormat="1" ht="19.5" customHeight="1">
      <c r="B116" s="168"/>
      <c r="C116" s="196" t="s">
        <v>385</v>
      </c>
      <c r="D116" s="227"/>
      <c r="E116" s="249"/>
      <c r="F116" s="281"/>
      <c r="G116" s="303"/>
    </row>
    <row r="117" spans="2:7" ht="21" customHeight="1">
      <c r="B117" s="160"/>
      <c r="C117" s="191" t="s">
        <v>386</v>
      </c>
      <c r="D117" s="223" t="s">
        <v>286</v>
      </c>
      <c r="E117" s="258">
        <v>11000</v>
      </c>
      <c r="F117" s="279"/>
      <c r="G117" s="301">
        <f>+E117-F117</f>
        <v>11000</v>
      </c>
    </row>
    <row r="118" spans="2:7" s="149" customFormat="1" ht="19.5" customHeight="1">
      <c r="B118" s="168"/>
      <c r="C118" s="196" t="s">
        <v>127</v>
      </c>
      <c r="D118" s="227"/>
      <c r="E118" s="249"/>
      <c r="F118" s="281"/>
      <c r="G118" s="303"/>
    </row>
    <row r="119" spans="2:7" ht="21" customHeight="1">
      <c r="B119" s="172"/>
      <c r="C119" s="191" t="s">
        <v>387</v>
      </c>
      <c r="D119" s="223"/>
      <c r="E119" s="258">
        <v>98957</v>
      </c>
      <c r="F119" s="279">
        <v>6116</v>
      </c>
      <c r="G119" s="301">
        <f>+E119-F119</f>
        <v>92841</v>
      </c>
    </row>
    <row r="120" spans="2:7" s="149" customFormat="1" ht="19.5" customHeight="1">
      <c r="B120" s="170"/>
      <c r="C120" s="196" t="s">
        <v>389</v>
      </c>
      <c r="D120" s="227"/>
      <c r="E120" s="249"/>
      <c r="F120" s="281"/>
      <c r="G120" s="303"/>
    </row>
    <row r="121" spans="2:7" ht="21" customHeight="1">
      <c r="B121" s="158" t="s">
        <v>392</v>
      </c>
      <c r="C121" s="186" t="s">
        <v>393</v>
      </c>
      <c r="D121" s="221"/>
      <c r="E121" s="257">
        <v>281165</v>
      </c>
      <c r="F121" s="277">
        <v>6637</v>
      </c>
      <c r="G121" s="299">
        <f>+E121-F121</f>
        <v>274528</v>
      </c>
    </row>
    <row r="122" spans="2:7" s="149" customFormat="1" ht="19.5" customHeight="1">
      <c r="B122" s="170"/>
      <c r="C122" s="189" t="s">
        <v>377</v>
      </c>
      <c r="D122" s="224"/>
      <c r="E122" s="248"/>
      <c r="F122" s="280"/>
      <c r="G122" s="302"/>
    </row>
    <row r="123" spans="2:7" ht="21" customHeight="1">
      <c r="B123" s="158" t="s">
        <v>395</v>
      </c>
      <c r="C123" s="186" t="s">
        <v>379</v>
      </c>
      <c r="D123" s="221"/>
      <c r="E123" s="257">
        <v>20000</v>
      </c>
      <c r="F123" s="277"/>
      <c r="G123" s="299">
        <f>+E123-F123</f>
        <v>20000</v>
      </c>
    </row>
    <row r="124" spans="2:7" s="149" customFormat="1" ht="19.5" customHeight="1">
      <c r="B124" s="170"/>
      <c r="C124" s="189" t="s">
        <v>179</v>
      </c>
      <c r="D124" s="224"/>
      <c r="E124" s="248"/>
      <c r="F124" s="280"/>
      <c r="G124" s="302"/>
    </row>
    <row r="125" spans="2:7" ht="21" customHeight="1">
      <c r="B125" s="173" t="s">
        <v>398</v>
      </c>
      <c r="C125" s="186" t="s">
        <v>396</v>
      </c>
      <c r="D125" s="221"/>
      <c r="E125" s="257">
        <v>5920</v>
      </c>
      <c r="F125" s="277">
        <v>578</v>
      </c>
      <c r="G125" s="299">
        <f>+E125-F125</f>
        <v>5342</v>
      </c>
    </row>
    <row r="126" spans="2:7" s="149" customFormat="1" ht="19.5" customHeight="1">
      <c r="B126" s="168"/>
      <c r="C126" s="187" t="s">
        <v>399</v>
      </c>
      <c r="D126" s="222"/>
      <c r="E126" s="246"/>
      <c r="F126" s="278"/>
      <c r="G126" s="300"/>
    </row>
    <row r="127" spans="2:7" ht="21" customHeight="1">
      <c r="B127" s="159"/>
      <c r="C127" s="191" t="s">
        <v>163</v>
      </c>
      <c r="D127" s="223" t="s">
        <v>286</v>
      </c>
      <c r="E127" s="258">
        <v>5250</v>
      </c>
      <c r="F127" s="279">
        <v>1750</v>
      </c>
      <c r="G127" s="301">
        <f>+E127-F127</f>
        <v>3500</v>
      </c>
    </row>
    <row r="128" spans="2:7" s="149" customFormat="1" ht="19.5" customHeight="1">
      <c r="B128" s="168"/>
      <c r="C128" s="196" t="s">
        <v>318</v>
      </c>
      <c r="D128" s="227"/>
      <c r="E128" s="249"/>
      <c r="F128" s="281"/>
      <c r="G128" s="303"/>
    </row>
    <row r="129" spans="2:7" ht="21" customHeight="1">
      <c r="B129" s="159"/>
      <c r="C129" s="191" t="s">
        <v>401</v>
      </c>
      <c r="D129" s="223" t="s">
        <v>348</v>
      </c>
      <c r="E129" s="258">
        <v>3290</v>
      </c>
      <c r="F129" s="279">
        <v>1700</v>
      </c>
      <c r="G129" s="301">
        <f>+E129-F129</f>
        <v>1590</v>
      </c>
    </row>
    <row r="130" spans="2:7" s="149" customFormat="1" ht="19.5" customHeight="1">
      <c r="B130" s="170"/>
      <c r="C130" s="196" t="s">
        <v>263</v>
      </c>
      <c r="D130" s="227"/>
      <c r="E130" s="249"/>
      <c r="F130" s="281"/>
      <c r="G130" s="303"/>
    </row>
    <row r="131" spans="2:7" ht="21" customHeight="1">
      <c r="B131" s="173" t="s">
        <v>82</v>
      </c>
      <c r="C131" s="186" t="s">
        <v>402</v>
      </c>
      <c r="D131" s="221" t="s">
        <v>264</v>
      </c>
      <c r="E131" s="257">
        <v>5000</v>
      </c>
      <c r="F131" s="277"/>
      <c r="G131" s="299">
        <f>+E131-F131</f>
        <v>5000</v>
      </c>
    </row>
    <row r="132" spans="2:7" s="149" customFormat="1" ht="19.5" customHeight="1">
      <c r="B132" s="170"/>
      <c r="C132" s="189" t="s">
        <v>404</v>
      </c>
      <c r="D132" s="224"/>
      <c r="E132" s="248"/>
      <c r="F132" s="280"/>
      <c r="G132" s="302"/>
    </row>
    <row r="133" spans="2:7" s="149" customFormat="1" ht="21.75" customHeight="1">
      <c r="B133" s="156" t="s">
        <v>375</v>
      </c>
      <c r="C133" s="185"/>
      <c r="D133" s="225"/>
      <c r="E133" s="402" t="s">
        <v>131</v>
      </c>
      <c r="F133" s="402"/>
      <c r="G133" s="402"/>
    </row>
    <row r="134" spans="2:7" ht="28.5" customHeight="1">
      <c r="B134" s="157" t="s">
        <v>252</v>
      </c>
      <c r="C134" s="180" t="s">
        <v>134</v>
      </c>
      <c r="D134" s="220" t="s">
        <v>253</v>
      </c>
      <c r="E134" s="244" t="s">
        <v>255</v>
      </c>
      <c r="F134" s="276" t="s">
        <v>257</v>
      </c>
      <c r="G134" s="298" t="s">
        <v>258</v>
      </c>
    </row>
    <row r="135" spans="2:7" ht="21" customHeight="1">
      <c r="B135" s="173" t="s">
        <v>82</v>
      </c>
      <c r="C135" s="190" t="s">
        <v>239</v>
      </c>
      <c r="D135" s="227"/>
      <c r="E135" s="249">
        <v>881891</v>
      </c>
      <c r="F135" s="281">
        <v>13185</v>
      </c>
      <c r="G135" s="303">
        <f>+E135-F135</f>
        <v>868706</v>
      </c>
    </row>
    <row r="136" spans="2:7" s="149" customFormat="1" ht="19.5" customHeight="1">
      <c r="B136" s="168"/>
      <c r="C136" s="187" t="s">
        <v>406</v>
      </c>
      <c r="D136" s="222"/>
      <c r="E136" s="246"/>
      <c r="F136" s="278"/>
      <c r="G136" s="300"/>
    </row>
    <row r="137" spans="2:7" ht="21" customHeight="1">
      <c r="B137" s="160"/>
      <c r="C137" s="190" t="s">
        <v>407</v>
      </c>
      <c r="D137" s="227"/>
      <c r="E137" s="256">
        <v>425274</v>
      </c>
      <c r="F137" s="281">
        <v>82600</v>
      </c>
      <c r="G137" s="303">
        <f>+E137-F137</f>
        <v>342674</v>
      </c>
    </row>
    <row r="138" spans="2:7" s="149" customFormat="1" ht="19.5" customHeight="1">
      <c r="B138" s="170"/>
      <c r="C138" s="189" t="s">
        <v>410</v>
      </c>
      <c r="D138" s="224"/>
      <c r="E138" s="248"/>
      <c r="F138" s="280"/>
      <c r="G138" s="302"/>
    </row>
    <row r="139" spans="2:7" ht="21" customHeight="1">
      <c r="B139" s="158" t="s">
        <v>349</v>
      </c>
      <c r="C139" s="186" t="s">
        <v>153</v>
      </c>
      <c r="D139" s="221"/>
      <c r="E139" s="251">
        <v>14096</v>
      </c>
      <c r="F139" s="277">
        <v>10500</v>
      </c>
      <c r="G139" s="299">
        <f>+E139-F139</f>
        <v>3596</v>
      </c>
    </row>
    <row r="140" spans="2:7" s="149" customFormat="1" ht="19.5" customHeight="1">
      <c r="B140" s="170"/>
      <c r="C140" s="189" t="s">
        <v>411</v>
      </c>
      <c r="D140" s="224"/>
      <c r="E140" s="248"/>
      <c r="F140" s="280"/>
      <c r="G140" s="302"/>
    </row>
    <row r="141" spans="2:7" ht="21" customHeight="1">
      <c r="B141" s="158" t="s">
        <v>349</v>
      </c>
      <c r="C141" s="186" t="s">
        <v>71</v>
      </c>
      <c r="D141" s="221"/>
      <c r="E141" s="251">
        <v>2000</v>
      </c>
      <c r="F141" s="277"/>
      <c r="G141" s="299">
        <f>+E141-F141</f>
        <v>2000</v>
      </c>
    </row>
    <row r="142" spans="2:7" s="149" customFormat="1" ht="19.5" customHeight="1">
      <c r="B142" s="168"/>
      <c r="C142" s="187" t="s">
        <v>403</v>
      </c>
      <c r="D142" s="222"/>
      <c r="E142" s="246"/>
      <c r="F142" s="278"/>
      <c r="G142" s="300"/>
    </row>
    <row r="143" spans="2:7" ht="21" customHeight="1">
      <c r="B143" s="159"/>
      <c r="C143" s="191" t="s">
        <v>21</v>
      </c>
      <c r="D143" s="223" t="s">
        <v>414</v>
      </c>
      <c r="E143" s="250">
        <v>497554</v>
      </c>
      <c r="F143" s="279">
        <v>493541</v>
      </c>
      <c r="G143" s="301">
        <f>+E143-F143</f>
        <v>4013</v>
      </c>
    </row>
    <row r="144" spans="2:7" s="149" customFormat="1" ht="19.5" customHeight="1">
      <c r="B144" s="170"/>
      <c r="C144" s="189" t="s">
        <v>415</v>
      </c>
      <c r="D144" s="224"/>
      <c r="E144" s="248"/>
      <c r="F144" s="280"/>
      <c r="G144" s="302"/>
    </row>
    <row r="145" spans="2:7" s="153" customFormat="1" ht="21.75" customHeight="1">
      <c r="B145" s="156" t="s">
        <v>268</v>
      </c>
      <c r="C145" s="197"/>
      <c r="D145" s="231"/>
      <c r="E145" s="402" t="s">
        <v>131</v>
      </c>
      <c r="F145" s="402"/>
      <c r="G145" s="402"/>
    </row>
    <row r="146" spans="2:7" s="153" customFormat="1" ht="28.5" customHeight="1">
      <c r="B146" s="162" t="s">
        <v>252</v>
      </c>
      <c r="C146" s="180" t="s">
        <v>134</v>
      </c>
      <c r="D146" s="220" t="s">
        <v>253</v>
      </c>
      <c r="E146" s="244" t="s">
        <v>255</v>
      </c>
      <c r="F146" s="276" t="s">
        <v>257</v>
      </c>
      <c r="G146" s="298" t="s">
        <v>258</v>
      </c>
    </row>
    <row r="147" spans="2:7" s="153" customFormat="1" ht="21" customHeight="1">
      <c r="B147" s="158" t="s">
        <v>170</v>
      </c>
      <c r="C147" s="198" t="s">
        <v>261</v>
      </c>
      <c r="D147" s="221" t="s">
        <v>397</v>
      </c>
      <c r="E147" s="251">
        <v>32291</v>
      </c>
      <c r="F147" s="277">
        <v>12112</v>
      </c>
      <c r="G147" s="299">
        <f>+E147-F147</f>
        <v>20179</v>
      </c>
    </row>
    <row r="148" spans="2:7" s="149" customFormat="1" ht="19.5" customHeight="1">
      <c r="B148" s="168"/>
      <c r="C148" s="187" t="s">
        <v>416</v>
      </c>
      <c r="D148" s="222"/>
      <c r="E148" s="246"/>
      <c r="F148" s="278"/>
      <c r="G148" s="300"/>
    </row>
    <row r="149" spans="2:7" s="153" customFormat="1" ht="21" customHeight="1">
      <c r="B149" s="174"/>
      <c r="C149" s="199" t="s">
        <v>336</v>
      </c>
      <c r="D149" s="223" t="s">
        <v>301</v>
      </c>
      <c r="E149" s="247">
        <v>11093</v>
      </c>
      <c r="F149" s="279">
        <v>3883</v>
      </c>
      <c r="G149" s="301">
        <f>+E149-F149</f>
        <v>7210</v>
      </c>
    </row>
    <row r="150" spans="2:7" s="149" customFormat="1" ht="19.5" customHeight="1">
      <c r="B150" s="168"/>
      <c r="C150" s="187" t="s">
        <v>418</v>
      </c>
      <c r="D150" s="222"/>
      <c r="E150" s="246"/>
      <c r="F150" s="278"/>
      <c r="G150" s="300"/>
    </row>
    <row r="151" spans="2:7" s="153" customFormat="1" ht="21" customHeight="1">
      <c r="B151" s="174"/>
      <c r="C151" s="199" t="s">
        <v>419</v>
      </c>
      <c r="D151" s="223" t="s">
        <v>301</v>
      </c>
      <c r="E151" s="247">
        <v>1437</v>
      </c>
      <c r="F151" s="279">
        <v>818</v>
      </c>
      <c r="G151" s="301">
        <f>+E151-F151</f>
        <v>619</v>
      </c>
    </row>
    <row r="152" spans="2:7" s="149" customFormat="1" ht="19.5" customHeight="1">
      <c r="B152" s="174"/>
      <c r="C152" s="187" t="s">
        <v>351</v>
      </c>
      <c r="D152" s="222"/>
      <c r="E152" s="246"/>
      <c r="F152" s="278"/>
      <c r="G152" s="300"/>
    </row>
    <row r="153" spans="2:7" s="153" customFormat="1" ht="21" customHeight="1">
      <c r="B153" s="174"/>
      <c r="C153" s="199" t="s">
        <v>420</v>
      </c>
      <c r="D153" s="223" t="s">
        <v>348</v>
      </c>
      <c r="E153" s="247">
        <v>75500</v>
      </c>
      <c r="F153" s="279">
        <v>71500</v>
      </c>
      <c r="G153" s="301">
        <f>+E153-F153</f>
        <v>4000</v>
      </c>
    </row>
    <row r="154" spans="2:7" s="149" customFormat="1" ht="19.5" customHeight="1">
      <c r="B154" s="175"/>
      <c r="C154" s="189" t="s">
        <v>422</v>
      </c>
      <c r="D154" s="224"/>
      <c r="E154" s="248"/>
      <c r="F154" s="280"/>
      <c r="G154" s="302"/>
    </row>
    <row r="155" spans="2:7" s="154" customFormat="1" ht="21.75" customHeight="1">
      <c r="B155" s="176" t="s">
        <v>423</v>
      </c>
      <c r="C155" s="200"/>
      <c r="D155" s="232"/>
      <c r="E155" s="402" t="s">
        <v>131</v>
      </c>
      <c r="F155" s="402"/>
      <c r="G155" s="402"/>
    </row>
    <row r="156" spans="2:7" s="153" customFormat="1" ht="28.5" customHeight="1">
      <c r="B156" s="157" t="s">
        <v>252</v>
      </c>
      <c r="C156" s="180" t="s">
        <v>134</v>
      </c>
      <c r="D156" s="220" t="s">
        <v>253</v>
      </c>
      <c r="E156" s="244" t="s">
        <v>255</v>
      </c>
      <c r="F156" s="276" t="s">
        <v>257</v>
      </c>
      <c r="G156" s="298" t="s">
        <v>258</v>
      </c>
    </row>
    <row r="157" spans="2:7" s="153" customFormat="1" ht="21" customHeight="1">
      <c r="B157" s="167" t="s">
        <v>424</v>
      </c>
      <c r="C157" s="191" t="s">
        <v>425</v>
      </c>
      <c r="D157" s="223" t="s">
        <v>348</v>
      </c>
      <c r="E157" s="245">
        <v>20250</v>
      </c>
      <c r="F157" s="281">
        <v>18300</v>
      </c>
      <c r="G157" s="303">
        <f>+E157-F157</f>
        <v>1950</v>
      </c>
    </row>
    <row r="158" spans="2:7" s="149" customFormat="1" ht="19.5" customHeight="1">
      <c r="B158" s="177"/>
      <c r="C158" s="189" t="s">
        <v>426</v>
      </c>
      <c r="D158" s="224"/>
      <c r="E158" s="248"/>
      <c r="F158" s="280"/>
      <c r="G158" s="302"/>
    </row>
    <row r="159" spans="2:7" s="154" customFormat="1" ht="21.75" customHeight="1">
      <c r="B159" s="176" t="s">
        <v>423</v>
      </c>
      <c r="C159" s="200"/>
      <c r="D159" s="232"/>
      <c r="E159" s="402" t="s">
        <v>131</v>
      </c>
      <c r="F159" s="402"/>
      <c r="G159" s="402"/>
    </row>
    <row r="160" spans="2:7" s="153" customFormat="1" ht="28.5" customHeight="1">
      <c r="B160" s="157" t="s">
        <v>252</v>
      </c>
      <c r="C160" s="180" t="s">
        <v>134</v>
      </c>
      <c r="D160" s="220" t="s">
        <v>253</v>
      </c>
      <c r="E160" s="244" t="s">
        <v>255</v>
      </c>
      <c r="F160" s="276" t="s">
        <v>257</v>
      </c>
      <c r="G160" s="298" t="s">
        <v>258</v>
      </c>
    </row>
    <row r="161" spans="2:7" s="153" customFormat="1" ht="21" customHeight="1">
      <c r="B161" s="167" t="s">
        <v>424</v>
      </c>
      <c r="C161" s="191" t="s">
        <v>427</v>
      </c>
      <c r="D161" s="223" t="s">
        <v>348</v>
      </c>
      <c r="E161" s="247">
        <v>9250</v>
      </c>
      <c r="F161" s="279"/>
      <c r="G161" s="301">
        <f>+E161-F161</f>
        <v>9250</v>
      </c>
    </row>
    <row r="162" spans="2:7" s="149" customFormat="1" ht="19.5" customHeight="1">
      <c r="B162" s="178"/>
      <c r="C162" s="187" t="s">
        <v>428</v>
      </c>
      <c r="D162" s="222"/>
      <c r="E162" s="246"/>
      <c r="F162" s="278"/>
      <c r="G162" s="300"/>
    </row>
    <row r="163" spans="2:7" s="153" customFormat="1" ht="21" customHeight="1">
      <c r="B163" s="168"/>
      <c r="C163" s="191" t="s">
        <v>429</v>
      </c>
      <c r="D163" s="223" t="s">
        <v>348</v>
      </c>
      <c r="E163" s="247">
        <v>219892</v>
      </c>
      <c r="F163" s="279">
        <v>162941</v>
      </c>
      <c r="G163" s="301">
        <f>+E163-F163</f>
        <v>56951</v>
      </c>
    </row>
    <row r="164" spans="2:7" s="149" customFormat="1" ht="19.5" customHeight="1">
      <c r="B164" s="178"/>
      <c r="C164" s="187" t="s">
        <v>430</v>
      </c>
      <c r="D164" s="222"/>
      <c r="E164" s="246"/>
      <c r="F164" s="278"/>
      <c r="G164" s="300"/>
    </row>
    <row r="165" spans="2:7" s="153" customFormat="1" ht="21" customHeight="1">
      <c r="B165" s="168"/>
      <c r="C165" s="191" t="s">
        <v>22</v>
      </c>
      <c r="D165" s="223"/>
      <c r="E165" s="247">
        <v>3081</v>
      </c>
      <c r="F165" s="279"/>
      <c r="G165" s="301">
        <f>+E165-F165</f>
        <v>3081</v>
      </c>
    </row>
    <row r="166" spans="2:7" s="149" customFormat="1" ht="19.5" customHeight="1">
      <c r="B166" s="170"/>
      <c r="C166" s="189" t="s">
        <v>431</v>
      </c>
      <c r="D166" s="224"/>
      <c r="E166" s="248"/>
      <c r="F166" s="280"/>
      <c r="G166" s="302"/>
    </row>
    <row r="167" spans="2:7" s="153" customFormat="1" ht="21" customHeight="1">
      <c r="B167" s="158" t="s">
        <v>432</v>
      </c>
      <c r="C167" s="191" t="s">
        <v>433</v>
      </c>
      <c r="D167" s="223"/>
      <c r="E167" s="245">
        <v>3818</v>
      </c>
      <c r="F167" s="281"/>
      <c r="G167" s="303">
        <f>+E167-F167</f>
        <v>3818</v>
      </c>
    </row>
    <row r="168" spans="2:7" s="149" customFormat="1" ht="19.5" customHeight="1">
      <c r="B168" s="177"/>
      <c r="C168" s="189" t="s">
        <v>436</v>
      </c>
      <c r="D168" s="224"/>
      <c r="E168" s="248"/>
      <c r="F168" s="280"/>
      <c r="G168" s="302"/>
    </row>
    <row r="169" spans="2:7" s="153" customFormat="1" ht="21" customHeight="1">
      <c r="B169" s="158" t="s">
        <v>432</v>
      </c>
      <c r="C169" s="186" t="s">
        <v>437</v>
      </c>
      <c r="D169" s="221"/>
      <c r="E169" s="245">
        <v>62960</v>
      </c>
      <c r="F169" s="277"/>
      <c r="G169" s="299">
        <f>+E169-F169</f>
        <v>62960</v>
      </c>
    </row>
    <row r="170" spans="2:7" s="149" customFormat="1" ht="19.5" customHeight="1">
      <c r="B170" s="178"/>
      <c r="C170" s="187" t="s">
        <v>79</v>
      </c>
      <c r="D170" s="222"/>
      <c r="E170" s="246"/>
      <c r="F170" s="278"/>
      <c r="G170" s="300"/>
    </row>
    <row r="171" spans="2:7" s="153" customFormat="1" ht="21" customHeight="1">
      <c r="B171" s="159"/>
      <c r="C171" s="190" t="s">
        <v>439</v>
      </c>
      <c r="D171" s="223" t="s">
        <v>286</v>
      </c>
      <c r="E171" s="247">
        <v>46970</v>
      </c>
      <c r="F171" s="279"/>
      <c r="G171" s="301">
        <f>+E171-F171</f>
        <v>46970</v>
      </c>
    </row>
    <row r="172" spans="2:7" s="149" customFormat="1" ht="19.5" customHeight="1">
      <c r="B172" s="177"/>
      <c r="C172" s="189" t="s">
        <v>24</v>
      </c>
      <c r="D172" s="224"/>
      <c r="E172" s="248"/>
      <c r="F172" s="280"/>
      <c r="G172" s="302"/>
    </row>
    <row r="173" spans="2:7" s="153" customFormat="1" ht="21" customHeight="1">
      <c r="B173" s="159" t="s">
        <v>440</v>
      </c>
      <c r="C173" s="190" t="s">
        <v>345</v>
      </c>
      <c r="D173" s="227" t="s">
        <v>348</v>
      </c>
      <c r="E173" s="249">
        <v>23708</v>
      </c>
      <c r="F173" s="281">
        <v>10364</v>
      </c>
      <c r="G173" s="303">
        <f>+E173-F173</f>
        <v>13344</v>
      </c>
    </row>
    <row r="174" spans="2:7" s="149" customFormat="1" ht="19.5" customHeight="1">
      <c r="B174" s="178"/>
      <c r="C174" s="187" t="s">
        <v>441</v>
      </c>
      <c r="D174" s="222"/>
      <c r="E174" s="246"/>
      <c r="F174" s="278"/>
      <c r="G174" s="300"/>
    </row>
    <row r="175" spans="2:7" s="153" customFormat="1" ht="21" customHeight="1">
      <c r="B175" s="159"/>
      <c r="C175" s="190" t="s">
        <v>443</v>
      </c>
      <c r="D175" s="227" t="s">
        <v>348</v>
      </c>
      <c r="E175" s="249">
        <v>193514</v>
      </c>
      <c r="F175" s="281">
        <v>145812</v>
      </c>
      <c r="G175" s="303">
        <f>+E175-F175</f>
        <v>47702</v>
      </c>
    </row>
    <row r="176" spans="2:7" s="149" customFormat="1" ht="19.5" customHeight="1">
      <c r="B176" s="178"/>
      <c r="C176" s="187" t="s">
        <v>445</v>
      </c>
      <c r="D176" s="222"/>
      <c r="E176" s="246"/>
      <c r="F176" s="278"/>
      <c r="G176" s="300"/>
    </row>
    <row r="177" spans="2:7" s="153" customFormat="1" ht="21" customHeight="1">
      <c r="B177" s="159"/>
      <c r="C177" s="190" t="s">
        <v>446</v>
      </c>
      <c r="D177" s="227" t="s">
        <v>95</v>
      </c>
      <c r="E177" s="249">
        <v>12600</v>
      </c>
      <c r="F177" s="281">
        <v>11500</v>
      </c>
      <c r="G177" s="303">
        <f>+E177-F177</f>
        <v>1100</v>
      </c>
    </row>
    <row r="178" spans="2:7" s="149" customFormat="1" ht="19.5" customHeight="1">
      <c r="B178" s="178"/>
      <c r="C178" s="187" t="s">
        <v>447</v>
      </c>
      <c r="D178" s="222"/>
      <c r="E178" s="246"/>
      <c r="F178" s="278"/>
      <c r="G178" s="300"/>
    </row>
    <row r="179" spans="2:7" s="153" customFormat="1" ht="21" customHeight="1">
      <c r="B179" s="164"/>
      <c r="C179" s="191" t="s">
        <v>448</v>
      </c>
      <c r="D179" s="223" t="s">
        <v>348</v>
      </c>
      <c r="E179" s="247">
        <v>12350</v>
      </c>
      <c r="F179" s="279">
        <v>10950</v>
      </c>
      <c r="G179" s="301">
        <f>+E179-F179</f>
        <v>1400</v>
      </c>
    </row>
    <row r="180" spans="2:7" s="149" customFormat="1" ht="19.5" customHeight="1">
      <c r="B180" s="177"/>
      <c r="C180" s="189" t="s">
        <v>449</v>
      </c>
      <c r="D180" s="224"/>
      <c r="E180" s="248"/>
      <c r="F180" s="280"/>
      <c r="G180" s="302"/>
    </row>
    <row r="181" spans="2:7" s="153" customFormat="1" ht="21" customHeight="1">
      <c r="B181" s="163" t="s">
        <v>92</v>
      </c>
      <c r="C181" s="186" t="s">
        <v>450</v>
      </c>
      <c r="D181" s="221" t="s">
        <v>286</v>
      </c>
      <c r="E181" s="245">
        <v>50000</v>
      </c>
      <c r="F181" s="277"/>
      <c r="G181" s="299">
        <f>+E181-F181</f>
        <v>50000</v>
      </c>
    </row>
    <row r="182" spans="2:7" s="149" customFormat="1" ht="19.5" customHeight="1">
      <c r="B182" s="178"/>
      <c r="C182" s="187" t="s">
        <v>80</v>
      </c>
      <c r="D182" s="222"/>
      <c r="E182" s="246"/>
      <c r="F182" s="278"/>
      <c r="G182" s="300"/>
    </row>
    <row r="183" spans="2:7" s="153" customFormat="1" ht="21" customHeight="1">
      <c r="B183" s="159"/>
      <c r="C183" s="191" t="s">
        <v>28</v>
      </c>
      <c r="D183" s="223" t="s">
        <v>348</v>
      </c>
      <c r="E183" s="247">
        <v>40834</v>
      </c>
      <c r="F183" s="279">
        <v>33362</v>
      </c>
      <c r="G183" s="301">
        <f>+E183-F183</f>
        <v>7472</v>
      </c>
    </row>
    <row r="184" spans="2:7" s="149" customFormat="1" ht="19.5" customHeight="1">
      <c r="B184" s="177"/>
      <c r="C184" s="189" t="s">
        <v>451</v>
      </c>
      <c r="D184" s="224"/>
      <c r="E184" s="248"/>
      <c r="F184" s="280"/>
      <c r="G184" s="302"/>
    </row>
    <row r="185" spans="2:7" s="154" customFormat="1" ht="21.75" customHeight="1">
      <c r="B185" s="176" t="s">
        <v>423</v>
      </c>
      <c r="C185" s="200"/>
      <c r="D185" s="232"/>
      <c r="E185" s="402" t="s">
        <v>131</v>
      </c>
      <c r="F185" s="402"/>
      <c r="G185" s="402"/>
    </row>
    <row r="186" spans="2:7" s="153" customFormat="1" ht="28.5" customHeight="1">
      <c r="B186" s="157" t="s">
        <v>252</v>
      </c>
      <c r="C186" s="180" t="s">
        <v>134</v>
      </c>
      <c r="D186" s="220" t="s">
        <v>253</v>
      </c>
      <c r="E186" s="244" t="s">
        <v>255</v>
      </c>
      <c r="F186" s="276" t="s">
        <v>257</v>
      </c>
      <c r="G186" s="298" t="s">
        <v>258</v>
      </c>
    </row>
    <row r="187" spans="2:7" s="153" customFormat="1" ht="21" customHeight="1">
      <c r="B187" s="163" t="s">
        <v>92</v>
      </c>
      <c r="C187" s="191" t="s">
        <v>452</v>
      </c>
      <c r="D187" s="223" t="s">
        <v>348</v>
      </c>
      <c r="E187" s="247">
        <v>4500</v>
      </c>
      <c r="F187" s="279"/>
      <c r="G187" s="301">
        <f>+E187-F187</f>
        <v>4500</v>
      </c>
    </row>
    <row r="188" spans="2:7" s="149" customFormat="1" ht="19.5" customHeight="1">
      <c r="B188" s="178"/>
      <c r="C188" s="187" t="s">
        <v>453</v>
      </c>
      <c r="D188" s="222"/>
      <c r="E188" s="246"/>
      <c r="F188" s="278"/>
      <c r="G188" s="300"/>
    </row>
    <row r="189" spans="2:7" s="153" customFormat="1" ht="21" customHeight="1">
      <c r="B189" s="164"/>
      <c r="C189" s="191" t="s">
        <v>454</v>
      </c>
      <c r="D189" s="223" t="s">
        <v>348</v>
      </c>
      <c r="E189" s="247">
        <v>15000</v>
      </c>
      <c r="F189" s="279">
        <v>14950</v>
      </c>
      <c r="G189" s="301">
        <f>+E189-F189</f>
        <v>50</v>
      </c>
    </row>
    <row r="190" spans="2:7" s="149" customFormat="1" ht="19.5" customHeight="1">
      <c r="B190" s="177"/>
      <c r="C190" s="189" t="s">
        <v>390</v>
      </c>
      <c r="D190" s="224"/>
      <c r="E190" s="248"/>
      <c r="F190" s="280"/>
      <c r="G190" s="302"/>
    </row>
    <row r="191" spans="2:7" s="154" customFormat="1" ht="21.75" customHeight="1">
      <c r="B191" s="176" t="s">
        <v>380</v>
      </c>
      <c r="C191" s="200"/>
      <c r="D191" s="232"/>
      <c r="E191" s="402" t="s">
        <v>131</v>
      </c>
      <c r="F191" s="402"/>
      <c r="G191" s="402"/>
    </row>
    <row r="192" spans="2:7" s="154" customFormat="1" ht="28.5" customHeight="1">
      <c r="B192" s="162" t="s">
        <v>252</v>
      </c>
      <c r="C192" s="157" t="s">
        <v>134</v>
      </c>
      <c r="D192" s="220" t="s">
        <v>253</v>
      </c>
      <c r="E192" s="244" t="s">
        <v>255</v>
      </c>
      <c r="F192" s="276" t="s">
        <v>257</v>
      </c>
      <c r="G192" s="298" t="s">
        <v>258</v>
      </c>
    </row>
    <row r="193" spans="2:7" s="154" customFormat="1" ht="21" customHeight="1">
      <c r="B193" s="179" t="s">
        <v>225</v>
      </c>
      <c r="C193" s="201" t="s">
        <v>455</v>
      </c>
      <c r="D193" s="230"/>
      <c r="E193" s="259">
        <v>140560</v>
      </c>
      <c r="F193" s="282">
        <v>7142</v>
      </c>
      <c r="G193" s="304">
        <f>+E193-F193</f>
        <v>133418</v>
      </c>
    </row>
    <row r="194" spans="2:7" s="154" customFormat="1" ht="21" customHeight="1">
      <c r="B194" s="168"/>
      <c r="C194" s="202" t="s">
        <v>458</v>
      </c>
      <c r="D194" s="227"/>
      <c r="E194" s="260" t="s">
        <v>279</v>
      </c>
      <c r="F194" s="279"/>
      <c r="G194" s="301"/>
    </row>
    <row r="195" spans="2:7" s="154" customFormat="1" ht="21" customHeight="1">
      <c r="B195" s="168"/>
      <c r="C195" s="203" t="s">
        <v>459</v>
      </c>
      <c r="D195" s="227"/>
      <c r="E195" s="261" t="s">
        <v>460</v>
      </c>
      <c r="F195" s="281"/>
      <c r="G195" s="303"/>
    </row>
    <row r="196" spans="2:7" s="154" customFormat="1" ht="21" customHeight="1">
      <c r="B196" s="168"/>
      <c r="C196" s="203" t="s">
        <v>130</v>
      </c>
      <c r="D196" s="227"/>
      <c r="E196" s="261" t="s">
        <v>238</v>
      </c>
      <c r="F196" s="281"/>
      <c r="G196" s="303"/>
    </row>
    <row r="197" spans="2:7" s="154" customFormat="1" ht="21" customHeight="1">
      <c r="B197" s="170"/>
      <c r="C197" s="204" t="s">
        <v>462</v>
      </c>
      <c r="D197" s="224"/>
      <c r="E197" s="262" t="s">
        <v>464</v>
      </c>
      <c r="F197" s="280"/>
      <c r="G197" s="302"/>
    </row>
    <row r="198" spans="2:7" s="153" customFormat="1" ht="21" customHeight="1">
      <c r="B198" s="179" t="s">
        <v>225</v>
      </c>
      <c r="C198" s="186" t="s">
        <v>465</v>
      </c>
      <c r="D198" s="221" t="s">
        <v>286</v>
      </c>
      <c r="E198" s="245">
        <v>1500</v>
      </c>
      <c r="F198" s="277">
        <v>750</v>
      </c>
      <c r="G198" s="299">
        <f>+E198-F198</f>
        <v>750</v>
      </c>
    </row>
    <row r="199" spans="2:7" s="149" customFormat="1" ht="19.5" customHeight="1">
      <c r="B199" s="178"/>
      <c r="C199" s="187" t="s">
        <v>468</v>
      </c>
      <c r="D199" s="222"/>
      <c r="E199" s="246"/>
      <c r="F199" s="278"/>
      <c r="G199" s="300"/>
    </row>
    <row r="200" spans="2:7" s="154" customFormat="1" ht="21" customHeight="1">
      <c r="B200" s="168"/>
      <c r="C200" s="191" t="s">
        <v>405</v>
      </c>
      <c r="D200" s="223" t="s">
        <v>286</v>
      </c>
      <c r="E200" s="250">
        <v>40443</v>
      </c>
      <c r="F200" s="279">
        <v>21150</v>
      </c>
      <c r="G200" s="301">
        <f>+E200-F200</f>
        <v>19293</v>
      </c>
    </row>
    <row r="201" spans="2:7" s="149" customFormat="1" ht="19.5" customHeight="1">
      <c r="B201" s="178"/>
      <c r="C201" s="187" t="s">
        <v>470</v>
      </c>
      <c r="D201" s="222"/>
      <c r="E201" s="246"/>
      <c r="F201" s="278"/>
      <c r="G201" s="300"/>
    </row>
    <row r="202" spans="2:7" s="154" customFormat="1" ht="21" customHeight="1">
      <c r="B202" s="168"/>
      <c r="C202" s="191" t="s">
        <v>471</v>
      </c>
      <c r="D202" s="223" t="s">
        <v>95</v>
      </c>
      <c r="E202" s="250">
        <v>9502</v>
      </c>
      <c r="F202" s="279">
        <v>8400</v>
      </c>
      <c r="G202" s="301">
        <f>+E202-F202</f>
        <v>1102</v>
      </c>
    </row>
    <row r="203" spans="2:7" s="149" customFormat="1" ht="19.5" customHeight="1">
      <c r="B203" s="178"/>
      <c r="C203" s="187" t="s">
        <v>293</v>
      </c>
      <c r="D203" s="222"/>
      <c r="E203" s="246"/>
      <c r="F203" s="278"/>
      <c r="G203" s="300"/>
    </row>
    <row r="204" spans="2:7" s="154" customFormat="1" ht="21" customHeight="1">
      <c r="B204" s="168"/>
      <c r="C204" s="191" t="s">
        <v>472</v>
      </c>
      <c r="D204" s="223" t="s">
        <v>95</v>
      </c>
      <c r="E204" s="250">
        <v>3620</v>
      </c>
      <c r="F204" s="279">
        <v>1810</v>
      </c>
      <c r="G204" s="301">
        <f>+E204-F204</f>
        <v>1810</v>
      </c>
    </row>
    <row r="205" spans="2:7" s="149" customFormat="1" ht="19.5" customHeight="1">
      <c r="B205" s="178"/>
      <c r="C205" s="187" t="s">
        <v>288</v>
      </c>
      <c r="D205" s="222"/>
      <c r="E205" s="246"/>
      <c r="F205" s="278"/>
      <c r="G205" s="300"/>
    </row>
    <row r="206" spans="2:7" s="154" customFormat="1" ht="21" customHeight="1">
      <c r="B206" s="168"/>
      <c r="C206" s="191" t="s">
        <v>473</v>
      </c>
      <c r="D206" s="223"/>
      <c r="E206" s="250">
        <v>24890</v>
      </c>
      <c r="F206" s="279"/>
      <c r="G206" s="301">
        <f>+E206-F206</f>
        <v>24890</v>
      </c>
    </row>
    <row r="207" spans="2:7" s="149" customFormat="1" ht="19.5" customHeight="1">
      <c r="B207" s="178"/>
      <c r="C207" s="187" t="s">
        <v>463</v>
      </c>
      <c r="D207" s="222"/>
      <c r="E207" s="246"/>
      <c r="F207" s="278"/>
      <c r="G207" s="300"/>
    </row>
    <row r="208" spans="2:7" s="154" customFormat="1" ht="21" customHeight="1">
      <c r="B208" s="160"/>
      <c r="C208" s="191" t="s">
        <v>110</v>
      </c>
      <c r="D208" s="223"/>
      <c r="E208" s="250">
        <v>157068</v>
      </c>
      <c r="F208" s="279">
        <v>5</v>
      </c>
      <c r="G208" s="301">
        <f>+E208-F208</f>
        <v>157063</v>
      </c>
    </row>
    <row r="209" spans="2:7" s="149" customFormat="1" ht="19.5" customHeight="1">
      <c r="B209" s="177"/>
      <c r="C209" s="189" t="s">
        <v>475</v>
      </c>
      <c r="D209" s="224"/>
      <c r="E209" s="248"/>
      <c r="F209" s="280"/>
      <c r="G209" s="302"/>
    </row>
    <row r="210" spans="2:7" s="154" customFormat="1" ht="20.25" customHeight="1">
      <c r="B210" s="163" t="s">
        <v>477</v>
      </c>
      <c r="C210" s="186" t="s">
        <v>165</v>
      </c>
      <c r="D210" s="221" t="s">
        <v>227</v>
      </c>
      <c r="E210" s="251">
        <v>486617</v>
      </c>
      <c r="F210" s="277"/>
      <c r="G210" s="299">
        <f>+E210-F210</f>
        <v>486617</v>
      </c>
    </row>
    <row r="211" spans="2:7" s="149" customFormat="1" ht="19.5" customHeight="1">
      <c r="B211" s="177"/>
      <c r="C211" s="189" t="s">
        <v>478</v>
      </c>
      <c r="D211" s="224"/>
      <c r="E211" s="248"/>
      <c r="F211" s="280"/>
      <c r="G211" s="302"/>
    </row>
    <row r="212" spans="2:7" s="154" customFormat="1" ht="21.75" customHeight="1">
      <c r="B212" s="176" t="s">
        <v>380</v>
      </c>
      <c r="C212" s="200"/>
      <c r="D212" s="232"/>
      <c r="E212" s="402" t="s">
        <v>131</v>
      </c>
      <c r="F212" s="402"/>
      <c r="G212" s="402"/>
    </row>
    <row r="213" spans="2:7" s="154" customFormat="1" ht="28.5" customHeight="1">
      <c r="B213" s="180" t="s">
        <v>252</v>
      </c>
      <c r="C213" s="157" t="s">
        <v>134</v>
      </c>
      <c r="D213" s="220" t="s">
        <v>253</v>
      </c>
      <c r="E213" s="244" t="s">
        <v>255</v>
      </c>
      <c r="F213" s="276" t="s">
        <v>257</v>
      </c>
      <c r="G213" s="298" t="s">
        <v>258</v>
      </c>
    </row>
    <row r="214" spans="2:7" s="154" customFormat="1" ht="20.25" customHeight="1">
      <c r="B214" s="164" t="s">
        <v>477</v>
      </c>
      <c r="C214" s="191" t="s">
        <v>480</v>
      </c>
      <c r="D214" s="223" t="s">
        <v>227</v>
      </c>
      <c r="E214" s="250">
        <v>7500</v>
      </c>
      <c r="F214" s="279"/>
      <c r="G214" s="301">
        <f>+E214-F214</f>
        <v>7500</v>
      </c>
    </row>
    <row r="215" spans="2:7" s="149" customFormat="1" ht="19.5" customHeight="1">
      <c r="B215" s="178"/>
      <c r="C215" s="187" t="s">
        <v>254</v>
      </c>
      <c r="D215" s="222"/>
      <c r="E215" s="246"/>
      <c r="F215" s="278"/>
      <c r="G215" s="300"/>
    </row>
    <row r="216" spans="2:7" s="154" customFormat="1" ht="20.25" customHeight="1">
      <c r="B216" s="164"/>
      <c r="C216" s="191" t="s">
        <v>341</v>
      </c>
      <c r="D216" s="223" t="s">
        <v>286</v>
      </c>
      <c r="E216" s="250">
        <v>100000</v>
      </c>
      <c r="F216" s="279">
        <v>50000</v>
      </c>
      <c r="G216" s="301">
        <f>+E216-F216</f>
        <v>50000</v>
      </c>
    </row>
    <row r="217" spans="2:7" s="149" customFormat="1" ht="19.5" customHeight="1">
      <c r="B217" s="178"/>
      <c r="C217" s="187" t="s">
        <v>457</v>
      </c>
      <c r="D217" s="222"/>
      <c r="E217" s="246"/>
      <c r="F217" s="278"/>
      <c r="G217" s="300"/>
    </row>
    <row r="218" spans="2:7" s="154" customFormat="1" ht="20.25" customHeight="1">
      <c r="B218" s="164"/>
      <c r="C218" s="191" t="s">
        <v>481</v>
      </c>
      <c r="D218" s="223" t="s">
        <v>348</v>
      </c>
      <c r="E218" s="250">
        <v>3000</v>
      </c>
      <c r="F218" s="279">
        <v>1500</v>
      </c>
      <c r="G218" s="301">
        <f>+E218-F218</f>
        <v>1500</v>
      </c>
    </row>
    <row r="219" spans="2:7" s="149" customFormat="1" ht="19.5" customHeight="1">
      <c r="B219" s="178"/>
      <c r="C219" s="187" t="s">
        <v>482</v>
      </c>
      <c r="D219" s="222"/>
      <c r="E219" s="246"/>
      <c r="F219" s="278"/>
      <c r="G219" s="300"/>
    </row>
    <row r="220" spans="2:7" s="154" customFormat="1" ht="20.25" customHeight="1">
      <c r="B220" s="164"/>
      <c r="C220" s="188" t="s">
        <v>483</v>
      </c>
      <c r="D220" s="223" t="s">
        <v>348</v>
      </c>
      <c r="E220" s="250">
        <v>10500</v>
      </c>
      <c r="F220" s="279">
        <v>7000</v>
      </c>
      <c r="G220" s="301">
        <f>+E220-F220</f>
        <v>3500</v>
      </c>
    </row>
    <row r="221" spans="2:7" s="149" customFormat="1" ht="19.5" customHeight="1">
      <c r="B221" s="177"/>
      <c r="C221" s="205" t="s">
        <v>187</v>
      </c>
      <c r="D221" s="224"/>
      <c r="E221" s="248"/>
      <c r="F221" s="280"/>
      <c r="G221" s="302"/>
    </row>
    <row r="222" spans="2:7" s="149" customFormat="1" ht="20.25" customHeight="1">
      <c r="B222" s="179" t="s">
        <v>484</v>
      </c>
      <c r="C222" s="186" t="s">
        <v>316</v>
      </c>
      <c r="D222" s="221"/>
      <c r="E222" s="251">
        <v>11185</v>
      </c>
      <c r="F222" s="281"/>
      <c r="G222" s="303">
        <f>+E222-F222</f>
        <v>11185</v>
      </c>
    </row>
    <row r="223" spans="2:7" s="149" customFormat="1" ht="19.5" customHeight="1">
      <c r="B223" s="178"/>
      <c r="C223" s="187" t="s">
        <v>485</v>
      </c>
      <c r="D223" s="222"/>
      <c r="E223" s="246"/>
      <c r="F223" s="278"/>
      <c r="G223" s="300"/>
    </row>
    <row r="224" spans="2:7" s="149" customFormat="1" ht="20.25" customHeight="1">
      <c r="B224" s="168"/>
      <c r="C224" s="190" t="s">
        <v>487</v>
      </c>
      <c r="D224" s="223"/>
      <c r="E224" s="250">
        <v>4415</v>
      </c>
      <c r="F224" s="279"/>
      <c r="G224" s="301">
        <f>+E224-F224</f>
        <v>4415</v>
      </c>
    </row>
    <row r="225" spans="2:7" s="149" customFormat="1" ht="19.5" customHeight="1">
      <c r="B225" s="178"/>
      <c r="C225" s="187" t="s">
        <v>132</v>
      </c>
      <c r="D225" s="222"/>
      <c r="E225" s="246"/>
      <c r="F225" s="278"/>
      <c r="G225" s="300"/>
    </row>
    <row r="226" spans="2:7" s="149" customFormat="1" ht="20.25" customHeight="1">
      <c r="B226" s="168"/>
      <c r="C226" s="191" t="s">
        <v>331</v>
      </c>
      <c r="D226" s="223" t="s">
        <v>286</v>
      </c>
      <c r="E226" s="250">
        <v>8400</v>
      </c>
      <c r="F226" s="279">
        <v>3929</v>
      </c>
      <c r="G226" s="301">
        <f>+E226-F226</f>
        <v>4471</v>
      </c>
    </row>
    <row r="227" spans="2:7" s="149" customFormat="1" ht="19.5" customHeight="1">
      <c r="B227" s="177"/>
      <c r="C227" s="189" t="s">
        <v>488</v>
      </c>
      <c r="D227" s="224"/>
      <c r="E227" s="248"/>
      <c r="F227" s="280"/>
      <c r="G227" s="302"/>
    </row>
    <row r="228" spans="2:7" s="149" customFormat="1" ht="20.25" customHeight="1">
      <c r="B228" s="179" t="s">
        <v>484</v>
      </c>
      <c r="C228" s="186" t="s">
        <v>114</v>
      </c>
      <c r="D228" s="221" t="s">
        <v>227</v>
      </c>
      <c r="E228" s="251">
        <v>11700</v>
      </c>
      <c r="F228" s="277"/>
      <c r="G228" s="299">
        <f>+E228-F228</f>
        <v>11700</v>
      </c>
    </row>
    <row r="229" spans="2:7" s="149" customFormat="1" ht="19.5" customHeight="1">
      <c r="B229" s="178"/>
      <c r="C229" s="187" t="s">
        <v>489</v>
      </c>
      <c r="D229" s="222"/>
      <c r="E229" s="246"/>
      <c r="F229" s="278"/>
      <c r="G229" s="300"/>
    </row>
    <row r="230" spans="2:7" s="149" customFormat="1" ht="20.25" customHeight="1">
      <c r="B230" s="168"/>
      <c r="C230" s="191" t="s">
        <v>43</v>
      </c>
      <c r="D230" s="223" t="s">
        <v>286</v>
      </c>
      <c r="E230" s="250">
        <v>21000</v>
      </c>
      <c r="F230" s="279">
        <v>9750</v>
      </c>
      <c r="G230" s="301">
        <f>+E230-F230</f>
        <v>11250</v>
      </c>
    </row>
    <row r="231" spans="2:7" s="149" customFormat="1" ht="19.5" customHeight="1">
      <c r="B231" s="177"/>
      <c r="C231" s="189" t="s">
        <v>408</v>
      </c>
      <c r="D231" s="224"/>
      <c r="E231" s="248"/>
      <c r="F231" s="280"/>
      <c r="G231" s="302"/>
    </row>
    <row r="232" spans="2:7" s="149" customFormat="1" ht="21.75" customHeight="1">
      <c r="B232" s="156" t="s">
        <v>490</v>
      </c>
      <c r="C232" s="185"/>
      <c r="D232" s="232"/>
      <c r="E232" s="402" t="s">
        <v>131</v>
      </c>
      <c r="F232" s="402"/>
      <c r="G232" s="402"/>
    </row>
    <row r="233" spans="2:7" ht="28.5" customHeight="1">
      <c r="B233" s="157" t="s">
        <v>252</v>
      </c>
      <c r="C233" s="180" t="s">
        <v>134</v>
      </c>
      <c r="D233" s="221" t="s">
        <v>253</v>
      </c>
      <c r="E233" s="244" t="s">
        <v>255</v>
      </c>
      <c r="F233" s="276" t="s">
        <v>257</v>
      </c>
      <c r="G233" s="298" t="s">
        <v>258</v>
      </c>
    </row>
    <row r="234" spans="2:7" ht="20.25" customHeight="1">
      <c r="B234" s="158" t="s">
        <v>356</v>
      </c>
      <c r="C234" s="186" t="s">
        <v>31</v>
      </c>
      <c r="D234" s="221" t="s">
        <v>245</v>
      </c>
      <c r="E234" s="251">
        <v>100000</v>
      </c>
      <c r="F234" s="277">
        <v>45</v>
      </c>
      <c r="G234" s="299">
        <f>+E234-F234</f>
        <v>99955</v>
      </c>
    </row>
    <row r="235" spans="2:7" s="149" customFormat="1" ht="19.5" customHeight="1">
      <c r="B235" s="177"/>
      <c r="C235" s="189" t="s">
        <v>383</v>
      </c>
      <c r="D235" s="224"/>
      <c r="E235" s="248"/>
      <c r="F235" s="280"/>
      <c r="G235" s="302"/>
    </row>
    <row r="236" spans="2:7" ht="20.25" customHeight="1">
      <c r="B236" s="159" t="s">
        <v>373</v>
      </c>
      <c r="C236" s="190" t="s">
        <v>491</v>
      </c>
      <c r="D236" s="227" t="s">
        <v>348</v>
      </c>
      <c r="E236" s="256">
        <v>23700</v>
      </c>
      <c r="F236" s="281">
        <v>22300</v>
      </c>
      <c r="G236" s="303">
        <f>+E236-F236</f>
        <v>1400</v>
      </c>
    </row>
    <row r="237" spans="2:7" s="149" customFormat="1" ht="19.5" customHeight="1">
      <c r="B237" s="177"/>
      <c r="C237" s="189" t="s">
        <v>256</v>
      </c>
      <c r="D237" s="224"/>
      <c r="E237" s="248"/>
      <c r="F237" s="280"/>
      <c r="G237" s="302"/>
    </row>
    <row r="238" spans="2:7" s="149" customFormat="1" ht="21.75" customHeight="1">
      <c r="B238" s="156" t="s">
        <v>490</v>
      </c>
      <c r="C238" s="185"/>
      <c r="D238" s="232"/>
      <c r="E238" s="402" t="s">
        <v>131</v>
      </c>
      <c r="F238" s="402"/>
      <c r="G238" s="402"/>
    </row>
    <row r="239" spans="2:7" ht="28.5" customHeight="1">
      <c r="B239" s="157" t="s">
        <v>252</v>
      </c>
      <c r="C239" s="180" t="s">
        <v>134</v>
      </c>
      <c r="D239" s="233" t="s">
        <v>253</v>
      </c>
      <c r="E239" s="263" t="s">
        <v>255</v>
      </c>
      <c r="F239" s="276" t="s">
        <v>257</v>
      </c>
      <c r="G239" s="298" t="s">
        <v>258</v>
      </c>
    </row>
    <row r="240" spans="2:7" ht="20.25" customHeight="1">
      <c r="B240" s="159" t="s">
        <v>373</v>
      </c>
      <c r="C240" s="190" t="s">
        <v>337</v>
      </c>
      <c r="D240" s="227" t="s">
        <v>348</v>
      </c>
      <c r="E240" s="256">
        <v>40000</v>
      </c>
      <c r="F240" s="281"/>
      <c r="G240" s="303">
        <f>+E240-F240</f>
        <v>40000</v>
      </c>
    </row>
    <row r="241" spans="2:7" s="149" customFormat="1" ht="19.5" customHeight="1">
      <c r="B241" s="178"/>
      <c r="C241" s="187" t="s">
        <v>492</v>
      </c>
      <c r="D241" s="222"/>
      <c r="E241" s="246"/>
      <c r="F241" s="278"/>
      <c r="G241" s="300"/>
    </row>
    <row r="242" spans="2:7" ht="21" customHeight="1">
      <c r="B242" s="159"/>
      <c r="C242" s="191" t="s">
        <v>493</v>
      </c>
      <c r="D242" s="223" t="s">
        <v>348</v>
      </c>
      <c r="E242" s="250">
        <v>69650</v>
      </c>
      <c r="F242" s="279">
        <v>64550</v>
      </c>
      <c r="G242" s="301">
        <f>+E242-F242</f>
        <v>5100</v>
      </c>
    </row>
    <row r="243" spans="2:7" s="149" customFormat="1" ht="19.5" customHeight="1">
      <c r="B243" s="178"/>
      <c r="C243" s="187" t="s">
        <v>494</v>
      </c>
      <c r="D243" s="222"/>
      <c r="E243" s="246"/>
      <c r="F243" s="278"/>
      <c r="G243" s="300"/>
    </row>
    <row r="244" spans="2:7" ht="21" customHeight="1">
      <c r="B244" s="159"/>
      <c r="C244" s="188" t="s">
        <v>495</v>
      </c>
      <c r="D244" s="223" t="s">
        <v>348</v>
      </c>
      <c r="E244" s="250">
        <v>165478</v>
      </c>
      <c r="F244" s="279">
        <v>157704</v>
      </c>
      <c r="G244" s="301">
        <f>+E244-F244</f>
        <v>7774</v>
      </c>
    </row>
    <row r="245" spans="2:7" s="149" customFormat="1" ht="19.5" customHeight="1">
      <c r="B245" s="177"/>
      <c r="C245" s="189" t="s">
        <v>496</v>
      </c>
      <c r="D245" s="224"/>
      <c r="E245" s="248"/>
      <c r="F245" s="280"/>
      <c r="G245" s="302"/>
    </row>
    <row r="246" spans="2:7" ht="21" customHeight="1">
      <c r="B246" s="158" t="s">
        <v>149</v>
      </c>
      <c r="C246" s="186" t="s">
        <v>497</v>
      </c>
      <c r="D246" s="221" t="s">
        <v>348</v>
      </c>
      <c r="E246" s="251">
        <v>129920</v>
      </c>
      <c r="F246" s="277">
        <v>110952</v>
      </c>
      <c r="G246" s="299">
        <f>+E246-F246</f>
        <v>18968</v>
      </c>
    </row>
    <row r="247" spans="2:7" s="149" customFormat="1" ht="19.5" customHeight="1">
      <c r="B247" s="177"/>
      <c r="C247" s="189" t="s">
        <v>172</v>
      </c>
      <c r="D247" s="224"/>
      <c r="E247" s="248"/>
      <c r="F247" s="280"/>
      <c r="G247" s="302"/>
    </row>
    <row r="248" spans="2:7" ht="21" customHeight="1">
      <c r="B248" s="158" t="s">
        <v>116</v>
      </c>
      <c r="C248" s="186" t="s">
        <v>37</v>
      </c>
      <c r="D248" s="227" t="s">
        <v>348</v>
      </c>
      <c r="E248" s="256">
        <v>11594</v>
      </c>
      <c r="F248" s="281">
        <v>8295</v>
      </c>
      <c r="G248" s="303">
        <f>+E248-F248</f>
        <v>3299</v>
      </c>
    </row>
    <row r="249" spans="2:7" s="149" customFormat="1" ht="19.5" customHeight="1">
      <c r="B249" s="178"/>
      <c r="C249" s="187" t="s">
        <v>498</v>
      </c>
      <c r="D249" s="222"/>
      <c r="E249" s="246"/>
      <c r="F249" s="278"/>
      <c r="G249" s="300"/>
    </row>
    <row r="250" spans="2:7" ht="21" customHeight="1">
      <c r="B250" s="159"/>
      <c r="C250" s="191" t="s">
        <v>371</v>
      </c>
      <c r="D250" s="223"/>
      <c r="E250" s="250">
        <v>12000</v>
      </c>
      <c r="F250" s="279">
        <v>9000</v>
      </c>
      <c r="G250" s="301">
        <f>+E250-F250</f>
        <v>3000</v>
      </c>
    </row>
    <row r="251" spans="2:7" s="149" customFormat="1" ht="19.5" customHeight="1">
      <c r="B251" s="177"/>
      <c r="C251" s="189" t="s">
        <v>67</v>
      </c>
      <c r="D251" s="224"/>
      <c r="E251" s="248"/>
      <c r="F251" s="280"/>
      <c r="G251" s="302"/>
    </row>
    <row r="252" spans="2:7" ht="21" customHeight="1">
      <c r="B252" s="167" t="s">
        <v>466</v>
      </c>
      <c r="C252" s="186" t="s">
        <v>158</v>
      </c>
      <c r="D252" s="227" t="s">
        <v>348</v>
      </c>
      <c r="E252" s="256">
        <v>19000</v>
      </c>
      <c r="F252" s="281">
        <v>18000</v>
      </c>
      <c r="G252" s="303">
        <f>+E252-F252</f>
        <v>1000</v>
      </c>
    </row>
    <row r="253" spans="2:7" s="149" customFormat="1" ht="19.5" customHeight="1">
      <c r="B253" s="178"/>
      <c r="C253" s="187" t="s">
        <v>499</v>
      </c>
      <c r="D253" s="222"/>
      <c r="E253" s="246"/>
      <c r="F253" s="278"/>
      <c r="G253" s="300"/>
    </row>
    <row r="254" spans="2:7" ht="21" customHeight="1">
      <c r="B254" s="172"/>
      <c r="C254" s="190" t="s">
        <v>340</v>
      </c>
      <c r="D254" s="223" t="s">
        <v>348</v>
      </c>
      <c r="E254" s="250">
        <v>19490</v>
      </c>
      <c r="F254" s="279">
        <v>18300</v>
      </c>
      <c r="G254" s="301">
        <f>+E254-F254</f>
        <v>1190</v>
      </c>
    </row>
    <row r="255" spans="2:7" s="149" customFormat="1" ht="19.5" customHeight="1">
      <c r="B255" s="177"/>
      <c r="C255" s="189" t="s">
        <v>479</v>
      </c>
      <c r="D255" s="224"/>
      <c r="E255" s="248"/>
      <c r="F255" s="280"/>
      <c r="G255" s="302"/>
    </row>
    <row r="256" spans="2:7" ht="21" customHeight="1">
      <c r="B256" s="167" t="s">
        <v>466</v>
      </c>
      <c r="C256" s="186" t="s">
        <v>500</v>
      </c>
      <c r="D256" s="221" t="s">
        <v>286</v>
      </c>
      <c r="E256" s="251">
        <v>44313</v>
      </c>
      <c r="F256" s="277">
        <v>42056</v>
      </c>
      <c r="G256" s="299">
        <f>+E256-F256</f>
        <v>2257</v>
      </c>
    </row>
    <row r="257" spans="2:7" s="149" customFormat="1" ht="19.5" customHeight="1">
      <c r="B257" s="178"/>
      <c r="C257" s="187" t="s">
        <v>501</v>
      </c>
      <c r="D257" s="222"/>
      <c r="E257" s="246"/>
      <c r="F257" s="278"/>
      <c r="G257" s="300"/>
    </row>
    <row r="258" spans="2:7" ht="21" customHeight="1">
      <c r="B258" s="168"/>
      <c r="C258" s="191" t="s">
        <v>444</v>
      </c>
      <c r="D258" s="223" t="s">
        <v>348</v>
      </c>
      <c r="E258" s="250">
        <v>7800</v>
      </c>
      <c r="F258" s="279">
        <v>7230</v>
      </c>
      <c r="G258" s="301">
        <f>+E258-F258</f>
        <v>570</v>
      </c>
    </row>
    <row r="259" spans="2:7" s="149" customFormat="1" ht="19.5" customHeight="1">
      <c r="B259" s="178"/>
      <c r="C259" s="187" t="s">
        <v>41</v>
      </c>
      <c r="D259" s="224"/>
      <c r="E259" s="248"/>
      <c r="F259" s="280"/>
      <c r="G259" s="302"/>
    </row>
    <row r="260" spans="2:7" ht="21" customHeight="1">
      <c r="B260" s="158" t="s">
        <v>246</v>
      </c>
      <c r="C260" s="198" t="s">
        <v>503</v>
      </c>
      <c r="D260" s="221" t="s">
        <v>348</v>
      </c>
      <c r="E260" s="251">
        <v>2000</v>
      </c>
      <c r="F260" s="277"/>
      <c r="G260" s="299">
        <f>+E260-F260</f>
        <v>2000</v>
      </c>
    </row>
    <row r="261" spans="2:7" s="149" customFormat="1" ht="19.5" customHeight="1">
      <c r="B261" s="177"/>
      <c r="C261" s="189" t="s">
        <v>234</v>
      </c>
      <c r="D261" s="224"/>
      <c r="E261" s="248"/>
      <c r="F261" s="280"/>
      <c r="G261" s="302"/>
    </row>
    <row r="262" spans="2:7" ht="21" customHeight="1">
      <c r="B262" s="159" t="s">
        <v>486</v>
      </c>
      <c r="C262" s="186" t="s">
        <v>201</v>
      </c>
      <c r="D262" s="221" t="s">
        <v>348</v>
      </c>
      <c r="E262" s="251">
        <v>111000</v>
      </c>
      <c r="F262" s="277">
        <v>66000</v>
      </c>
      <c r="G262" s="299">
        <f>+E262-F262</f>
        <v>45000</v>
      </c>
    </row>
    <row r="263" spans="2:7" s="149" customFormat="1" ht="19.5" customHeight="1">
      <c r="B263" s="177"/>
      <c r="C263" s="189" t="s">
        <v>304</v>
      </c>
      <c r="D263" s="224"/>
      <c r="E263" s="248"/>
      <c r="F263" s="280"/>
      <c r="G263" s="302"/>
    </row>
    <row r="264" spans="2:7" s="149" customFormat="1" ht="21.75" customHeight="1">
      <c r="B264" s="156" t="s">
        <v>490</v>
      </c>
      <c r="C264" s="185"/>
      <c r="D264" s="232"/>
      <c r="E264" s="402" t="s">
        <v>131</v>
      </c>
      <c r="F264" s="402"/>
      <c r="G264" s="402"/>
    </row>
    <row r="265" spans="2:7" ht="28.5" customHeight="1">
      <c r="B265" s="157" t="s">
        <v>252</v>
      </c>
      <c r="C265" s="180" t="s">
        <v>134</v>
      </c>
      <c r="D265" s="234" t="s">
        <v>253</v>
      </c>
      <c r="E265" s="264" t="s">
        <v>255</v>
      </c>
      <c r="F265" s="276" t="s">
        <v>257</v>
      </c>
      <c r="G265" s="298" t="s">
        <v>258</v>
      </c>
    </row>
    <row r="266" spans="2:7" ht="21" customHeight="1">
      <c r="B266" s="159" t="s">
        <v>486</v>
      </c>
      <c r="C266" s="191" t="s">
        <v>122</v>
      </c>
      <c r="D266" s="235"/>
      <c r="E266" s="265">
        <v>1937629</v>
      </c>
      <c r="F266" s="285"/>
      <c r="G266" s="307">
        <f>+E266-F266</f>
        <v>1937629</v>
      </c>
    </row>
    <row r="267" spans="2:7" s="149" customFormat="1" ht="19.5" customHeight="1">
      <c r="B267" s="178"/>
      <c r="C267" s="187" t="s">
        <v>504</v>
      </c>
      <c r="D267" s="224"/>
      <c r="E267" s="248"/>
      <c r="F267" s="280"/>
      <c r="G267" s="302"/>
    </row>
    <row r="268" spans="2:7" ht="21" customHeight="1">
      <c r="B268" s="158" t="s">
        <v>456</v>
      </c>
      <c r="C268" s="198" t="s">
        <v>182</v>
      </c>
      <c r="D268" s="236"/>
      <c r="E268" s="251">
        <v>9100</v>
      </c>
      <c r="F268" s="277">
        <v>3600</v>
      </c>
      <c r="G268" s="299">
        <f>+E268-F268</f>
        <v>5500</v>
      </c>
    </row>
    <row r="269" spans="2:7" s="149" customFormat="1" ht="19.5" customHeight="1">
      <c r="B269" s="177"/>
      <c r="C269" s="189" t="s">
        <v>505</v>
      </c>
      <c r="D269" s="224"/>
      <c r="E269" s="248"/>
      <c r="F269" s="280"/>
      <c r="G269" s="302"/>
    </row>
    <row r="270" spans="2:7" ht="21.75" customHeight="1">
      <c r="B270" s="156" t="s">
        <v>413</v>
      </c>
      <c r="C270" s="185"/>
      <c r="D270" s="232"/>
      <c r="E270" s="402" t="s">
        <v>131</v>
      </c>
      <c r="F270" s="402"/>
      <c r="G270" s="402"/>
    </row>
    <row r="271" spans="2:7" ht="28.5" customHeight="1">
      <c r="B271" s="157" t="s">
        <v>252</v>
      </c>
      <c r="C271" s="180" t="s">
        <v>134</v>
      </c>
      <c r="D271" s="220" t="s">
        <v>253</v>
      </c>
      <c r="E271" s="244" t="s">
        <v>255</v>
      </c>
      <c r="F271" s="276" t="s">
        <v>257</v>
      </c>
      <c r="G271" s="298" t="s">
        <v>258</v>
      </c>
    </row>
    <row r="272" spans="2:7" ht="21" customHeight="1">
      <c r="B272" s="167" t="s">
        <v>323</v>
      </c>
      <c r="C272" s="206" t="s">
        <v>169</v>
      </c>
      <c r="D272" s="221" t="s">
        <v>98</v>
      </c>
      <c r="E272" s="245">
        <v>1657842</v>
      </c>
      <c r="F272" s="281"/>
      <c r="G272" s="303">
        <f>+E272-F272</f>
        <v>1657842</v>
      </c>
    </row>
    <row r="273" spans="1:7" ht="21" customHeight="1">
      <c r="B273" s="161"/>
      <c r="C273" s="189" t="s">
        <v>506</v>
      </c>
      <c r="D273" s="224"/>
      <c r="E273" s="248"/>
      <c r="F273" s="278"/>
      <c r="G273" s="300"/>
    </row>
    <row r="274" spans="1:7" ht="21" customHeight="1">
      <c r="B274" s="158" t="s">
        <v>507</v>
      </c>
      <c r="C274" s="186" t="s">
        <v>194</v>
      </c>
      <c r="D274" s="221" t="s">
        <v>98</v>
      </c>
      <c r="E274" s="245">
        <v>122924</v>
      </c>
      <c r="F274" s="277">
        <v>7150</v>
      </c>
      <c r="G274" s="299">
        <f>+E274-F274</f>
        <v>115774</v>
      </c>
    </row>
    <row r="275" spans="1:7" ht="21" customHeight="1">
      <c r="B275" s="161"/>
      <c r="C275" s="187" t="s">
        <v>313</v>
      </c>
      <c r="D275" s="224"/>
      <c r="E275" s="248"/>
      <c r="F275" s="280"/>
      <c r="G275" s="302"/>
    </row>
    <row r="276" spans="1:7" ht="21" customHeight="1">
      <c r="B276" s="158" t="s">
        <v>400</v>
      </c>
      <c r="C276" s="186" t="s">
        <v>508</v>
      </c>
      <c r="D276" s="221" t="s">
        <v>348</v>
      </c>
      <c r="E276" s="245">
        <v>69162</v>
      </c>
      <c r="F276" s="277">
        <v>66300</v>
      </c>
      <c r="G276" s="299">
        <f>+E276-F276</f>
        <v>2862</v>
      </c>
    </row>
    <row r="277" spans="1:7" ht="21" customHeight="1">
      <c r="B277" s="161"/>
      <c r="C277" s="189" t="s">
        <v>509</v>
      </c>
      <c r="D277" s="224"/>
      <c r="E277" s="248"/>
      <c r="F277" s="280"/>
      <c r="G277" s="302"/>
    </row>
    <row r="278" spans="1:7" s="149" customFormat="1" ht="21.75" customHeight="1">
      <c r="A278" s="154"/>
      <c r="B278" s="176" t="s">
        <v>510</v>
      </c>
      <c r="C278" s="207"/>
      <c r="D278" s="232"/>
      <c r="E278" s="402" t="s">
        <v>131</v>
      </c>
      <c r="F278" s="402"/>
      <c r="G278" s="402"/>
    </row>
    <row r="279" spans="1:7" ht="28.5" customHeight="1">
      <c r="A279" s="153"/>
      <c r="B279" s="157" t="s">
        <v>252</v>
      </c>
      <c r="C279" s="180" t="s">
        <v>134</v>
      </c>
      <c r="D279" s="220" t="s">
        <v>253</v>
      </c>
      <c r="E279" s="244" t="s">
        <v>255</v>
      </c>
      <c r="F279" s="276" t="s">
        <v>257</v>
      </c>
      <c r="G279" s="298" t="s">
        <v>258</v>
      </c>
    </row>
    <row r="280" spans="1:7" ht="21" customHeight="1">
      <c r="A280" s="153"/>
      <c r="B280" s="158" t="s">
        <v>511</v>
      </c>
      <c r="C280" s="191" t="s">
        <v>388</v>
      </c>
      <c r="D280" s="223" t="s">
        <v>286</v>
      </c>
      <c r="E280" s="247">
        <v>10851</v>
      </c>
      <c r="F280" s="279">
        <v>10851</v>
      </c>
      <c r="G280" s="301">
        <f>+E280-F280</f>
        <v>0</v>
      </c>
    </row>
    <row r="281" spans="1:7" ht="21" customHeight="1">
      <c r="B281" s="161"/>
      <c r="C281" s="189" t="s">
        <v>265</v>
      </c>
      <c r="D281" s="224"/>
      <c r="E281" s="248"/>
      <c r="F281" s="280"/>
      <c r="G281" s="302"/>
    </row>
    <row r="282" spans="1:7" ht="21" customHeight="1">
      <c r="A282" s="153"/>
      <c r="B282" s="158" t="s">
        <v>511</v>
      </c>
      <c r="C282" s="186" t="s">
        <v>391</v>
      </c>
      <c r="D282" s="221" t="s">
        <v>286</v>
      </c>
      <c r="E282" s="245">
        <v>16105</v>
      </c>
      <c r="F282" s="277"/>
      <c r="G282" s="299">
        <f>+E282-F282</f>
        <v>16105</v>
      </c>
    </row>
    <row r="283" spans="1:7" ht="21" customHeight="1">
      <c r="B283" s="160"/>
      <c r="C283" s="187" t="s">
        <v>512</v>
      </c>
      <c r="D283" s="222"/>
      <c r="E283" s="246"/>
      <c r="F283" s="278"/>
      <c r="G283" s="300"/>
    </row>
    <row r="284" spans="1:7" ht="21" customHeight="1">
      <c r="A284" s="153"/>
      <c r="B284" s="160"/>
      <c r="C284" s="191" t="s">
        <v>513</v>
      </c>
      <c r="D284" s="223" t="s">
        <v>348</v>
      </c>
      <c r="E284" s="247">
        <v>5442</v>
      </c>
      <c r="F284" s="279"/>
      <c r="G284" s="301">
        <f>+E284-F284</f>
        <v>5442</v>
      </c>
    </row>
    <row r="285" spans="1:7" ht="21" customHeight="1">
      <c r="B285" s="160"/>
      <c r="C285" s="187" t="s">
        <v>467</v>
      </c>
      <c r="D285" s="222"/>
      <c r="E285" s="246"/>
      <c r="F285" s="278"/>
      <c r="G285" s="300"/>
    </row>
    <row r="286" spans="1:7" ht="21" customHeight="1">
      <c r="A286" s="153"/>
      <c r="B286" s="160"/>
      <c r="C286" s="191" t="s">
        <v>166</v>
      </c>
      <c r="D286" s="223" t="s">
        <v>348</v>
      </c>
      <c r="E286" s="247">
        <v>2697</v>
      </c>
      <c r="F286" s="279">
        <v>1798</v>
      </c>
      <c r="G286" s="301">
        <f>+E286-F286</f>
        <v>899</v>
      </c>
    </row>
    <row r="287" spans="1:7" ht="21" customHeight="1">
      <c r="B287" s="160"/>
      <c r="C287" s="187" t="s">
        <v>514</v>
      </c>
      <c r="D287" s="222"/>
      <c r="E287" s="246"/>
      <c r="F287" s="278"/>
      <c r="G287" s="300"/>
    </row>
    <row r="288" spans="1:7" ht="21" customHeight="1">
      <c r="A288" s="153"/>
      <c r="B288" s="159"/>
      <c r="C288" s="191" t="s">
        <v>515</v>
      </c>
      <c r="D288" s="223" t="s">
        <v>286</v>
      </c>
      <c r="E288" s="247">
        <v>37619</v>
      </c>
      <c r="F288" s="279">
        <v>29600</v>
      </c>
      <c r="G288" s="301">
        <f>+E288-F288</f>
        <v>8019</v>
      </c>
    </row>
    <row r="289" spans="1:7" ht="21" customHeight="1">
      <c r="B289" s="161"/>
      <c r="C289" s="189" t="s">
        <v>372</v>
      </c>
      <c r="D289" s="224"/>
      <c r="E289" s="248"/>
      <c r="F289" s="280"/>
      <c r="G289" s="302"/>
    </row>
    <row r="290" spans="1:7" s="149" customFormat="1" ht="21.75" customHeight="1">
      <c r="A290" s="154"/>
      <c r="B290" s="176" t="s">
        <v>510</v>
      </c>
      <c r="C290" s="207"/>
      <c r="D290" s="232"/>
      <c r="E290" s="402" t="s">
        <v>131</v>
      </c>
      <c r="F290" s="402"/>
      <c r="G290" s="402"/>
    </row>
    <row r="291" spans="1:7" ht="28.5" customHeight="1">
      <c r="A291" s="153"/>
      <c r="B291" s="157" t="s">
        <v>252</v>
      </c>
      <c r="C291" s="180" t="s">
        <v>134</v>
      </c>
      <c r="D291" s="220" t="s">
        <v>253</v>
      </c>
      <c r="E291" s="244" t="s">
        <v>255</v>
      </c>
      <c r="F291" s="276" t="s">
        <v>257</v>
      </c>
      <c r="G291" s="298" t="s">
        <v>258</v>
      </c>
    </row>
    <row r="292" spans="1:7" ht="21" customHeight="1">
      <c r="A292" s="153"/>
      <c r="B292" s="158" t="s">
        <v>511</v>
      </c>
      <c r="C292" s="191" t="s">
        <v>516</v>
      </c>
      <c r="D292" s="223" t="s">
        <v>286</v>
      </c>
      <c r="E292" s="247">
        <v>7258</v>
      </c>
      <c r="F292" s="279"/>
      <c r="G292" s="301">
        <f>+E292-F292</f>
        <v>7258</v>
      </c>
    </row>
    <row r="293" spans="1:7" ht="21" customHeight="1">
      <c r="B293" s="160"/>
      <c r="C293" s="187" t="s">
        <v>186</v>
      </c>
      <c r="D293" s="222"/>
      <c r="E293" s="246"/>
      <c r="F293" s="278"/>
      <c r="G293" s="300"/>
    </row>
    <row r="294" spans="1:7" ht="21" customHeight="1">
      <c r="A294" s="153"/>
      <c r="B294" s="159"/>
      <c r="C294" s="191" t="s">
        <v>412</v>
      </c>
      <c r="D294" s="223" t="s">
        <v>291</v>
      </c>
      <c r="E294" s="247">
        <v>3202</v>
      </c>
      <c r="F294" s="279"/>
      <c r="G294" s="301">
        <f>+E294-F294</f>
        <v>3202</v>
      </c>
    </row>
    <row r="295" spans="1:7" ht="21" customHeight="1">
      <c r="B295" s="160"/>
      <c r="C295" s="187" t="s">
        <v>502</v>
      </c>
      <c r="D295" s="222"/>
      <c r="E295" s="246"/>
      <c r="F295" s="278"/>
      <c r="G295" s="300"/>
    </row>
    <row r="296" spans="1:7" ht="21" customHeight="1">
      <c r="A296" s="153"/>
      <c r="B296" s="159"/>
      <c r="C296" s="191" t="s">
        <v>442</v>
      </c>
      <c r="D296" s="223" t="s">
        <v>95</v>
      </c>
      <c r="E296" s="247">
        <v>5850</v>
      </c>
      <c r="F296" s="279"/>
      <c r="G296" s="301">
        <f>+E296-F296</f>
        <v>5850</v>
      </c>
    </row>
    <row r="297" spans="1:7" ht="21" customHeight="1">
      <c r="B297" s="160"/>
      <c r="C297" s="187" t="s">
        <v>275</v>
      </c>
      <c r="D297" s="222"/>
      <c r="E297" s="246"/>
      <c r="F297" s="278"/>
      <c r="G297" s="300"/>
    </row>
    <row r="298" spans="1:7" ht="21" customHeight="1">
      <c r="A298" s="153"/>
      <c r="B298" s="158" t="s">
        <v>517</v>
      </c>
      <c r="C298" s="198" t="s">
        <v>518</v>
      </c>
      <c r="D298" s="221"/>
      <c r="E298" s="245">
        <v>25908</v>
      </c>
      <c r="F298" s="277"/>
      <c r="G298" s="299">
        <f>+E298-F298</f>
        <v>25908</v>
      </c>
    </row>
    <row r="299" spans="1:7" ht="21" customHeight="1">
      <c r="B299" s="160"/>
      <c r="C299" s="196" t="s">
        <v>519</v>
      </c>
      <c r="D299" s="227"/>
      <c r="E299" s="249"/>
      <c r="F299" s="281"/>
      <c r="G299" s="303"/>
    </row>
    <row r="300" spans="1:7" ht="21" customHeight="1">
      <c r="A300" s="153"/>
      <c r="B300" s="160"/>
      <c r="C300" s="199" t="s">
        <v>520</v>
      </c>
      <c r="D300" s="223" t="s">
        <v>348</v>
      </c>
      <c r="E300" s="247">
        <v>74000</v>
      </c>
      <c r="F300" s="279">
        <v>74000</v>
      </c>
      <c r="G300" s="301">
        <f>+E300-F300</f>
        <v>0</v>
      </c>
    </row>
    <row r="301" spans="1:7" ht="21" customHeight="1">
      <c r="B301" s="161"/>
      <c r="C301" s="189" t="s">
        <v>421</v>
      </c>
      <c r="D301" s="224"/>
      <c r="E301" s="248"/>
      <c r="F301" s="280"/>
      <c r="G301" s="302"/>
    </row>
    <row r="302" spans="1:7" ht="21" customHeight="1">
      <c r="A302" s="153"/>
      <c r="B302" s="158" t="s">
        <v>522</v>
      </c>
      <c r="C302" s="198" t="s">
        <v>438</v>
      </c>
      <c r="D302" s="237"/>
      <c r="E302" s="245">
        <v>7800</v>
      </c>
      <c r="F302" s="286"/>
      <c r="G302" s="299">
        <f>+E302-F302</f>
        <v>7800</v>
      </c>
    </row>
    <row r="303" spans="1:7" ht="21" customHeight="1">
      <c r="B303" s="166"/>
      <c r="C303" s="208" t="s">
        <v>297</v>
      </c>
      <c r="D303" s="238"/>
      <c r="E303" s="248"/>
      <c r="F303" s="287"/>
      <c r="G303" s="302"/>
    </row>
    <row r="304" spans="1:7" ht="21" customHeight="1">
      <c r="B304" s="158" t="s">
        <v>368</v>
      </c>
      <c r="C304" s="190" t="s">
        <v>409</v>
      </c>
      <c r="D304" s="239" t="s">
        <v>348</v>
      </c>
      <c r="E304" s="247">
        <v>49500</v>
      </c>
      <c r="F304" s="279">
        <v>47000</v>
      </c>
      <c r="G304" s="301">
        <f>+E304-F304</f>
        <v>2500</v>
      </c>
    </row>
    <row r="305" spans="1:7" ht="21" customHeight="1">
      <c r="B305" s="161"/>
      <c r="C305" s="189" t="s">
        <v>476</v>
      </c>
      <c r="D305" s="224"/>
      <c r="E305" s="248"/>
      <c r="F305" s="280"/>
      <c r="G305" s="302"/>
    </row>
    <row r="306" spans="1:7" ht="21" customHeight="1">
      <c r="B306" s="158" t="s">
        <v>434</v>
      </c>
      <c r="C306" s="186" t="s">
        <v>523</v>
      </c>
      <c r="D306" s="221"/>
      <c r="E306" s="245">
        <v>3700</v>
      </c>
      <c r="F306" s="277">
        <v>1850</v>
      </c>
      <c r="G306" s="299">
        <f>+E306-F306</f>
        <v>1850</v>
      </c>
    </row>
    <row r="307" spans="1:7" ht="21" customHeight="1">
      <c r="B307" s="166"/>
      <c r="C307" s="208" t="s">
        <v>524</v>
      </c>
      <c r="D307" s="238"/>
      <c r="E307" s="248"/>
      <c r="F307" s="287"/>
      <c r="G307" s="302"/>
    </row>
    <row r="308" spans="1:7" ht="21" customHeight="1">
      <c r="B308" s="167" t="s">
        <v>525</v>
      </c>
      <c r="C308" s="198" t="s">
        <v>521</v>
      </c>
      <c r="D308" s="227" t="s">
        <v>286</v>
      </c>
      <c r="E308" s="249">
        <v>30504</v>
      </c>
      <c r="F308" s="281">
        <v>30300</v>
      </c>
      <c r="G308" s="303">
        <f>+E308-F308</f>
        <v>204</v>
      </c>
    </row>
    <row r="309" spans="1:7" ht="21" customHeight="1">
      <c r="B309" s="161"/>
      <c r="C309" s="208" t="s">
        <v>527</v>
      </c>
      <c r="D309" s="224"/>
      <c r="E309" s="248"/>
      <c r="F309" s="280"/>
      <c r="G309" s="302"/>
    </row>
    <row r="310" spans="1:7" ht="21" customHeight="1">
      <c r="B310" s="158" t="s">
        <v>474</v>
      </c>
      <c r="C310" s="186" t="s">
        <v>68</v>
      </c>
      <c r="D310" s="221" t="s">
        <v>286</v>
      </c>
      <c r="E310" s="245">
        <v>274433</v>
      </c>
      <c r="F310" s="277">
        <v>271755</v>
      </c>
      <c r="G310" s="299">
        <f>+E310-F310</f>
        <v>2678</v>
      </c>
    </row>
    <row r="311" spans="1:7" ht="21" customHeight="1">
      <c r="B311" s="160"/>
      <c r="C311" s="187" t="s">
        <v>394</v>
      </c>
      <c r="D311" s="222"/>
      <c r="E311" s="246"/>
      <c r="F311" s="278"/>
      <c r="G311" s="300"/>
    </row>
    <row r="312" spans="1:7" ht="21" customHeight="1">
      <c r="B312" s="164"/>
      <c r="C312" s="191" t="s">
        <v>528</v>
      </c>
      <c r="D312" s="223" t="s">
        <v>414</v>
      </c>
      <c r="E312" s="247">
        <v>3000</v>
      </c>
      <c r="F312" s="279">
        <v>1754</v>
      </c>
      <c r="G312" s="301">
        <f>+E312-F312</f>
        <v>1246</v>
      </c>
    </row>
    <row r="313" spans="1:7" ht="21" customHeight="1">
      <c r="B313" s="160"/>
      <c r="C313" s="189" t="s">
        <v>529</v>
      </c>
      <c r="D313" s="224"/>
      <c r="E313" s="248"/>
      <c r="F313" s="280"/>
      <c r="G313" s="302"/>
    </row>
    <row r="314" spans="1:7" ht="21" customHeight="1">
      <c r="B314" s="158" t="s">
        <v>530</v>
      </c>
      <c r="C314" s="190" t="s">
        <v>531</v>
      </c>
      <c r="D314" s="227"/>
      <c r="E314" s="249">
        <v>3060</v>
      </c>
      <c r="F314" s="281">
        <v>1530</v>
      </c>
      <c r="G314" s="303">
        <f>+E314-F314</f>
        <v>1530</v>
      </c>
    </row>
    <row r="315" spans="1:7" ht="21" customHeight="1">
      <c r="B315" s="161"/>
      <c r="C315" s="189" t="s">
        <v>6</v>
      </c>
      <c r="D315" s="224"/>
      <c r="E315" s="248"/>
      <c r="F315" s="280"/>
      <c r="G315" s="302"/>
    </row>
    <row r="316" spans="1:7" s="149" customFormat="1" ht="21.75" customHeight="1">
      <c r="A316" s="154"/>
      <c r="B316" s="176" t="s">
        <v>510</v>
      </c>
      <c r="C316" s="207"/>
      <c r="D316" s="232"/>
      <c r="E316" s="402" t="s">
        <v>131</v>
      </c>
      <c r="F316" s="402"/>
      <c r="G316" s="402"/>
    </row>
    <row r="317" spans="1:7" ht="28.5" customHeight="1">
      <c r="A317" s="153"/>
      <c r="B317" s="157" t="s">
        <v>252</v>
      </c>
      <c r="C317" s="180" t="s">
        <v>134</v>
      </c>
      <c r="D317" s="220" t="s">
        <v>253</v>
      </c>
      <c r="E317" s="244" t="s">
        <v>255</v>
      </c>
      <c r="F317" s="276" t="s">
        <v>257</v>
      </c>
      <c r="G317" s="298" t="s">
        <v>258</v>
      </c>
    </row>
    <row r="318" spans="1:7" ht="21" customHeight="1">
      <c r="B318" s="158" t="s">
        <v>530</v>
      </c>
      <c r="C318" s="191" t="s">
        <v>147</v>
      </c>
      <c r="D318" s="227" t="s">
        <v>286</v>
      </c>
      <c r="E318" s="247">
        <v>840</v>
      </c>
      <c r="F318" s="279">
        <v>420</v>
      </c>
      <c r="G318" s="301">
        <f>+E318-F318</f>
        <v>420</v>
      </c>
    </row>
    <row r="319" spans="1:7" ht="21" customHeight="1">
      <c r="B319" s="161"/>
      <c r="C319" s="189" t="s">
        <v>102</v>
      </c>
      <c r="D319" s="224"/>
      <c r="E319" s="248"/>
      <c r="F319" s="280"/>
      <c r="G319" s="302"/>
    </row>
    <row r="320" spans="1:7" ht="21" customHeight="1">
      <c r="B320" s="159" t="s">
        <v>532</v>
      </c>
      <c r="C320" s="186" t="s">
        <v>417</v>
      </c>
      <c r="D320" s="221"/>
      <c r="E320" s="245">
        <v>3000</v>
      </c>
      <c r="F320" s="277">
        <v>1300</v>
      </c>
      <c r="G320" s="299">
        <f>+E320-F320</f>
        <v>1700</v>
      </c>
    </row>
    <row r="321" spans="2:7" ht="21" customHeight="1">
      <c r="B321" s="166"/>
      <c r="C321" s="208" t="s">
        <v>235</v>
      </c>
      <c r="D321" s="238"/>
      <c r="E321" s="248"/>
      <c r="F321" s="287"/>
      <c r="G321" s="302"/>
    </row>
    <row r="322" spans="2:7" ht="21" customHeight="1">
      <c r="B322" s="158" t="s">
        <v>533</v>
      </c>
      <c r="C322" s="186" t="s">
        <v>534</v>
      </c>
      <c r="D322" s="221" t="s">
        <v>414</v>
      </c>
      <c r="E322" s="245">
        <v>68000</v>
      </c>
      <c r="F322" s="277">
        <v>30000</v>
      </c>
      <c r="G322" s="299">
        <f>+E322-F322</f>
        <v>38000</v>
      </c>
    </row>
    <row r="323" spans="2:7" ht="21" customHeight="1">
      <c r="B323" s="160"/>
      <c r="C323" s="187" t="s">
        <v>535</v>
      </c>
      <c r="D323" s="222"/>
      <c r="E323" s="246"/>
      <c r="F323" s="278"/>
      <c r="G323" s="300"/>
    </row>
    <row r="324" spans="2:7" ht="21" customHeight="1">
      <c r="B324" s="159"/>
      <c r="C324" s="191" t="s">
        <v>536</v>
      </c>
      <c r="D324" s="223"/>
      <c r="E324" s="247">
        <v>45000</v>
      </c>
      <c r="F324" s="279">
        <v>42000</v>
      </c>
      <c r="G324" s="301">
        <f>+E324-F324</f>
        <v>3000</v>
      </c>
    </row>
    <row r="325" spans="2:7" ht="21" customHeight="1">
      <c r="B325" s="160"/>
      <c r="C325" s="209" t="s">
        <v>537</v>
      </c>
      <c r="D325" s="240"/>
      <c r="E325" s="246"/>
      <c r="F325" s="288"/>
      <c r="G325" s="300"/>
    </row>
    <row r="326" spans="2:7" ht="21" customHeight="1">
      <c r="B326" s="160"/>
      <c r="C326" s="191" t="s">
        <v>538</v>
      </c>
      <c r="D326" s="223"/>
      <c r="E326" s="247">
        <v>10000</v>
      </c>
      <c r="F326" s="279"/>
      <c r="G326" s="301">
        <f>+E326-F326</f>
        <v>10000</v>
      </c>
    </row>
    <row r="327" spans="2:7" ht="21" customHeight="1">
      <c r="B327" s="166"/>
      <c r="C327" s="208" t="s">
        <v>199</v>
      </c>
      <c r="D327" s="238"/>
      <c r="E327" s="248"/>
      <c r="F327" s="287"/>
      <c r="G327" s="302"/>
    </row>
    <row r="328" spans="2:7" ht="21.75" customHeight="1">
      <c r="B328" s="156" t="s">
        <v>539</v>
      </c>
      <c r="C328" s="185"/>
      <c r="D328" s="225"/>
      <c r="E328" s="402" t="s">
        <v>131</v>
      </c>
      <c r="F328" s="402"/>
      <c r="G328" s="402"/>
    </row>
    <row r="329" spans="2:7" ht="28.5" customHeight="1">
      <c r="B329" s="162" t="s">
        <v>252</v>
      </c>
      <c r="C329" s="180" t="s">
        <v>134</v>
      </c>
      <c r="D329" s="220" t="s">
        <v>253</v>
      </c>
      <c r="E329" s="244" t="s">
        <v>255</v>
      </c>
      <c r="F329" s="276" t="s">
        <v>257</v>
      </c>
      <c r="G329" s="298" t="s">
        <v>258</v>
      </c>
    </row>
    <row r="330" spans="2:7" ht="21" customHeight="1">
      <c r="B330" s="181" t="s">
        <v>20</v>
      </c>
      <c r="C330" s="210" t="s">
        <v>269</v>
      </c>
      <c r="D330" s="220"/>
      <c r="E330" s="266">
        <v>4000</v>
      </c>
      <c r="F330" s="289">
        <v>3400</v>
      </c>
      <c r="G330" s="308">
        <f t="shared" ref="G330:G335" si="2">+E330-F330</f>
        <v>600</v>
      </c>
    </row>
    <row r="331" spans="2:7" ht="21" customHeight="1">
      <c r="B331" s="179" t="s">
        <v>47</v>
      </c>
      <c r="C331" s="211" t="s">
        <v>204</v>
      </c>
      <c r="D331" s="230"/>
      <c r="E331" s="267">
        <v>22506</v>
      </c>
      <c r="F331" s="284">
        <v>22339</v>
      </c>
      <c r="G331" s="309">
        <f t="shared" si="2"/>
        <v>167</v>
      </c>
    </row>
    <row r="332" spans="2:7" ht="21" customHeight="1">
      <c r="B332" s="168"/>
      <c r="C332" s="193" t="s">
        <v>191</v>
      </c>
      <c r="D332" s="228"/>
      <c r="E332" s="259">
        <v>4700</v>
      </c>
      <c r="F332" s="282">
        <v>4100</v>
      </c>
      <c r="G332" s="310">
        <f t="shared" si="2"/>
        <v>600</v>
      </c>
    </row>
    <row r="333" spans="2:7" ht="21" customHeight="1">
      <c r="B333" s="182"/>
      <c r="C333" s="194" t="s">
        <v>540</v>
      </c>
      <c r="D333" s="229"/>
      <c r="E333" s="268">
        <v>24300</v>
      </c>
      <c r="F333" s="283">
        <v>15700</v>
      </c>
      <c r="G333" s="311">
        <f t="shared" si="2"/>
        <v>8600</v>
      </c>
    </row>
    <row r="334" spans="2:7" ht="21" customHeight="1">
      <c r="B334" s="179" t="s">
        <v>461</v>
      </c>
      <c r="C334" s="211" t="s">
        <v>83</v>
      </c>
      <c r="D334" s="230"/>
      <c r="E334" s="267">
        <v>6000</v>
      </c>
      <c r="F334" s="284">
        <v>5895</v>
      </c>
      <c r="G334" s="309">
        <f t="shared" si="2"/>
        <v>105</v>
      </c>
    </row>
    <row r="335" spans="2:7" ht="21" customHeight="1">
      <c r="B335" s="183"/>
      <c r="C335" s="194" t="s">
        <v>541</v>
      </c>
      <c r="D335" s="229"/>
      <c r="E335" s="268">
        <v>36200</v>
      </c>
      <c r="F335" s="283">
        <v>36200</v>
      </c>
      <c r="G335" s="311">
        <f t="shared" si="2"/>
        <v>0</v>
      </c>
    </row>
    <row r="336" spans="2:7" ht="21.75" customHeight="1">
      <c r="B336" s="156" t="s">
        <v>319</v>
      </c>
      <c r="C336" s="185"/>
      <c r="D336" s="232"/>
      <c r="E336" s="402" t="s">
        <v>131</v>
      </c>
      <c r="F336" s="402"/>
      <c r="G336" s="402"/>
    </row>
    <row r="337" spans="2:7" ht="28.5" customHeight="1">
      <c r="B337" s="157" t="s">
        <v>252</v>
      </c>
      <c r="C337" s="180" t="s">
        <v>134</v>
      </c>
      <c r="D337" s="221" t="s">
        <v>253</v>
      </c>
      <c r="E337" s="244" t="s">
        <v>255</v>
      </c>
      <c r="F337" s="276" t="s">
        <v>257</v>
      </c>
      <c r="G337" s="298" t="s">
        <v>258</v>
      </c>
    </row>
    <row r="338" spans="2:7" ht="21" customHeight="1">
      <c r="B338" s="181" t="s">
        <v>542</v>
      </c>
      <c r="C338" s="212" t="s">
        <v>543</v>
      </c>
      <c r="D338" s="220"/>
      <c r="E338" s="269">
        <v>5825649</v>
      </c>
      <c r="F338" s="289">
        <v>420813</v>
      </c>
      <c r="G338" s="312">
        <f>+E338-F338</f>
        <v>5404836</v>
      </c>
    </row>
    <row r="339" spans="2:7" ht="21" customHeight="1">
      <c r="B339" s="181" t="s">
        <v>544</v>
      </c>
      <c r="C339" s="212" t="s">
        <v>545</v>
      </c>
      <c r="D339" s="224"/>
      <c r="E339" s="248">
        <v>186400</v>
      </c>
      <c r="F339" s="280">
        <v>9957</v>
      </c>
      <c r="G339" s="302">
        <f>+E339-F339</f>
        <v>176443</v>
      </c>
    </row>
    <row r="340" spans="2:7" ht="21.75" customHeight="1">
      <c r="B340" s="156" t="s">
        <v>546</v>
      </c>
      <c r="C340" s="185"/>
      <c r="D340" s="232"/>
      <c r="E340" s="402" t="s">
        <v>131</v>
      </c>
      <c r="F340" s="402"/>
      <c r="G340" s="402"/>
    </row>
    <row r="341" spans="2:7" ht="28.5" customHeight="1">
      <c r="B341" s="157" t="s">
        <v>252</v>
      </c>
      <c r="C341" s="180" t="s">
        <v>134</v>
      </c>
      <c r="D341" s="220" t="s">
        <v>253</v>
      </c>
      <c r="E341" s="244" t="s">
        <v>255</v>
      </c>
      <c r="F341" s="276" t="s">
        <v>257</v>
      </c>
      <c r="G341" s="298" t="s">
        <v>258</v>
      </c>
    </row>
    <row r="342" spans="2:7" ht="20.25" customHeight="1">
      <c r="B342" s="181" t="s">
        <v>547</v>
      </c>
      <c r="C342" s="212" t="s">
        <v>12</v>
      </c>
      <c r="D342" s="221"/>
      <c r="E342" s="245">
        <v>81906</v>
      </c>
      <c r="F342" s="281"/>
      <c r="G342" s="303">
        <f>+E342-F342</f>
        <v>81906</v>
      </c>
    </row>
    <row r="343" spans="2:7" ht="20.25" customHeight="1">
      <c r="B343" s="181" t="s">
        <v>54</v>
      </c>
      <c r="C343" s="212" t="s">
        <v>548</v>
      </c>
      <c r="D343" s="220"/>
      <c r="E343" s="269">
        <v>26831</v>
      </c>
      <c r="F343" s="289">
        <v>24801</v>
      </c>
      <c r="G343" s="312">
        <f>+E343-F343</f>
        <v>2030</v>
      </c>
    </row>
    <row r="344" spans="2:7" ht="20.25" customHeight="1">
      <c r="B344" s="181" t="s">
        <v>549</v>
      </c>
      <c r="C344" s="212" t="s">
        <v>550</v>
      </c>
      <c r="D344" s="224"/>
      <c r="E344" s="248">
        <v>324396</v>
      </c>
      <c r="F344" s="280"/>
      <c r="G344" s="302">
        <f>+E344-F344</f>
        <v>324396</v>
      </c>
    </row>
    <row r="345" spans="2:7" s="149" customFormat="1" ht="21.75" customHeight="1">
      <c r="B345" s="156" t="s">
        <v>435</v>
      </c>
      <c r="C345" s="185"/>
      <c r="D345" s="232"/>
      <c r="E345" s="402" t="s">
        <v>131</v>
      </c>
      <c r="F345" s="402"/>
      <c r="G345" s="402"/>
    </row>
    <row r="346" spans="2:7" ht="28.5" customHeight="1">
      <c r="B346" s="157" t="s">
        <v>252</v>
      </c>
      <c r="C346" s="180" t="s">
        <v>134</v>
      </c>
      <c r="D346" s="220" t="s">
        <v>253</v>
      </c>
      <c r="E346" s="244" t="s">
        <v>255</v>
      </c>
      <c r="F346" s="403" t="s">
        <v>551</v>
      </c>
      <c r="G346" s="404"/>
    </row>
    <row r="347" spans="2:7" ht="20.25" customHeight="1">
      <c r="B347" s="158" t="s">
        <v>552</v>
      </c>
      <c r="C347" s="186" t="s">
        <v>553</v>
      </c>
      <c r="D347" s="221"/>
      <c r="E347" s="245">
        <v>480</v>
      </c>
      <c r="F347" s="290"/>
      <c r="G347" s="313"/>
    </row>
    <row r="348" spans="2:7" ht="21" customHeight="1">
      <c r="B348" s="166"/>
      <c r="C348" s="208" t="s">
        <v>554</v>
      </c>
      <c r="D348" s="241"/>
      <c r="E348" s="248"/>
      <c r="F348" s="291"/>
      <c r="G348" s="314"/>
    </row>
    <row r="349" spans="2:7" ht="20.25" customHeight="1">
      <c r="B349" s="158" t="s">
        <v>555</v>
      </c>
      <c r="C349" s="186" t="s">
        <v>556</v>
      </c>
      <c r="D349" s="221"/>
      <c r="E349" s="270">
        <v>76811</v>
      </c>
      <c r="F349" s="405">
        <v>62960</v>
      </c>
      <c r="G349" s="406"/>
    </row>
    <row r="350" spans="2:7" ht="21" customHeight="1">
      <c r="B350" s="166"/>
      <c r="C350" s="208" t="s">
        <v>557</v>
      </c>
      <c r="D350" s="224"/>
      <c r="E350" s="248"/>
      <c r="F350" s="293"/>
      <c r="G350" s="314"/>
    </row>
    <row r="351" spans="2:7" ht="20.25" customHeight="1">
      <c r="B351" s="158" t="s">
        <v>469</v>
      </c>
      <c r="C351" s="211" t="s">
        <v>558</v>
      </c>
      <c r="D351" s="222"/>
      <c r="E351" s="246">
        <v>6902933</v>
      </c>
      <c r="F351" s="292"/>
      <c r="G351" s="313">
        <v>706141</v>
      </c>
    </row>
    <row r="352" spans="2:7" ht="20.25" customHeight="1">
      <c r="B352" s="159"/>
      <c r="C352" s="193" t="s">
        <v>218</v>
      </c>
      <c r="D352" s="228"/>
      <c r="E352" s="271">
        <v>2197597</v>
      </c>
      <c r="F352" s="294"/>
      <c r="G352" s="315"/>
    </row>
    <row r="353" spans="2:7" s="149" customFormat="1" ht="20.25" customHeight="1">
      <c r="B353" s="166"/>
      <c r="C353" s="213" t="s">
        <v>559</v>
      </c>
      <c r="D353" s="227"/>
      <c r="E353" s="258">
        <v>7555</v>
      </c>
      <c r="F353" s="293"/>
      <c r="G353" s="314"/>
    </row>
    <row r="354" spans="2:7" ht="20.25" customHeight="1">
      <c r="B354" s="158" t="s">
        <v>560</v>
      </c>
      <c r="C354" s="211" t="s">
        <v>561</v>
      </c>
      <c r="D354" s="230"/>
      <c r="E354" s="272">
        <v>10000</v>
      </c>
      <c r="F354" s="292"/>
      <c r="G354" s="313">
        <v>1078</v>
      </c>
    </row>
    <row r="355" spans="2:7" ht="20.25" customHeight="1">
      <c r="B355" s="166"/>
      <c r="C355" s="194" t="s">
        <v>562</v>
      </c>
      <c r="D355" s="229"/>
      <c r="E355" s="273">
        <v>1078</v>
      </c>
      <c r="F355" s="293"/>
      <c r="G355" s="314"/>
    </row>
    <row r="356" spans="2:7" ht="20.25" customHeight="1">
      <c r="B356" s="184" t="s">
        <v>563</v>
      </c>
      <c r="C356" s="214" t="s">
        <v>223</v>
      </c>
      <c r="D356" s="224"/>
      <c r="E356" s="274">
        <v>9120</v>
      </c>
      <c r="F356" s="295"/>
      <c r="G356" s="316"/>
    </row>
    <row r="357" spans="2:7" ht="20.25" customHeight="1">
      <c r="B357" s="158" t="s">
        <v>564</v>
      </c>
      <c r="C357" s="215" t="s">
        <v>565</v>
      </c>
      <c r="D357" s="230"/>
      <c r="E357" s="255">
        <v>356831</v>
      </c>
      <c r="F357" s="292"/>
      <c r="G357" s="313">
        <v>1386502</v>
      </c>
    </row>
    <row r="358" spans="2:7" ht="20.25" customHeight="1">
      <c r="B358" s="166"/>
      <c r="C358" s="216" t="s">
        <v>558</v>
      </c>
      <c r="D358" s="223"/>
      <c r="E358" s="252">
        <v>9687000</v>
      </c>
      <c r="F358" s="293"/>
      <c r="G358" s="314"/>
    </row>
    <row r="359" spans="2:7" s="153" customFormat="1" ht="20.25" customHeight="1">
      <c r="B359" s="184" t="s">
        <v>526</v>
      </c>
      <c r="C359" s="212" t="s">
        <v>566</v>
      </c>
      <c r="D359" s="220"/>
      <c r="E359" s="269">
        <v>1408379</v>
      </c>
      <c r="F359" s="296"/>
      <c r="G359" s="316">
        <v>391054</v>
      </c>
    </row>
    <row r="360" spans="2:7" s="153" customFormat="1" ht="20.25" customHeight="1">
      <c r="B360" s="184" t="s">
        <v>567</v>
      </c>
      <c r="C360" s="212" t="s">
        <v>29</v>
      </c>
      <c r="D360" s="224"/>
      <c r="E360" s="248">
        <v>348240</v>
      </c>
      <c r="F360" s="297"/>
      <c r="G360" s="314">
        <v>324396</v>
      </c>
    </row>
  </sheetData>
  <mergeCells count="27">
    <mergeCell ref="F346:G346"/>
    <mergeCell ref="F349:G349"/>
    <mergeCell ref="E316:G316"/>
    <mergeCell ref="E328:G328"/>
    <mergeCell ref="E336:G336"/>
    <mergeCell ref="E340:G340"/>
    <mergeCell ref="E345:G345"/>
    <mergeCell ref="E238:G238"/>
    <mergeCell ref="E264:G264"/>
    <mergeCell ref="E270:G270"/>
    <mergeCell ref="E278:G278"/>
    <mergeCell ref="E290:G290"/>
    <mergeCell ref="E159:G159"/>
    <mergeCell ref="E185:G185"/>
    <mergeCell ref="E191:G191"/>
    <mergeCell ref="E212:G212"/>
    <mergeCell ref="E232:G232"/>
    <mergeCell ref="E80:G80"/>
    <mergeCell ref="E107:G107"/>
    <mergeCell ref="E133:G133"/>
    <mergeCell ref="E145:G145"/>
    <mergeCell ref="E155:G155"/>
    <mergeCell ref="E3:G3"/>
    <mergeCell ref="E9:G9"/>
    <mergeCell ref="E27:G27"/>
    <mergeCell ref="E41:G41"/>
    <mergeCell ref="E53:G53"/>
  </mergeCells>
  <phoneticPr fontId="19"/>
  <pageMargins left="0.31496062992125984" right="3.937007874015748E-2" top="0.59055118110236227" bottom="0.51181102362204722" header="0.31496062992125984" footer="0.31496062992125984"/>
  <pageSetup paperSize="9" firstPageNumber="25" orientation="landscape" useFirstPageNumber="1" r:id="rId1"/>
  <headerFooter alignWithMargins="0">
    <oddHeader>&amp;R&amp;P</oddHeader>
    <oddFooter>&amp;C&amp;P</oddFooter>
  </headerFooter>
  <rowBreaks count="7" manualBreakCount="7">
    <brk id="26" max="6" man="1"/>
    <brk id="52" max="6" man="1"/>
    <brk id="132" max="6" man="1"/>
    <brk id="184" max="6" man="1"/>
    <brk id="237" max="6" man="1"/>
    <brk id="263" max="6" man="1"/>
    <brk id="339"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会計別</vt:lpstr>
      <vt:lpstr>事項別明細</vt:lpstr>
      <vt:lpstr>性質別内訳</vt:lpstr>
      <vt:lpstr>当初予算概要</vt:lpstr>
      <vt:lpstr>会計別!Print_Area</vt:lpstr>
      <vt:lpstr>事項別明細!Print_Area</vt:lpstr>
      <vt:lpstr>性質別内訳!Print_Area</vt:lpstr>
      <vt:lpstr>当初予算概要!Print_Area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津山市役所</dc:creator>
  <cp:lastModifiedBy>user</cp:lastModifiedBy>
  <cp:lastPrinted>2020-02-13T23:33:29Z</cp:lastPrinted>
  <dcterms:created xsi:type="dcterms:W3CDTF">2000-01-12T02:04:18Z</dcterms:created>
  <dcterms:modified xsi:type="dcterms:W3CDTF">2020-02-13T23:34:54Z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2020-02-13T08:17:17Z</vt:filetime>
  </property>
</Properties>
</file>