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0" yWindow="0" windowWidth="28800" windowHeight="12600" tabRatio="715"/>
  </bookViews>
  <sheets>
    <sheet name="会計別" sheetId="5" r:id="rId1"/>
    <sheet name="事項別明細" sheetId="25" r:id="rId2"/>
    <sheet name="性質別内訳" sheetId="10" r:id="rId3"/>
    <sheet name="当初予算概要" sheetId="26" r:id="rId4"/>
  </sheets>
  <definedNames>
    <definedName name="_xlnm.Print_Area" localSheetId="0">会計別!$A$1:$I$27</definedName>
    <definedName name="_xlnm.Print_Area" localSheetId="1">事項別明細!$A$1:$T$175</definedName>
    <definedName name="_xlnm.Print_Area" localSheetId="2">性質別内訳!$A$1:$S$25</definedName>
    <definedName name="_xlnm.Print_Area" localSheetId="3">当初予算概要!$A$1:$G$360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4" i="26" l="1"/>
  <c r="G343" i="26"/>
  <c r="G342" i="26"/>
  <c r="G339" i="26"/>
  <c r="G338" i="26"/>
  <c r="G335" i="26"/>
  <c r="G334" i="26"/>
  <c r="G333" i="26"/>
  <c r="G332" i="26"/>
  <c r="G331" i="26"/>
  <c r="G330" i="26"/>
  <c r="G326" i="26"/>
  <c r="G324" i="26"/>
  <c r="G322" i="26"/>
  <c r="G320" i="26"/>
  <c r="G318" i="26"/>
  <c r="G314" i="26"/>
  <c r="G312" i="26"/>
  <c r="G310" i="26"/>
  <c r="G308" i="26"/>
  <c r="G306" i="26"/>
  <c r="G304" i="26"/>
  <c r="G302" i="26"/>
  <c r="G300" i="26"/>
  <c r="G298" i="26"/>
  <c r="G296" i="26"/>
  <c r="G294" i="26"/>
  <c r="G292" i="26"/>
  <c r="G288" i="26"/>
  <c r="G286" i="26"/>
  <c r="G284" i="26"/>
  <c r="G282" i="26"/>
  <c r="G280" i="26"/>
  <c r="G276" i="26"/>
  <c r="G274" i="26"/>
  <c r="G272" i="26"/>
  <c r="G268" i="26"/>
  <c r="G266" i="26"/>
  <c r="G262" i="26"/>
  <c r="G260" i="26"/>
  <c r="G258" i="26"/>
  <c r="G256" i="26"/>
  <c r="G254" i="26"/>
  <c r="G252" i="26"/>
  <c r="G250" i="26"/>
  <c r="G248" i="26"/>
  <c r="G246" i="26"/>
  <c r="G244" i="26"/>
  <c r="G242" i="26"/>
  <c r="G240" i="26"/>
  <c r="G236" i="26"/>
  <c r="G234" i="26"/>
  <c r="G230" i="26"/>
  <c r="G228" i="26"/>
  <c r="G226" i="26"/>
  <c r="G224" i="26"/>
  <c r="G222" i="26"/>
  <c r="G220" i="26"/>
  <c r="G218" i="26"/>
  <c r="G216" i="26"/>
  <c r="G214" i="26"/>
  <c r="G210" i="26"/>
  <c r="G208" i="26"/>
  <c r="G206" i="26"/>
  <c r="G204" i="26"/>
  <c r="G202" i="26"/>
  <c r="G200" i="26"/>
  <c r="G198" i="26"/>
  <c r="G193" i="26"/>
  <c r="G189" i="26"/>
  <c r="G187" i="26"/>
  <c r="G183" i="26"/>
  <c r="G181" i="26"/>
  <c r="G179" i="26"/>
  <c r="G177" i="26"/>
  <c r="G175" i="26"/>
  <c r="G173" i="26"/>
  <c r="G171" i="26"/>
  <c r="G169" i="26"/>
  <c r="G167" i="26"/>
  <c r="G165" i="26"/>
  <c r="G163" i="26"/>
  <c r="G161" i="26"/>
  <c r="G157" i="26"/>
  <c r="G153" i="26"/>
  <c r="G151" i="26"/>
  <c r="G149" i="26"/>
  <c r="G147" i="26"/>
  <c r="G143" i="26"/>
  <c r="G141" i="26"/>
  <c r="G139" i="26"/>
  <c r="G137" i="26"/>
  <c r="G135" i="26"/>
  <c r="G131" i="26"/>
  <c r="G129" i="26"/>
  <c r="G127" i="26"/>
  <c r="G125" i="26"/>
  <c r="G123" i="26"/>
  <c r="G121" i="26"/>
  <c r="G119" i="26"/>
  <c r="G117" i="26"/>
  <c r="G115" i="26"/>
  <c r="G113" i="26"/>
  <c r="G111" i="26"/>
  <c r="G109" i="26"/>
  <c r="G105" i="26"/>
  <c r="G103" i="26"/>
  <c r="G101" i="26"/>
  <c r="G99" i="26"/>
  <c r="G97" i="26"/>
  <c r="G95" i="26"/>
  <c r="G93" i="26"/>
  <c r="G91" i="26"/>
  <c r="G89" i="26"/>
  <c r="G87" i="26"/>
  <c r="G86" i="26"/>
  <c r="G85" i="26"/>
  <c r="G84" i="26"/>
  <c r="G83" i="26"/>
  <c r="G82" i="26"/>
  <c r="G79" i="26"/>
  <c r="G78" i="26"/>
  <c r="G77" i="26"/>
  <c r="G76" i="26"/>
  <c r="G75" i="26"/>
  <c r="G74" i="26"/>
  <c r="G73" i="26"/>
  <c r="G71" i="26"/>
  <c r="G69" i="26"/>
  <c r="G67" i="26"/>
  <c r="G65" i="26"/>
  <c r="G63" i="26"/>
  <c r="G61" i="26"/>
  <c r="G59" i="26"/>
  <c r="G57" i="26"/>
  <c r="G55" i="26"/>
  <c r="G51" i="26"/>
  <c r="G49" i="26"/>
  <c r="G47" i="26"/>
  <c r="G45" i="26"/>
  <c r="G43" i="26"/>
  <c r="G39" i="26"/>
  <c r="G37" i="26"/>
  <c r="G35" i="26"/>
  <c r="G33" i="26"/>
  <c r="G31" i="26"/>
  <c r="G29" i="26"/>
  <c r="G25" i="26"/>
  <c r="G23" i="26"/>
  <c r="G21" i="26"/>
  <c r="G19" i="26"/>
  <c r="G17" i="26"/>
  <c r="G15" i="26"/>
  <c r="G13" i="26"/>
  <c r="G11" i="26"/>
  <c r="G7" i="26"/>
  <c r="G5" i="26"/>
  <c r="S24" i="10"/>
  <c r="R24" i="10"/>
  <c r="Q24" i="10"/>
  <c r="P24" i="10"/>
  <c r="O24" i="10"/>
  <c r="N24" i="10"/>
  <c r="M24" i="10"/>
  <c r="L24" i="10"/>
  <c r="K24" i="10"/>
  <c r="J24" i="10"/>
  <c r="I24" i="10"/>
  <c r="H24" i="10"/>
  <c r="G24" i="10"/>
  <c r="F24" i="10"/>
  <c r="E24" i="10"/>
  <c r="S23" i="10"/>
  <c r="R23" i="10"/>
  <c r="Q23" i="10"/>
  <c r="P23" i="10"/>
  <c r="O23" i="10"/>
  <c r="N23" i="10"/>
  <c r="M23" i="10"/>
  <c r="L23" i="10"/>
  <c r="K23" i="10"/>
  <c r="J23" i="10"/>
  <c r="I23" i="10"/>
  <c r="H23" i="10"/>
  <c r="G23" i="10"/>
  <c r="F23" i="10"/>
  <c r="E23" i="10"/>
  <c r="R22" i="10"/>
  <c r="Q22" i="10"/>
  <c r="P22" i="10"/>
  <c r="O22" i="10"/>
  <c r="N22" i="10"/>
  <c r="M22" i="10"/>
  <c r="L22" i="10"/>
  <c r="K22" i="10"/>
  <c r="J22" i="10"/>
  <c r="I22" i="10"/>
  <c r="H22" i="10"/>
  <c r="G22" i="10"/>
  <c r="F22" i="10"/>
  <c r="E22" i="10"/>
  <c r="S21" i="10"/>
  <c r="S20" i="10"/>
  <c r="S19" i="10"/>
  <c r="S18" i="10"/>
  <c r="S17" i="10"/>
  <c r="S16" i="10"/>
  <c r="S15" i="10"/>
  <c r="S14" i="10"/>
  <c r="S13" i="10"/>
  <c r="S12" i="10"/>
  <c r="S11" i="10"/>
  <c r="S10" i="10"/>
  <c r="S9" i="10"/>
  <c r="S8" i="10"/>
  <c r="S7" i="10"/>
  <c r="R6" i="10"/>
  <c r="Q6" i="10"/>
  <c r="P6" i="10"/>
  <c r="O6" i="10"/>
  <c r="N6" i="10"/>
  <c r="M6" i="10"/>
  <c r="L6" i="10"/>
  <c r="K6" i="10"/>
  <c r="J6" i="10"/>
  <c r="I6" i="10"/>
  <c r="H6" i="10"/>
  <c r="G6" i="10"/>
  <c r="F6" i="10"/>
  <c r="E6" i="10"/>
  <c r="S5" i="10"/>
  <c r="R5" i="10"/>
  <c r="Q5" i="10"/>
  <c r="P5" i="10"/>
  <c r="O5" i="10"/>
  <c r="N5" i="10"/>
  <c r="M5" i="10"/>
  <c r="L5" i="10"/>
  <c r="K5" i="10"/>
  <c r="J5" i="10"/>
  <c r="I5" i="10"/>
  <c r="H5" i="10"/>
  <c r="G5" i="10"/>
  <c r="F5" i="10"/>
  <c r="E5" i="10"/>
  <c r="H175" i="25"/>
  <c r="G175" i="25"/>
  <c r="F175" i="25"/>
  <c r="H168" i="25"/>
  <c r="T161" i="25"/>
  <c r="S161" i="25"/>
  <c r="R161" i="25"/>
  <c r="Q161" i="25"/>
  <c r="P161" i="25"/>
  <c r="O161" i="25"/>
  <c r="N161" i="25"/>
  <c r="H161" i="25"/>
  <c r="H154" i="25"/>
  <c r="T150" i="25"/>
  <c r="P150" i="25"/>
  <c r="H147" i="25"/>
  <c r="H140" i="25"/>
  <c r="T139" i="25"/>
  <c r="P139" i="25"/>
  <c r="H133" i="25"/>
  <c r="T128" i="25"/>
  <c r="P128" i="25"/>
  <c r="H126" i="25"/>
  <c r="H119" i="25"/>
  <c r="T117" i="25"/>
  <c r="P117" i="25"/>
  <c r="H112" i="25"/>
  <c r="T106" i="25"/>
  <c r="P106" i="25"/>
  <c r="H105" i="25"/>
  <c r="H98" i="25"/>
  <c r="T95" i="25"/>
  <c r="P95" i="25"/>
  <c r="H91" i="25"/>
  <c r="T84" i="25"/>
  <c r="P84" i="25"/>
  <c r="H84" i="25"/>
  <c r="H77" i="25"/>
  <c r="T73" i="25"/>
  <c r="P73" i="25"/>
  <c r="H70" i="25"/>
  <c r="H63" i="25"/>
  <c r="T62" i="25"/>
  <c r="P62" i="25"/>
  <c r="H56" i="25"/>
  <c r="T51" i="25"/>
  <c r="P51" i="25"/>
  <c r="H49" i="25"/>
  <c r="H42" i="25"/>
  <c r="T40" i="25"/>
  <c r="P40" i="25"/>
  <c r="H35" i="25"/>
  <c r="T29" i="25"/>
  <c r="P29" i="25"/>
  <c r="H28" i="25"/>
  <c r="H21" i="25"/>
  <c r="T18" i="25"/>
  <c r="P18" i="25"/>
  <c r="H14" i="25"/>
  <c r="T7" i="25"/>
  <c r="P7" i="25"/>
  <c r="H7" i="25"/>
  <c r="H27" i="5"/>
  <c r="G27" i="5"/>
  <c r="E27" i="5"/>
  <c r="D27" i="5"/>
  <c r="C27" i="5"/>
  <c r="B27" i="5"/>
  <c r="G26" i="5"/>
  <c r="G25" i="5"/>
  <c r="G24" i="5"/>
  <c r="H21" i="5"/>
  <c r="G21" i="5"/>
  <c r="H20" i="5"/>
  <c r="G20" i="5"/>
  <c r="H19" i="5"/>
  <c r="G19" i="5"/>
  <c r="E19" i="5"/>
  <c r="D19" i="5"/>
  <c r="E18" i="5"/>
  <c r="D18" i="5"/>
  <c r="E17" i="5"/>
  <c r="D17" i="5"/>
  <c r="E15" i="5"/>
  <c r="D15" i="5"/>
  <c r="E13" i="5"/>
  <c r="D13" i="5"/>
  <c r="C13" i="5"/>
  <c r="B13" i="5"/>
  <c r="E12" i="5"/>
  <c r="D12" i="5"/>
  <c r="E11" i="5"/>
  <c r="D11" i="5"/>
  <c r="E10" i="5"/>
  <c r="D10" i="5"/>
  <c r="E9" i="5"/>
  <c r="D9" i="5"/>
  <c r="E8" i="5"/>
  <c r="D8" i="5"/>
  <c r="E7" i="5"/>
  <c r="D7" i="5"/>
  <c r="E6" i="5"/>
  <c r="D6" i="5"/>
  <c r="E5" i="5"/>
  <c r="D5" i="5"/>
  <c r="E4" i="5"/>
  <c r="D4" i="5"/>
  <c r="C4" i="5"/>
  <c r="B4" i="5"/>
  <c r="E3" i="5"/>
  <c r="D3" i="5"/>
</calcChain>
</file>

<file path=xl/sharedStrings.xml><?xml version="1.0" encoding="utf-8"?>
<sst xmlns="http://schemas.openxmlformats.org/spreadsheetml/2006/main" count="877" uniqueCount="569">
  <si>
    <t>構成比（％）</t>
    <rPh sb="0" eb="2">
      <t>コウセイ</t>
    </rPh>
    <rPh sb="2" eb="3">
      <t>ヒ</t>
    </rPh>
    <phoneticPr fontId="19"/>
  </si>
  <si>
    <t>▲14.6%</t>
    <phoneticPr fontId="19"/>
  </si>
  <si>
    <t>　令和２年度　会計別当初予算等の状況</t>
    <rPh sb="1" eb="3">
      <t>レイワ</t>
    </rPh>
    <rPh sb="4" eb="6">
      <t>ネンド</t>
    </rPh>
    <rPh sb="7" eb="9">
      <t>カイケイ</t>
    </rPh>
    <rPh sb="9" eb="10">
      <t>ベツ</t>
    </rPh>
    <rPh sb="10" eb="12">
      <t>トウショ</t>
    </rPh>
    <rPh sb="12" eb="14">
      <t>ヨサン</t>
    </rPh>
    <rPh sb="14" eb="15">
      <t>トウ</t>
    </rPh>
    <rPh sb="16" eb="18">
      <t>ジョウキョウ</t>
    </rPh>
    <phoneticPr fontId="19"/>
  </si>
  <si>
    <t>18歳未満または20歳に達する年度末までの医療機関自己負担への補助</t>
    <rPh sb="2" eb="3">
      <t>サイ</t>
    </rPh>
    <rPh sb="3" eb="5">
      <t>ミマン</t>
    </rPh>
    <rPh sb="10" eb="11">
      <t>サイ</t>
    </rPh>
    <rPh sb="12" eb="13">
      <t>タッ</t>
    </rPh>
    <rPh sb="15" eb="18">
      <t>ネンドマツ</t>
    </rPh>
    <rPh sb="21" eb="23">
      <t>イリョウ</t>
    </rPh>
    <rPh sb="23" eb="25">
      <t>キカン</t>
    </rPh>
    <rPh sb="25" eb="27">
      <t>ジコ</t>
    </rPh>
    <rPh sb="27" eb="29">
      <t>フタン</t>
    </rPh>
    <rPh sb="31" eb="33">
      <t>ホジョ</t>
    </rPh>
    <phoneticPr fontId="19"/>
  </si>
  <si>
    <t>寄附金</t>
    <rPh sb="0" eb="3">
      <t>キフキン</t>
    </rPh>
    <phoneticPr fontId="19"/>
  </si>
  <si>
    <t>　　　　（伸率）</t>
    <rPh sb="5" eb="6">
      <t>ケイシン</t>
    </rPh>
    <rPh sb="6" eb="7">
      <t>リツ</t>
    </rPh>
    <phoneticPr fontId="19"/>
  </si>
  <si>
    <t>出雲市、諫早市、津山市、三市交流展開催経費</t>
    <rPh sb="0" eb="2">
      <t>イズモ</t>
    </rPh>
    <rPh sb="2" eb="3">
      <t>シ</t>
    </rPh>
    <rPh sb="4" eb="6">
      <t>イサハヤ</t>
    </rPh>
    <rPh sb="6" eb="7">
      <t>シ</t>
    </rPh>
    <rPh sb="8" eb="10">
      <t>ツヤマ</t>
    </rPh>
    <rPh sb="10" eb="11">
      <t>シ</t>
    </rPh>
    <rPh sb="12" eb="14">
      <t>サンシ</t>
    </rPh>
    <rPh sb="14" eb="16">
      <t>コウリュウ</t>
    </rPh>
    <rPh sb="16" eb="17">
      <t>テン</t>
    </rPh>
    <rPh sb="17" eb="19">
      <t>カイサイ</t>
    </rPh>
    <rPh sb="19" eb="21">
      <t>ケイヒ</t>
    </rPh>
    <phoneticPr fontId="19"/>
  </si>
  <si>
    <t>　　計（一般会計＋特別会計）</t>
    <rPh sb="2" eb="3">
      <t>ケイ</t>
    </rPh>
    <rPh sb="4" eb="6">
      <t>イッパン</t>
    </rPh>
    <rPh sb="6" eb="8">
      <t>カイケイ</t>
    </rPh>
    <rPh sb="9" eb="11">
      <t>トクベツ</t>
    </rPh>
    <rPh sb="11" eb="13">
      <t>カイケイ</t>
    </rPh>
    <phoneticPr fontId="19"/>
  </si>
  <si>
    <t>居宅介護事業他</t>
    <rPh sb="0" eb="2">
      <t>キョタク</t>
    </rPh>
    <rPh sb="2" eb="4">
      <t>カイゴ</t>
    </rPh>
    <rPh sb="4" eb="6">
      <t>ジギョウ</t>
    </rPh>
    <rPh sb="6" eb="7">
      <t>ホカ</t>
    </rPh>
    <phoneticPr fontId="19"/>
  </si>
  <si>
    <t>備　　　　　　　　　　　　　　考</t>
    <rPh sb="0" eb="1">
      <t>ビ</t>
    </rPh>
    <rPh sb="15" eb="16">
      <t>コウ</t>
    </rPh>
    <phoneticPr fontId="19"/>
  </si>
  <si>
    <t>　ひとり親家庭等医療費</t>
    <phoneticPr fontId="19"/>
  </si>
  <si>
    <t>水道事業会計</t>
    <rPh sb="0" eb="1">
      <t>ミズ</t>
    </rPh>
    <rPh sb="1" eb="2">
      <t>ミチ</t>
    </rPh>
    <rPh sb="2" eb="3">
      <t>コト</t>
    </rPh>
    <rPh sb="3" eb="4">
      <t>ギョウ</t>
    </rPh>
    <rPh sb="4" eb="5">
      <t>カイ</t>
    </rPh>
    <rPh sb="5" eb="6">
      <t>ケイ</t>
    </rPh>
    <phoneticPr fontId="19"/>
  </si>
  <si>
    <t>水源開発等補助金</t>
    <rPh sb="0" eb="2">
      <t>スイゲン</t>
    </rPh>
    <rPh sb="2" eb="4">
      <t>カイハツ</t>
    </rPh>
    <rPh sb="4" eb="5">
      <t>トウ</t>
    </rPh>
    <rPh sb="5" eb="8">
      <t>ホジョキン</t>
    </rPh>
    <phoneticPr fontId="19"/>
  </si>
  <si>
    <t>増減額(①-②)</t>
    <rPh sb="0" eb="2">
      <t>ゾウゲン</t>
    </rPh>
    <rPh sb="2" eb="3">
      <t>ガク</t>
    </rPh>
    <phoneticPr fontId="19"/>
  </si>
  <si>
    <t>城西地区</t>
    <rPh sb="0" eb="2">
      <t>ジョウサイ</t>
    </rPh>
    <rPh sb="2" eb="4">
      <t>チク</t>
    </rPh>
    <phoneticPr fontId="19"/>
  </si>
  <si>
    <t>中・高等教育機能のあり方検討事業</t>
    <rPh sb="0" eb="1">
      <t>チュウ</t>
    </rPh>
    <rPh sb="2" eb="4">
      <t>コウトウ</t>
    </rPh>
    <rPh sb="4" eb="6">
      <t>キョウイク</t>
    </rPh>
    <rPh sb="6" eb="8">
      <t>キノウ</t>
    </rPh>
    <rPh sb="11" eb="12">
      <t>カタ</t>
    </rPh>
    <rPh sb="12" eb="14">
      <t>ケントウ</t>
    </rPh>
    <rPh sb="14" eb="16">
      <t>ジギョウ</t>
    </rPh>
    <phoneticPr fontId="19"/>
  </si>
  <si>
    <t>会計区分</t>
    <rPh sb="0" eb="2">
      <t>カイケイ</t>
    </rPh>
    <rPh sb="2" eb="4">
      <t>クブン</t>
    </rPh>
    <phoneticPr fontId="19"/>
  </si>
  <si>
    <t>依存財源</t>
    <rPh sb="0" eb="2">
      <t>イゾン</t>
    </rPh>
    <rPh sb="2" eb="4">
      <t>ザイゲン</t>
    </rPh>
    <phoneticPr fontId="19"/>
  </si>
  <si>
    <t>令和元年度②</t>
    <rPh sb="0" eb="2">
      <t>レイワ</t>
    </rPh>
    <rPh sb="2" eb="4">
      <t>ガンネン</t>
    </rPh>
    <rPh sb="3" eb="5">
      <t>ネンド</t>
    </rPh>
    <phoneticPr fontId="19"/>
  </si>
  <si>
    <t>H28</t>
  </si>
  <si>
    <t>　農地農業用施設災害復旧費</t>
    <rPh sb="1" eb="3">
      <t>ノウチ</t>
    </rPh>
    <rPh sb="3" eb="6">
      <t>ノウギョウヨウ</t>
    </rPh>
    <rPh sb="6" eb="8">
      <t>シセツ</t>
    </rPh>
    <rPh sb="8" eb="10">
      <t>サイガイ</t>
    </rPh>
    <rPh sb="10" eb="12">
      <t>フッキュウ</t>
    </rPh>
    <rPh sb="12" eb="13">
      <t>ヒ</t>
    </rPh>
    <phoneticPr fontId="19"/>
  </si>
  <si>
    <t>ごみ焼却施設（小桁）解体撤去事業</t>
    <rPh sb="4" eb="6">
      <t>シセツ</t>
    </rPh>
    <phoneticPr fontId="19"/>
  </si>
  <si>
    <t>農商工連携推進事業</t>
    <rPh sb="0" eb="3">
      <t>ノウショウコウ</t>
    </rPh>
    <rPh sb="3" eb="5">
      <t>レンケイ</t>
    </rPh>
    <rPh sb="5" eb="7">
      <t>スイシン</t>
    </rPh>
    <rPh sb="7" eb="9">
      <t>ジギョウ</t>
    </rPh>
    <phoneticPr fontId="19"/>
  </si>
  <si>
    <t>伸率（％）</t>
    <rPh sb="0" eb="1">
      <t>ノ</t>
    </rPh>
    <rPh sb="1" eb="2">
      <t>リツ</t>
    </rPh>
    <phoneticPr fontId="19"/>
  </si>
  <si>
    <t>子牛導入補助、和牛増頭（40頭）事業等</t>
    <rPh sb="0" eb="2">
      <t>コウシ</t>
    </rPh>
    <rPh sb="2" eb="4">
      <t>ドウニュウ</t>
    </rPh>
    <rPh sb="4" eb="6">
      <t>ホジョ</t>
    </rPh>
    <rPh sb="7" eb="9">
      <t>ワギュウ</t>
    </rPh>
    <rPh sb="9" eb="11">
      <t>ゾウトウ</t>
    </rPh>
    <rPh sb="14" eb="15">
      <t>トウ</t>
    </rPh>
    <rPh sb="16" eb="18">
      <t>ジギョウ</t>
    </rPh>
    <rPh sb="18" eb="19">
      <t>トウ</t>
    </rPh>
    <phoneticPr fontId="19"/>
  </si>
  <si>
    <t>［土地開発公社清算事業］</t>
    <rPh sb="1" eb="3">
      <t>トチ</t>
    </rPh>
    <rPh sb="3" eb="5">
      <t>カイハツ</t>
    </rPh>
    <rPh sb="5" eb="7">
      <t>コウシャ</t>
    </rPh>
    <rPh sb="7" eb="9">
      <t>セイサン</t>
    </rPh>
    <rPh sb="9" eb="11">
      <t>ジギョウ</t>
    </rPh>
    <phoneticPr fontId="19"/>
  </si>
  <si>
    <t>令和２年度①</t>
    <rPh sb="0" eb="2">
      <t>レイワ</t>
    </rPh>
    <rPh sb="3" eb="5">
      <t>ネンド</t>
    </rPh>
    <phoneticPr fontId="19"/>
  </si>
  <si>
    <t>▲1.9%</t>
    <phoneticPr fontId="19"/>
  </si>
  <si>
    <t>有害鳥獣駆除事業</t>
    <rPh sb="0" eb="2">
      <t>ユウガイ</t>
    </rPh>
    <rPh sb="2" eb="4">
      <t>チョウジュウ</t>
    </rPh>
    <rPh sb="4" eb="6">
      <t>クジョ</t>
    </rPh>
    <rPh sb="6" eb="8">
      <t>ジギョウ</t>
    </rPh>
    <phoneticPr fontId="19"/>
  </si>
  <si>
    <t>第三セクター等改革推進債償還金（元金、利子）</t>
    <rPh sb="0" eb="1">
      <t>ダイ</t>
    </rPh>
    <rPh sb="1" eb="2">
      <t>サン</t>
    </rPh>
    <rPh sb="6" eb="7">
      <t>トウ</t>
    </rPh>
    <rPh sb="7" eb="9">
      <t>カイカク</t>
    </rPh>
    <rPh sb="9" eb="11">
      <t>スイシン</t>
    </rPh>
    <rPh sb="11" eb="12">
      <t>サイ</t>
    </rPh>
    <rPh sb="12" eb="14">
      <t>ショウカン</t>
    </rPh>
    <rPh sb="14" eb="15">
      <t>キン</t>
    </rPh>
    <rPh sb="16" eb="18">
      <t>ガンキン</t>
    </rPh>
    <rPh sb="19" eb="21">
      <t>リシ</t>
    </rPh>
    <phoneticPr fontId="19"/>
  </si>
  <si>
    <t>一般会計</t>
    <rPh sb="0" eb="2">
      <t>イッパン</t>
    </rPh>
    <rPh sb="2" eb="4">
      <t>カイケイ</t>
    </rPh>
    <phoneticPr fontId="19"/>
  </si>
  <si>
    <t>道路維持管理費</t>
    <rPh sb="0" eb="2">
      <t>ドウロ</t>
    </rPh>
    <rPh sb="2" eb="4">
      <t>イジ</t>
    </rPh>
    <rPh sb="4" eb="7">
      <t>カンリヒ</t>
    </rPh>
    <phoneticPr fontId="19"/>
  </si>
  <si>
    <r>
      <t>▲</t>
    </r>
    <r>
      <rPr>
        <sz val="11"/>
        <rFont val="ＭＳ Ｐゴシック"/>
        <family val="3"/>
        <charset val="128"/>
      </rPr>
      <t>0.9%</t>
    </r>
    <phoneticPr fontId="19"/>
  </si>
  <si>
    <t>　統計調査費</t>
    <rPh sb="1" eb="3">
      <t>トウケイ</t>
    </rPh>
    <rPh sb="3" eb="5">
      <t>チョウサ</t>
    </rPh>
    <rPh sb="5" eb="6">
      <t>ヒ</t>
    </rPh>
    <phoneticPr fontId="19"/>
  </si>
  <si>
    <t>１．　当初予算（一般会計）の年度別推移</t>
    <rPh sb="3" eb="5">
      <t>トウショ</t>
    </rPh>
    <rPh sb="5" eb="7">
      <t>ヨサン</t>
    </rPh>
    <rPh sb="8" eb="10">
      <t>イッパン</t>
    </rPh>
    <rPh sb="10" eb="12">
      <t>カイケイ</t>
    </rPh>
    <rPh sb="14" eb="16">
      <t>ネンド</t>
    </rPh>
    <rPh sb="16" eb="17">
      <t>ベツ</t>
    </rPh>
    <rPh sb="17" eb="19">
      <t>スイイ</t>
    </rPh>
    <phoneticPr fontId="19"/>
  </si>
  <si>
    <t>特別会計</t>
    <rPh sb="0" eb="2">
      <t>トクベツ</t>
    </rPh>
    <rPh sb="2" eb="4">
      <t>カイケイ</t>
    </rPh>
    <phoneticPr fontId="19"/>
  </si>
  <si>
    <t>　　　　　　（当初予算額）</t>
    <rPh sb="7" eb="9">
      <t>トウショ</t>
    </rPh>
    <rPh sb="9" eb="11">
      <t>ヨサン</t>
    </rPh>
    <rPh sb="11" eb="12">
      <t>ガク</t>
    </rPh>
    <phoneticPr fontId="19"/>
  </si>
  <si>
    <t>住宅・建築物耐震診断事業補助金</t>
  </si>
  <si>
    <t>▲4.3%</t>
    <phoneticPr fontId="19"/>
  </si>
  <si>
    <r>
      <t>▲</t>
    </r>
    <r>
      <rPr>
        <sz val="11"/>
        <rFont val="ＭＳ Ｐゴシック"/>
        <family val="3"/>
        <charset val="128"/>
      </rPr>
      <t>2.3%</t>
    </r>
    <phoneticPr fontId="19"/>
  </si>
  <si>
    <t>平成30年度末現在　182クラブ　9,159人</t>
    <rPh sb="0" eb="2">
      <t>ヘイセイ</t>
    </rPh>
    <rPh sb="4" eb="6">
      <t>ネンド</t>
    </rPh>
    <rPh sb="6" eb="7">
      <t>マツ</t>
    </rPh>
    <rPh sb="7" eb="9">
      <t>ゲンザイ</t>
    </rPh>
    <rPh sb="22" eb="23">
      <t>ニン</t>
    </rPh>
    <phoneticPr fontId="19"/>
  </si>
  <si>
    <t>作州民芸館トイレ等整備工事費他</t>
    <rPh sb="0" eb="2">
      <t>サクシュウ</t>
    </rPh>
    <rPh sb="2" eb="5">
      <t>ミンゲイカン</t>
    </rPh>
    <rPh sb="8" eb="9">
      <t>トウ</t>
    </rPh>
    <rPh sb="9" eb="11">
      <t>セイビ</t>
    </rPh>
    <rPh sb="11" eb="13">
      <t>コウジ</t>
    </rPh>
    <rPh sb="13" eb="14">
      <t>ヒ</t>
    </rPh>
    <rPh sb="14" eb="15">
      <t>ホカ</t>
    </rPh>
    <phoneticPr fontId="19"/>
  </si>
  <si>
    <t>（普通建設事業伸率）</t>
    <rPh sb="1" eb="3">
      <t>フツウ</t>
    </rPh>
    <rPh sb="3" eb="5">
      <t>ケンセツ</t>
    </rPh>
    <rPh sb="5" eb="7">
      <t>ジギョウ</t>
    </rPh>
    <rPh sb="7" eb="8">
      <t>ノ</t>
    </rPh>
    <rPh sb="8" eb="9">
      <t>リツ</t>
    </rPh>
    <phoneticPr fontId="19"/>
  </si>
  <si>
    <t>ＤＭＯ観光まちづくり推進事業</t>
  </si>
  <si>
    <t>金　　　額</t>
    <rPh sb="0" eb="1">
      <t>キン</t>
    </rPh>
    <rPh sb="4" eb="5">
      <t>ガク</t>
    </rPh>
    <phoneticPr fontId="19"/>
  </si>
  <si>
    <t>［奨学金］</t>
    <rPh sb="1" eb="4">
      <t>ショウガクキン</t>
    </rPh>
    <phoneticPr fontId="19"/>
  </si>
  <si>
    <t>子ども・子育て支援事業（病児対応型）</t>
    <rPh sb="0" eb="1">
      <t>コ</t>
    </rPh>
    <rPh sb="4" eb="6">
      <t>コソダ</t>
    </rPh>
    <rPh sb="7" eb="9">
      <t>シエン</t>
    </rPh>
    <rPh sb="9" eb="11">
      <t>ジギョウ</t>
    </rPh>
    <rPh sb="14" eb="17">
      <t>タイオウガタ</t>
    </rPh>
    <phoneticPr fontId="19"/>
  </si>
  <si>
    <t>　林業施設災害復旧費</t>
    <rPh sb="1" eb="3">
      <t>リンギョウ</t>
    </rPh>
    <rPh sb="3" eb="5">
      <t>シセツ</t>
    </rPh>
    <rPh sb="5" eb="7">
      <t>サイガイ</t>
    </rPh>
    <rPh sb="7" eb="9">
      <t>フッキュウ</t>
    </rPh>
    <rPh sb="9" eb="10">
      <t>ヒ</t>
    </rPh>
    <phoneticPr fontId="19"/>
  </si>
  <si>
    <t>地図データ異動更新業務委託</t>
    <rPh sb="0" eb="2">
      <t>チズ</t>
    </rPh>
    <rPh sb="5" eb="7">
      <t>イドウ</t>
    </rPh>
    <rPh sb="7" eb="9">
      <t>コウシン</t>
    </rPh>
    <rPh sb="9" eb="11">
      <t>ギョウム</t>
    </rPh>
    <rPh sb="11" eb="13">
      <t>イタク</t>
    </rPh>
    <phoneticPr fontId="19"/>
  </si>
  <si>
    <t>［国民健康保険］</t>
    <rPh sb="1" eb="3">
      <t>コクミン</t>
    </rPh>
    <rPh sb="3" eb="5">
      <t>ケンコウ</t>
    </rPh>
    <rPh sb="5" eb="7">
      <t>ホケン</t>
    </rPh>
    <phoneticPr fontId="19"/>
  </si>
  <si>
    <t>［磯野計記念奨学金］</t>
    <rPh sb="1" eb="2">
      <t>イソ</t>
    </rPh>
    <rPh sb="2" eb="3">
      <t>ノ</t>
    </rPh>
    <rPh sb="3" eb="4">
      <t>ケイ</t>
    </rPh>
    <rPh sb="4" eb="6">
      <t>キネン</t>
    </rPh>
    <rPh sb="6" eb="9">
      <t>ショウガクキン</t>
    </rPh>
    <phoneticPr fontId="19"/>
  </si>
  <si>
    <t>オリパラホストタウン交流事業</t>
    <rPh sb="10" eb="12">
      <t>コウリュウ</t>
    </rPh>
    <rPh sb="12" eb="14">
      <t>ジギョウ</t>
    </rPh>
    <phoneticPr fontId="19"/>
  </si>
  <si>
    <t>中学校卒業までの入・通院費助成事業</t>
    <rPh sb="0" eb="3">
      <t>チュウガッコウ</t>
    </rPh>
    <rPh sb="3" eb="5">
      <t>ソツギョウ</t>
    </rPh>
    <rPh sb="8" eb="9">
      <t>ニュウ</t>
    </rPh>
    <rPh sb="10" eb="12">
      <t>ツウイン</t>
    </rPh>
    <rPh sb="12" eb="13">
      <t>ヒ</t>
    </rPh>
    <rPh sb="13" eb="15">
      <t>ジョセイ</t>
    </rPh>
    <rPh sb="15" eb="17">
      <t>ジギョウ</t>
    </rPh>
    <phoneticPr fontId="19"/>
  </si>
  <si>
    <t>　税務総務費</t>
    <rPh sb="1" eb="3">
      <t>ゼイム</t>
    </rPh>
    <rPh sb="3" eb="5">
      <t>ソウム</t>
    </rPh>
    <rPh sb="5" eb="6">
      <t>ヒ</t>
    </rPh>
    <phoneticPr fontId="19"/>
  </si>
  <si>
    <t>　広域水道事業費</t>
    <rPh sb="1" eb="3">
      <t>コウイキ</t>
    </rPh>
    <rPh sb="3" eb="5">
      <t>スイドウ</t>
    </rPh>
    <rPh sb="5" eb="8">
      <t>ジギョウヒ</t>
    </rPh>
    <phoneticPr fontId="19"/>
  </si>
  <si>
    <t>普通建設事業費</t>
    <rPh sb="0" eb="2">
      <t>フツウ</t>
    </rPh>
    <rPh sb="2" eb="4">
      <t>ケンセツ</t>
    </rPh>
    <rPh sb="4" eb="7">
      <t>ジギョウヒ</t>
    </rPh>
    <phoneticPr fontId="19"/>
  </si>
  <si>
    <t>H24</t>
    <phoneticPr fontId="19"/>
  </si>
  <si>
    <t>自主財源</t>
    <rPh sb="0" eb="2">
      <t>ジシュ</t>
    </rPh>
    <rPh sb="2" eb="4">
      <t>ザイゲン</t>
    </rPh>
    <phoneticPr fontId="19"/>
  </si>
  <si>
    <r>
      <t>*</t>
    </r>
    <r>
      <rPr>
        <sz val="11"/>
        <rFont val="ＭＳ Ｐゴシック"/>
        <family val="3"/>
        <charset val="128"/>
      </rPr>
      <t>H30</t>
    </r>
    <phoneticPr fontId="19"/>
  </si>
  <si>
    <t>老人施設入所費</t>
    <rPh sb="0" eb="2">
      <t>ロウジン</t>
    </rPh>
    <rPh sb="2" eb="4">
      <t>シセツ</t>
    </rPh>
    <rPh sb="4" eb="6">
      <t>ニュウショ</t>
    </rPh>
    <rPh sb="6" eb="7">
      <t>ヒ</t>
    </rPh>
    <phoneticPr fontId="19"/>
  </si>
  <si>
    <t>▲3.2%</t>
    <phoneticPr fontId="19"/>
  </si>
  <si>
    <t>［食肉処理センター］</t>
    <rPh sb="1" eb="3">
      <t>ショクニク</t>
    </rPh>
    <rPh sb="3" eb="5">
      <t>ショリ</t>
    </rPh>
    <phoneticPr fontId="19"/>
  </si>
  <si>
    <r>
      <t>（</t>
    </r>
    <r>
      <rPr>
        <sz val="11"/>
        <rFont val="ＭＳ Ｐゴシック"/>
        <family val="3"/>
        <charset val="128"/>
      </rPr>
      <t>▲3.0%）</t>
    </r>
    <phoneticPr fontId="19"/>
  </si>
  <si>
    <t>H25</t>
    <phoneticPr fontId="19"/>
  </si>
  <si>
    <t>20.2%</t>
    <phoneticPr fontId="19"/>
  </si>
  <si>
    <t>　一般管理費</t>
    <rPh sb="1" eb="3">
      <t>イッパン</t>
    </rPh>
    <rPh sb="3" eb="5">
      <t>カンリ</t>
    </rPh>
    <rPh sb="5" eb="6">
      <t>ヒ</t>
    </rPh>
    <phoneticPr fontId="19"/>
  </si>
  <si>
    <t>生活困窮者自立支援事業</t>
    <rPh sb="0" eb="2">
      <t>セイカツ</t>
    </rPh>
    <rPh sb="2" eb="5">
      <t>コンキュウシャ</t>
    </rPh>
    <rPh sb="5" eb="7">
      <t>ジリツ</t>
    </rPh>
    <rPh sb="7" eb="9">
      <t>シエン</t>
    </rPh>
    <rPh sb="9" eb="11">
      <t>ジギョウ</t>
    </rPh>
    <phoneticPr fontId="19"/>
  </si>
  <si>
    <t>補強計画、耐震改修事業費補助</t>
    <rPh sb="0" eb="2">
      <t>ホキョウ</t>
    </rPh>
    <rPh sb="2" eb="4">
      <t>ケイカク</t>
    </rPh>
    <rPh sb="5" eb="7">
      <t>タイシン</t>
    </rPh>
    <rPh sb="7" eb="9">
      <t>カイシュウ</t>
    </rPh>
    <rPh sb="9" eb="11">
      <t>ジギョウ</t>
    </rPh>
    <rPh sb="11" eb="12">
      <t>ヒ</t>
    </rPh>
    <rPh sb="12" eb="14">
      <t>ホジョ</t>
    </rPh>
    <phoneticPr fontId="19"/>
  </si>
  <si>
    <t>津山城跡保存整備事業</t>
    <rPh sb="0" eb="2">
      <t>ツヤマ</t>
    </rPh>
    <rPh sb="2" eb="4">
      <t>ジョウシ</t>
    </rPh>
    <rPh sb="4" eb="6">
      <t>ホゾン</t>
    </rPh>
    <rPh sb="6" eb="8">
      <t>セイビ</t>
    </rPh>
    <rPh sb="8" eb="10">
      <t>ジギョウ</t>
    </rPh>
    <phoneticPr fontId="19"/>
  </si>
  <si>
    <r>
      <t>*</t>
    </r>
    <r>
      <rPr>
        <sz val="11"/>
        <rFont val="ＭＳ Ｐゴシック"/>
        <family val="3"/>
        <charset val="128"/>
      </rPr>
      <t>H26</t>
    </r>
    <phoneticPr fontId="19"/>
  </si>
  <si>
    <t>28.4%</t>
    <phoneticPr fontId="19"/>
  </si>
  <si>
    <t>最終処分場事業（浸出水処理施設機能調査業務）</t>
  </si>
  <si>
    <t>そ　の　他</t>
    <rPh sb="4" eb="5">
      <t>タ</t>
    </rPh>
    <phoneticPr fontId="19"/>
  </si>
  <si>
    <t>［公共用地取得事業］</t>
    <rPh sb="1" eb="3">
      <t>コウキョウ</t>
    </rPh>
    <rPh sb="3" eb="5">
      <t>ヨウチ</t>
    </rPh>
    <rPh sb="5" eb="7">
      <t>シュトク</t>
    </rPh>
    <rPh sb="7" eb="9">
      <t>ジギョウ</t>
    </rPh>
    <phoneticPr fontId="19"/>
  </si>
  <si>
    <t>H27</t>
    <phoneticPr fontId="19"/>
  </si>
  <si>
    <t>（当初　42,880,000）</t>
    <phoneticPr fontId="19"/>
  </si>
  <si>
    <r>
      <t>（</t>
    </r>
    <r>
      <rPr>
        <sz val="11"/>
        <rFont val="ＭＳ Ｐゴシック"/>
        <family val="3"/>
        <charset val="128"/>
      </rPr>
      <t>▲27.3%）</t>
    </r>
    <phoneticPr fontId="19"/>
  </si>
  <si>
    <r>
      <t>▲</t>
    </r>
    <r>
      <rPr>
        <sz val="11"/>
        <rFont val="ＭＳ Ｐゴシック"/>
        <family val="3"/>
        <charset val="128"/>
      </rPr>
      <t>1.8%</t>
    </r>
    <phoneticPr fontId="19"/>
  </si>
  <si>
    <t>▲9.7%</t>
    <phoneticPr fontId="19"/>
  </si>
  <si>
    <t>食肉処理センター指定管理料等</t>
    <rPh sb="0" eb="2">
      <t>ショクニク</t>
    </rPh>
    <rPh sb="2" eb="4">
      <t>ショリ</t>
    </rPh>
    <rPh sb="8" eb="10">
      <t>シテイ</t>
    </rPh>
    <rPh sb="10" eb="12">
      <t>カンリ</t>
    </rPh>
    <rPh sb="12" eb="13">
      <t>リョウ</t>
    </rPh>
    <rPh sb="13" eb="14">
      <t>トウ</t>
    </rPh>
    <phoneticPr fontId="19"/>
  </si>
  <si>
    <t>新築、リフォーム等補助</t>
    <rPh sb="0" eb="2">
      <t>シンチク</t>
    </rPh>
    <rPh sb="8" eb="9">
      <t>トウ</t>
    </rPh>
    <rPh sb="9" eb="11">
      <t>ホジョ</t>
    </rPh>
    <phoneticPr fontId="19"/>
  </si>
  <si>
    <t>公債費</t>
    <rPh sb="0" eb="2">
      <t>コウサイ</t>
    </rPh>
    <rPh sb="2" eb="3">
      <t>ヒ</t>
    </rPh>
    <phoneticPr fontId="19"/>
  </si>
  <si>
    <t>　清掃総務費</t>
    <phoneticPr fontId="19"/>
  </si>
  <si>
    <t>土木施設災害復旧事業（現年災）</t>
    <rPh sb="0" eb="2">
      <t>ドボク</t>
    </rPh>
    <rPh sb="2" eb="4">
      <t>シセツ</t>
    </rPh>
    <rPh sb="4" eb="6">
      <t>サイガイ</t>
    </rPh>
    <rPh sb="6" eb="8">
      <t>フッキュウ</t>
    </rPh>
    <rPh sb="8" eb="10">
      <t>ジギョウ</t>
    </rPh>
    <rPh sb="11" eb="12">
      <t>ゲン</t>
    </rPh>
    <rPh sb="12" eb="13">
      <t>ネン</t>
    </rPh>
    <rPh sb="13" eb="14">
      <t>ワザワ</t>
    </rPh>
    <phoneticPr fontId="19"/>
  </si>
  <si>
    <t>［介護保険］</t>
    <rPh sb="1" eb="3">
      <t>カイゴ</t>
    </rPh>
    <rPh sb="3" eb="5">
      <t>ホケン</t>
    </rPh>
    <phoneticPr fontId="19"/>
  </si>
  <si>
    <t>区　　分</t>
    <rPh sb="0" eb="1">
      <t>ク</t>
    </rPh>
    <rPh sb="3" eb="4">
      <t>ブン</t>
    </rPh>
    <phoneticPr fontId="19"/>
  </si>
  <si>
    <t>扶助費</t>
    <rPh sb="0" eb="3">
      <t>フジョヒ</t>
    </rPh>
    <phoneticPr fontId="19"/>
  </si>
  <si>
    <t>前年度予算額</t>
    <rPh sb="0" eb="3">
      <t>ゼンネンド</t>
    </rPh>
    <rPh sb="3" eb="6">
      <t>ヨサンガク</t>
    </rPh>
    <phoneticPr fontId="19"/>
  </si>
  <si>
    <t>41.7%</t>
    <phoneticPr fontId="19"/>
  </si>
  <si>
    <t>［後期高齢者医療］</t>
    <rPh sb="1" eb="3">
      <t>コウキ</t>
    </rPh>
    <rPh sb="3" eb="6">
      <t>コウレイシャ</t>
    </rPh>
    <rPh sb="6" eb="8">
      <t>イリョウ</t>
    </rPh>
    <phoneticPr fontId="19"/>
  </si>
  <si>
    <t>維持補修費</t>
    <rPh sb="0" eb="2">
      <t>イジ</t>
    </rPh>
    <rPh sb="2" eb="4">
      <t>ホシュウ</t>
    </rPh>
    <rPh sb="4" eb="5">
      <t>ヒ</t>
    </rPh>
    <phoneticPr fontId="19"/>
  </si>
  <si>
    <t>H29</t>
    <phoneticPr fontId="19"/>
  </si>
  <si>
    <t>　林業振興費</t>
    <rPh sb="3" eb="5">
      <t>シンコウ</t>
    </rPh>
    <phoneticPr fontId="19"/>
  </si>
  <si>
    <t>２．予算内容（一般会計）</t>
    <rPh sb="2" eb="4">
      <t>ヨサン</t>
    </rPh>
    <rPh sb="4" eb="6">
      <t>ナイヨウ</t>
    </rPh>
    <rPh sb="7" eb="9">
      <t>イッパン</t>
    </rPh>
    <rPh sb="9" eb="11">
      <t>カイケイ</t>
    </rPh>
    <phoneticPr fontId="19"/>
  </si>
  <si>
    <t>（▲4.4%）</t>
    <phoneticPr fontId="19"/>
  </si>
  <si>
    <t>新・総</t>
    <rPh sb="0" eb="1">
      <t>シン</t>
    </rPh>
    <rPh sb="2" eb="3">
      <t>ソウ</t>
    </rPh>
    <phoneticPr fontId="19"/>
  </si>
  <si>
    <t>▲5.1%</t>
    <phoneticPr fontId="19"/>
  </si>
  <si>
    <t>3.9%</t>
    <phoneticPr fontId="19"/>
  </si>
  <si>
    <t>　</t>
    <phoneticPr fontId="19"/>
  </si>
  <si>
    <t>一般会計予算性質別内訳</t>
    <rPh sb="0" eb="2">
      <t>イッパン</t>
    </rPh>
    <rPh sb="2" eb="4">
      <t>カイケイ</t>
    </rPh>
    <rPh sb="4" eb="6">
      <t>ヨサン</t>
    </rPh>
    <rPh sb="6" eb="8">
      <t>セイシツ</t>
    </rPh>
    <rPh sb="8" eb="9">
      <t>ベツ</t>
    </rPh>
    <rPh sb="9" eb="11">
      <t>ウチワケ</t>
    </rPh>
    <phoneticPr fontId="19"/>
  </si>
  <si>
    <t>下水道事業会計</t>
    <rPh sb="0" eb="1">
      <t>シタ</t>
    </rPh>
    <rPh sb="1" eb="2">
      <t>ミズ</t>
    </rPh>
    <rPh sb="2" eb="3">
      <t>ミチ</t>
    </rPh>
    <rPh sb="3" eb="4">
      <t>コト</t>
    </rPh>
    <rPh sb="4" eb="5">
      <t>ギョウ</t>
    </rPh>
    <rPh sb="5" eb="6">
      <t>カイ</t>
    </rPh>
    <rPh sb="6" eb="7">
      <t>ケイ</t>
    </rPh>
    <phoneticPr fontId="19"/>
  </si>
  <si>
    <t>（当初　47,600,000）</t>
    <phoneticPr fontId="19"/>
  </si>
  <si>
    <t>津山ゆかりの刀剣再現プロジェクト関連事業（秋季開催分）</t>
    <rPh sb="0" eb="2">
      <t>ツヤマ</t>
    </rPh>
    <rPh sb="6" eb="8">
      <t>トウケン</t>
    </rPh>
    <rPh sb="8" eb="10">
      <t>サイゲン</t>
    </rPh>
    <rPh sb="16" eb="18">
      <t>カンレン</t>
    </rPh>
    <rPh sb="18" eb="20">
      <t>ジギョウ</t>
    </rPh>
    <rPh sb="21" eb="23">
      <t>シュウキ</t>
    </rPh>
    <rPh sb="23" eb="25">
      <t>カイサイ</t>
    </rPh>
    <rPh sb="25" eb="26">
      <t>ブン</t>
    </rPh>
    <phoneticPr fontId="19"/>
  </si>
  <si>
    <t>利子割交付金</t>
    <rPh sb="0" eb="1">
      <t>リ</t>
    </rPh>
    <rPh sb="1" eb="2">
      <t>コ</t>
    </rPh>
    <rPh sb="2" eb="3">
      <t>ワリ</t>
    </rPh>
    <rPh sb="3" eb="4">
      <t>コウ</t>
    </rPh>
    <rPh sb="4" eb="5">
      <t>ヅケ</t>
    </rPh>
    <rPh sb="5" eb="6">
      <t>キン</t>
    </rPh>
    <phoneticPr fontId="19"/>
  </si>
  <si>
    <t>（▲4.1%）</t>
    <phoneticPr fontId="19"/>
  </si>
  <si>
    <t>R1</t>
    <phoneticPr fontId="19"/>
  </si>
  <si>
    <t>▲20.3%</t>
    <phoneticPr fontId="19"/>
  </si>
  <si>
    <t>財産区会計</t>
    <rPh sb="0" eb="2">
      <t>ザイサン</t>
    </rPh>
    <rPh sb="2" eb="3">
      <t>ク</t>
    </rPh>
    <rPh sb="3" eb="5">
      <t>カイケイ</t>
    </rPh>
    <phoneticPr fontId="19"/>
  </si>
  <si>
    <t xml:space="preserve">  　　　（*印は骨格予算年度）</t>
    <rPh sb="7" eb="8">
      <t>シルシ</t>
    </rPh>
    <rPh sb="9" eb="11">
      <t>コッカク</t>
    </rPh>
    <rPh sb="11" eb="13">
      <t>ヨサン</t>
    </rPh>
    <rPh sb="13" eb="15">
      <t>ネンド</t>
    </rPh>
    <phoneticPr fontId="19"/>
  </si>
  <si>
    <t>　（１）歳　　入</t>
    <rPh sb="4" eb="5">
      <t>トシ</t>
    </rPh>
    <rPh sb="7" eb="8">
      <t>イ</t>
    </rPh>
    <phoneticPr fontId="19"/>
  </si>
  <si>
    <t>ふるさと納税推進事業</t>
    <rPh sb="4" eb="6">
      <t>ノウゼイ</t>
    </rPh>
    <rPh sb="6" eb="8">
      <t>スイシン</t>
    </rPh>
    <rPh sb="8" eb="10">
      <t>ジギョウ</t>
    </rPh>
    <phoneticPr fontId="19"/>
  </si>
  <si>
    <t>工業用水道事業会計</t>
    <rPh sb="0" eb="1">
      <t>コウ</t>
    </rPh>
    <rPh sb="1" eb="2">
      <t>ギョウ</t>
    </rPh>
    <rPh sb="2" eb="3">
      <t>ヨウ</t>
    </rPh>
    <rPh sb="3" eb="4">
      <t>ミズ</t>
    </rPh>
    <rPh sb="4" eb="5">
      <t>ミチ</t>
    </rPh>
    <rPh sb="5" eb="6">
      <t>コト</t>
    </rPh>
    <rPh sb="6" eb="7">
      <t>ギョウ</t>
    </rPh>
    <rPh sb="7" eb="8">
      <t>カイ</t>
    </rPh>
    <rPh sb="8" eb="9">
      <t>ケイ</t>
    </rPh>
    <phoneticPr fontId="19"/>
  </si>
  <si>
    <t>▲4.8%</t>
    <phoneticPr fontId="19"/>
  </si>
  <si>
    <t>戦・定</t>
    <rPh sb="0" eb="1">
      <t>セン</t>
    </rPh>
    <rPh sb="2" eb="3">
      <t>テイ</t>
    </rPh>
    <phoneticPr fontId="19"/>
  </si>
  <si>
    <t>地域発観光支援事業</t>
    <rPh sb="0" eb="2">
      <t>チイキ</t>
    </rPh>
    <rPh sb="2" eb="3">
      <t>ハツ</t>
    </rPh>
    <rPh sb="3" eb="5">
      <t>カンコウ</t>
    </rPh>
    <rPh sb="5" eb="7">
      <t>シエン</t>
    </rPh>
    <rPh sb="7" eb="9">
      <t>ジギョウ</t>
    </rPh>
    <phoneticPr fontId="19"/>
  </si>
  <si>
    <t>使用料及び手数料</t>
    <rPh sb="0" eb="1">
      <t>ツカ</t>
    </rPh>
    <rPh sb="1" eb="2">
      <t>ヨウ</t>
    </rPh>
    <rPh sb="2" eb="3">
      <t>リョウ</t>
    </rPh>
    <rPh sb="3" eb="4">
      <t>オヨ</t>
    </rPh>
    <rPh sb="5" eb="6">
      <t>テ</t>
    </rPh>
    <rPh sb="6" eb="7">
      <t>カズ</t>
    </rPh>
    <rPh sb="7" eb="8">
      <t>リョウ</t>
    </rPh>
    <phoneticPr fontId="19"/>
  </si>
  <si>
    <t>　都市計画総務費</t>
    <phoneticPr fontId="19"/>
  </si>
  <si>
    <t>合　　計</t>
    <rPh sb="0" eb="1">
      <t>ゴウ</t>
    </rPh>
    <rPh sb="3" eb="4">
      <t>ケイ</t>
    </rPh>
    <phoneticPr fontId="19"/>
  </si>
  <si>
    <t>　（２）歳　　出</t>
    <rPh sb="4" eb="5">
      <t>トシ</t>
    </rPh>
    <rPh sb="7" eb="8">
      <t>デ</t>
    </rPh>
    <phoneticPr fontId="19"/>
  </si>
  <si>
    <t>義務的経費</t>
    <rPh sb="0" eb="3">
      <t>ギムテキ</t>
    </rPh>
    <rPh sb="3" eb="5">
      <t>ケイヒ</t>
    </rPh>
    <phoneticPr fontId="19"/>
  </si>
  <si>
    <t>妊婦等健康診査事業</t>
    <rPh sb="0" eb="2">
      <t>ニンプ</t>
    </rPh>
    <rPh sb="2" eb="3">
      <t>トウ</t>
    </rPh>
    <rPh sb="3" eb="5">
      <t>ケンコウ</t>
    </rPh>
    <rPh sb="5" eb="7">
      <t>シンサ</t>
    </rPh>
    <rPh sb="7" eb="9">
      <t>ジギョウ</t>
    </rPh>
    <phoneticPr fontId="19"/>
  </si>
  <si>
    <t>投資的経費</t>
    <rPh sb="0" eb="3">
      <t>トウシテキ</t>
    </rPh>
    <rPh sb="3" eb="5">
      <t>ケイヒ</t>
    </rPh>
    <phoneticPr fontId="19"/>
  </si>
  <si>
    <t>下水道事業会計繰出金</t>
    <rPh sb="0" eb="3">
      <t>ゲスイドウ</t>
    </rPh>
    <rPh sb="3" eb="5">
      <t>ジギョウ</t>
    </rPh>
    <rPh sb="5" eb="7">
      <t>カイケイ</t>
    </rPh>
    <rPh sb="7" eb="10">
      <t>クリダシキン</t>
    </rPh>
    <phoneticPr fontId="19"/>
  </si>
  <si>
    <t>▲50.2%</t>
    <phoneticPr fontId="19"/>
  </si>
  <si>
    <t>その他経費</t>
    <rPh sb="2" eb="3">
      <t>タ</t>
    </rPh>
    <rPh sb="3" eb="5">
      <t>ケイヒ</t>
    </rPh>
    <phoneticPr fontId="19"/>
  </si>
  <si>
    <t>合計</t>
    <rPh sb="0" eb="2">
      <t>ゴウケイ</t>
    </rPh>
    <phoneticPr fontId="19"/>
  </si>
  <si>
    <t>　一般会計歳入歳出予算事項別明細書</t>
    <rPh sb="1" eb="3">
      <t>イッパン</t>
    </rPh>
    <rPh sb="3" eb="5">
      <t>カイケイ</t>
    </rPh>
    <rPh sb="5" eb="7">
      <t>サイニュウ</t>
    </rPh>
    <rPh sb="7" eb="9">
      <t>サイシュツ</t>
    </rPh>
    <rPh sb="9" eb="11">
      <t>ヨサン</t>
    </rPh>
    <rPh sb="11" eb="13">
      <t>ジコウ</t>
    </rPh>
    <rPh sb="13" eb="14">
      <t>ベツ</t>
    </rPh>
    <rPh sb="14" eb="17">
      <t>メイサイショ</t>
    </rPh>
    <phoneticPr fontId="19"/>
  </si>
  <si>
    <t>不妊治療、不育治療費助成等</t>
    <rPh sb="0" eb="2">
      <t>フニン</t>
    </rPh>
    <rPh sb="2" eb="4">
      <t>チリョウ</t>
    </rPh>
    <rPh sb="5" eb="7">
      <t>フイク</t>
    </rPh>
    <rPh sb="7" eb="10">
      <t>チリョウヒ</t>
    </rPh>
    <rPh sb="10" eb="12">
      <t>ジョセイ</t>
    </rPh>
    <rPh sb="12" eb="13">
      <t>トウ</t>
    </rPh>
    <phoneticPr fontId="19"/>
  </si>
  <si>
    <t>　総　括</t>
    <rPh sb="1" eb="2">
      <t>ソウ</t>
    </rPh>
    <rPh sb="3" eb="4">
      <t>カツ</t>
    </rPh>
    <phoneticPr fontId="19"/>
  </si>
  <si>
    <t>（歳入）</t>
    <rPh sb="1" eb="3">
      <t>サイニュウ</t>
    </rPh>
    <phoneticPr fontId="19"/>
  </si>
  <si>
    <t>　・うち支所間バス運行補助金</t>
    <rPh sb="4" eb="6">
      <t>シショ</t>
    </rPh>
    <rPh sb="6" eb="7">
      <t>カン</t>
    </rPh>
    <rPh sb="9" eb="11">
      <t>ウンコウ</t>
    </rPh>
    <rPh sb="11" eb="14">
      <t>ホジョキン</t>
    </rPh>
    <phoneticPr fontId="19"/>
  </si>
  <si>
    <t>（単位　千円）</t>
    <rPh sb="1" eb="3">
      <t>タンイ</t>
    </rPh>
    <rPh sb="4" eb="6">
      <t>センエン</t>
    </rPh>
    <phoneticPr fontId="19"/>
  </si>
  <si>
    <t>観光パンフレット更新に伴う作成負担金等</t>
    <rPh sb="13" eb="15">
      <t>サクセイ</t>
    </rPh>
    <rPh sb="15" eb="18">
      <t>フタンキン</t>
    </rPh>
    <rPh sb="18" eb="19">
      <t>トウ</t>
    </rPh>
    <phoneticPr fontId="19"/>
  </si>
  <si>
    <t>（歳出）</t>
    <rPh sb="1" eb="3">
      <t>サイシュツ</t>
    </rPh>
    <phoneticPr fontId="19"/>
  </si>
  <si>
    <t>事　　　業　　　内　　　容　　　等</t>
    <rPh sb="0" eb="1">
      <t>コト</t>
    </rPh>
    <rPh sb="4" eb="5">
      <t>ギョウ</t>
    </rPh>
    <rPh sb="8" eb="9">
      <t>ウチ</t>
    </rPh>
    <rPh sb="12" eb="13">
      <t>カタチ</t>
    </rPh>
    <rPh sb="16" eb="17">
      <t>トウ</t>
    </rPh>
    <phoneticPr fontId="19"/>
  </si>
  <si>
    <t>保険基盤安定繰出金他</t>
    <rPh sb="0" eb="2">
      <t>ホケン</t>
    </rPh>
    <rPh sb="2" eb="4">
      <t>キバン</t>
    </rPh>
    <rPh sb="4" eb="6">
      <t>アンテイ</t>
    </rPh>
    <rPh sb="6" eb="8">
      <t>クリダ</t>
    </rPh>
    <rPh sb="8" eb="9">
      <t>キン</t>
    </rPh>
    <rPh sb="9" eb="10">
      <t>ホカ</t>
    </rPh>
    <phoneticPr fontId="19"/>
  </si>
  <si>
    <t>款</t>
    <rPh sb="0" eb="1">
      <t>カン</t>
    </rPh>
    <phoneticPr fontId="19"/>
  </si>
  <si>
    <t>本年度
予算額</t>
    <rPh sb="0" eb="3">
      <t>ホンネンド</t>
    </rPh>
    <rPh sb="4" eb="6">
      <t>ヨサン</t>
    </rPh>
    <rPh sb="6" eb="7">
      <t>ガク</t>
    </rPh>
    <phoneticPr fontId="19"/>
  </si>
  <si>
    <t>後期高齢者医療制度保健事業</t>
    <rPh sb="0" eb="2">
      <t>コウキ</t>
    </rPh>
    <rPh sb="2" eb="5">
      <t>コウレイシャ</t>
    </rPh>
    <rPh sb="5" eb="7">
      <t>イリョウ</t>
    </rPh>
    <rPh sb="7" eb="9">
      <t>セイド</t>
    </rPh>
    <rPh sb="9" eb="11">
      <t>ホケン</t>
    </rPh>
    <rPh sb="11" eb="13">
      <t>ジギョウ</t>
    </rPh>
    <phoneticPr fontId="19"/>
  </si>
  <si>
    <t>前年度
予算額</t>
    <rPh sb="0" eb="3">
      <t>ゼンネンド</t>
    </rPh>
    <rPh sb="4" eb="6">
      <t>ヨサン</t>
    </rPh>
    <rPh sb="6" eb="7">
      <t>ガク</t>
    </rPh>
    <phoneticPr fontId="19"/>
  </si>
  <si>
    <t>比較</t>
    <rPh sb="0" eb="2">
      <t>ヒカク</t>
    </rPh>
    <phoneticPr fontId="19"/>
  </si>
  <si>
    <t>本年度予算額の財源内訳</t>
    <rPh sb="0" eb="3">
      <t>ホンネンド</t>
    </rPh>
    <rPh sb="3" eb="5">
      <t>ヨサン</t>
    </rPh>
    <rPh sb="5" eb="6">
      <t>ガク</t>
    </rPh>
    <rPh sb="7" eb="9">
      <t>ザイゲン</t>
    </rPh>
    <rPh sb="9" eb="11">
      <t>ウチワケ</t>
    </rPh>
    <phoneticPr fontId="19"/>
  </si>
  <si>
    <t>　子ども医療費</t>
    <rPh sb="1" eb="2">
      <t>コ</t>
    </rPh>
    <rPh sb="4" eb="7">
      <t>イリョウヒ</t>
    </rPh>
    <phoneticPr fontId="19"/>
  </si>
  <si>
    <t>老人クラブ連合会補助金</t>
    <rPh sb="0" eb="2">
      <t>ロウジン</t>
    </rPh>
    <rPh sb="5" eb="8">
      <t>レンゴウカイ</t>
    </rPh>
    <rPh sb="8" eb="11">
      <t>ホジョキン</t>
    </rPh>
    <phoneticPr fontId="19"/>
  </si>
  <si>
    <t>特定財源</t>
    <rPh sb="0" eb="2">
      <t>トクテイ</t>
    </rPh>
    <rPh sb="2" eb="4">
      <t>ザイゲン</t>
    </rPh>
    <phoneticPr fontId="19"/>
  </si>
  <si>
    <t>児童手当</t>
    <rPh sb="0" eb="2">
      <t>ジドウ</t>
    </rPh>
    <rPh sb="2" eb="4">
      <t>テアテ</t>
    </rPh>
    <phoneticPr fontId="19"/>
  </si>
  <si>
    <t>一般財源</t>
    <rPh sb="0" eb="2">
      <t>イッパン</t>
    </rPh>
    <rPh sb="2" eb="4">
      <t>ザイゲン</t>
    </rPh>
    <phoneticPr fontId="19"/>
  </si>
  <si>
    <t>津山の歴史資源発信活用事業</t>
    <rPh sb="0" eb="2">
      <t>ツヤマ</t>
    </rPh>
    <rPh sb="3" eb="5">
      <t>レキシ</t>
    </rPh>
    <rPh sb="5" eb="7">
      <t>シゲン</t>
    </rPh>
    <rPh sb="7" eb="9">
      <t>ハッシン</t>
    </rPh>
    <rPh sb="9" eb="11">
      <t>カツヨウ</t>
    </rPh>
    <rPh sb="11" eb="13">
      <t>ジギョウ</t>
    </rPh>
    <phoneticPr fontId="19"/>
  </si>
  <si>
    <t>国県支出金</t>
    <rPh sb="0" eb="1">
      <t>クニ</t>
    </rPh>
    <rPh sb="1" eb="2">
      <t>ケン</t>
    </rPh>
    <rPh sb="2" eb="5">
      <t>シシュツキン</t>
    </rPh>
    <phoneticPr fontId="19"/>
  </si>
  <si>
    <t>　橋りょう新設改良費</t>
    <rPh sb="1" eb="2">
      <t>キョウ</t>
    </rPh>
    <rPh sb="5" eb="7">
      <t>シンセツ</t>
    </rPh>
    <rPh sb="7" eb="9">
      <t>カイリョウ</t>
    </rPh>
    <rPh sb="9" eb="10">
      <t>ヒ</t>
    </rPh>
    <phoneticPr fontId="19"/>
  </si>
  <si>
    <t>地　方　債</t>
    <rPh sb="0" eb="1">
      <t>チ</t>
    </rPh>
    <rPh sb="2" eb="3">
      <t>ホウ</t>
    </rPh>
    <rPh sb="4" eb="5">
      <t>サイ</t>
    </rPh>
    <phoneticPr fontId="19"/>
  </si>
  <si>
    <t>商工費</t>
    <rPh sb="0" eb="2">
      <t>ショウコウ</t>
    </rPh>
    <rPh sb="2" eb="3">
      <t>ヒ</t>
    </rPh>
    <phoneticPr fontId="19"/>
  </si>
  <si>
    <t>市税</t>
    <rPh sb="0" eb="1">
      <t>シ</t>
    </rPh>
    <rPh sb="1" eb="2">
      <t>ゼイ</t>
    </rPh>
    <phoneticPr fontId="19"/>
  </si>
  <si>
    <t>塵芥車両更新事業</t>
    <rPh sb="0" eb="2">
      <t>ジンカイ</t>
    </rPh>
    <rPh sb="2" eb="4">
      <t>シャリョウ</t>
    </rPh>
    <rPh sb="4" eb="6">
      <t>コウシン</t>
    </rPh>
    <rPh sb="6" eb="8">
      <t>ジギョウ</t>
    </rPh>
    <phoneticPr fontId="19"/>
  </si>
  <si>
    <t>議会費</t>
    <rPh sb="0" eb="2">
      <t>ギカイ</t>
    </rPh>
    <rPh sb="2" eb="3">
      <t>ヒ</t>
    </rPh>
    <phoneticPr fontId="19"/>
  </si>
  <si>
    <t>地方譲与税</t>
    <rPh sb="0" eb="1">
      <t>チ</t>
    </rPh>
    <rPh sb="1" eb="2">
      <t>ホウ</t>
    </rPh>
    <rPh sb="2" eb="3">
      <t>ユズル</t>
    </rPh>
    <rPh sb="3" eb="4">
      <t>クミ</t>
    </rPh>
    <rPh sb="4" eb="5">
      <t>ゼイ</t>
    </rPh>
    <phoneticPr fontId="19"/>
  </si>
  <si>
    <t>市税過年度過誤納還付金・加算金</t>
    <rPh sb="0" eb="2">
      <t>シゼイ</t>
    </rPh>
    <rPh sb="2" eb="5">
      <t>カネンド</t>
    </rPh>
    <rPh sb="5" eb="8">
      <t>カゴノウ</t>
    </rPh>
    <rPh sb="8" eb="11">
      <t>カンプキン</t>
    </rPh>
    <rPh sb="12" eb="15">
      <t>カサンキン</t>
    </rPh>
    <phoneticPr fontId="19"/>
  </si>
  <si>
    <t>令和2年11月任期満了県知事選挙</t>
    <rPh sb="0" eb="2">
      <t>レイワ</t>
    </rPh>
    <rPh sb="3" eb="4">
      <t>ネン</t>
    </rPh>
    <rPh sb="6" eb="7">
      <t>ガツ</t>
    </rPh>
    <rPh sb="7" eb="9">
      <t>ニンキ</t>
    </rPh>
    <rPh sb="9" eb="11">
      <t>マンリョウ</t>
    </rPh>
    <rPh sb="11" eb="12">
      <t>ケン</t>
    </rPh>
    <rPh sb="12" eb="14">
      <t>チジ</t>
    </rPh>
    <rPh sb="14" eb="16">
      <t>センキョ</t>
    </rPh>
    <phoneticPr fontId="19"/>
  </si>
  <si>
    <t>津山駅舎バリアフリー化整備事業</t>
    <rPh sb="0" eb="2">
      <t>ツヤマ</t>
    </rPh>
    <rPh sb="2" eb="4">
      <t>エキシャ</t>
    </rPh>
    <rPh sb="10" eb="11">
      <t>カ</t>
    </rPh>
    <rPh sb="11" eb="13">
      <t>セイビ</t>
    </rPh>
    <rPh sb="13" eb="15">
      <t>ジギョウ</t>
    </rPh>
    <phoneticPr fontId="19"/>
  </si>
  <si>
    <t>総務費</t>
    <rPh sb="0" eb="3">
      <t>ソウムヒ</t>
    </rPh>
    <phoneticPr fontId="19"/>
  </si>
  <si>
    <t>配当割交付金</t>
    <rPh sb="0" eb="1">
      <t>クバ</t>
    </rPh>
    <rPh sb="1" eb="2">
      <t>トウ</t>
    </rPh>
    <rPh sb="2" eb="3">
      <t>ワリ</t>
    </rPh>
    <rPh sb="3" eb="4">
      <t>コウ</t>
    </rPh>
    <rPh sb="4" eb="5">
      <t>ヅケ</t>
    </rPh>
    <rPh sb="5" eb="6">
      <t>キン</t>
    </rPh>
    <phoneticPr fontId="19"/>
  </si>
  <si>
    <t>民生費</t>
    <rPh sb="0" eb="2">
      <t>ミンセイ</t>
    </rPh>
    <rPh sb="2" eb="3">
      <t>ヒ</t>
    </rPh>
    <phoneticPr fontId="19"/>
  </si>
  <si>
    <t>子ども・子育て支援事業（延長保育）</t>
    <rPh sb="0" eb="1">
      <t>コ</t>
    </rPh>
    <rPh sb="4" eb="6">
      <t>コソダ</t>
    </rPh>
    <rPh sb="7" eb="9">
      <t>シエン</t>
    </rPh>
    <rPh sb="9" eb="11">
      <t>ジギョウ</t>
    </rPh>
    <rPh sb="12" eb="14">
      <t>エンチョウ</t>
    </rPh>
    <rPh sb="14" eb="16">
      <t>ホイク</t>
    </rPh>
    <phoneticPr fontId="19"/>
  </si>
  <si>
    <t>低炭素都市つやまスマートエネルギー導入応援事業</t>
    <phoneticPr fontId="19"/>
  </si>
  <si>
    <t>株式等譲渡所得割交付金</t>
    <rPh sb="0" eb="2">
      <t>カブシキ</t>
    </rPh>
    <rPh sb="2" eb="3">
      <t>トウ</t>
    </rPh>
    <rPh sb="3" eb="5">
      <t>ジョウト</t>
    </rPh>
    <rPh sb="5" eb="7">
      <t>ショトク</t>
    </rPh>
    <rPh sb="7" eb="8">
      <t>ワリ</t>
    </rPh>
    <rPh sb="8" eb="11">
      <t>コウフキン</t>
    </rPh>
    <phoneticPr fontId="19"/>
  </si>
  <si>
    <t>企業立地促進事業</t>
    <rPh sb="0" eb="2">
      <t>キギョウ</t>
    </rPh>
    <rPh sb="2" eb="4">
      <t>リッチ</t>
    </rPh>
    <rPh sb="4" eb="6">
      <t>ソクシン</t>
    </rPh>
    <rPh sb="6" eb="8">
      <t>ジギョウ</t>
    </rPh>
    <phoneticPr fontId="19"/>
  </si>
  <si>
    <t>部活動指導員配置事業</t>
    <phoneticPr fontId="19"/>
  </si>
  <si>
    <t>衛生費</t>
    <rPh sb="0" eb="2">
      <t>エイセイ</t>
    </rPh>
    <rPh sb="2" eb="3">
      <t>ヒ</t>
    </rPh>
    <phoneticPr fontId="19"/>
  </si>
  <si>
    <t>DV被害者支援事業</t>
    <rPh sb="2" eb="5">
      <t>ヒガイシャ</t>
    </rPh>
    <rPh sb="5" eb="7">
      <t>シエン</t>
    </rPh>
    <rPh sb="7" eb="9">
      <t>ジギョウ</t>
    </rPh>
    <phoneticPr fontId="19"/>
  </si>
  <si>
    <t>津山圏域消防組合負担金　　　　</t>
    <rPh sb="0" eb="2">
      <t>ツヤマ</t>
    </rPh>
    <rPh sb="2" eb="4">
      <t>ケンイキ</t>
    </rPh>
    <rPh sb="4" eb="6">
      <t>ショウボウ</t>
    </rPh>
    <rPh sb="6" eb="8">
      <t>クミアイ</t>
    </rPh>
    <rPh sb="8" eb="11">
      <t>フタンキン</t>
    </rPh>
    <phoneticPr fontId="19"/>
  </si>
  <si>
    <t>　労働諸費</t>
    <rPh sb="1" eb="3">
      <t>ロウドウ</t>
    </rPh>
    <rPh sb="3" eb="5">
      <t>ショヒ</t>
    </rPh>
    <phoneticPr fontId="19"/>
  </si>
  <si>
    <t>法人事業税交付金</t>
    <rPh sb="0" eb="2">
      <t>ホウジン</t>
    </rPh>
    <rPh sb="2" eb="5">
      <t>ジギョウゼイ</t>
    </rPh>
    <rPh sb="5" eb="8">
      <t>コウフキン</t>
    </rPh>
    <phoneticPr fontId="19"/>
  </si>
  <si>
    <t>桜橋他橋梁修繕等</t>
    <rPh sb="0" eb="1">
      <t>サクラ</t>
    </rPh>
    <rPh sb="1" eb="2">
      <t>ハシ</t>
    </rPh>
    <rPh sb="2" eb="3">
      <t>ホカ</t>
    </rPh>
    <rPh sb="3" eb="5">
      <t>キョウリョウ</t>
    </rPh>
    <rPh sb="5" eb="7">
      <t>シュウゼン</t>
    </rPh>
    <rPh sb="7" eb="8">
      <t>トウ</t>
    </rPh>
    <phoneticPr fontId="19"/>
  </si>
  <si>
    <t>地方消費税交付金</t>
    <rPh sb="0" eb="1">
      <t>チ</t>
    </rPh>
    <rPh sb="1" eb="2">
      <t>ホウ</t>
    </rPh>
    <rPh sb="2" eb="3">
      <t>ケ</t>
    </rPh>
    <rPh sb="3" eb="4">
      <t>ヒ</t>
    </rPh>
    <rPh sb="4" eb="5">
      <t>ゼイ</t>
    </rPh>
    <rPh sb="5" eb="6">
      <t>コウ</t>
    </rPh>
    <rPh sb="6" eb="7">
      <t>ヅケ</t>
    </rPh>
    <rPh sb="7" eb="8">
      <t>キン</t>
    </rPh>
    <phoneticPr fontId="19"/>
  </si>
  <si>
    <t>労働費</t>
    <rPh sb="0" eb="3">
      <t>ロウドウヒ</t>
    </rPh>
    <phoneticPr fontId="19"/>
  </si>
  <si>
    <t>ゴルフ場利用税交付金</t>
    <rPh sb="3" eb="4">
      <t>バ</t>
    </rPh>
    <rPh sb="4" eb="6">
      <t>リヨウ</t>
    </rPh>
    <rPh sb="6" eb="7">
      <t>ゼイ</t>
    </rPh>
    <rPh sb="7" eb="10">
      <t>コウフキン</t>
    </rPh>
    <phoneticPr fontId="19"/>
  </si>
  <si>
    <t>農林水産業費</t>
    <rPh sb="0" eb="2">
      <t>ノウリン</t>
    </rPh>
    <rPh sb="2" eb="5">
      <t>スイサンギョウ</t>
    </rPh>
    <rPh sb="5" eb="6">
      <t>ヒ</t>
    </rPh>
    <phoneticPr fontId="19"/>
  </si>
  <si>
    <t>　障害者福祉費</t>
    <rPh sb="1" eb="4">
      <t>ショウガイシャ</t>
    </rPh>
    <rPh sb="4" eb="6">
      <t>フクシ</t>
    </rPh>
    <rPh sb="6" eb="7">
      <t>ヒ</t>
    </rPh>
    <phoneticPr fontId="19"/>
  </si>
  <si>
    <t>自動車取得税交付金</t>
    <rPh sb="0" eb="1">
      <t>ジ</t>
    </rPh>
    <rPh sb="1" eb="2">
      <t>ドウ</t>
    </rPh>
    <rPh sb="2" eb="3">
      <t>クルマ</t>
    </rPh>
    <rPh sb="3" eb="4">
      <t>トリ</t>
    </rPh>
    <rPh sb="4" eb="5">
      <t>トク</t>
    </rPh>
    <rPh sb="5" eb="6">
      <t>ゼイ</t>
    </rPh>
    <rPh sb="6" eb="9">
      <t>コウフキン</t>
    </rPh>
    <phoneticPr fontId="19"/>
  </si>
  <si>
    <t>炉耐火物積替等修繕（2炉分）</t>
    <rPh sb="0" eb="1">
      <t>ロ</t>
    </rPh>
    <rPh sb="1" eb="4">
      <t>タイカブツ</t>
    </rPh>
    <rPh sb="4" eb="6">
      <t>ツミカ</t>
    </rPh>
    <rPh sb="6" eb="7">
      <t>トウ</t>
    </rPh>
    <rPh sb="7" eb="9">
      <t>シュウゼン</t>
    </rPh>
    <rPh sb="11" eb="12">
      <t>ロ</t>
    </rPh>
    <rPh sb="12" eb="13">
      <t>ブン</t>
    </rPh>
    <phoneticPr fontId="19"/>
  </si>
  <si>
    <t>保育士加配事業等への補助</t>
    <rPh sb="0" eb="3">
      <t>ホイクシ</t>
    </rPh>
    <rPh sb="3" eb="5">
      <t>カハイ</t>
    </rPh>
    <rPh sb="5" eb="7">
      <t>ジギョウ</t>
    </rPh>
    <rPh sb="7" eb="8">
      <t>トウ</t>
    </rPh>
    <rPh sb="10" eb="12">
      <t>ホジョ</t>
    </rPh>
    <phoneticPr fontId="19"/>
  </si>
  <si>
    <t>環境性能割交付金</t>
    <rPh sb="0" eb="2">
      <t>カンキョウ</t>
    </rPh>
    <rPh sb="2" eb="4">
      <t>セイノウ</t>
    </rPh>
    <rPh sb="4" eb="5">
      <t>ワリ</t>
    </rPh>
    <rPh sb="5" eb="8">
      <t>コウフキン</t>
    </rPh>
    <phoneticPr fontId="19"/>
  </si>
  <si>
    <t>公園管理運営事業（臨時）</t>
    <rPh sb="0" eb="2">
      <t>コウエン</t>
    </rPh>
    <rPh sb="2" eb="4">
      <t>カンリ</t>
    </rPh>
    <rPh sb="4" eb="6">
      <t>ウンエイ</t>
    </rPh>
    <rPh sb="6" eb="8">
      <t>ジギョウ</t>
    </rPh>
    <rPh sb="9" eb="11">
      <t>リンジ</t>
    </rPh>
    <phoneticPr fontId="19"/>
  </si>
  <si>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9"/>
  </si>
  <si>
    <t>地方特例交付金</t>
    <rPh sb="0" eb="1">
      <t>チ</t>
    </rPh>
    <rPh sb="1" eb="2">
      <t>ホウ</t>
    </rPh>
    <rPh sb="2" eb="3">
      <t>トク</t>
    </rPh>
    <rPh sb="3" eb="4">
      <t>レイ</t>
    </rPh>
    <rPh sb="4" eb="5">
      <t>コウ</t>
    </rPh>
    <rPh sb="5" eb="6">
      <t>ヅケ</t>
    </rPh>
    <rPh sb="6" eb="7">
      <t>キン</t>
    </rPh>
    <phoneticPr fontId="19"/>
  </si>
  <si>
    <t>土木費</t>
    <rPh sb="0" eb="2">
      <t>ドボク</t>
    </rPh>
    <rPh sb="2" eb="3">
      <t>ヒ</t>
    </rPh>
    <phoneticPr fontId="19"/>
  </si>
  <si>
    <t>小学校5・6年生の35人学級対応のための非常勤講師配置</t>
    <rPh sb="0" eb="3">
      <t>ショウガッコウ</t>
    </rPh>
    <rPh sb="6" eb="8">
      <t>ネンセイ</t>
    </rPh>
    <rPh sb="11" eb="12">
      <t>ニン</t>
    </rPh>
    <rPh sb="12" eb="14">
      <t>ガッキュウ</t>
    </rPh>
    <rPh sb="14" eb="16">
      <t>タイオウ</t>
    </rPh>
    <rPh sb="20" eb="23">
      <t>ヒジョウキン</t>
    </rPh>
    <rPh sb="23" eb="25">
      <t>コウシ</t>
    </rPh>
    <rPh sb="25" eb="27">
      <t>ハイチ</t>
    </rPh>
    <phoneticPr fontId="19"/>
  </si>
  <si>
    <t>旧津山国際ホテル跡地の一体的な整備や、中心商店街の賑わいの創出への取組及び民間の担い手の発掘・育成委託事業</t>
    <rPh sb="0" eb="1">
      <t>キュウ</t>
    </rPh>
    <rPh sb="1" eb="3">
      <t>ツヤマ</t>
    </rPh>
    <rPh sb="3" eb="5">
      <t>コクサイ</t>
    </rPh>
    <rPh sb="8" eb="10">
      <t>アトチ</t>
    </rPh>
    <rPh sb="11" eb="14">
      <t>イッタイテキ</t>
    </rPh>
    <rPh sb="15" eb="17">
      <t>セイビ</t>
    </rPh>
    <rPh sb="19" eb="21">
      <t>チュウシン</t>
    </rPh>
    <rPh sb="21" eb="24">
      <t>ショウテンガイ</t>
    </rPh>
    <rPh sb="25" eb="26">
      <t>ニギ</t>
    </rPh>
    <rPh sb="29" eb="31">
      <t>ソウシュツ</t>
    </rPh>
    <rPh sb="33" eb="35">
      <t>トリクミ</t>
    </rPh>
    <rPh sb="35" eb="36">
      <t>オヨ</t>
    </rPh>
    <phoneticPr fontId="19"/>
  </si>
  <si>
    <t>地方交付税</t>
    <rPh sb="0" eb="1">
      <t>チ</t>
    </rPh>
    <rPh sb="1" eb="2">
      <t>ホウ</t>
    </rPh>
    <rPh sb="2" eb="3">
      <t>コウ</t>
    </rPh>
    <rPh sb="3" eb="4">
      <t>ヅケ</t>
    </rPh>
    <rPh sb="4" eb="5">
      <t>ゼイ</t>
    </rPh>
    <phoneticPr fontId="19"/>
  </si>
  <si>
    <t>国庫支出金</t>
    <rPh sb="0" eb="1">
      <t>クニ</t>
    </rPh>
    <rPh sb="1" eb="2">
      <t>コ</t>
    </rPh>
    <rPh sb="2" eb="3">
      <t>ササ</t>
    </rPh>
    <rPh sb="3" eb="4">
      <t>デ</t>
    </rPh>
    <rPh sb="4" eb="5">
      <t>キン</t>
    </rPh>
    <phoneticPr fontId="19"/>
  </si>
  <si>
    <t>津山市医師会、津山第一病院、津山中央病院</t>
    <rPh sb="0" eb="3">
      <t>ツヤマシ</t>
    </rPh>
    <rPh sb="3" eb="6">
      <t>イシカイ</t>
    </rPh>
    <rPh sb="7" eb="9">
      <t>ツヤマ</t>
    </rPh>
    <rPh sb="9" eb="11">
      <t>ダイイチ</t>
    </rPh>
    <rPh sb="11" eb="13">
      <t>ビョウイン</t>
    </rPh>
    <rPh sb="14" eb="20">
      <t>ツヤマチュウオウビョウイン</t>
    </rPh>
    <phoneticPr fontId="19"/>
  </si>
  <si>
    <t>林業施設災害復旧事業（現年災）</t>
    <rPh sb="0" eb="2">
      <t>リンギョウ</t>
    </rPh>
    <rPh sb="2" eb="4">
      <t>シセツ</t>
    </rPh>
    <rPh sb="4" eb="6">
      <t>サイガイ</t>
    </rPh>
    <rPh sb="6" eb="8">
      <t>フッキュウ</t>
    </rPh>
    <rPh sb="8" eb="10">
      <t>ジギョウ</t>
    </rPh>
    <rPh sb="11" eb="13">
      <t>ゲンネン</t>
    </rPh>
    <rPh sb="13" eb="14">
      <t>サイ</t>
    </rPh>
    <phoneticPr fontId="19"/>
  </si>
  <si>
    <t>消防費</t>
    <rPh sb="0" eb="2">
      <t>ショウボウ</t>
    </rPh>
    <rPh sb="2" eb="3">
      <t>ヒ</t>
    </rPh>
    <phoneticPr fontId="19"/>
  </si>
  <si>
    <t>交通安全対策特別交付金</t>
    <rPh sb="0" eb="2">
      <t>コウツウ</t>
    </rPh>
    <rPh sb="2" eb="4">
      <t>アンゼン</t>
    </rPh>
    <rPh sb="4" eb="6">
      <t>タイサク</t>
    </rPh>
    <rPh sb="6" eb="8">
      <t>トクベツ</t>
    </rPh>
    <rPh sb="8" eb="11">
      <t>コウフキン</t>
    </rPh>
    <phoneticPr fontId="19"/>
  </si>
  <si>
    <t>消防団運営事業</t>
    <rPh sb="0" eb="3">
      <t>ショウボウダン</t>
    </rPh>
    <rPh sb="3" eb="5">
      <t>ウンエイ</t>
    </rPh>
    <rPh sb="5" eb="7">
      <t>ジギョウ</t>
    </rPh>
    <phoneticPr fontId="19"/>
  </si>
  <si>
    <t>分担金及び負担金</t>
    <rPh sb="0" eb="1">
      <t>ブン</t>
    </rPh>
    <rPh sb="1" eb="2">
      <t>ニナ</t>
    </rPh>
    <rPh sb="2" eb="3">
      <t>キン</t>
    </rPh>
    <rPh sb="3" eb="4">
      <t>オヨ</t>
    </rPh>
    <rPh sb="5" eb="6">
      <t>フ</t>
    </rPh>
    <rPh sb="6" eb="7">
      <t>ニナ</t>
    </rPh>
    <rPh sb="7" eb="8">
      <t>キン</t>
    </rPh>
    <phoneticPr fontId="19"/>
  </si>
  <si>
    <t>教育費</t>
    <rPh sb="0" eb="3">
      <t>キョウイクヒ</t>
    </rPh>
    <phoneticPr fontId="19"/>
  </si>
  <si>
    <t>モナコ公国オリンピック関係者受入、市民交流イベント他</t>
    <rPh sb="3" eb="5">
      <t>コウコク</t>
    </rPh>
    <rPh sb="11" eb="14">
      <t>カンケイシャ</t>
    </rPh>
    <rPh sb="14" eb="16">
      <t>ウケイレ</t>
    </rPh>
    <rPh sb="17" eb="19">
      <t>シミン</t>
    </rPh>
    <rPh sb="19" eb="21">
      <t>コウリュウ</t>
    </rPh>
    <rPh sb="25" eb="26">
      <t>ホカ</t>
    </rPh>
    <phoneticPr fontId="19"/>
  </si>
  <si>
    <t>災害復旧費</t>
    <rPh sb="0" eb="2">
      <t>サイガイ</t>
    </rPh>
    <rPh sb="2" eb="4">
      <t>フッキュウ</t>
    </rPh>
    <rPh sb="4" eb="5">
      <t>ヒ</t>
    </rPh>
    <phoneticPr fontId="19"/>
  </si>
  <si>
    <t>津山陸上競技場調整池（山崎池）浚渫工事</t>
    <rPh sb="0" eb="2">
      <t>ツヤマ</t>
    </rPh>
    <rPh sb="2" eb="7">
      <t>リクジョウキョウギジョウ</t>
    </rPh>
    <rPh sb="7" eb="10">
      <t>チョウセイイケ</t>
    </rPh>
    <rPh sb="11" eb="13">
      <t>ヤマサキ</t>
    </rPh>
    <rPh sb="13" eb="14">
      <t>イケ</t>
    </rPh>
    <rPh sb="15" eb="17">
      <t>シュンセツ</t>
    </rPh>
    <rPh sb="17" eb="19">
      <t>コウジ</t>
    </rPh>
    <phoneticPr fontId="19"/>
  </si>
  <si>
    <t>県支出金</t>
    <rPh sb="0" eb="1">
      <t>ケン</t>
    </rPh>
    <rPh sb="1" eb="2">
      <t>ササ</t>
    </rPh>
    <rPh sb="2" eb="3">
      <t>デ</t>
    </rPh>
    <rPh sb="3" eb="4">
      <t>キン</t>
    </rPh>
    <phoneticPr fontId="19"/>
  </si>
  <si>
    <t>合併浄化槽設置整備事業　</t>
    <rPh sb="0" eb="2">
      <t>ガッペイ</t>
    </rPh>
    <rPh sb="2" eb="5">
      <t>ジョウカソウ</t>
    </rPh>
    <rPh sb="5" eb="7">
      <t>セッチ</t>
    </rPh>
    <rPh sb="7" eb="9">
      <t>セイビ</t>
    </rPh>
    <rPh sb="9" eb="11">
      <t>ジギョウ</t>
    </rPh>
    <phoneticPr fontId="19"/>
  </si>
  <si>
    <t>公債費</t>
    <rPh sb="0" eb="3">
      <t>コウサイヒ</t>
    </rPh>
    <phoneticPr fontId="19"/>
  </si>
  <si>
    <t>市税等還付金</t>
    <rPh sb="0" eb="2">
      <t>シゼイ</t>
    </rPh>
    <rPh sb="2" eb="3">
      <t>トウ</t>
    </rPh>
    <rPh sb="3" eb="6">
      <t>カンプキン</t>
    </rPh>
    <phoneticPr fontId="19"/>
  </si>
  <si>
    <t>林業施設災害復旧事業（過年災）　美作北線3号他</t>
    <rPh sb="0" eb="2">
      <t>リンギョウ</t>
    </rPh>
    <rPh sb="2" eb="4">
      <t>シセツ</t>
    </rPh>
    <rPh sb="4" eb="6">
      <t>サイガイ</t>
    </rPh>
    <rPh sb="6" eb="8">
      <t>フッキュウ</t>
    </rPh>
    <rPh sb="8" eb="10">
      <t>ジギョウ</t>
    </rPh>
    <rPh sb="11" eb="13">
      <t>カネン</t>
    </rPh>
    <rPh sb="13" eb="14">
      <t>サイ</t>
    </rPh>
    <rPh sb="16" eb="18">
      <t>ミマサカ</t>
    </rPh>
    <rPh sb="18" eb="19">
      <t>キタ</t>
    </rPh>
    <rPh sb="19" eb="20">
      <t>セン</t>
    </rPh>
    <rPh sb="21" eb="22">
      <t>ゴウ</t>
    </rPh>
    <rPh sb="22" eb="23">
      <t>ホカ</t>
    </rPh>
    <phoneticPr fontId="19"/>
  </si>
  <si>
    <t>財産収入</t>
    <rPh sb="0" eb="1">
      <t>ザイ</t>
    </rPh>
    <rPh sb="1" eb="2">
      <t>サン</t>
    </rPh>
    <rPh sb="2" eb="3">
      <t>オサム</t>
    </rPh>
    <rPh sb="3" eb="4">
      <t>イ</t>
    </rPh>
    <phoneticPr fontId="19"/>
  </si>
  <si>
    <t>諸支出金</t>
    <rPh sb="0" eb="1">
      <t>ショ</t>
    </rPh>
    <rPh sb="1" eb="4">
      <t>シシュツキン</t>
    </rPh>
    <phoneticPr fontId="19"/>
  </si>
  <si>
    <t>繰入金</t>
    <rPh sb="0" eb="1">
      <t>グリ</t>
    </rPh>
    <rPh sb="1" eb="2">
      <t>イ</t>
    </rPh>
    <rPh sb="2" eb="3">
      <t>キン</t>
    </rPh>
    <phoneticPr fontId="19"/>
  </si>
  <si>
    <t>物件費</t>
    <rPh sb="0" eb="3">
      <t>ブッケンヒ</t>
    </rPh>
    <phoneticPr fontId="19"/>
  </si>
  <si>
    <t>予備費</t>
    <rPh sb="0" eb="3">
      <t>ヨビヒ</t>
    </rPh>
    <phoneticPr fontId="19"/>
  </si>
  <si>
    <t>繰越金</t>
    <rPh sb="0" eb="1">
      <t>グリ</t>
    </rPh>
    <rPh sb="1" eb="2">
      <t>コシ</t>
    </rPh>
    <rPh sb="2" eb="3">
      <t>キン</t>
    </rPh>
    <phoneticPr fontId="19"/>
  </si>
  <si>
    <t>諸収入</t>
    <rPh sb="0" eb="1">
      <t>ショ</t>
    </rPh>
    <rPh sb="1" eb="2">
      <t>オサム</t>
    </rPh>
    <rPh sb="2" eb="3">
      <t>イ</t>
    </rPh>
    <phoneticPr fontId="19"/>
  </si>
  <si>
    <t>5歳児健康調査事業</t>
  </si>
  <si>
    <t>歳　出　合　計</t>
    <rPh sb="0" eb="1">
      <t>サイ</t>
    </rPh>
    <rPh sb="2" eb="3">
      <t>デ</t>
    </rPh>
    <rPh sb="4" eb="5">
      <t>ゴウ</t>
    </rPh>
    <rPh sb="6" eb="7">
      <t>ケイ</t>
    </rPh>
    <phoneticPr fontId="19"/>
  </si>
  <si>
    <t>共同生活援助事業他</t>
    <rPh sb="0" eb="2">
      <t>キョウドウ</t>
    </rPh>
    <rPh sb="2" eb="4">
      <t>セイカツ</t>
    </rPh>
    <rPh sb="4" eb="6">
      <t>エンジョ</t>
    </rPh>
    <rPh sb="6" eb="8">
      <t>ジギョウ</t>
    </rPh>
    <rPh sb="8" eb="9">
      <t>ホカ</t>
    </rPh>
    <phoneticPr fontId="19"/>
  </si>
  <si>
    <t>地図情報整備活用事業</t>
    <rPh sb="0" eb="2">
      <t>チズ</t>
    </rPh>
    <rPh sb="2" eb="4">
      <t>ジョウホウ</t>
    </rPh>
    <rPh sb="4" eb="6">
      <t>セイビ</t>
    </rPh>
    <rPh sb="6" eb="8">
      <t>カツヨウ</t>
    </rPh>
    <rPh sb="8" eb="10">
      <t>ジギョウ</t>
    </rPh>
    <phoneticPr fontId="19"/>
  </si>
  <si>
    <t>市債</t>
    <rPh sb="0" eb="2">
      <t>シサイ</t>
    </rPh>
    <phoneticPr fontId="19"/>
  </si>
  <si>
    <t>歳入合計</t>
    <rPh sb="0" eb="2">
      <t>サイニュウ</t>
    </rPh>
    <rPh sb="2" eb="4">
      <t>ゴウケイ</t>
    </rPh>
    <phoneticPr fontId="19"/>
  </si>
  <si>
    <t>国民健康保険事業費納付金</t>
    <rPh sb="0" eb="2">
      <t>コクミン</t>
    </rPh>
    <rPh sb="2" eb="4">
      <t>ケンコウ</t>
    </rPh>
    <rPh sb="4" eb="6">
      <t>ホケン</t>
    </rPh>
    <rPh sb="6" eb="8">
      <t>ジギョウ</t>
    </rPh>
    <rPh sb="8" eb="9">
      <t>ヒ</t>
    </rPh>
    <rPh sb="9" eb="12">
      <t>ノウフキン</t>
    </rPh>
    <phoneticPr fontId="19"/>
  </si>
  <si>
    <t>（単位　千円，％）</t>
    <rPh sb="1" eb="3">
      <t>タンイ</t>
    </rPh>
    <rPh sb="4" eb="6">
      <t>センエン</t>
    </rPh>
    <phoneticPr fontId="19"/>
  </si>
  <si>
    <t>構成比</t>
    <rPh sb="0" eb="3">
      <t>コウセイヒ</t>
    </rPh>
    <phoneticPr fontId="19"/>
  </si>
  <si>
    <t>介護保険特別会計繰出金</t>
    <rPh sb="0" eb="2">
      <t>カイゴ</t>
    </rPh>
    <rPh sb="2" eb="4">
      <t>ホケン</t>
    </rPh>
    <rPh sb="4" eb="6">
      <t>トクベツ</t>
    </rPh>
    <rPh sb="6" eb="8">
      <t>カイケイ</t>
    </rPh>
    <rPh sb="8" eb="11">
      <t>クリダシキン</t>
    </rPh>
    <phoneticPr fontId="19"/>
  </si>
  <si>
    <t>人件費</t>
    <rPh sb="0" eb="3">
      <t>ジンケンヒ</t>
    </rPh>
    <phoneticPr fontId="19"/>
  </si>
  <si>
    <t>奨学貸付金</t>
    <phoneticPr fontId="19"/>
  </si>
  <si>
    <t>補助費等</t>
    <rPh sb="0" eb="2">
      <t>ホジョ</t>
    </rPh>
    <rPh sb="2" eb="3">
      <t>ヒ</t>
    </rPh>
    <rPh sb="3" eb="4">
      <t>トウ</t>
    </rPh>
    <phoneticPr fontId="19"/>
  </si>
  <si>
    <t>　商工総務費</t>
    <phoneticPr fontId="19"/>
  </si>
  <si>
    <t>災害復旧事業費</t>
    <rPh sb="0" eb="2">
      <t>サイガイ</t>
    </rPh>
    <rPh sb="2" eb="4">
      <t>フッキュウ</t>
    </rPh>
    <rPh sb="4" eb="7">
      <t>ジギョウヒ</t>
    </rPh>
    <phoneticPr fontId="19"/>
  </si>
  <si>
    <t>戦</t>
    <rPh sb="0" eb="1">
      <t>セン</t>
    </rPh>
    <phoneticPr fontId="19"/>
  </si>
  <si>
    <t>積立金</t>
    <rPh sb="0" eb="2">
      <t>ツミタテ</t>
    </rPh>
    <rPh sb="2" eb="3">
      <t>キン</t>
    </rPh>
    <phoneticPr fontId="19"/>
  </si>
  <si>
    <t>投資及び
出資金</t>
    <rPh sb="0" eb="2">
      <t>トウシ</t>
    </rPh>
    <rPh sb="2" eb="3">
      <t>オヨ</t>
    </rPh>
    <rPh sb="5" eb="8">
      <t>シュッシキン</t>
    </rPh>
    <phoneticPr fontId="19"/>
  </si>
  <si>
    <t>阿波・城西地区各1名</t>
    <rPh sb="0" eb="2">
      <t>アバ</t>
    </rPh>
    <rPh sb="3" eb="5">
      <t>ジョウサイ</t>
    </rPh>
    <rPh sb="5" eb="7">
      <t>チク</t>
    </rPh>
    <rPh sb="7" eb="8">
      <t>カク</t>
    </rPh>
    <rPh sb="9" eb="10">
      <t>メイ</t>
    </rPh>
    <phoneticPr fontId="19"/>
  </si>
  <si>
    <t>貸付金</t>
    <rPh sb="0" eb="2">
      <t>カシツケ</t>
    </rPh>
    <rPh sb="2" eb="3">
      <t>キン</t>
    </rPh>
    <phoneticPr fontId="19"/>
  </si>
  <si>
    <t>繰出金</t>
    <rPh sb="0" eb="3">
      <t>クリダシキン</t>
    </rPh>
    <phoneticPr fontId="19"/>
  </si>
  <si>
    <t>合　計</t>
    <rPh sb="0" eb="1">
      <t>ゴウ</t>
    </rPh>
    <rPh sb="2" eb="3">
      <t>ケイ</t>
    </rPh>
    <phoneticPr fontId="19"/>
  </si>
  <si>
    <t>整備効果等調査委託業務他</t>
    <rPh sb="0" eb="2">
      <t>セイビ</t>
    </rPh>
    <rPh sb="2" eb="4">
      <t>コウカ</t>
    </rPh>
    <rPh sb="4" eb="5">
      <t>トウ</t>
    </rPh>
    <rPh sb="5" eb="7">
      <t>チョウサ</t>
    </rPh>
    <rPh sb="7" eb="9">
      <t>イタク</t>
    </rPh>
    <rPh sb="9" eb="11">
      <t>ギョウム</t>
    </rPh>
    <rPh sb="11" eb="12">
      <t>ホカ</t>
    </rPh>
    <phoneticPr fontId="19"/>
  </si>
  <si>
    <t>令和2年5月21日開催、聖火リレー警備等関連経費</t>
    <rPh sb="0" eb="2">
      <t>レイワ</t>
    </rPh>
    <rPh sb="3" eb="4">
      <t>ネン</t>
    </rPh>
    <rPh sb="5" eb="6">
      <t>ガツ</t>
    </rPh>
    <rPh sb="8" eb="9">
      <t>ニチ</t>
    </rPh>
    <rPh sb="9" eb="11">
      <t>カイサイ</t>
    </rPh>
    <rPh sb="12" eb="14">
      <t>セイカ</t>
    </rPh>
    <rPh sb="17" eb="19">
      <t>ケイビ</t>
    </rPh>
    <rPh sb="19" eb="20">
      <t>トウ</t>
    </rPh>
    <rPh sb="20" eb="22">
      <t>カンレン</t>
    </rPh>
    <rPh sb="22" eb="24">
      <t>ケイヒ</t>
    </rPh>
    <phoneticPr fontId="19"/>
  </si>
  <si>
    <t>補助</t>
    <rPh sb="0" eb="2">
      <t>ホジョ</t>
    </rPh>
    <phoneticPr fontId="19"/>
  </si>
  <si>
    <t>単独</t>
    <rPh sb="0" eb="2">
      <t>タンドク</t>
    </rPh>
    <phoneticPr fontId="19"/>
  </si>
  <si>
    <t>（19,010）</t>
    <phoneticPr fontId="19"/>
  </si>
  <si>
    <t>津山圏域資源循環施設組合負担金</t>
    <rPh sb="0" eb="2">
      <t>ツヤマ</t>
    </rPh>
    <rPh sb="2" eb="4">
      <t>ケンイキ</t>
    </rPh>
    <rPh sb="4" eb="6">
      <t>シゲン</t>
    </rPh>
    <rPh sb="6" eb="8">
      <t>ジュンカン</t>
    </rPh>
    <rPh sb="8" eb="10">
      <t>シセツ</t>
    </rPh>
    <rPh sb="10" eb="12">
      <t>クミアイ</t>
    </rPh>
    <rPh sb="12" eb="15">
      <t>フタンキン</t>
    </rPh>
    <phoneticPr fontId="19"/>
  </si>
  <si>
    <t>本年度予算額</t>
    <rPh sb="0" eb="3">
      <t>ホンネンド</t>
    </rPh>
    <rPh sb="3" eb="6">
      <t>ヨサンガク</t>
    </rPh>
    <phoneticPr fontId="19"/>
  </si>
  <si>
    <t>費　目　別　内　訳</t>
    <rPh sb="0" eb="1">
      <t>ヒ</t>
    </rPh>
    <rPh sb="2" eb="3">
      <t>メ</t>
    </rPh>
    <rPh sb="4" eb="5">
      <t>ベツ</t>
    </rPh>
    <rPh sb="6" eb="7">
      <t>ナイ</t>
    </rPh>
    <rPh sb="8" eb="9">
      <t>ヤク</t>
    </rPh>
    <phoneticPr fontId="19"/>
  </si>
  <si>
    <t>増減率</t>
    <rPh sb="0" eb="2">
      <t>ゾウゲン</t>
    </rPh>
    <rPh sb="2" eb="3">
      <t>リツ</t>
    </rPh>
    <phoneticPr fontId="19"/>
  </si>
  <si>
    <t>（注）構成比については、表示単位未満四捨五入の関係で積み上げと合計が一致しない場合もある。</t>
  </si>
  <si>
    <t>まちなか子育て支援拠点事業（すくすく，わくわく，にこにこ）</t>
    <rPh sb="4" eb="6">
      <t>コソダ</t>
    </rPh>
    <rPh sb="7" eb="9">
      <t>シエン</t>
    </rPh>
    <rPh sb="9" eb="11">
      <t>キョテン</t>
    </rPh>
    <rPh sb="11" eb="13">
      <t>ジギョウ</t>
    </rPh>
    <phoneticPr fontId="19"/>
  </si>
  <si>
    <t>　</t>
  </si>
  <si>
    <t>　街路事業費</t>
    <rPh sb="1" eb="3">
      <t>ガイロ</t>
    </rPh>
    <rPh sb="3" eb="6">
      <t>ジギョウヒ</t>
    </rPh>
    <phoneticPr fontId="19"/>
  </si>
  <si>
    <t>令和２年度当初予算主要事業の概要</t>
    <rPh sb="0" eb="1">
      <t>レイ</t>
    </rPh>
    <rPh sb="1" eb="2">
      <t>カズ</t>
    </rPh>
    <rPh sb="3" eb="5">
      <t>ネンド</t>
    </rPh>
    <rPh sb="5" eb="7">
      <t>トウショ</t>
    </rPh>
    <rPh sb="7" eb="9">
      <t>ヨサン</t>
    </rPh>
    <rPh sb="9" eb="11">
      <t>シュヨウ</t>
    </rPh>
    <rPh sb="11" eb="13">
      <t>ジギョウ</t>
    </rPh>
    <rPh sb="14" eb="16">
      <t>ガイヨウ</t>
    </rPh>
    <phoneticPr fontId="19"/>
  </si>
  <si>
    <t>障害者移動支援事業</t>
    <rPh sb="0" eb="3">
      <t>ショウガイシャ</t>
    </rPh>
    <rPh sb="3" eb="5">
      <t>イドウ</t>
    </rPh>
    <rPh sb="5" eb="7">
      <t>シエン</t>
    </rPh>
    <rPh sb="7" eb="9">
      <t>ジギョウ</t>
    </rPh>
    <phoneticPr fontId="19"/>
  </si>
  <si>
    <t>（　区分欄　　総＝総合計画主要事業、戦＝総合戦略、定＝定住自立圏事業、連＝連携中枢都市圏事業、新＝新規事業）</t>
    <rPh sb="2" eb="4">
      <t>クブン</t>
    </rPh>
    <rPh sb="4" eb="5">
      <t>ラン</t>
    </rPh>
    <rPh sb="7" eb="8">
      <t>ソウ</t>
    </rPh>
    <rPh sb="9" eb="11">
      <t>ソウゴウ</t>
    </rPh>
    <rPh sb="11" eb="13">
      <t>ケイカク</t>
    </rPh>
    <rPh sb="13" eb="15">
      <t>シュヨウ</t>
    </rPh>
    <rPh sb="15" eb="17">
      <t>ジギョウ</t>
    </rPh>
    <rPh sb="18" eb="19">
      <t>セン</t>
    </rPh>
    <rPh sb="20" eb="22">
      <t>ソウゴウ</t>
    </rPh>
    <rPh sb="22" eb="24">
      <t>センリャク</t>
    </rPh>
    <rPh sb="25" eb="26">
      <t>テイ</t>
    </rPh>
    <rPh sb="27" eb="29">
      <t>テイジュウ</t>
    </rPh>
    <rPh sb="29" eb="31">
      <t>ジリツ</t>
    </rPh>
    <rPh sb="31" eb="32">
      <t>ケン</t>
    </rPh>
    <rPh sb="32" eb="34">
      <t>ジギョウ</t>
    </rPh>
    <rPh sb="35" eb="36">
      <t>レン</t>
    </rPh>
    <rPh sb="37" eb="39">
      <t>レンケイ</t>
    </rPh>
    <rPh sb="39" eb="41">
      <t>チュウスウ</t>
    </rPh>
    <rPh sb="41" eb="44">
      <t>トシケン</t>
    </rPh>
    <rPh sb="44" eb="46">
      <t>ジギョウ</t>
    </rPh>
    <phoneticPr fontId="19"/>
  </si>
  <si>
    <t>10　議　会　費</t>
    <rPh sb="3" eb="4">
      <t>ギ</t>
    </rPh>
    <rPh sb="5" eb="6">
      <t>カイ</t>
    </rPh>
    <rPh sb="7" eb="8">
      <t>ヒ</t>
    </rPh>
    <phoneticPr fontId="19"/>
  </si>
  <si>
    <t>総・定</t>
    <rPh sb="0" eb="1">
      <t>ソウ</t>
    </rPh>
    <rPh sb="2" eb="3">
      <t>テイ</t>
    </rPh>
    <phoneticPr fontId="19"/>
  </si>
  <si>
    <t>事　　　業　　　名</t>
    <rPh sb="0" eb="1">
      <t>コト</t>
    </rPh>
    <rPh sb="4" eb="5">
      <t>ギョウ</t>
    </rPh>
    <rPh sb="8" eb="9">
      <t>メイ</t>
    </rPh>
    <phoneticPr fontId="19"/>
  </si>
  <si>
    <t>区分</t>
    <rPh sb="0" eb="2">
      <t>クブン</t>
    </rPh>
    <phoneticPr fontId="19"/>
  </si>
  <si>
    <t>津山中核工業団地内調整池残土撤去事業</t>
    <rPh sb="0" eb="2">
      <t>ツヤマ</t>
    </rPh>
    <rPh sb="2" eb="4">
      <t>チュウカク</t>
    </rPh>
    <rPh sb="4" eb="6">
      <t>コウギョウ</t>
    </rPh>
    <rPh sb="6" eb="8">
      <t>ダンチ</t>
    </rPh>
    <rPh sb="8" eb="9">
      <t>ナイ</t>
    </rPh>
    <rPh sb="9" eb="12">
      <t>チョウセイイケ</t>
    </rPh>
    <rPh sb="12" eb="14">
      <t>ザンド</t>
    </rPh>
    <rPh sb="14" eb="16">
      <t>テッキョ</t>
    </rPh>
    <rPh sb="16" eb="18">
      <t>ジギョウ</t>
    </rPh>
    <phoneticPr fontId="19"/>
  </si>
  <si>
    <t>予算額</t>
    <rPh sb="0" eb="1">
      <t>ヨ</t>
    </rPh>
    <rPh sb="1" eb="2">
      <t>ザン</t>
    </rPh>
    <rPh sb="2" eb="3">
      <t>ガク</t>
    </rPh>
    <phoneticPr fontId="19"/>
  </si>
  <si>
    <t>用地購入、工事請負費等</t>
    <rPh sb="0" eb="2">
      <t>ヨウチ</t>
    </rPh>
    <rPh sb="2" eb="4">
      <t>コウニュウ</t>
    </rPh>
    <rPh sb="5" eb="7">
      <t>コウジ</t>
    </rPh>
    <rPh sb="7" eb="9">
      <t>ウケオイ</t>
    </rPh>
    <rPh sb="9" eb="10">
      <t>ヒ</t>
    </rPh>
    <rPh sb="10" eb="11">
      <t>トウ</t>
    </rPh>
    <phoneticPr fontId="19"/>
  </si>
  <si>
    <t>特　定
財　源</t>
    <rPh sb="0" eb="1">
      <t>トク</t>
    </rPh>
    <rPh sb="2" eb="3">
      <t>サダム</t>
    </rPh>
    <rPh sb="4" eb="5">
      <t>ザイ</t>
    </rPh>
    <rPh sb="6" eb="7">
      <t>ミナモト</t>
    </rPh>
    <phoneticPr fontId="19"/>
  </si>
  <si>
    <t>一　般
財　源</t>
    <rPh sb="0" eb="1">
      <t>イチ</t>
    </rPh>
    <rPh sb="2" eb="3">
      <t>ハン</t>
    </rPh>
    <rPh sb="4" eb="5">
      <t>ザイ</t>
    </rPh>
    <rPh sb="6" eb="7">
      <t>ミナモト</t>
    </rPh>
    <phoneticPr fontId="19"/>
  </si>
  <si>
    <t>政務活動費　58,000円/月・人　⇒　50,000円/月・人</t>
    <rPh sb="0" eb="2">
      <t>セイム</t>
    </rPh>
    <rPh sb="2" eb="4">
      <t>カツドウ</t>
    </rPh>
    <rPh sb="4" eb="5">
      <t>ヒ</t>
    </rPh>
    <rPh sb="12" eb="13">
      <t>エン</t>
    </rPh>
    <rPh sb="14" eb="15">
      <t>ツキ</t>
    </rPh>
    <rPh sb="16" eb="17">
      <t>ヒト</t>
    </rPh>
    <rPh sb="26" eb="27">
      <t>エン</t>
    </rPh>
    <rPh sb="28" eb="29">
      <t>ツキ</t>
    </rPh>
    <rPh sb="30" eb="31">
      <t>ニン</t>
    </rPh>
    <phoneticPr fontId="19"/>
  </si>
  <si>
    <t>　議会費</t>
    <rPh sb="1" eb="3">
      <t>ギカイ</t>
    </rPh>
    <rPh sb="3" eb="4">
      <t>ヒ</t>
    </rPh>
    <phoneticPr fontId="19"/>
  </si>
  <si>
    <t>IJUトータルサポート事業</t>
    <rPh sb="11" eb="13">
      <t>ジギョウ</t>
    </rPh>
    <phoneticPr fontId="19"/>
  </si>
  <si>
    <t>議員タブレット端末導入等事業</t>
    <rPh sb="0" eb="2">
      <t>ギイン</t>
    </rPh>
    <rPh sb="7" eb="9">
      <t>タンマツ</t>
    </rPh>
    <rPh sb="9" eb="11">
      <t>ドウニュウ</t>
    </rPh>
    <rPh sb="11" eb="12">
      <t>トウ</t>
    </rPh>
    <rPh sb="12" eb="14">
      <t>ジギョウ</t>
    </rPh>
    <phoneticPr fontId="19"/>
  </si>
  <si>
    <t>特定空家等除却費補助金他</t>
    <rPh sb="0" eb="2">
      <t>トクテイ</t>
    </rPh>
    <rPh sb="2" eb="3">
      <t>ア</t>
    </rPh>
    <rPh sb="3" eb="4">
      <t>ヤ</t>
    </rPh>
    <rPh sb="4" eb="5">
      <t>トウ</t>
    </rPh>
    <rPh sb="5" eb="7">
      <t>ジョキャク</t>
    </rPh>
    <rPh sb="7" eb="8">
      <t>ヒ</t>
    </rPh>
    <rPh sb="8" eb="11">
      <t>ホジョキン</t>
    </rPh>
    <rPh sb="11" eb="12">
      <t>ホカ</t>
    </rPh>
    <phoneticPr fontId="19"/>
  </si>
  <si>
    <t>新</t>
    <rPh sb="0" eb="1">
      <t>シン</t>
    </rPh>
    <phoneticPr fontId="19"/>
  </si>
  <si>
    <t>登校しづらい児童の登校支援、保護者等への相談支援　小学校15校へ支援員配置</t>
    <rPh sb="0" eb="2">
      <t>トウコウ</t>
    </rPh>
    <rPh sb="6" eb="8">
      <t>ジドウ</t>
    </rPh>
    <rPh sb="9" eb="11">
      <t>トウコウ</t>
    </rPh>
    <rPh sb="11" eb="13">
      <t>シエン</t>
    </rPh>
    <rPh sb="14" eb="17">
      <t>ホゴシャ</t>
    </rPh>
    <rPh sb="17" eb="18">
      <t>トウ</t>
    </rPh>
    <rPh sb="20" eb="22">
      <t>ソウダン</t>
    </rPh>
    <rPh sb="22" eb="24">
      <t>シエン</t>
    </rPh>
    <rPh sb="25" eb="28">
      <t>ショウガッコウ</t>
    </rPh>
    <rPh sb="30" eb="31">
      <t>コウ</t>
    </rPh>
    <rPh sb="32" eb="34">
      <t>シエン</t>
    </rPh>
    <rPh sb="34" eb="35">
      <t>イン</t>
    </rPh>
    <rPh sb="35" eb="37">
      <t>ハイチ</t>
    </rPh>
    <phoneticPr fontId="19"/>
  </si>
  <si>
    <t>タブレット端末回線・クラウド本棚システム利用料等（8月開始予定）</t>
    <rPh sb="5" eb="7">
      <t>タンマツ</t>
    </rPh>
    <rPh sb="7" eb="9">
      <t>カイセン</t>
    </rPh>
    <rPh sb="14" eb="16">
      <t>ホンダナ</t>
    </rPh>
    <rPh sb="20" eb="23">
      <t>リヨウリョウ</t>
    </rPh>
    <rPh sb="23" eb="24">
      <t>トウ</t>
    </rPh>
    <rPh sb="26" eb="27">
      <t>ガツ</t>
    </rPh>
    <rPh sb="27" eb="29">
      <t>カイシ</t>
    </rPh>
    <rPh sb="29" eb="31">
      <t>ヨテイ</t>
    </rPh>
    <phoneticPr fontId="19"/>
  </si>
  <si>
    <t>子ども・子育て支援事業（勝北風の子こども園一時預かり事業）</t>
    <rPh sb="0" eb="1">
      <t>コ</t>
    </rPh>
    <rPh sb="4" eb="6">
      <t>コソダ</t>
    </rPh>
    <rPh sb="7" eb="9">
      <t>シエン</t>
    </rPh>
    <rPh sb="9" eb="11">
      <t>ジギョウ</t>
    </rPh>
    <rPh sb="12" eb="14">
      <t>ショウボク</t>
    </rPh>
    <rPh sb="14" eb="15">
      <t>カゼ</t>
    </rPh>
    <rPh sb="16" eb="17">
      <t>コ</t>
    </rPh>
    <rPh sb="20" eb="21">
      <t>エン</t>
    </rPh>
    <rPh sb="21" eb="23">
      <t>イチジ</t>
    </rPh>
    <rPh sb="23" eb="24">
      <t>アズ</t>
    </rPh>
    <rPh sb="26" eb="28">
      <t>ジギョウ</t>
    </rPh>
    <phoneticPr fontId="19"/>
  </si>
  <si>
    <t>30　労　働　費</t>
    <rPh sb="3" eb="4">
      <t>ロウ</t>
    </rPh>
    <rPh sb="5" eb="6">
      <t>ハタラキ</t>
    </rPh>
    <rPh sb="7" eb="8">
      <t>ヒ</t>
    </rPh>
    <phoneticPr fontId="19"/>
  </si>
  <si>
    <t>農業用施設災害復旧事業（現年災）</t>
    <rPh sb="0" eb="3">
      <t>ノウギョウヨウ</t>
    </rPh>
    <rPh sb="3" eb="5">
      <t>シセツ</t>
    </rPh>
    <rPh sb="5" eb="7">
      <t>サイガイ</t>
    </rPh>
    <rPh sb="7" eb="9">
      <t>フッキュウ</t>
    </rPh>
    <rPh sb="9" eb="11">
      <t>ジギョウ</t>
    </rPh>
    <rPh sb="12" eb="14">
      <t>ゲンネン</t>
    </rPh>
    <rPh sb="14" eb="15">
      <t>サイ</t>
    </rPh>
    <phoneticPr fontId="19"/>
  </si>
  <si>
    <t>政務活動費交付金</t>
    <rPh sb="0" eb="2">
      <t>セイム</t>
    </rPh>
    <rPh sb="2" eb="4">
      <t>カツドウ</t>
    </rPh>
    <rPh sb="4" eb="5">
      <t>ヒ</t>
    </rPh>
    <rPh sb="5" eb="8">
      <t>コウフキン</t>
    </rPh>
    <phoneticPr fontId="19"/>
  </si>
  <si>
    <t>15　総　務　費</t>
    <rPh sb="3" eb="4">
      <t>フサ</t>
    </rPh>
    <rPh sb="5" eb="6">
      <t>ツトム</t>
    </rPh>
    <rPh sb="7" eb="8">
      <t>ヒ</t>
    </rPh>
    <phoneticPr fontId="19"/>
  </si>
  <si>
    <t>債権管理費</t>
    <rPh sb="0" eb="2">
      <t>サイケン</t>
    </rPh>
    <rPh sb="2" eb="4">
      <t>カンリ</t>
    </rPh>
    <rPh sb="4" eb="5">
      <t>ヒ</t>
    </rPh>
    <phoneticPr fontId="19"/>
  </si>
  <si>
    <t>非常時備蓄物資確保等広域化事業</t>
    <rPh sb="0" eb="2">
      <t>ヒジョウ</t>
    </rPh>
    <rPh sb="2" eb="3">
      <t>ジ</t>
    </rPh>
    <rPh sb="3" eb="5">
      <t>ビチク</t>
    </rPh>
    <rPh sb="5" eb="7">
      <t>ブッシ</t>
    </rPh>
    <rPh sb="7" eb="9">
      <t>カクホ</t>
    </rPh>
    <rPh sb="9" eb="10">
      <t>トウ</t>
    </rPh>
    <rPh sb="10" eb="13">
      <t>コウイキカ</t>
    </rPh>
    <rPh sb="13" eb="15">
      <t>ジギョウ</t>
    </rPh>
    <phoneticPr fontId="19"/>
  </si>
  <si>
    <t>法的手続関連弁護士謝礼金、債権管理システム使用料他</t>
    <rPh sb="0" eb="2">
      <t>ホウテキ</t>
    </rPh>
    <rPh sb="2" eb="4">
      <t>テツヅ</t>
    </rPh>
    <rPh sb="4" eb="6">
      <t>カンレン</t>
    </rPh>
    <rPh sb="6" eb="9">
      <t>ベンゴシ</t>
    </rPh>
    <rPh sb="9" eb="12">
      <t>シャレイキン</t>
    </rPh>
    <rPh sb="13" eb="15">
      <t>サイケン</t>
    </rPh>
    <rPh sb="15" eb="17">
      <t>カンリ</t>
    </rPh>
    <rPh sb="21" eb="24">
      <t>シヨウリョウ</t>
    </rPh>
    <rPh sb="24" eb="25">
      <t>ホカ</t>
    </rPh>
    <phoneticPr fontId="19"/>
  </si>
  <si>
    <t>小1の30人以上のクラスへ県費により10月まで配置されている支援員を、市費により年度末まで継続配置するもの</t>
    <rPh sb="0" eb="1">
      <t>ショウ</t>
    </rPh>
    <rPh sb="5" eb="6">
      <t>ニン</t>
    </rPh>
    <rPh sb="6" eb="8">
      <t>イジョウ</t>
    </rPh>
    <rPh sb="13" eb="14">
      <t>ケン</t>
    </rPh>
    <rPh sb="14" eb="15">
      <t>ヒ</t>
    </rPh>
    <rPh sb="20" eb="21">
      <t>ガツ</t>
    </rPh>
    <rPh sb="23" eb="25">
      <t>ハイチ</t>
    </rPh>
    <rPh sb="30" eb="32">
      <t>シエン</t>
    </rPh>
    <rPh sb="32" eb="33">
      <t>イン</t>
    </rPh>
    <rPh sb="35" eb="37">
      <t>シヒ</t>
    </rPh>
    <rPh sb="40" eb="43">
      <t>ネンドマツ</t>
    </rPh>
    <rPh sb="45" eb="47">
      <t>ケイゾク</t>
    </rPh>
    <rPh sb="47" eb="49">
      <t>ハイチ</t>
    </rPh>
    <phoneticPr fontId="19"/>
  </si>
  <si>
    <t>　情報管理費</t>
    <rPh sb="1" eb="3">
      <t>ジョウホウ</t>
    </rPh>
    <rPh sb="3" eb="5">
      <t>カンリ</t>
    </rPh>
    <rPh sb="5" eb="6">
      <t>ヒ</t>
    </rPh>
    <phoneticPr fontId="19"/>
  </si>
  <si>
    <t>放課後児童健全育成事業（放課後児童クラブ運営委託料：27クラブ分）</t>
    <rPh sb="0" eb="3">
      <t>ホウカゴ</t>
    </rPh>
    <rPh sb="3" eb="5">
      <t>ジドウ</t>
    </rPh>
    <rPh sb="5" eb="7">
      <t>ケンゼン</t>
    </rPh>
    <rPh sb="7" eb="9">
      <t>イクセイ</t>
    </rPh>
    <rPh sb="9" eb="11">
      <t>ジギョウ</t>
    </rPh>
    <rPh sb="12" eb="15">
      <t>ホウカゴ</t>
    </rPh>
    <rPh sb="15" eb="17">
      <t>ジドウ</t>
    </rPh>
    <rPh sb="20" eb="22">
      <t>ウンエイ</t>
    </rPh>
    <rPh sb="22" eb="25">
      <t>イタクリョウ</t>
    </rPh>
    <rPh sb="31" eb="32">
      <t>ブン</t>
    </rPh>
    <phoneticPr fontId="19"/>
  </si>
  <si>
    <t>　人権啓発費</t>
    <rPh sb="1" eb="3">
      <t>ジンケン</t>
    </rPh>
    <rPh sb="3" eb="5">
      <t>ケイハツ</t>
    </rPh>
    <rPh sb="5" eb="6">
      <t>ヒ</t>
    </rPh>
    <phoneticPr fontId="19"/>
  </si>
  <si>
    <t>（13,203）</t>
    <phoneticPr fontId="19"/>
  </si>
  <si>
    <t>配偶者暴力相談支援センター開設（令和３年度）準備等</t>
    <rPh sb="13" eb="15">
      <t>カイセツ</t>
    </rPh>
    <rPh sb="16" eb="18">
      <t>レイワ</t>
    </rPh>
    <rPh sb="19" eb="21">
      <t>ネンド</t>
    </rPh>
    <rPh sb="22" eb="24">
      <t>ジュンビ</t>
    </rPh>
    <rPh sb="24" eb="25">
      <t>トウ</t>
    </rPh>
    <phoneticPr fontId="19"/>
  </si>
  <si>
    <t>　企画費</t>
    <rPh sb="1" eb="3">
      <t>キカク</t>
    </rPh>
    <rPh sb="3" eb="4">
      <t>ヒ</t>
    </rPh>
    <phoneticPr fontId="19"/>
  </si>
  <si>
    <t>まちづくり等の観点から、中・高等教育機能のあり方について検討するもの</t>
    <rPh sb="5" eb="6">
      <t>トウ</t>
    </rPh>
    <rPh sb="7" eb="9">
      <t>カンテン</t>
    </rPh>
    <rPh sb="12" eb="13">
      <t>チュウ</t>
    </rPh>
    <rPh sb="14" eb="16">
      <t>コウトウ</t>
    </rPh>
    <rPh sb="16" eb="18">
      <t>キョウイク</t>
    </rPh>
    <rPh sb="18" eb="20">
      <t>キノウ</t>
    </rPh>
    <rPh sb="23" eb="24">
      <t>カタ</t>
    </rPh>
    <rPh sb="28" eb="30">
      <t>ケントウ</t>
    </rPh>
    <phoneticPr fontId="19"/>
  </si>
  <si>
    <t>　地域振興費</t>
    <phoneticPr fontId="19"/>
  </si>
  <si>
    <t>子ども・子育て支援事業（障害児保育）</t>
    <rPh sb="0" eb="1">
      <t>コ</t>
    </rPh>
    <rPh sb="4" eb="6">
      <t>コソダ</t>
    </rPh>
    <rPh sb="7" eb="9">
      <t>シエン</t>
    </rPh>
    <rPh sb="9" eb="11">
      <t>ジギョウ</t>
    </rPh>
    <rPh sb="12" eb="14">
      <t>ショウガイ</t>
    </rPh>
    <rPh sb="14" eb="15">
      <t>ジ</t>
    </rPh>
    <rPh sb="15" eb="17">
      <t>ホイク</t>
    </rPh>
    <phoneticPr fontId="19"/>
  </si>
  <si>
    <t>地域おこし協力隊事業</t>
    <phoneticPr fontId="19"/>
  </si>
  <si>
    <t>総・戦</t>
    <rPh sb="0" eb="1">
      <t>ソウ</t>
    </rPh>
    <rPh sb="2" eb="3">
      <t>セン</t>
    </rPh>
    <phoneticPr fontId="19"/>
  </si>
  <si>
    <t>令和元年10月末現在　136人入所</t>
    <rPh sb="0" eb="2">
      <t>レイワ</t>
    </rPh>
    <rPh sb="2" eb="4">
      <t>ガンネン</t>
    </rPh>
    <rPh sb="6" eb="7">
      <t>ガツ</t>
    </rPh>
    <rPh sb="7" eb="8">
      <t>マツ</t>
    </rPh>
    <rPh sb="8" eb="10">
      <t>ゲンザイ</t>
    </rPh>
    <rPh sb="14" eb="15">
      <t>ニン</t>
    </rPh>
    <rPh sb="15" eb="17">
      <t>ニュウショ</t>
    </rPh>
    <phoneticPr fontId="19"/>
  </si>
  <si>
    <t>既存タクシー制度を利用した小型乗合交通の導入に向けた社会実験（市内3地区）</t>
    <rPh sb="0" eb="2">
      <t>キゾン</t>
    </rPh>
    <rPh sb="6" eb="8">
      <t>セイド</t>
    </rPh>
    <rPh sb="9" eb="11">
      <t>リヨウ</t>
    </rPh>
    <rPh sb="13" eb="15">
      <t>コガタ</t>
    </rPh>
    <rPh sb="15" eb="17">
      <t>ノリアイ</t>
    </rPh>
    <rPh sb="17" eb="19">
      <t>コウツウ</t>
    </rPh>
    <rPh sb="20" eb="22">
      <t>ドウニュウ</t>
    </rPh>
    <rPh sb="23" eb="24">
      <t>ム</t>
    </rPh>
    <rPh sb="26" eb="28">
      <t>シャカイ</t>
    </rPh>
    <rPh sb="28" eb="30">
      <t>ジッケン</t>
    </rPh>
    <rPh sb="31" eb="33">
      <t>シナイ</t>
    </rPh>
    <rPh sb="34" eb="36">
      <t>チク</t>
    </rPh>
    <phoneticPr fontId="19"/>
  </si>
  <si>
    <t>小さな拠点整備運営事業</t>
    <phoneticPr fontId="19"/>
  </si>
  <si>
    <t>コミュニティ活動促進事業費</t>
    <rPh sb="6" eb="8">
      <t>カツドウ</t>
    </rPh>
    <rPh sb="8" eb="10">
      <t>ソクシン</t>
    </rPh>
    <rPh sb="10" eb="13">
      <t>ジギョウヒ</t>
    </rPh>
    <phoneticPr fontId="19"/>
  </si>
  <si>
    <t>新・総・戦</t>
    <rPh sb="0" eb="1">
      <t>シン</t>
    </rPh>
    <rPh sb="2" eb="3">
      <t>ソウ</t>
    </rPh>
    <rPh sb="4" eb="5">
      <t>セン</t>
    </rPh>
    <phoneticPr fontId="19"/>
  </si>
  <si>
    <t>コミュニティセンター建設、コミュニティ活動施設整備補助等</t>
    <rPh sb="10" eb="12">
      <t>ケンセツ</t>
    </rPh>
    <rPh sb="19" eb="21">
      <t>カツドウ</t>
    </rPh>
    <rPh sb="21" eb="25">
      <t>シセツセイビ</t>
    </rPh>
    <rPh sb="25" eb="27">
      <t>ホジョ</t>
    </rPh>
    <rPh sb="27" eb="28">
      <t>トウ</t>
    </rPh>
    <phoneticPr fontId="19"/>
  </si>
  <si>
    <t>10人乗車両　2台分</t>
    <rPh sb="2" eb="3">
      <t>ニン</t>
    </rPh>
    <rPh sb="3" eb="4">
      <t>ノ</t>
    </rPh>
    <rPh sb="4" eb="6">
      <t>シャリョウ</t>
    </rPh>
    <rPh sb="8" eb="10">
      <t>ダイブン</t>
    </rPh>
    <phoneticPr fontId="19"/>
  </si>
  <si>
    <t>　演習場対策費</t>
    <rPh sb="1" eb="4">
      <t>エンシュウジョウ</t>
    </rPh>
    <rPh sb="4" eb="6">
      <t>タイサク</t>
    </rPh>
    <rPh sb="6" eb="7">
      <t>ヒ</t>
    </rPh>
    <phoneticPr fontId="19"/>
  </si>
  <si>
    <t>演習場周辺民生安定施設整備事業</t>
    <rPh sb="5" eb="7">
      <t>ミンセイ</t>
    </rPh>
    <rPh sb="7" eb="9">
      <t>アンテイ</t>
    </rPh>
    <rPh sb="9" eb="11">
      <t>シセツ</t>
    </rPh>
    <rPh sb="11" eb="13">
      <t>セイビ</t>
    </rPh>
    <phoneticPr fontId="19"/>
  </si>
  <si>
    <t>総</t>
  </si>
  <si>
    <t>津山東中防球ネット、太陽光発電設備出力制御対応工事（中道中他）</t>
    <rPh sb="0" eb="2">
      <t>ツヤマ</t>
    </rPh>
    <rPh sb="2" eb="3">
      <t>ヒガシ</t>
    </rPh>
    <rPh sb="3" eb="4">
      <t>チュウ</t>
    </rPh>
    <rPh sb="4" eb="6">
      <t>ボウキュウ</t>
    </rPh>
    <rPh sb="10" eb="13">
      <t>タイヨウコウ</t>
    </rPh>
    <rPh sb="13" eb="15">
      <t>ハツデン</t>
    </rPh>
    <rPh sb="15" eb="17">
      <t>セツビ</t>
    </rPh>
    <rPh sb="17" eb="19">
      <t>シュツリョク</t>
    </rPh>
    <rPh sb="19" eb="21">
      <t>セイギョ</t>
    </rPh>
    <rPh sb="21" eb="23">
      <t>タイオウ</t>
    </rPh>
    <rPh sb="23" eb="25">
      <t>コウジ</t>
    </rPh>
    <rPh sb="26" eb="28">
      <t>チュウドウ</t>
    </rPh>
    <rPh sb="28" eb="29">
      <t>チュウ</t>
    </rPh>
    <rPh sb="29" eb="30">
      <t>ホカ</t>
    </rPh>
    <phoneticPr fontId="19"/>
  </si>
  <si>
    <t>日本原大吉線改良</t>
    <phoneticPr fontId="19"/>
  </si>
  <si>
    <t>特定防衛施設周辺整備事業</t>
    <rPh sb="0" eb="2">
      <t>トクテイ</t>
    </rPh>
    <rPh sb="2" eb="4">
      <t>ボウエイ</t>
    </rPh>
    <rPh sb="4" eb="6">
      <t>シセツ</t>
    </rPh>
    <rPh sb="6" eb="8">
      <t>シュウヘン</t>
    </rPh>
    <rPh sb="8" eb="10">
      <t>セイビ</t>
    </rPh>
    <rPh sb="10" eb="12">
      <t>ジギョウ</t>
    </rPh>
    <phoneticPr fontId="19"/>
  </si>
  <si>
    <t>支給対象者約7,000人</t>
    <rPh sb="0" eb="2">
      <t>シキュウ</t>
    </rPh>
    <rPh sb="2" eb="4">
      <t>タイショウ</t>
    </rPh>
    <rPh sb="4" eb="5">
      <t>シャ</t>
    </rPh>
    <rPh sb="5" eb="6">
      <t>ヤク</t>
    </rPh>
    <rPh sb="11" eb="12">
      <t>ニン</t>
    </rPh>
    <phoneticPr fontId="19"/>
  </si>
  <si>
    <t>総・戦・定</t>
    <rPh sb="0" eb="1">
      <t>ソウ</t>
    </rPh>
    <rPh sb="2" eb="3">
      <t>セン</t>
    </rPh>
    <rPh sb="4" eb="5">
      <t>テイ</t>
    </rPh>
    <phoneticPr fontId="19"/>
  </si>
  <si>
    <t>広戸３８号線改良他</t>
  </si>
  <si>
    <t>　諸費</t>
    <rPh sb="1" eb="3">
      <t>ショヒ</t>
    </rPh>
    <phoneticPr fontId="19"/>
  </si>
  <si>
    <t>専用住宅への合併処理浄化槽設置補助（256基想定）</t>
    <rPh sb="0" eb="2">
      <t>センヨウ</t>
    </rPh>
    <rPh sb="2" eb="4">
      <t>ジュウタク</t>
    </rPh>
    <rPh sb="6" eb="13">
      <t>ガッペイショリジョウカソウ</t>
    </rPh>
    <rPh sb="13" eb="15">
      <t>セッチ</t>
    </rPh>
    <rPh sb="15" eb="17">
      <t>ホジョ</t>
    </rPh>
    <rPh sb="21" eb="22">
      <t>モトイ</t>
    </rPh>
    <rPh sb="22" eb="24">
      <t>ソウテイ</t>
    </rPh>
    <phoneticPr fontId="19"/>
  </si>
  <si>
    <t>非常食，毛布等共同購入</t>
    <rPh sb="0" eb="3">
      <t>ヒジョウショク</t>
    </rPh>
    <rPh sb="4" eb="6">
      <t>モウフ</t>
    </rPh>
    <rPh sb="6" eb="7">
      <t>トウ</t>
    </rPh>
    <rPh sb="7" eb="9">
      <t>キョウドウ</t>
    </rPh>
    <rPh sb="9" eb="11">
      <t>コウニュウ</t>
    </rPh>
    <phoneticPr fontId="19"/>
  </si>
  <si>
    <t>後期高齢者医療特別会計繰出金</t>
    <rPh sb="0" eb="2">
      <t>コウキ</t>
    </rPh>
    <rPh sb="2" eb="5">
      <t>コウレイシャ</t>
    </rPh>
    <rPh sb="5" eb="7">
      <t>イリョウ</t>
    </rPh>
    <rPh sb="7" eb="9">
      <t>トクベツ</t>
    </rPh>
    <rPh sb="9" eb="11">
      <t>カイケイ</t>
    </rPh>
    <rPh sb="11" eb="14">
      <t>クリダシキン</t>
    </rPh>
    <phoneticPr fontId="19"/>
  </si>
  <si>
    <t>　県知事選挙執行費</t>
    <phoneticPr fontId="19"/>
  </si>
  <si>
    <t>県知事選挙執行費</t>
    <rPh sb="0" eb="3">
      <t>ケンチジ</t>
    </rPh>
    <rPh sb="3" eb="5">
      <t>センキョ</t>
    </rPh>
    <rPh sb="5" eb="7">
      <t>シッコウ</t>
    </rPh>
    <rPh sb="7" eb="8">
      <t>ヒ</t>
    </rPh>
    <phoneticPr fontId="19"/>
  </si>
  <si>
    <t>民間教育・保育施設運営費</t>
    <rPh sb="0" eb="2">
      <t>ミンカン</t>
    </rPh>
    <rPh sb="2" eb="4">
      <t>キョウイク</t>
    </rPh>
    <rPh sb="5" eb="7">
      <t>ホイク</t>
    </rPh>
    <rPh sb="7" eb="9">
      <t>シセツ</t>
    </rPh>
    <rPh sb="9" eb="11">
      <t>ウンエイ</t>
    </rPh>
    <rPh sb="11" eb="12">
      <t>ヒ</t>
    </rPh>
    <phoneticPr fontId="19"/>
  </si>
  <si>
    <t>基幹統計調査費</t>
    <rPh sb="0" eb="2">
      <t>キカン</t>
    </rPh>
    <rPh sb="2" eb="4">
      <t>トウケイ</t>
    </rPh>
    <rPh sb="4" eb="6">
      <t>チョウサ</t>
    </rPh>
    <rPh sb="6" eb="7">
      <t>ヒ</t>
    </rPh>
    <phoneticPr fontId="19"/>
  </si>
  <si>
    <t>国勢調査他</t>
    <rPh sb="0" eb="2">
      <t>コクセイ</t>
    </rPh>
    <rPh sb="2" eb="4">
      <t>チョウサ</t>
    </rPh>
    <rPh sb="4" eb="5">
      <t>ホカ</t>
    </rPh>
    <phoneticPr fontId="19"/>
  </si>
  <si>
    <t>20　民　生　費</t>
    <rPh sb="3" eb="4">
      <t>タミ</t>
    </rPh>
    <rPh sb="5" eb="6">
      <t>ショウ</t>
    </rPh>
    <rPh sb="7" eb="8">
      <t>ヒ</t>
    </rPh>
    <phoneticPr fontId="19"/>
  </si>
  <si>
    <t>消防団員報酬、車両・ポンプ維持管理、団員退職報償掛金等</t>
    <rPh sb="0" eb="3">
      <t>ショウボウダン</t>
    </rPh>
    <rPh sb="3" eb="4">
      <t>イン</t>
    </rPh>
    <rPh sb="4" eb="6">
      <t>ホウシュウ</t>
    </rPh>
    <rPh sb="7" eb="9">
      <t>シャリョウ</t>
    </rPh>
    <rPh sb="13" eb="15">
      <t>イジ</t>
    </rPh>
    <rPh sb="15" eb="17">
      <t>カンリ</t>
    </rPh>
    <rPh sb="18" eb="20">
      <t>ダンイン</t>
    </rPh>
    <rPh sb="20" eb="22">
      <t>タイショク</t>
    </rPh>
    <rPh sb="22" eb="24">
      <t>ホウショウ</t>
    </rPh>
    <rPh sb="24" eb="25">
      <t>カ</t>
    </rPh>
    <rPh sb="25" eb="26">
      <t>キン</t>
    </rPh>
    <rPh sb="26" eb="27">
      <t>トウ</t>
    </rPh>
    <phoneticPr fontId="19"/>
  </si>
  <si>
    <t>　社会福祉総務費</t>
    <rPh sb="1" eb="3">
      <t>シャカイ</t>
    </rPh>
    <rPh sb="3" eb="5">
      <t>フクシ</t>
    </rPh>
    <rPh sb="5" eb="8">
      <t>ソウムヒ</t>
    </rPh>
    <phoneticPr fontId="19"/>
  </si>
  <si>
    <t>市内私立保育園21、私立認定こども園3、事業所内保育所1他</t>
    <rPh sb="0" eb="2">
      <t>シナイ</t>
    </rPh>
    <rPh sb="2" eb="4">
      <t>ワタクシリツ</t>
    </rPh>
    <rPh sb="4" eb="7">
      <t>ホイクエン</t>
    </rPh>
    <rPh sb="10" eb="12">
      <t>ワタクシリツ</t>
    </rPh>
    <rPh sb="12" eb="14">
      <t>ニンテイ</t>
    </rPh>
    <rPh sb="17" eb="18">
      <t>エン</t>
    </rPh>
    <rPh sb="20" eb="23">
      <t>ジギョウショ</t>
    </rPh>
    <rPh sb="23" eb="24">
      <t>ナイ</t>
    </rPh>
    <rPh sb="24" eb="26">
      <t>ホイク</t>
    </rPh>
    <rPh sb="26" eb="27">
      <t>ショ</t>
    </rPh>
    <rPh sb="28" eb="29">
      <t>ホカ</t>
    </rPh>
    <phoneticPr fontId="19"/>
  </si>
  <si>
    <t>津山市観光協会補助金</t>
    <rPh sb="0" eb="3">
      <t>ツヤマシ</t>
    </rPh>
    <rPh sb="3" eb="5">
      <t>カンコウ</t>
    </rPh>
    <rPh sb="5" eb="7">
      <t>キョウカイ</t>
    </rPh>
    <rPh sb="7" eb="10">
      <t>ホジョキン</t>
    </rPh>
    <phoneticPr fontId="19"/>
  </si>
  <si>
    <t>国民健康保険特別会計繰出金</t>
    <rPh sb="0" eb="2">
      <t>コクミン</t>
    </rPh>
    <rPh sb="2" eb="4">
      <t>ケンコウ</t>
    </rPh>
    <rPh sb="4" eb="6">
      <t>ホケン</t>
    </rPh>
    <rPh sb="6" eb="8">
      <t>トクベツ</t>
    </rPh>
    <rPh sb="8" eb="10">
      <t>カイケイ</t>
    </rPh>
    <rPh sb="10" eb="13">
      <t>クリダシキン</t>
    </rPh>
    <phoneticPr fontId="19"/>
  </si>
  <si>
    <t>蓄電池、電気自動車購入補助等</t>
    <rPh sb="0" eb="3">
      <t>チクデンチ</t>
    </rPh>
    <rPh sb="4" eb="6">
      <t>デンキ</t>
    </rPh>
    <rPh sb="6" eb="9">
      <t>ジドウシャ</t>
    </rPh>
    <rPh sb="9" eb="11">
      <t>コウニュウ</t>
    </rPh>
    <rPh sb="11" eb="13">
      <t>ホジョ</t>
    </rPh>
    <rPh sb="13" eb="14">
      <t>トウ</t>
    </rPh>
    <phoneticPr fontId="19"/>
  </si>
  <si>
    <t>65　公債費</t>
    <rPh sb="3" eb="6">
      <t>コウサイヒ</t>
    </rPh>
    <phoneticPr fontId="19"/>
  </si>
  <si>
    <t>保険基盤安定繰出金（保険料軽減分）他</t>
    <rPh sb="0" eb="2">
      <t>ホケン</t>
    </rPh>
    <rPh sb="2" eb="4">
      <t>キバン</t>
    </rPh>
    <rPh sb="4" eb="6">
      <t>アンテイ</t>
    </rPh>
    <rPh sb="6" eb="8">
      <t>クリダ</t>
    </rPh>
    <rPh sb="8" eb="9">
      <t>キン</t>
    </rPh>
    <rPh sb="10" eb="13">
      <t>ホケンリョウ</t>
    </rPh>
    <rPh sb="13" eb="15">
      <t>ケイゲン</t>
    </rPh>
    <rPh sb="15" eb="16">
      <t>ブン</t>
    </rPh>
    <rPh sb="17" eb="18">
      <t>ホカ</t>
    </rPh>
    <phoneticPr fontId="19"/>
  </si>
  <si>
    <t>自立相談支援員配置等</t>
    <rPh sb="0" eb="2">
      <t>ジリツ</t>
    </rPh>
    <rPh sb="2" eb="4">
      <t>ソウダン</t>
    </rPh>
    <rPh sb="4" eb="6">
      <t>シエン</t>
    </rPh>
    <rPh sb="6" eb="7">
      <t>イン</t>
    </rPh>
    <rPh sb="7" eb="9">
      <t>ハイチ</t>
    </rPh>
    <rPh sb="9" eb="10">
      <t>トウ</t>
    </rPh>
    <phoneticPr fontId="19"/>
  </si>
  <si>
    <t>障害者介護給付事業</t>
    <rPh sb="0" eb="3">
      <t>ショウガイシャ</t>
    </rPh>
    <rPh sb="3" eb="5">
      <t>カイゴ</t>
    </rPh>
    <rPh sb="5" eb="7">
      <t>キュウフ</t>
    </rPh>
    <rPh sb="7" eb="9">
      <t>ジギョウ</t>
    </rPh>
    <phoneticPr fontId="19"/>
  </si>
  <si>
    <t>　常備消防費</t>
    <rPh sb="1" eb="3">
      <t>ジョウビ</t>
    </rPh>
    <rPh sb="3" eb="5">
      <t>ショウボウ</t>
    </rPh>
    <rPh sb="5" eb="6">
      <t>ヒ</t>
    </rPh>
    <phoneticPr fontId="19"/>
  </si>
  <si>
    <t>障害者訓練等給付事業</t>
    <rPh sb="0" eb="3">
      <t>ショウガイシャ</t>
    </rPh>
    <rPh sb="3" eb="5">
      <t>クンレン</t>
    </rPh>
    <rPh sb="5" eb="6">
      <t>トウ</t>
    </rPh>
    <rPh sb="6" eb="8">
      <t>キュウフ</t>
    </rPh>
    <rPh sb="8" eb="10">
      <t>ジギョウ</t>
    </rPh>
    <phoneticPr fontId="19"/>
  </si>
  <si>
    <t>地域生活支援事業</t>
    <rPh sb="0" eb="2">
      <t>チイキ</t>
    </rPh>
    <rPh sb="2" eb="4">
      <t>セイカツ</t>
    </rPh>
    <rPh sb="4" eb="6">
      <t>シエン</t>
    </rPh>
    <rPh sb="6" eb="8">
      <t>ジギョウ</t>
    </rPh>
    <phoneticPr fontId="19"/>
  </si>
  <si>
    <t>地域生活支援拠点事業委託、相談支援、日中一時支援事業他</t>
    <rPh sb="0" eb="2">
      <t>チイキ</t>
    </rPh>
    <rPh sb="2" eb="4">
      <t>セイカツ</t>
    </rPh>
    <rPh sb="4" eb="6">
      <t>シエン</t>
    </rPh>
    <rPh sb="6" eb="8">
      <t>キョテン</t>
    </rPh>
    <rPh sb="8" eb="10">
      <t>ジギョウ</t>
    </rPh>
    <rPh sb="10" eb="12">
      <t>イタク</t>
    </rPh>
    <rPh sb="13" eb="15">
      <t>ソウダン</t>
    </rPh>
    <rPh sb="15" eb="17">
      <t>シエン</t>
    </rPh>
    <rPh sb="18" eb="20">
      <t>ニッチュウ</t>
    </rPh>
    <rPh sb="20" eb="22">
      <t>イチジ</t>
    </rPh>
    <rPh sb="22" eb="24">
      <t>シエン</t>
    </rPh>
    <rPh sb="24" eb="26">
      <t>ジギョウ</t>
    </rPh>
    <rPh sb="26" eb="27">
      <t>ホカ</t>
    </rPh>
    <phoneticPr fontId="19"/>
  </si>
  <si>
    <t>タクシー利用料、給油代、バス利用料等</t>
    <phoneticPr fontId="19"/>
  </si>
  <si>
    <t>　老人福祉費</t>
    <phoneticPr fontId="19"/>
  </si>
  <si>
    <t>後期高齢者医療広域連合療養給付費負担金</t>
    <rPh sb="0" eb="2">
      <t>コウキ</t>
    </rPh>
    <rPh sb="2" eb="4">
      <t>コウレイ</t>
    </rPh>
    <rPh sb="4" eb="5">
      <t>シャ</t>
    </rPh>
    <rPh sb="5" eb="7">
      <t>イリョウ</t>
    </rPh>
    <rPh sb="7" eb="9">
      <t>コウイキ</t>
    </rPh>
    <rPh sb="9" eb="11">
      <t>レンゴウ</t>
    </rPh>
    <rPh sb="11" eb="13">
      <t>リョウヨウ</t>
    </rPh>
    <rPh sb="13" eb="15">
      <t>キュウフ</t>
    </rPh>
    <rPh sb="15" eb="16">
      <t>ヒ</t>
    </rPh>
    <rPh sb="16" eb="19">
      <t>フタンキン</t>
    </rPh>
    <phoneticPr fontId="19"/>
  </si>
  <si>
    <t>平成30年度実績1,187,991千円</t>
    <rPh sb="0" eb="2">
      <t>ヘイセイ</t>
    </rPh>
    <rPh sb="4" eb="6">
      <t>ネンド</t>
    </rPh>
    <rPh sb="6" eb="8">
      <t>ジッセキ</t>
    </rPh>
    <rPh sb="17" eb="19">
      <t>センエン</t>
    </rPh>
    <phoneticPr fontId="19"/>
  </si>
  <si>
    <t>津山シティプロモーション戦略事業</t>
    <rPh sb="0" eb="2">
      <t>ツヤマ</t>
    </rPh>
    <rPh sb="12" eb="14">
      <t>センリャク</t>
    </rPh>
    <rPh sb="14" eb="16">
      <t>ジギョウ</t>
    </rPh>
    <phoneticPr fontId="19"/>
  </si>
  <si>
    <t>保険給付費繰出金他</t>
    <rPh sb="0" eb="2">
      <t>ホケン</t>
    </rPh>
    <rPh sb="2" eb="4">
      <t>キュウフ</t>
    </rPh>
    <rPh sb="4" eb="5">
      <t>ヒ</t>
    </rPh>
    <rPh sb="5" eb="7">
      <t>クリダ</t>
    </rPh>
    <rPh sb="7" eb="8">
      <t>キン</t>
    </rPh>
    <rPh sb="8" eb="9">
      <t>ホカ</t>
    </rPh>
    <phoneticPr fontId="19"/>
  </si>
  <si>
    <t>健康診断委託料に対する補助他</t>
    <rPh sb="0" eb="2">
      <t>ケンコウ</t>
    </rPh>
    <rPh sb="2" eb="4">
      <t>シンダン</t>
    </rPh>
    <rPh sb="4" eb="7">
      <t>イタクリョウ</t>
    </rPh>
    <rPh sb="8" eb="9">
      <t>タイ</t>
    </rPh>
    <rPh sb="11" eb="13">
      <t>ホジョ</t>
    </rPh>
    <rPh sb="13" eb="14">
      <t>ホカ</t>
    </rPh>
    <phoneticPr fontId="19"/>
  </si>
  <si>
    <t>　児童福祉総務費</t>
    <rPh sb="1" eb="3">
      <t>ジドウ</t>
    </rPh>
    <rPh sb="3" eb="5">
      <t>フクシ</t>
    </rPh>
    <rPh sb="5" eb="8">
      <t>ソウムヒ</t>
    </rPh>
    <phoneticPr fontId="19"/>
  </si>
  <si>
    <t>児童扶養手当</t>
    <rPh sb="0" eb="2">
      <t>ジドウ</t>
    </rPh>
    <rPh sb="2" eb="4">
      <t>フヨウ</t>
    </rPh>
    <rPh sb="4" eb="6">
      <t>テアテ</t>
    </rPh>
    <phoneticPr fontId="19"/>
  </si>
  <si>
    <t>新規学卒者地域内就職応援事業</t>
    <rPh sb="0" eb="2">
      <t>シンキ</t>
    </rPh>
    <rPh sb="2" eb="5">
      <t>ガクソツシャ</t>
    </rPh>
    <rPh sb="5" eb="7">
      <t>チイキ</t>
    </rPh>
    <rPh sb="7" eb="8">
      <t>ナイ</t>
    </rPh>
    <rPh sb="8" eb="10">
      <t>シュウショク</t>
    </rPh>
    <rPh sb="10" eb="12">
      <t>オウエン</t>
    </rPh>
    <rPh sb="12" eb="14">
      <t>ジギョウ</t>
    </rPh>
    <phoneticPr fontId="19"/>
  </si>
  <si>
    <t>単市道路改良事業</t>
    <rPh sb="0" eb="1">
      <t>タン</t>
    </rPh>
    <rPh sb="1" eb="2">
      <t>シ</t>
    </rPh>
    <rPh sb="2" eb="4">
      <t>ドウロ</t>
    </rPh>
    <rPh sb="4" eb="6">
      <t>カイリョウ</t>
    </rPh>
    <rPh sb="6" eb="8">
      <t>ジギョウ</t>
    </rPh>
    <phoneticPr fontId="19"/>
  </si>
  <si>
    <t>支給対象世帯920（令和2年度見込）</t>
    <rPh sb="0" eb="2">
      <t>シキュウ</t>
    </rPh>
    <rPh sb="2" eb="4">
      <t>タイショウ</t>
    </rPh>
    <rPh sb="4" eb="6">
      <t>セタイ</t>
    </rPh>
    <rPh sb="10" eb="12">
      <t>レイワ</t>
    </rPh>
    <rPh sb="13" eb="15">
      <t>ネンド</t>
    </rPh>
    <rPh sb="15" eb="17">
      <t>ミコミ</t>
    </rPh>
    <phoneticPr fontId="19"/>
  </si>
  <si>
    <t>子ども・子育て支援事業（食育推進補助事業）</t>
    <rPh sb="0" eb="1">
      <t>コ</t>
    </rPh>
    <rPh sb="4" eb="6">
      <t>コソダ</t>
    </rPh>
    <rPh sb="7" eb="9">
      <t>シエン</t>
    </rPh>
    <rPh sb="9" eb="11">
      <t>ジギョウ</t>
    </rPh>
    <rPh sb="12" eb="14">
      <t>ショクイク</t>
    </rPh>
    <rPh sb="14" eb="16">
      <t>スイシン</t>
    </rPh>
    <rPh sb="16" eb="18">
      <t>ホジョ</t>
    </rPh>
    <rPh sb="18" eb="20">
      <t>ジギョウ</t>
    </rPh>
    <phoneticPr fontId="19"/>
  </si>
  <si>
    <t>道路改築等整備事業（中心市街地地区都市再生整備事業分）</t>
    <rPh sb="0" eb="2">
      <t>ドウロ</t>
    </rPh>
    <rPh sb="2" eb="4">
      <t>カイチク</t>
    </rPh>
    <rPh sb="4" eb="5">
      <t>トウ</t>
    </rPh>
    <rPh sb="5" eb="7">
      <t>セイビ</t>
    </rPh>
    <rPh sb="7" eb="9">
      <t>ジギョウ</t>
    </rPh>
    <rPh sb="10" eb="12">
      <t>チュウシン</t>
    </rPh>
    <rPh sb="12" eb="15">
      <t>シガイチ</t>
    </rPh>
    <rPh sb="15" eb="17">
      <t>チク</t>
    </rPh>
    <rPh sb="17" eb="19">
      <t>トシ</t>
    </rPh>
    <rPh sb="19" eb="21">
      <t>サイセイ</t>
    </rPh>
    <rPh sb="21" eb="23">
      <t>セイビ</t>
    </rPh>
    <rPh sb="23" eb="25">
      <t>ジギョウ</t>
    </rPh>
    <rPh sb="25" eb="26">
      <t>ブン</t>
    </rPh>
    <phoneticPr fontId="35"/>
  </si>
  <si>
    <t>つやま産業支援センター事業</t>
    <rPh sb="3" eb="5">
      <t>サンギョウ</t>
    </rPh>
    <rPh sb="5" eb="7">
      <t>シエン</t>
    </rPh>
    <rPh sb="11" eb="13">
      <t>ジギョウ</t>
    </rPh>
    <phoneticPr fontId="19"/>
  </si>
  <si>
    <t>子ども・子育て支援事業（一時預かり事業）</t>
    <rPh sb="0" eb="1">
      <t>コ</t>
    </rPh>
    <rPh sb="4" eb="6">
      <t>コソダ</t>
    </rPh>
    <rPh sb="7" eb="9">
      <t>シエン</t>
    </rPh>
    <rPh sb="9" eb="11">
      <t>ジギョウ</t>
    </rPh>
    <rPh sb="12" eb="14">
      <t>イチジ</t>
    </rPh>
    <rPh sb="14" eb="15">
      <t>アズ</t>
    </rPh>
    <rPh sb="17" eb="19">
      <t>ジギョウ</t>
    </rPh>
    <phoneticPr fontId="19"/>
  </si>
  <si>
    <t>子ども・子育て支援事業（みどりの丘保育所一時預かり事業）</t>
    <rPh sb="0" eb="1">
      <t>コ</t>
    </rPh>
    <rPh sb="4" eb="6">
      <t>コソダ</t>
    </rPh>
    <rPh sb="7" eb="9">
      <t>シエン</t>
    </rPh>
    <rPh sb="9" eb="11">
      <t>ジギョウ</t>
    </rPh>
    <rPh sb="16" eb="17">
      <t>オカ</t>
    </rPh>
    <rPh sb="17" eb="19">
      <t>ホイク</t>
    </rPh>
    <rPh sb="19" eb="20">
      <t>ショ</t>
    </rPh>
    <rPh sb="20" eb="22">
      <t>イチジ</t>
    </rPh>
    <rPh sb="22" eb="23">
      <t>アズ</t>
    </rPh>
    <rPh sb="25" eb="27">
      <t>ジギョウ</t>
    </rPh>
    <phoneticPr fontId="19"/>
  </si>
  <si>
    <t>地域子育て支援センター事業（久米こども園、やよい保育園、つやま西・東幼稚園）</t>
    <rPh sb="0" eb="2">
      <t>チイキ</t>
    </rPh>
    <rPh sb="2" eb="4">
      <t>コソダ</t>
    </rPh>
    <rPh sb="5" eb="7">
      <t>シエン</t>
    </rPh>
    <rPh sb="11" eb="13">
      <t>ジギョウ</t>
    </rPh>
    <rPh sb="19" eb="20">
      <t>エン</t>
    </rPh>
    <rPh sb="31" eb="32">
      <t>ニシ</t>
    </rPh>
    <rPh sb="33" eb="34">
      <t>ヒガシ</t>
    </rPh>
    <rPh sb="34" eb="37">
      <t>ヨウチエン</t>
    </rPh>
    <phoneticPr fontId="19"/>
  </si>
  <si>
    <t>基幹水利保全事業（ストックマネジメント）</t>
  </si>
  <si>
    <t>地域子育て支援センター事業（みどりの丘保育所）</t>
    <rPh sb="0" eb="2">
      <t>チイキ</t>
    </rPh>
    <rPh sb="2" eb="4">
      <t>コソダ</t>
    </rPh>
    <rPh sb="5" eb="7">
      <t>シエン</t>
    </rPh>
    <rPh sb="11" eb="13">
      <t>ジギョウ</t>
    </rPh>
    <rPh sb="18" eb="19">
      <t>オカ</t>
    </rPh>
    <rPh sb="19" eb="21">
      <t>ホイク</t>
    </rPh>
    <rPh sb="21" eb="22">
      <t>ジョ</t>
    </rPh>
    <phoneticPr fontId="19"/>
  </si>
  <si>
    <t>地域子育て支援センター事業（勝北風の子こども園）</t>
    <rPh sb="0" eb="2">
      <t>チイキ</t>
    </rPh>
    <rPh sb="2" eb="4">
      <t>コソダ</t>
    </rPh>
    <rPh sb="5" eb="7">
      <t>シエ</t>
    </rPh>
    <phoneticPr fontId="19"/>
  </si>
  <si>
    <t>総</t>
    <rPh sb="0" eb="1">
      <t>ソウ</t>
    </rPh>
    <phoneticPr fontId="19"/>
  </si>
  <si>
    <t>　塵芥処理費</t>
    <phoneticPr fontId="19"/>
  </si>
  <si>
    <t>　障害児福祉費</t>
    <rPh sb="1" eb="3">
      <t>ショウガイ</t>
    </rPh>
    <rPh sb="3" eb="4">
      <t>ジ</t>
    </rPh>
    <rPh sb="4" eb="6">
      <t>フクシ</t>
    </rPh>
    <rPh sb="6" eb="7">
      <t>ヒ</t>
    </rPh>
    <phoneticPr fontId="19"/>
  </si>
  <si>
    <t>結婚イベント、婚活セミナー等</t>
    <rPh sb="0" eb="2">
      <t>ケッコン</t>
    </rPh>
    <rPh sb="7" eb="9">
      <t>コンカツ</t>
    </rPh>
    <rPh sb="13" eb="14">
      <t>トウ</t>
    </rPh>
    <phoneticPr fontId="19"/>
  </si>
  <si>
    <t>障害児通所支援事業</t>
    <rPh sb="0" eb="3">
      <t>ショウガイジ</t>
    </rPh>
    <rPh sb="3" eb="5">
      <t>ツウショ</t>
    </rPh>
    <rPh sb="5" eb="7">
      <t>シエン</t>
    </rPh>
    <rPh sb="7" eb="9">
      <t>ジギョウ</t>
    </rPh>
    <phoneticPr fontId="19"/>
  </si>
  <si>
    <t>医療型児童発達支援、放課後等デイサービス事業等</t>
    <rPh sb="0" eb="2">
      <t>イリョウ</t>
    </rPh>
    <rPh sb="2" eb="3">
      <t>ガタ</t>
    </rPh>
    <rPh sb="3" eb="5">
      <t>ジドウ</t>
    </rPh>
    <rPh sb="5" eb="7">
      <t>ハッタツ</t>
    </rPh>
    <rPh sb="7" eb="9">
      <t>シエン</t>
    </rPh>
    <rPh sb="10" eb="13">
      <t>ホウカゴ</t>
    </rPh>
    <rPh sb="13" eb="14">
      <t>トウ</t>
    </rPh>
    <rPh sb="20" eb="22">
      <t>ジギョウ</t>
    </rPh>
    <rPh sb="22" eb="23">
      <t>トウ</t>
    </rPh>
    <phoneticPr fontId="19"/>
  </si>
  <si>
    <t>障害児相談支援給付事業費</t>
    <rPh sb="0" eb="3">
      <t>ショウガイジ</t>
    </rPh>
    <rPh sb="3" eb="5">
      <t>ソウダン</t>
    </rPh>
    <rPh sb="5" eb="7">
      <t>シエン</t>
    </rPh>
    <rPh sb="7" eb="9">
      <t>キュウフ</t>
    </rPh>
    <rPh sb="9" eb="11">
      <t>ジギョウ</t>
    </rPh>
    <rPh sb="11" eb="12">
      <t>ヒ</t>
    </rPh>
    <phoneticPr fontId="19"/>
  </si>
  <si>
    <t>障害児通所支援事業等の利用のためのマネジメント　</t>
    <rPh sb="0" eb="2">
      <t>ショウガイ</t>
    </rPh>
    <rPh sb="2" eb="3">
      <t>ジ</t>
    </rPh>
    <rPh sb="3" eb="5">
      <t>ツウショ</t>
    </rPh>
    <rPh sb="5" eb="7">
      <t>シエン</t>
    </rPh>
    <rPh sb="7" eb="9">
      <t>ジギョウ</t>
    </rPh>
    <rPh sb="9" eb="10">
      <t>トウ</t>
    </rPh>
    <rPh sb="11" eb="13">
      <t>リヨウ</t>
    </rPh>
    <phoneticPr fontId="19"/>
  </si>
  <si>
    <t>　道路維持費</t>
    <rPh sb="1" eb="3">
      <t>ドウロ</t>
    </rPh>
    <rPh sb="3" eb="6">
      <t>イジヒ</t>
    </rPh>
    <phoneticPr fontId="19"/>
  </si>
  <si>
    <t>子ども医療費公費負担事業</t>
    <rPh sb="0" eb="1">
      <t>コ</t>
    </rPh>
    <rPh sb="3" eb="6">
      <t>イリョウヒ</t>
    </rPh>
    <rPh sb="6" eb="8">
      <t>コウヒ</t>
    </rPh>
    <rPh sb="8" eb="10">
      <t>フタン</t>
    </rPh>
    <rPh sb="10" eb="12">
      <t>ジギョウ</t>
    </rPh>
    <phoneticPr fontId="19"/>
  </si>
  <si>
    <t>ひとり親家庭等医療費</t>
    <rPh sb="3" eb="4">
      <t>オヤ</t>
    </rPh>
    <rPh sb="4" eb="6">
      <t>カテイ</t>
    </rPh>
    <rPh sb="6" eb="7">
      <t>トウ</t>
    </rPh>
    <rPh sb="7" eb="10">
      <t>イリョウヒ</t>
    </rPh>
    <phoneticPr fontId="19"/>
  </si>
  <si>
    <t>　母子・父子福祉費</t>
    <rPh sb="1" eb="3">
      <t>ボシ</t>
    </rPh>
    <rPh sb="4" eb="6">
      <t>フシ</t>
    </rPh>
    <rPh sb="6" eb="8">
      <t>フクシ</t>
    </rPh>
    <rPh sb="8" eb="9">
      <t>ヒ</t>
    </rPh>
    <phoneticPr fontId="19"/>
  </si>
  <si>
    <t>子どもの貧困対策事業</t>
    <rPh sb="0" eb="1">
      <t>コ</t>
    </rPh>
    <rPh sb="4" eb="6">
      <t>ヒンコン</t>
    </rPh>
    <rPh sb="6" eb="8">
      <t>タイサク</t>
    </rPh>
    <rPh sb="8" eb="10">
      <t>ジギョウ</t>
    </rPh>
    <phoneticPr fontId="19"/>
  </si>
  <si>
    <t>高校卒認定試験合格支援事業他</t>
    <rPh sb="0" eb="3">
      <t>コウコウソツ</t>
    </rPh>
    <rPh sb="3" eb="5">
      <t>ニンテイ</t>
    </rPh>
    <rPh sb="5" eb="7">
      <t>シケン</t>
    </rPh>
    <rPh sb="7" eb="9">
      <t>ゴウカク</t>
    </rPh>
    <rPh sb="9" eb="11">
      <t>シエン</t>
    </rPh>
    <rPh sb="11" eb="13">
      <t>ジギョウ</t>
    </rPh>
    <rPh sb="13" eb="14">
      <t>ホカ</t>
    </rPh>
    <phoneticPr fontId="19"/>
  </si>
  <si>
    <t>　教育・保育施設給付費</t>
    <rPh sb="1" eb="3">
      <t>キョウイク</t>
    </rPh>
    <rPh sb="4" eb="6">
      <t>ホイク</t>
    </rPh>
    <rPh sb="6" eb="8">
      <t>シセツ</t>
    </rPh>
    <rPh sb="8" eb="10">
      <t>キュウフ</t>
    </rPh>
    <rPh sb="10" eb="11">
      <t>ヒ</t>
    </rPh>
    <phoneticPr fontId="19"/>
  </si>
  <si>
    <t>子育てのための施設等利用給付費</t>
  </si>
  <si>
    <t>幼児教育・保育等無償化関連</t>
    <rPh sb="0" eb="2">
      <t>ヨウジ</t>
    </rPh>
    <rPh sb="2" eb="4">
      <t>キョウイク</t>
    </rPh>
    <rPh sb="5" eb="7">
      <t>ホイク</t>
    </rPh>
    <rPh sb="7" eb="8">
      <t>トウ</t>
    </rPh>
    <rPh sb="8" eb="10">
      <t>ムショウ</t>
    </rPh>
    <rPh sb="10" eb="11">
      <t>カ</t>
    </rPh>
    <rPh sb="11" eb="13">
      <t>カンレン</t>
    </rPh>
    <phoneticPr fontId="19"/>
  </si>
  <si>
    <t>民間保育園支援事業</t>
    <rPh sb="0" eb="2">
      <t>ミンカン</t>
    </rPh>
    <rPh sb="2" eb="5">
      <t>ホイクエン</t>
    </rPh>
    <rPh sb="5" eb="7">
      <t>シエン</t>
    </rPh>
    <rPh sb="7" eb="9">
      <t>ジギョウ</t>
    </rPh>
    <phoneticPr fontId="19"/>
  </si>
  <si>
    <t>民間教育・保育施設整備事業</t>
  </si>
  <si>
    <t>定員増による施設整備費補助金（2園分）</t>
    <rPh sb="0" eb="2">
      <t>テイイン</t>
    </rPh>
    <rPh sb="2" eb="3">
      <t>ゾウ</t>
    </rPh>
    <rPh sb="6" eb="8">
      <t>シセツ</t>
    </rPh>
    <rPh sb="8" eb="10">
      <t>セイビ</t>
    </rPh>
    <rPh sb="10" eb="11">
      <t>ヒ</t>
    </rPh>
    <rPh sb="11" eb="13">
      <t>ホジョ</t>
    </rPh>
    <rPh sb="13" eb="14">
      <t>キン</t>
    </rPh>
    <rPh sb="16" eb="17">
      <t>エン</t>
    </rPh>
    <rPh sb="17" eb="18">
      <t>ブン</t>
    </rPh>
    <phoneticPr fontId="19"/>
  </si>
  <si>
    <t>　幼稚園費</t>
    <rPh sb="1" eb="4">
      <t>ヨウチエン</t>
    </rPh>
    <rPh sb="4" eb="5">
      <t>ヒ</t>
    </rPh>
    <phoneticPr fontId="19"/>
  </si>
  <si>
    <t>　扶　助　費</t>
    <rPh sb="1" eb="2">
      <t>タモツ</t>
    </rPh>
    <rPh sb="3" eb="4">
      <t>スケ</t>
    </rPh>
    <rPh sb="5" eb="6">
      <t>ヒ</t>
    </rPh>
    <phoneticPr fontId="19"/>
  </si>
  <si>
    <t>生活保護費</t>
    <rPh sb="0" eb="2">
      <t>セイカツ</t>
    </rPh>
    <rPh sb="2" eb="4">
      <t>ホゴ</t>
    </rPh>
    <rPh sb="4" eb="5">
      <t>ヒ</t>
    </rPh>
    <phoneticPr fontId="19"/>
  </si>
  <si>
    <t>緊急輸送道路（避難路）沿道建築物耐震改修等事業</t>
    <rPh sb="12" eb="13">
      <t>ミチ</t>
    </rPh>
    <phoneticPr fontId="19"/>
  </si>
  <si>
    <t>外国人講師（ALT）の配置、学習サポートのための支援員配置</t>
    <rPh sb="0" eb="2">
      <t>ガイコク</t>
    </rPh>
    <rPh sb="2" eb="3">
      <t>ジン</t>
    </rPh>
    <rPh sb="3" eb="5">
      <t>コウシ</t>
    </rPh>
    <rPh sb="11" eb="13">
      <t>ハイチ</t>
    </rPh>
    <rPh sb="14" eb="16">
      <t>ガクシュウ</t>
    </rPh>
    <rPh sb="24" eb="26">
      <t>シエン</t>
    </rPh>
    <rPh sb="26" eb="27">
      <t>イン</t>
    </rPh>
    <rPh sb="27" eb="29">
      <t>ハイチ</t>
    </rPh>
    <phoneticPr fontId="19"/>
  </si>
  <si>
    <t>　道路新設改良費</t>
    <rPh sb="1" eb="3">
      <t>ドウロ</t>
    </rPh>
    <rPh sb="3" eb="5">
      <t>シンセツ</t>
    </rPh>
    <rPh sb="5" eb="7">
      <t>カイリョウ</t>
    </rPh>
    <rPh sb="7" eb="8">
      <t>ヒ</t>
    </rPh>
    <phoneticPr fontId="19"/>
  </si>
  <si>
    <t>生活扶助、医療扶助、住宅扶助他</t>
    <rPh sb="0" eb="2">
      <t>セイカツ</t>
    </rPh>
    <rPh sb="2" eb="4">
      <t>フジョ</t>
    </rPh>
    <rPh sb="5" eb="7">
      <t>イリョウ</t>
    </rPh>
    <rPh sb="7" eb="9">
      <t>フジョ</t>
    </rPh>
    <rPh sb="10" eb="12">
      <t>ジュウタク</t>
    </rPh>
    <rPh sb="12" eb="14">
      <t>フジョ</t>
    </rPh>
    <rPh sb="14" eb="15">
      <t>ホカ</t>
    </rPh>
    <phoneticPr fontId="19"/>
  </si>
  <si>
    <t>25　衛　生　費</t>
    <rPh sb="3" eb="4">
      <t>マモル</t>
    </rPh>
    <rPh sb="5" eb="6">
      <t>ショウ</t>
    </rPh>
    <rPh sb="7" eb="8">
      <t>ヒ</t>
    </rPh>
    <phoneticPr fontId="19"/>
  </si>
  <si>
    <t>　保健衛生総務費</t>
    <phoneticPr fontId="19"/>
  </si>
  <si>
    <t>肺炎球菌ワクチン、日本脳炎、ロタワクチン、風しん抗体検査等</t>
    <rPh sb="0" eb="2">
      <t>ハイエン</t>
    </rPh>
    <rPh sb="2" eb="4">
      <t>キュウキン</t>
    </rPh>
    <rPh sb="9" eb="11">
      <t>ニホン</t>
    </rPh>
    <rPh sb="11" eb="13">
      <t>ノウエン</t>
    </rPh>
    <rPh sb="21" eb="22">
      <t>フウ</t>
    </rPh>
    <rPh sb="24" eb="26">
      <t>コウタイ</t>
    </rPh>
    <rPh sb="26" eb="28">
      <t>ケンサ</t>
    </rPh>
    <rPh sb="28" eb="29">
      <t>トウ</t>
    </rPh>
    <phoneticPr fontId="19"/>
  </si>
  <si>
    <t>救急医療対策事業委託料</t>
    <rPh sb="0" eb="2">
      <t>キュウキュウ</t>
    </rPh>
    <rPh sb="2" eb="4">
      <t>イリョウ</t>
    </rPh>
    <rPh sb="4" eb="6">
      <t>タイサク</t>
    </rPh>
    <rPh sb="6" eb="8">
      <t>ジギョウ</t>
    </rPh>
    <rPh sb="8" eb="10">
      <t>イタク</t>
    </rPh>
    <rPh sb="10" eb="11">
      <t>リョウ</t>
    </rPh>
    <phoneticPr fontId="19"/>
  </si>
  <si>
    <t>市営斎場炉オーバーホール</t>
  </si>
  <si>
    <t>40　商　工　費</t>
    <rPh sb="3" eb="4">
      <t>ショウ</t>
    </rPh>
    <rPh sb="5" eb="6">
      <t>タクミ</t>
    </rPh>
    <rPh sb="7" eb="8">
      <t>ヒ</t>
    </rPh>
    <phoneticPr fontId="19"/>
  </si>
  <si>
    <t>歯科救急医療事業委託料</t>
    <rPh sb="0" eb="2">
      <t>シカ</t>
    </rPh>
    <rPh sb="2" eb="4">
      <t>キュウキュウ</t>
    </rPh>
    <rPh sb="4" eb="6">
      <t>イリョウ</t>
    </rPh>
    <rPh sb="6" eb="8">
      <t>ジギョウ</t>
    </rPh>
    <rPh sb="8" eb="10">
      <t>イタク</t>
    </rPh>
    <rPh sb="10" eb="11">
      <t>リョウ</t>
    </rPh>
    <phoneticPr fontId="19"/>
  </si>
  <si>
    <t>津山歯科医師会</t>
    <rPh sb="0" eb="2">
      <t>ツヤマ</t>
    </rPh>
    <rPh sb="2" eb="4">
      <t>シカ</t>
    </rPh>
    <rPh sb="4" eb="6">
      <t>イシ</t>
    </rPh>
    <rPh sb="6" eb="7">
      <t>カイ</t>
    </rPh>
    <phoneticPr fontId="19"/>
  </si>
  <si>
    <t>小規模修繕、側溝・路側・暗渠等補修等工事費</t>
    <rPh sb="0" eb="3">
      <t>ショウキボ</t>
    </rPh>
    <rPh sb="3" eb="5">
      <t>シュウゼン</t>
    </rPh>
    <rPh sb="6" eb="8">
      <t>ソッコウ</t>
    </rPh>
    <rPh sb="9" eb="11">
      <t>ロソク</t>
    </rPh>
    <rPh sb="12" eb="14">
      <t>アンキョ</t>
    </rPh>
    <rPh sb="14" eb="15">
      <t>トウ</t>
    </rPh>
    <rPh sb="15" eb="17">
      <t>ホシュウ</t>
    </rPh>
    <rPh sb="17" eb="18">
      <t>トウ</t>
    </rPh>
    <rPh sb="18" eb="20">
      <t>コウジ</t>
    </rPh>
    <rPh sb="20" eb="21">
      <t>ヒ</t>
    </rPh>
    <phoneticPr fontId="19"/>
  </si>
  <si>
    <t>5歳児への健康調査及び行動観察等事業</t>
    <rPh sb="1" eb="3">
      <t>サイジ</t>
    </rPh>
    <rPh sb="5" eb="7">
      <t>ケンコウ</t>
    </rPh>
    <rPh sb="7" eb="9">
      <t>チョウサ</t>
    </rPh>
    <rPh sb="9" eb="10">
      <t>オヨ</t>
    </rPh>
    <rPh sb="11" eb="13">
      <t>コウドウ</t>
    </rPh>
    <rPh sb="13" eb="15">
      <t>カンサツ</t>
    </rPh>
    <rPh sb="15" eb="16">
      <t>トウ</t>
    </rPh>
    <rPh sb="16" eb="18">
      <t>ジギョウ</t>
    </rPh>
    <phoneticPr fontId="19"/>
  </si>
  <si>
    <t>妊婦健診、新生児聴覚検査委託料等</t>
    <rPh sb="0" eb="2">
      <t>ニンプ</t>
    </rPh>
    <rPh sb="2" eb="4">
      <t>ケンシン</t>
    </rPh>
    <rPh sb="5" eb="8">
      <t>シンセイジ</t>
    </rPh>
    <rPh sb="8" eb="10">
      <t>チョウカク</t>
    </rPh>
    <rPh sb="10" eb="12">
      <t>ケンサ</t>
    </rPh>
    <rPh sb="12" eb="15">
      <t>イタクリョウ</t>
    </rPh>
    <rPh sb="15" eb="16">
      <t>トウ</t>
    </rPh>
    <phoneticPr fontId="19"/>
  </si>
  <si>
    <t>不妊不育治療支援事業</t>
    <rPh sb="0" eb="2">
      <t>フニン</t>
    </rPh>
    <rPh sb="2" eb="3">
      <t>フ</t>
    </rPh>
    <rPh sb="3" eb="4">
      <t>イク</t>
    </rPh>
    <rPh sb="4" eb="6">
      <t>チリョウ</t>
    </rPh>
    <rPh sb="6" eb="8">
      <t>シエン</t>
    </rPh>
    <rPh sb="8" eb="10">
      <t>ジギョウ</t>
    </rPh>
    <phoneticPr fontId="19"/>
  </si>
  <si>
    <t>がん検診等推進事業</t>
    <rPh sb="2" eb="4">
      <t>ケンシン</t>
    </rPh>
    <rPh sb="4" eb="5">
      <t>トウ</t>
    </rPh>
    <rPh sb="5" eb="7">
      <t>スイシン</t>
    </rPh>
    <rPh sb="7" eb="9">
      <t>ジギョウ</t>
    </rPh>
    <phoneticPr fontId="19"/>
  </si>
  <si>
    <t>生徒指導・不登校対策事業（登校支援員配置事業）</t>
    <rPh sb="0" eb="2">
      <t>セイト</t>
    </rPh>
    <rPh sb="2" eb="4">
      <t>シドウ</t>
    </rPh>
    <rPh sb="5" eb="8">
      <t>フトウコウ</t>
    </rPh>
    <rPh sb="8" eb="10">
      <t>タイサク</t>
    </rPh>
    <rPh sb="10" eb="12">
      <t>ジギョウ</t>
    </rPh>
    <rPh sb="13" eb="15">
      <t>トウコウ</t>
    </rPh>
    <rPh sb="15" eb="17">
      <t>シエン</t>
    </rPh>
    <rPh sb="17" eb="18">
      <t>イン</t>
    </rPh>
    <rPh sb="18" eb="20">
      <t>ハイチ</t>
    </rPh>
    <rPh sb="20" eb="22">
      <t>ジギョウ</t>
    </rPh>
    <phoneticPr fontId="19"/>
  </si>
  <si>
    <t>乳がん、子宮がん、大腸がん等</t>
    <rPh sb="9" eb="11">
      <t>ダイチョウ</t>
    </rPh>
    <phoneticPr fontId="19"/>
  </si>
  <si>
    <t>林道栗倉木屋原線　甚五郎橋他</t>
    <rPh sb="0" eb="2">
      <t>リンドウ</t>
    </rPh>
    <rPh sb="2" eb="3">
      <t>クリ</t>
    </rPh>
    <rPh sb="3" eb="4">
      <t>クラ</t>
    </rPh>
    <rPh sb="4" eb="5">
      <t>キ</t>
    </rPh>
    <rPh sb="5" eb="6">
      <t>ヤ</t>
    </rPh>
    <rPh sb="6" eb="7">
      <t>ハラ</t>
    </rPh>
    <rPh sb="7" eb="8">
      <t>セン</t>
    </rPh>
    <rPh sb="9" eb="12">
      <t>ジンゴロウ</t>
    </rPh>
    <rPh sb="12" eb="13">
      <t>ハシ</t>
    </rPh>
    <rPh sb="13" eb="14">
      <t>ホカ</t>
    </rPh>
    <phoneticPr fontId="19"/>
  </si>
  <si>
    <t>特別支援学級サポート事業</t>
    <rPh sb="0" eb="2">
      <t>トクベツ</t>
    </rPh>
    <rPh sb="2" eb="4">
      <t>シエン</t>
    </rPh>
    <rPh sb="4" eb="6">
      <t>ガッキュウ</t>
    </rPh>
    <rPh sb="10" eb="12">
      <t>ジギョウ</t>
    </rPh>
    <phoneticPr fontId="19"/>
  </si>
  <si>
    <t>　予防費</t>
    <rPh sb="1" eb="3">
      <t>ヨボウ</t>
    </rPh>
    <rPh sb="3" eb="4">
      <t>ヒ</t>
    </rPh>
    <phoneticPr fontId="19"/>
  </si>
  <si>
    <t>予防接種事業（Ａ類、Ｂ類、その他）</t>
    <rPh sb="0" eb="2">
      <t>ヨボウ</t>
    </rPh>
    <rPh sb="2" eb="4">
      <t>セッシュ</t>
    </rPh>
    <rPh sb="4" eb="6">
      <t>ジギョウ</t>
    </rPh>
    <rPh sb="8" eb="9">
      <t>ルイ</t>
    </rPh>
    <rPh sb="11" eb="12">
      <t>ルイ</t>
    </rPh>
    <rPh sb="15" eb="16">
      <t>タ</t>
    </rPh>
    <phoneticPr fontId="19"/>
  </si>
  <si>
    <t>二の丸東側石垣修理、厩堀法面工事、津山城跡内民有地の公有化等</t>
    <rPh sb="0" eb="1">
      <t>ニ</t>
    </rPh>
    <rPh sb="2" eb="3">
      <t>マル</t>
    </rPh>
    <rPh sb="3" eb="5">
      <t>ヒガシガワ</t>
    </rPh>
    <rPh sb="5" eb="7">
      <t>イシガキ</t>
    </rPh>
    <rPh sb="7" eb="9">
      <t>シュウリ</t>
    </rPh>
    <rPh sb="10" eb="11">
      <t>ウマヤ</t>
    </rPh>
    <rPh sb="11" eb="12">
      <t>ホリ</t>
    </rPh>
    <rPh sb="12" eb="14">
      <t>ノリメン</t>
    </rPh>
    <rPh sb="14" eb="16">
      <t>コウジ</t>
    </rPh>
    <rPh sb="17" eb="19">
      <t>ツヤマ</t>
    </rPh>
    <rPh sb="19" eb="21">
      <t>ジョウセキ</t>
    </rPh>
    <rPh sb="21" eb="22">
      <t>ナイ</t>
    </rPh>
    <rPh sb="22" eb="25">
      <t>ミンユウチ</t>
    </rPh>
    <rPh sb="26" eb="29">
      <t>コウユウカ</t>
    </rPh>
    <rPh sb="29" eb="30">
      <t>トウ</t>
    </rPh>
    <phoneticPr fontId="19"/>
  </si>
  <si>
    <t>　環境衛生費</t>
    <phoneticPr fontId="19"/>
  </si>
  <si>
    <t>環境対策事務費</t>
  </si>
  <si>
    <t>総・戦・定・連</t>
    <rPh sb="0" eb="1">
      <t>ソウ</t>
    </rPh>
    <rPh sb="2" eb="3">
      <t>セン</t>
    </rPh>
    <rPh sb="4" eb="5">
      <t>テイ</t>
    </rPh>
    <rPh sb="6" eb="7">
      <t>レン</t>
    </rPh>
    <phoneticPr fontId="19"/>
  </si>
  <si>
    <t>　環境対策費</t>
    <rPh sb="1" eb="3">
      <t>カンキョウ</t>
    </rPh>
    <rPh sb="3" eb="6">
      <t>タイサクヒ</t>
    </rPh>
    <phoneticPr fontId="19"/>
  </si>
  <si>
    <t>環境基本計画中間見直し事業等</t>
    <rPh sb="0" eb="6">
      <t>カンキョウキホンケイカク</t>
    </rPh>
    <rPh sb="6" eb="8">
      <t>チュウカン</t>
    </rPh>
    <rPh sb="8" eb="10">
      <t>ミナオ</t>
    </rPh>
    <rPh sb="11" eb="13">
      <t>ジギョウ</t>
    </rPh>
    <rPh sb="13" eb="14">
      <t>トウ</t>
    </rPh>
    <phoneticPr fontId="19"/>
  </si>
  <si>
    <t>　消防施設費</t>
    <rPh sb="1" eb="3">
      <t>ショウボウ</t>
    </rPh>
    <rPh sb="3" eb="5">
      <t>シセツ</t>
    </rPh>
    <rPh sb="5" eb="6">
      <t>ヒ</t>
    </rPh>
    <phoneticPr fontId="19"/>
  </si>
  <si>
    <t>空家等対策推進事業</t>
    <rPh sb="0" eb="2">
      <t>アキヤ</t>
    </rPh>
    <rPh sb="2" eb="3">
      <t>トウ</t>
    </rPh>
    <rPh sb="3" eb="5">
      <t>タイサク</t>
    </rPh>
    <rPh sb="5" eb="7">
      <t>スイシン</t>
    </rPh>
    <rPh sb="7" eb="9">
      <t>ジギョウ</t>
    </rPh>
    <phoneticPr fontId="19"/>
  </si>
  <si>
    <t>災害廃棄物処理計画策定事業</t>
    <phoneticPr fontId="19"/>
  </si>
  <si>
    <t>浸出水処理施設の維持補修及び施設更新計画策定へ向けた基礎調査等</t>
    <rPh sb="0" eb="2">
      <t>シンシュツ</t>
    </rPh>
    <rPh sb="2" eb="3">
      <t>スイ</t>
    </rPh>
    <rPh sb="3" eb="5">
      <t>ショリ</t>
    </rPh>
    <rPh sb="5" eb="7">
      <t>シセツ</t>
    </rPh>
    <rPh sb="8" eb="10">
      <t>イジ</t>
    </rPh>
    <rPh sb="10" eb="12">
      <t>ホシュウ</t>
    </rPh>
    <rPh sb="12" eb="13">
      <t>オヨ</t>
    </rPh>
    <rPh sb="14" eb="16">
      <t>シセツ</t>
    </rPh>
    <rPh sb="16" eb="18">
      <t>コウシン</t>
    </rPh>
    <rPh sb="18" eb="20">
      <t>ケイカク</t>
    </rPh>
    <rPh sb="20" eb="22">
      <t>サクテイ</t>
    </rPh>
    <rPh sb="23" eb="24">
      <t>ム</t>
    </rPh>
    <rPh sb="26" eb="28">
      <t>キソ</t>
    </rPh>
    <rPh sb="28" eb="30">
      <t>チョウサ</t>
    </rPh>
    <rPh sb="30" eb="31">
      <t>トウ</t>
    </rPh>
    <phoneticPr fontId="19"/>
  </si>
  <si>
    <t>災害廃棄物処理計画策定に係る調査委託</t>
    <rPh sb="12" eb="13">
      <t>カカ</t>
    </rPh>
    <rPh sb="14" eb="16">
      <t>チョウサ</t>
    </rPh>
    <rPh sb="16" eb="18">
      <t>イタク</t>
    </rPh>
    <phoneticPr fontId="19"/>
  </si>
  <si>
    <t>ごんごバス車両更新事業</t>
    <rPh sb="5" eb="7">
      <t>シャリョウ</t>
    </rPh>
    <rPh sb="7" eb="9">
      <t>コウシン</t>
    </rPh>
    <rPh sb="9" eb="11">
      <t>ジギョウ</t>
    </rPh>
    <phoneticPr fontId="19"/>
  </si>
  <si>
    <t>津山圏域クリーンセンター施設運営・維持管理・建設負担金</t>
    <rPh sb="0" eb="2">
      <t>ツヤマ</t>
    </rPh>
    <rPh sb="2" eb="4">
      <t>ケンイキ</t>
    </rPh>
    <rPh sb="12" eb="14">
      <t>シセツ</t>
    </rPh>
    <rPh sb="14" eb="16">
      <t>ウンエイ</t>
    </rPh>
    <rPh sb="17" eb="19">
      <t>イジ</t>
    </rPh>
    <rPh sb="19" eb="21">
      <t>カンリ</t>
    </rPh>
    <rPh sb="22" eb="24">
      <t>ケンセツ</t>
    </rPh>
    <rPh sb="24" eb="27">
      <t>フタンキン</t>
    </rPh>
    <phoneticPr fontId="19"/>
  </si>
  <si>
    <t>津山圏域衛生処理組合負担金</t>
    <rPh sb="0" eb="2">
      <t>ツヤマ</t>
    </rPh>
    <rPh sb="2" eb="4">
      <t>ケンイキ</t>
    </rPh>
    <rPh sb="4" eb="6">
      <t>エイセイ</t>
    </rPh>
    <rPh sb="6" eb="8">
      <t>ショリ</t>
    </rPh>
    <rPh sb="8" eb="10">
      <t>クミアイ</t>
    </rPh>
    <rPh sb="10" eb="13">
      <t>フタンキン</t>
    </rPh>
    <phoneticPr fontId="19"/>
  </si>
  <si>
    <t>観光戦略推進強化事業（観光マーケティングや体験型プログラム及び新たなサービス、商品企画造成等）補助金他</t>
    <rPh sb="0" eb="2">
      <t>カンコウ</t>
    </rPh>
    <rPh sb="2" eb="4">
      <t>センリャク</t>
    </rPh>
    <rPh sb="4" eb="6">
      <t>スイシン</t>
    </rPh>
    <rPh sb="6" eb="8">
      <t>キョウカ</t>
    </rPh>
    <rPh sb="8" eb="10">
      <t>ジギョウ</t>
    </rPh>
    <rPh sb="47" eb="50">
      <t>ホジョキン</t>
    </rPh>
    <rPh sb="50" eb="51">
      <t>ホカ</t>
    </rPh>
    <phoneticPr fontId="19"/>
  </si>
  <si>
    <t>幼稚園再構築施設整備事業</t>
    <rPh sb="0" eb="3">
      <t>ヨウチエン</t>
    </rPh>
    <rPh sb="3" eb="6">
      <t>サイコウチク</t>
    </rPh>
    <rPh sb="6" eb="8">
      <t>シセツ</t>
    </rPh>
    <rPh sb="8" eb="10">
      <t>セイビ</t>
    </rPh>
    <rPh sb="10" eb="12">
      <t>ジギョウ</t>
    </rPh>
    <phoneticPr fontId="19"/>
  </si>
  <si>
    <t>津山圏域衛生処理組合施設運営・維持管理・建設負担金</t>
    <rPh sb="0" eb="2">
      <t>ツヤマ</t>
    </rPh>
    <rPh sb="2" eb="4">
      <t>ケンイキ</t>
    </rPh>
    <rPh sb="4" eb="6">
      <t>エイセイ</t>
    </rPh>
    <rPh sb="6" eb="8">
      <t>ショリ</t>
    </rPh>
    <rPh sb="8" eb="10">
      <t>クミアイ</t>
    </rPh>
    <rPh sb="10" eb="12">
      <t>シセツ</t>
    </rPh>
    <rPh sb="12" eb="14">
      <t>ウンエイ</t>
    </rPh>
    <rPh sb="15" eb="17">
      <t>イジ</t>
    </rPh>
    <rPh sb="17" eb="19">
      <t>カンリ</t>
    </rPh>
    <rPh sb="20" eb="22">
      <t>ケンセツ</t>
    </rPh>
    <rPh sb="22" eb="25">
      <t>フタンキン</t>
    </rPh>
    <phoneticPr fontId="19"/>
  </si>
  <si>
    <t>パッカー車2台購入他</t>
    <rPh sb="4" eb="5">
      <t>シャ</t>
    </rPh>
    <rPh sb="6" eb="7">
      <t>ダイ</t>
    </rPh>
    <rPh sb="7" eb="9">
      <t>コウニュウ</t>
    </rPh>
    <rPh sb="9" eb="10">
      <t>ホカ</t>
    </rPh>
    <phoneticPr fontId="19"/>
  </si>
  <si>
    <t>確かな学力向上対策事業（学校経営支援）</t>
    <rPh sb="0" eb="1">
      <t>タシ</t>
    </rPh>
    <rPh sb="3" eb="5">
      <t>ガクリョク</t>
    </rPh>
    <rPh sb="5" eb="7">
      <t>コウジョウ</t>
    </rPh>
    <rPh sb="7" eb="9">
      <t>タイサク</t>
    </rPh>
    <rPh sb="9" eb="11">
      <t>ジギョウ</t>
    </rPh>
    <rPh sb="12" eb="16">
      <t>ガッコウケイエイ</t>
    </rPh>
    <rPh sb="16" eb="18">
      <t>シエン</t>
    </rPh>
    <phoneticPr fontId="19"/>
  </si>
  <si>
    <t>50　消　防　費</t>
    <rPh sb="3" eb="4">
      <t>ケ</t>
    </rPh>
    <rPh sb="5" eb="6">
      <t>ボウ</t>
    </rPh>
    <rPh sb="7" eb="8">
      <t>ヒ</t>
    </rPh>
    <phoneticPr fontId="19"/>
  </si>
  <si>
    <t>総</t>
    <phoneticPr fontId="19"/>
  </si>
  <si>
    <t>解体工事費前払、中間前払他</t>
    <rPh sb="0" eb="2">
      <t>カイタイ</t>
    </rPh>
    <rPh sb="2" eb="4">
      <t>コウジ</t>
    </rPh>
    <rPh sb="4" eb="5">
      <t>ヒ</t>
    </rPh>
    <rPh sb="5" eb="7">
      <t>マエバラ</t>
    </rPh>
    <rPh sb="8" eb="10">
      <t>チュウカン</t>
    </rPh>
    <rPh sb="10" eb="12">
      <t>マエバライ</t>
    </rPh>
    <rPh sb="12" eb="13">
      <t>ホカ</t>
    </rPh>
    <phoneticPr fontId="19"/>
  </si>
  <si>
    <t>移住相談窓口、移住情報発信、住まい支援事業等</t>
    <rPh sb="0" eb="2">
      <t>イジュウ</t>
    </rPh>
    <rPh sb="2" eb="4">
      <t>ソウダン</t>
    </rPh>
    <rPh sb="4" eb="6">
      <t>マドグチ</t>
    </rPh>
    <rPh sb="7" eb="9">
      <t>イジュウ</t>
    </rPh>
    <rPh sb="9" eb="11">
      <t>ジョウホウ</t>
    </rPh>
    <rPh sb="11" eb="13">
      <t>ハッシン</t>
    </rPh>
    <rPh sb="14" eb="15">
      <t>ス</t>
    </rPh>
    <rPh sb="17" eb="19">
      <t>シエン</t>
    </rPh>
    <rPh sb="19" eb="21">
      <t>ジギョウ</t>
    </rPh>
    <rPh sb="21" eb="22">
      <t>トウ</t>
    </rPh>
    <phoneticPr fontId="19"/>
  </si>
  <si>
    <t>東京２０２０オリンピック聖火リレー実施事業</t>
    <rPh sb="0" eb="2">
      <t>トウキョウ</t>
    </rPh>
    <rPh sb="12" eb="14">
      <t>セイカ</t>
    </rPh>
    <rPh sb="17" eb="19">
      <t>ジッシ</t>
    </rPh>
    <rPh sb="19" eb="21">
      <t>ジギョウ</t>
    </rPh>
    <phoneticPr fontId="19"/>
  </si>
  <si>
    <t>就活前セミナー、就職コーディネーター設置、地域企業見学会（オープンジョブ）等</t>
    <rPh sb="0" eb="2">
      <t>シュウカツ</t>
    </rPh>
    <rPh sb="2" eb="3">
      <t>ゼン</t>
    </rPh>
    <rPh sb="8" eb="10">
      <t>シュウショク</t>
    </rPh>
    <rPh sb="18" eb="20">
      <t>セッチ</t>
    </rPh>
    <rPh sb="21" eb="23">
      <t>チイキ</t>
    </rPh>
    <rPh sb="23" eb="25">
      <t>キギョウ</t>
    </rPh>
    <rPh sb="25" eb="27">
      <t>ケンガク</t>
    </rPh>
    <rPh sb="27" eb="28">
      <t>カイ</t>
    </rPh>
    <rPh sb="37" eb="38">
      <t>トウ</t>
    </rPh>
    <phoneticPr fontId="19"/>
  </si>
  <si>
    <t>出会い・結婚サポート事業</t>
    <rPh sb="0" eb="2">
      <t>デア</t>
    </rPh>
    <rPh sb="4" eb="6">
      <t>ケッコン</t>
    </rPh>
    <rPh sb="10" eb="12">
      <t>ジギョウ</t>
    </rPh>
    <phoneticPr fontId="19"/>
  </si>
  <si>
    <t>ウッディハウス加茂改修事業</t>
    <rPh sb="7" eb="9">
      <t>カモ</t>
    </rPh>
    <rPh sb="9" eb="11">
      <t>カイシュウ</t>
    </rPh>
    <rPh sb="11" eb="13">
      <t>ジギョウ</t>
    </rPh>
    <phoneticPr fontId="19"/>
  </si>
  <si>
    <t>加茂小学校トイレ・屋上防水改修</t>
    <rPh sb="0" eb="5">
      <t>カモショウガッコウ</t>
    </rPh>
    <rPh sb="9" eb="11">
      <t>オクジョウ</t>
    </rPh>
    <rPh sb="11" eb="13">
      <t>ボウスイ</t>
    </rPh>
    <rPh sb="13" eb="15">
      <t>カイシュウ</t>
    </rPh>
    <phoneticPr fontId="19"/>
  </si>
  <si>
    <t>浴室、客室、トイレ等大規模改修</t>
    <rPh sb="0" eb="2">
      <t>ヨクシツ</t>
    </rPh>
    <rPh sb="3" eb="5">
      <t>キャクシツ</t>
    </rPh>
    <rPh sb="9" eb="10">
      <t>トウ</t>
    </rPh>
    <rPh sb="10" eb="13">
      <t>ダイキボ</t>
    </rPh>
    <rPh sb="13" eb="15">
      <t>カイシュウ</t>
    </rPh>
    <phoneticPr fontId="19"/>
  </si>
  <si>
    <t>35　農林水産業費</t>
    <phoneticPr fontId="19"/>
  </si>
  <si>
    <t>　農業振興費</t>
    <phoneticPr fontId="19"/>
  </si>
  <si>
    <t>農作物鳥獣害防止対策事業</t>
    <rPh sb="0" eb="3">
      <t>ノウサクモツ</t>
    </rPh>
    <rPh sb="3" eb="5">
      <t>チョウジュウ</t>
    </rPh>
    <rPh sb="5" eb="6">
      <t>ガイ</t>
    </rPh>
    <rPh sb="6" eb="8">
      <t>ボウシ</t>
    </rPh>
    <rPh sb="8" eb="10">
      <t>タイサク</t>
    </rPh>
    <rPh sb="10" eb="12">
      <t>ジギョウ</t>
    </rPh>
    <phoneticPr fontId="19"/>
  </si>
  <si>
    <t>防護柵等設置（国事業10件、県事業1件、単市事業90件）</t>
    <rPh sb="0" eb="2">
      <t>ボウゴ</t>
    </rPh>
    <rPh sb="2" eb="3">
      <t>サク</t>
    </rPh>
    <rPh sb="3" eb="4">
      <t>トウ</t>
    </rPh>
    <rPh sb="4" eb="6">
      <t>セッチ</t>
    </rPh>
    <rPh sb="7" eb="8">
      <t>クニ</t>
    </rPh>
    <rPh sb="8" eb="10">
      <t>ジギョウ</t>
    </rPh>
    <rPh sb="12" eb="13">
      <t>ケン</t>
    </rPh>
    <rPh sb="14" eb="15">
      <t>ケン</t>
    </rPh>
    <rPh sb="15" eb="17">
      <t>ジギョウ</t>
    </rPh>
    <rPh sb="18" eb="19">
      <t>ケン</t>
    </rPh>
    <rPh sb="20" eb="21">
      <t>タン</t>
    </rPh>
    <rPh sb="21" eb="22">
      <t>シ</t>
    </rPh>
    <rPh sb="22" eb="24">
      <t>ジギョウ</t>
    </rPh>
    <rPh sb="26" eb="27">
      <t>ケン</t>
    </rPh>
    <phoneticPr fontId="19"/>
  </si>
  <si>
    <t>農業ビジネスモデル構築事業</t>
    <rPh sb="0" eb="2">
      <t>ノウギョウ</t>
    </rPh>
    <rPh sb="9" eb="11">
      <t>コウチク</t>
    </rPh>
    <rPh sb="11" eb="13">
      <t>ジギョウ</t>
    </rPh>
    <phoneticPr fontId="19"/>
  </si>
  <si>
    <t>地域農畜産物の需要の確保や販路拡大等の取組を担う「地域商社機能」の設立にむけた準備</t>
    <rPh sb="0" eb="2">
      <t>チイキ</t>
    </rPh>
    <rPh sb="2" eb="4">
      <t>ノウチク</t>
    </rPh>
    <rPh sb="4" eb="6">
      <t>サンブツ</t>
    </rPh>
    <rPh sb="7" eb="9">
      <t>ジュヨウ</t>
    </rPh>
    <rPh sb="10" eb="12">
      <t>カクホ</t>
    </rPh>
    <rPh sb="13" eb="15">
      <t>ハンロ</t>
    </rPh>
    <rPh sb="15" eb="17">
      <t>カクダイ</t>
    </rPh>
    <rPh sb="17" eb="18">
      <t>トウ</t>
    </rPh>
    <rPh sb="19" eb="21">
      <t>トリクミ</t>
    </rPh>
    <rPh sb="22" eb="23">
      <t>ニナ</t>
    </rPh>
    <rPh sb="25" eb="27">
      <t>チイキ</t>
    </rPh>
    <rPh sb="27" eb="29">
      <t>ショウシャ</t>
    </rPh>
    <rPh sb="29" eb="31">
      <t>キノウ</t>
    </rPh>
    <rPh sb="33" eb="35">
      <t>セツリツ</t>
    </rPh>
    <rPh sb="39" eb="41">
      <t>ジュンビ</t>
    </rPh>
    <phoneticPr fontId="19"/>
  </si>
  <si>
    <t>中山間地域等直接支払交付金</t>
    <rPh sb="0" eb="1">
      <t>チュウ</t>
    </rPh>
    <rPh sb="1" eb="3">
      <t>サンカン</t>
    </rPh>
    <rPh sb="3" eb="5">
      <t>チイキ</t>
    </rPh>
    <rPh sb="5" eb="6">
      <t>トウ</t>
    </rPh>
    <rPh sb="6" eb="8">
      <t>チョクセツ</t>
    </rPh>
    <rPh sb="8" eb="10">
      <t>シハライ</t>
    </rPh>
    <rPh sb="10" eb="13">
      <t>コウフキン</t>
    </rPh>
    <phoneticPr fontId="19"/>
  </si>
  <si>
    <t>中山間農用地1,405㏊の維持・管理のための協定に基づく直接支払交付金等</t>
    <rPh sb="0" eb="1">
      <t>チュウ</t>
    </rPh>
    <rPh sb="1" eb="3">
      <t>サンカン</t>
    </rPh>
    <rPh sb="3" eb="6">
      <t>ノウヨウチ</t>
    </rPh>
    <rPh sb="13" eb="15">
      <t>イジ</t>
    </rPh>
    <rPh sb="16" eb="18">
      <t>カンリ</t>
    </rPh>
    <rPh sb="22" eb="24">
      <t>キョウテイ</t>
    </rPh>
    <rPh sb="25" eb="26">
      <t>モト</t>
    </rPh>
    <rPh sb="28" eb="30">
      <t>チョクセツ</t>
    </rPh>
    <rPh sb="30" eb="32">
      <t>シハラ</t>
    </rPh>
    <rPh sb="32" eb="35">
      <t>コウフキン</t>
    </rPh>
    <rPh sb="35" eb="36">
      <t>トウ</t>
    </rPh>
    <phoneticPr fontId="19"/>
  </si>
  <si>
    <t>駅前賑わい創出事業委託、食品製造見本市出展経費等</t>
    <rPh sb="0" eb="2">
      <t>エキマエ</t>
    </rPh>
    <rPh sb="2" eb="3">
      <t>ニギ</t>
    </rPh>
    <rPh sb="5" eb="7">
      <t>ソウシュツ</t>
    </rPh>
    <rPh sb="7" eb="9">
      <t>ジギョウ</t>
    </rPh>
    <rPh sb="9" eb="11">
      <t>イタク</t>
    </rPh>
    <rPh sb="12" eb="14">
      <t>ショクヒン</t>
    </rPh>
    <rPh sb="14" eb="16">
      <t>セイゾウ</t>
    </rPh>
    <rPh sb="16" eb="19">
      <t>ミホンイチ</t>
    </rPh>
    <rPh sb="19" eb="21">
      <t>シュッテン</t>
    </rPh>
    <rPh sb="21" eb="23">
      <t>ケイヒ</t>
    </rPh>
    <rPh sb="23" eb="24">
      <t>トウ</t>
    </rPh>
    <phoneticPr fontId="19"/>
  </si>
  <si>
    <t>　畜産業費</t>
    <rPh sb="1" eb="4">
      <t>チクサンギョウ</t>
    </rPh>
    <phoneticPr fontId="19"/>
  </si>
  <si>
    <t>一般畜産振興事業</t>
    <rPh sb="0" eb="2">
      <t>イッパン</t>
    </rPh>
    <rPh sb="2" eb="4">
      <t>チクサン</t>
    </rPh>
    <rPh sb="4" eb="6">
      <t>シンコウ</t>
    </rPh>
    <rPh sb="6" eb="8">
      <t>ジギョウ</t>
    </rPh>
    <phoneticPr fontId="19"/>
  </si>
  <si>
    <t>　芸術文化費</t>
    <rPh sb="1" eb="3">
      <t>ゲイジュツ</t>
    </rPh>
    <rPh sb="3" eb="5">
      <t>ブンカ</t>
    </rPh>
    <rPh sb="5" eb="6">
      <t>ヒ</t>
    </rPh>
    <phoneticPr fontId="19"/>
  </si>
  <si>
    <t>特別会計</t>
    <rPh sb="0" eb="2">
      <t>トクベツ</t>
    </rPh>
    <rPh sb="2" eb="3">
      <t>カイ</t>
    </rPh>
    <rPh sb="3" eb="4">
      <t>ケイ</t>
    </rPh>
    <phoneticPr fontId="19"/>
  </si>
  <si>
    <t>つやま和牛創出基礎雌牛保留導入事業他</t>
    <rPh sb="5" eb="7">
      <t>ソウシュツ</t>
    </rPh>
    <rPh sb="7" eb="9">
      <t>キソ</t>
    </rPh>
    <rPh sb="9" eb="10">
      <t>メス</t>
    </rPh>
    <rPh sb="10" eb="11">
      <t>ウシ</t>
    </rPh>
    <rPh sb="11" eb="13">
      <t>ホリュウ</t>
    </rPh>
    <rPh sb="13" eb="15">
      <t>ドウニュウ</t>
    </rPh>
    <rPh sb="15" eb="17">
      <t>ジギョウ</t>
    </rPh>
    <rPh sb="17" eb="18">
      <t>ホカ</t>
    </rPh>
    <phoneticPr fontId="19"/>
  </si>
  <si>
    <t>食肉処理センター特別会計繰出金</t>
    <rPh sb="0" eb="2">
      <t>ショクニク</t>
    </rPh>
    <rPh sb="2" eb="4">
      <t>ショリ</t>
    </rPh>
    <rPh sb="8" eb="10">
      <t>トクベツ</t>
    </rPh>
    <rPh sb="10" eb="12">
      <t>カイケイ</t>
    </rPh>
    <rPh sb="12" eb="15">
      <t>クリダシキン</t>
    </rPh>
    <phoneticPr fontId="19"/>
  </si>
  <si>
    <t>中学校施設管理事業</t>
    <rPh sb="0" eb="3">
      <t>チュウガッコウ</t>
    </rPh>
    <rPh sb="3" eb="5">
      <t>シセツ</t>
    </rPh>
    <rPh sb="5" eb="7">
      <t>カンリ</t>
    </rPh>
    <rPh sb="7" eb="9">
      <t>ジギョウ</t>
    </rPh>
    <phoneticPr fontId="19"/>
  </si>
  <si>
    <t>つやま和牛ブランド化事業</t>
  </si>
  <si>
    <t>　農地費</t>
    <rPh sb="1" eb="3">
      <t>ノウチ</t>
    </rPh>
    <rPh sb="3" eb="4">
      <t>ヒ</t>
    </rPh>
    <phoneticPr fontId="19"/>
  </si>
  <si>
    <t>津山東部2期事業等、県事業負担金</t>
    <rPh sb="0" eb="2">
      <t>ツヤマ</t>
    </rPh>
    <rPh sb="2" eb="4">
      <t>トウブ</t>
    </rPh>
    <rPh sb="5" eb="6">
      <t>キ</t>
    </rPh>
    <rPh sb="6" eb="8">
      <t>ジギョウ</t>
    </rPh>
    <rPh sb="8" eb="9">
      <t>トウ</t>
    </rPh>
    <rPh sb="10" eb="11">
      <t>ケン</t>
    </rPh>
    <rPh sb="11" eb="13">
      <t>ジギョウ</t>
    </rPh>
    <rPh sb="13" eb="16">
      <t>フタンキン</t>
    </rPh>
    <phoneticPr fontId="19"/>
  </si>
  <si>
    <t>小1グッドスタート支援事業</t>
    <rPh sb="0" eb="1">
      <t>ショウ</t>
    </rPh>
    <rPh sb="9" eb="11">
      <t>シエン</t>
    </rPh>
    <rPh sb="11" eb="13">
      <t>ジギョウ</t>
    </rPh>
    <phoneticPr fontId="19"/>
  </si>
  <si>
    <t>多面的機能支払交付金事業</t>
    <rPh sb="0" eb="3">
      <t>タメンテキ</t>
    </rPh>
    <rPh sb="3" eb="5">
      <t>キノウ</t>
    </rPh>
    <rPh sb="5" eb="7">
      <t>シハラ</t>
    </rPh>
    <rPh sb="7" eb="10">
      <t>コウフキン</t>
    </rPh>
    <rPh sb="10" eb="12">
      <t>ジギョウ</t>
    </rPh>
    <phoneticPr fontId="19"/>
  </si>
  <si>
    <t>城西地区観光拠点施設等整備事業</t>
    <rPh sb="0" eb="2">
      <t>ジョウサイ</t>
    </rPh>
    <rPh sb="2" eb="4">
      <t>チク</t>
    </rPh>
    <rPh sb="4" eb="6">
      <t>カンコウ</t>
    </rPh>
    <rPh sb="6" eb="8">
      <t>キョテン</t>
    </rPh>
    <rPh sb="8" eb="10">
      <t>シセツ</t>
    </rPh>
    <rPh sb="10" eb="11">
      <t>トウ</t>
    </rPh>
    <rPh sb="11" eb="13">
      <t>セイビ</t>
    </rPh>
    <rPh sb="13" eb="15">
      <t>ジギョウ</t>
    </rPh>
    <phoneticPr fontId="35"/>
  </si>
  <si>
    <t>農地維持、資源力向上（共同活動、長寿命化）等支払交付金</t>
    <rPh sb="0" eb="2">
      <t>ノウチ</t>
    </rPh>
    <rPh sb="2" eb="4">
      <t>イジ</t>
    </rPh>
    <rPh sb="5" eb="7">
      <t>シゲン</t>
    </rPh>
    <rPh sb="7" eb="8">
      <t>リョク</t>
    </rPh>
    <rPh sb="8" eb="10">
      <t>コウジョウ</t>
    </rPh>
    <rPh sb="11" eb="13">
      <t>キョウドウ</t>
    </rPh>
    <rPh sb="13" eb="15">
      <t>カツドウ</t>
    </rPh>
    <rPh sb="16" eb="20">
      <t>チョウジュミョウカ</t>
    </rPh>
    <rPh sb="21" eb="22">
      <t>トウ</t>
    </rPh>
    <rPh sb="22" eb="24">
      <t>シハライ</t>
    </rPh>
    <rPh sb="24" eb="27">
      <t>コウフキン</t>
    </rPh>
    <phoneticPr fontId="19"/>
  </si>
  <si>
    <t>水利施設等保全高度化事業</t>
    <phoneticPr fontId="19"/>
  </si>
  <si>
    <t>黒木地内水利施設等測量設計業務</t>
    <rPh sb="0" eb="2">
      <t>クロキ</t>
    </rPh>
    <rPh sb="2" eb="3">
      <t>チ</t>
    </rPh>
    <rPh sb="3" eb="4">
      <t>ナイ</t>
    </rPh>
    <rPh sb="4" eb="6">
      <t>スイリ</t>
    </rPh>
    <rPh sb="6" eb="8">
      <t>シセツ</t>
    </rPh>
    <rPh sb="8" eb="9">
      <t>トウ</t>
    </rPh>
    <rPh sb="9" eb="11">
      <t>ソクリョウ</t>
    </rPh>
    <rPh sb="11" eb="13">
      <t>セッケイ</t>
    </rPh>
    <rPh sb="13" eb="15">
      <t>ギョウム</t>
    </rPh>
    <phoneticPr fontId="19"/>
  </si>
  <si>
    <t>県営用排水施設整備事業</t>
  </si>
  <si>
    <t>近平第4用排水路整備他（県事業負担金）</t>
    <rPh sb="0" eb="2">
      <t>チカヒラ</t>
    </rPh>
    <rPh sb="2" eb="3">
      <t>ダイ</t>
    </rPh>
    <rPh sb="4" eb="5">
      <t>ヨウ</t>
    </rPh>
    <rPh sb="5" eb="8">
      <t>ハイスイロ</t>
    </rPh>
    <rPh sb="8" eb="10">
      <t>セイビ</t>
    </rPh>
    <rPh sb="10" eb="11">
      <t>ホカ</t>
    </rPh>
    <rPh sb="12" eb="18">
      <t>ケンジギョウフタンキン</t>
    </rPh>
    <phoneticPr fontId="19"/>
  </si>
  <si>
    <t>地域材利用促進事業　</t>
    <rPh sb="0" eb="2">
      <t>チイキ</t>
    </rPh>
    <rPh sb="2" eb="3">
      <t>ザイ</t>
    </rPh>
    <rPh sb="3" eb="5">
      <t>リヨウ</t>
    </rPh>
    <rPh sb="5" eb="7">
      <t>ソクシン</t>
    </rPh>
    <rPh sb="7" eb="9">
      <t>ジギョウ</t>
    </rPh>
    <phoneticPr fontId="19"/>
  </si>
  <si>
    <t>捕獲補助金、活動奨励補助金等</t>
    <rPh sb="0" eb="2">
      <t>ホカク</t>
    </rPh>
    <rPh sb="2" eb="5">
      <t>ホジョキン</t>
    </rPh>
    <rPh sb="6" eb="8">
      <t>カツドウ</t>
    </rPh>
    <rPh sb="8" eb="10">
      <t>ショウレイ</t>
    </rPh>
    <rPh sb="10" eb="13">
      <t>ホジョキン</t>
    </rPh>
    <rPh sb="13" eb="14">
      <t>トウ</t>
    </rPh>
    <phoneticPr fontId="19"/>
  </si>
  <si>
    <t>搬出間伐促進事業補助金</t>
  </si>
  <si>
    <t>1㎥当たり300円補助</t>
    <rPh sb="2" eb="3">
      <t>ア</t>
    </rPh>
    <rPh sb="8" eb="9">
      <t>エン</t>
    </rPh>
    <rPh sb="9" eb="11">
      <t>ホジョ</t>
    </rPh>
    <phoneticPr fontId="19"/>
  </si>
  <si>
    <t>林道橋補修事業</t>
    <rPh sb="0" eb="2">
      <t>リンドウ</t>
    </rPh>
    <rPh sb="2" eb="3">
      <t>ハシ</t>
    </rPh>
    <rPh sb="3" eb="5">
      <t>ホシュウ</t>
    </rPh>
    <rPh sb="5" eb="7">
      <t>ジギョウ</t>
    </rPh>
    <phoneticPr fontId="19"/>
  </si>
  <si>
    <t>交通改善推進費</t>
    <rPh sb="0" eb="2">
      <t>コウツウ</t>
    </rPh>
    <rPh sb="2" eb="4">
      <t>カイゼン</t>
    </rPh>
    <rPh sb="4" eb="6">
      <t>スイシン</t>
    </rPh>
    <rPh sb="6" eb="7">
      <t>ヒ</t>
    </rPh>
    <phoneticPr fontId="19"/>
  </si>
  <si>
    <t>　公園管理費</t>
    <rPh sb="1" eb="3">
      <t>コウエン</t>
    </rPh>
    <rPh sb="3" eb="5">
      <t>カンリ</t>
    </rPh>
    <rPh sb="5" eb="6">
      <t>ヒ</t>
    </rPh>
    <phoneticPr fontId="19"/>
  </si>
  <si>
    <t>中小企業の自動化・省力化製品支援、地域産業人材育成拠点の街づくりとの融合促進他</t>
    <rPh sb="0" eb="2">
      <t>チュウショウ</t>
    </rPh>
    <rPh sb="2" eb="4">
      <t>キギョウ</t>
    </rPh>
    <rPh sb="5" eb="8">
      <t>ジドウカ</t>
    </rPh>
    <rPh sb="9" eb="12">
      <t>ショウリョクカ</t>
    </rPh>
    <rPh sb="12" eb="14">
      <t>セイヒン</t>
    </rPh>
    <rPh sb="14" eb="16">
      <t>シエン</t>
    </rPh>
    <rPh sb="17" eb="19">
      <t>チイキ</t>
    </rPh>
    <rPh sb="19" eb="21">
      <t>サンギョウ</t>
    </rPh>
    <rPh sb="21" eb="23">
      <t>ジンザイ</t>
    </rPh>
    <rPh sb="23" eb="25">
      <t>イクセイ</t>
    </rPh>
    <rPh sb="25" eb="27">
      <t>キョテン</t>
    </rPh>
    <rPh sb="28" eb="29">
      <t>マチ</t>
    </rPh>
    <rPh sb="34" eb="36">
      <t>ユウゴウ</t>
    </rPh>
    <rPh sb="36" eb="38">
      <t>ソクシン</t>
    </rPh>
    <rPh sb="38" eb="39">
      <t>ホカ</t>
    </rPh>
    <phoneticPr fontId="19"/>
  </si>
  <si>
    <t>　・うち共同バス運行委託料</t>
    <rPh sb="4" eb="6">
      <t>キョウドウ</t>
    </rPh>
    <rPh sb="8" eb="10">
      <t>ウンコウ</t>
    </rPh>
    <rPh sb="10" eb="12">
      <t>イタク</t>
    </rPh>
    <rPh sb="12" eb="13">
      <t>リョウ</t>
    </rPh>
    <phoneticPr fontId="19"/>
  </si>
  <si>
    <t>　・うち循環バス（ごんごバス）運行補助金</t>
    <rPh sb="4" eb="6">
      <t>ジュンカン</t>
    </rPh>
    <rPh sb="15" eb="17">
      <t>ウンコウ</t>
    </rPh>
    <rPh sb="17" eb="20">
      <t>ホジョキン</t>
    </rPh>
    <phoneticPr fontId="19"/>
  </si>
  <si>
    <t>（28,699）</t>
    <phoneticPr fontId="19"/>
  </si>
  <si>
    <t>　土木施設災害復旧費</t>
    <rPh sb="1" eb="3">
      <t>ドボク</t>
    </rPh>
    <rPh sb="3" eb="5">
      <t>シセツ</t>
    </rPh>
    <rPh sb="5" eb="7">
      <t>サイガイ</t>
    </rPh>
    <rPh sb="7" eb="9">
      <t>フッキュウ</t>
    </rPh>
    <rPh sb="9" eb="10">
      <t>ヒ</t>
    </rPh>
    <phoneticPr fontId="19"/>
  </si>
  <si>
    <t>　・うち地方バス路線運行維持補助金</t>
    <rPh sb="4" eb="6">
      <t>チホウ</t>
    </rPh>
    <rPh sb="8" eb="10">
      <t>ロセン</t>
    </rPh>
    <rPh sb="10" eb="12">
      <t>ウンコウ</t>
    </rPh>
    <rPh sb="12" eb="14">
      <t>イジ</t>
    </rPh>
    <rPh sb="14" eb="17">
      <t>ホジョキン</t>
    </rPh>
    <phoneticPr fontId="19"/>
  </si>
  <si>
    <t>久米産業団地における工業用水インフラ継続のための補助</t>
    <rPh sb="0" eb="2">
      <t>クメ</t>
    </rPh>
    <rPh sb="2" eb="4">
      <t>サンギョウ</t>
    </rPh>
    <rPh sb="4" eb="6">
      <t>ダンチ</t>
    </rPh>
    <rPh sb="10" eb="12">
      <t>コウギョウ</t>
    </rPh>
    <rPh sb="12" eb="14">
      <t>ヨウスイ</t>
    </rPh>
    <rPh sb="18" eb="20">
      <t>ケイゾク</t>
    </rPh>
    <rPh sb="24" eb="26">
      <t>ホジョ</t>
    </rPh>
    <phoneticPr fontId="19"/>
  </si>
  <si>
    <t>（77,611）</t>
    <phoneticPr fontId="19"/>
  </si>
  <si>
    <t>公共交通利便性向上事業</t>
  </si>
  <si>
    <t>　都市再生整備費</t>
    <rPh sb="1" eb="3">
      <t>トシ</t>
    </rPh>
    <rPh sb="3" eb="5">
      <t>サイセイ</t>
    </rPh>
    <rPh sb="5" eb="7">
      <t>セイビ</t>
    </rPh>
    <rPh sb="7" eb="8">
      <t>ヒ</t>
    </rPh>
    <phoneticPr fontId="19"/>
  </si>
  <si>
    <t>学校での事務作業等を担う人材を21校の小中学校へアシスト員として配置</t>
    <rPh sb="0" eb="2">
      <t>ガッコウ</t>
    </rPh>
    <rPh sb="4" eb="6">
      <t>ジム</t>
    </rPh>
    <rPh sb="6" eb="8">
      <t>サギョウ</t>
    </rPh>
    <rPh sb="8" eb="9">
      <t>トウ</t>
    </rPh>
    <rPh sb="10" eb="11">
      <t>ニナ</t>
    </rPh>
    <rPh sb="12" eb="14">
      <t>ジンザイ</t>
    </rPh>
    <rPh sb="17" eb="18">
      <t>コウ</t>
    </rPh>
    <rPh sb="19" eb="23">
      <t>ショウチュウガッコウ</t>
    </rPh>
    <rPh sb="28" eb="29">
      <t>イン</t>
    </rPh>
    <rPh sb="32" eb="34">
      <t>ハイチ</t>
    </rPh>
    <phoneticPr fontId="19"/>
  </si>
  <si>
    <t>地域公共交通網形成計画実施アドバイザリー業務委託</t>
    <rPh sb="0" eb="2">
      <t>チイキ</t>
    </rPh>
    <rPh sb="2" eb="4">
      <t>コウキョウ</t>
    </rPh>
    <rPh sb="4" eb="6">
      <t>コウツウ</t>
    </rPh>
    <rPh sb="6" eb="7">
      <t>モウ</t>
    </rPh>
    <rPh sb="7" eb="9">
      <t>ケイセイ</t>
    </rPh>
    <rPh sb="9" eb="11">
      <t>ケイカク</t>
    </rPh>
    <rPh sb="11" eb="13">
      <t>ジッシ</t>
    </rPh>
    <rPh sb="20" eb="22">
      <t>ギョウム</t>
    </rPh>
    <rPh sb="22" eb="24">
      <t>イタク</t>
    </rPh>
    <phoneticPr fontId="19"/>
  </si>
  <si>
    <t>　国民健康保険</t>
    <rPh sb="1" eb="3">
      <t>コクミン</t>
    </rPh>
    <rPh sb="3" eb="5">
      <t>ケンコウ</t>
    </rPh>
    <rPh sb="5" eb="7">
      <t>ホケン</t>
    </rPh>
    <phoneticPr fontId="19"/>
  </si>
  <si>
    <t>ごんご西循環線2台分</t>
    <rPh sb="3" eb="4">
      <t>ニシ</t>
    </rPh>
    <rPh sb="4" eb="6">
      <t>ジュンカン</t>
    </rPh>
    <rPh sb="6" eb="7">
      <t>セン</t>
    </rPh>
    <rPh sb="8" eb="9">
      <t>ダイ</t>
    </rPh>
    <rPh sb="9" eb="10">
      <t>ブン</t>
    </rPh>
    <phoneticPr fontId="19"/>
  </si>
  <si>
    <t>市営阿波バス車両更新事業</t>
  </si>
  <si>
    <t>小型乗合交通（グループタクシー）事業</t>
    <rPh sb="0" eb="2">
      <t>コガタ</t>
    </rPh>
    <rPh sb="2" eb="4">
      <t>ノリアイ</t>
    </rPh>
    <rPh sb="4" eb="6">
      <t>コウツウ</t>
    </rPh>
    <phoneticPr fontId="19"/>
  </si>
  <si>
    <t>工業用水道事業会計補助金</t>
    <rPh sb="0" eb="2">
      <t>コウギョウ</t>
    </rPh>
    <rPh sb="2" eb="3">
      <t>ヨウ</t>
    </rPh>
    <rPh sb="3" eb="5">
      <t>スイドウ</t>
    </rPh>
    <rPh sb="5" eb="7">
      <t>ジギョウ</t>
    </rPh>
    <rPh sb="7" eb="9">
      <t>カイケイ</t>
    </rPh>
    <rPh sb="9" eb="12">
      <t>ホジョキン</t>
    </rPh>
    <phoneticPr fontId="19"/>
  </si>
  <si>
    <t>　文化財保護費</t>
    <phoneticPr fontId="19"/>
  </si>
  <si>
    <t>ふるさと納税事務、一括代行委託料他</t>
    <rPh sb="4" eb="6">
      <t>ノウゼイ</t>
    </rPh>
    <rPh sb="6" eb="8">
      <t>ジム</t>
    </rPh>
    <rPh sb="9" eb="11">
      <t>イッカツ</t>
    </rPh>
    <rPh sb="11" eb="13">
      <t>ダイコウ</t>
    </rPh>
    <rPh sb="13" eb="16">
      <t>イタクリョウ</t>
    </rPh>
    <rPh sb="16" eb="17">
      <t>ホカ</t>
    </rPh>
    <phoneticPr fontId="19"/>
  </si>
  <si>
    <t>園庭整備、周辺道路整備（つやま西幼稚園）</t>
    <rPh sb="0" eb="2">
      <t>エンテイ</t>
    </rPh>
    <rPh sb="2" eb="4">
      <t>セイビ</t>
    </rPh>
    <rPh sb="5" eb="7">
      <t>シュウヘン</t>
    </rPh>
    <rPh sb="7" eb="9">
      <t>ドウロ</t>
    </rPh>
    <rPh sb="9" eb="11">
      <t>セイビ</t>
    </rPh>
    <rPh sb="15" eb="16">
      <t>ニシ</t>
    </rPh>
    <rPh sb="16" eb="19">
      <t>ヨウチエン</t>
    </rPh>
    <phoneticPr fontId="19"/>
  </si>
  <si>
    <t>　商工振興費</t>
    <rPh sb="1" eb="3">
      <t>ショウコウ</t>
    </rPh>
    <rPh sb="3" eb="5">
      <t>シンコウ</t>
    </rPh>
    <rPh sb="5" eb="6">
      <t>ヒ</t>
    </rPh>
    <phoneticPr fontId="19"/>
  </si>
  <si>
    <t>立地促進利子助成金（5企業）、重点区域立地促進奨励金（8企業）、雇用促進奨励金（11企業）</t>
    <rPh sb="0" eb="2">
      <t>リッチ</t>
    </rPh>
    <rPh sb="2" eb="4">
      <t>ソクシン</t>
    </rPh>
    <rPh sb="4" eb="6">
      <t>リシ</t>
    </rPh>
    <rPh sb="6" eb="9">
      <t>ジョセイキン</t>
    </rPh>
    <rPh sb="11" eb="13">
      <t>キギョウ</t>
    </rPh>
    <rPh sb="15" eb="17">
      <t>ジュウテン</t>
    </rPh>
    <rPh sb="17" eb="19">
      <t>クイキ</t>
    </rPh>
    <rPh sb="19" eb="21">
      <t>リッチ</t>
    </rPh>
    <rPh sb="21" eb="23">
      <t>ソクシン</t>
    </rPh>
    <rPh sb="23" eb="25">
      <t>ショウレイ</t>
    </rPh>
    <rPh sb="25" eb="26">
      <t>キン</t>
    </rPh>
    <rPh sb="28" eb="30">
      <t>キギョウ</t>
    </rPh>
    <rPh sb="32" eb="34">
      <t>コヨウ</t>
    </rPh>
    <rPh sb="34" eb="36">
      <t>ソクシン</t>
    </rPh>
    <rPh sb="36" eb="39">
      <t>ショウレイキン</t>
    </rPh>
    <rPh sb="42" eb="44">
      <t>キギョウ</t>
    </rPh>
    <phoneticPr fontId="19"/>
  </si>
  <si>
    <t>山下児童公園、道路側溝施設（戸川町他）整備事業</t>
    <rPh sb="0" eb="2">
      <t>サンゲ</t>
    </rPh>
    <rPh sb="2" eb="4">
      <t>ジドウ</t>
    </rPh>
    <rPh sb="4" eb="6">
      <t>コウエン</t>
    </rPh>
    <rPh sb="7" eb="9">
      <t>ドウロ</t>
    </rPh>
    <rPh sb="9" eb="11">
      <t>ソッコウ</t>
    </rPh>
    <rPh sb="11" eb="13">
      <t>シセツ</t>
    </rPh>
    <rPh sb="14" eb="16">
      <t>トガワ</t>
    </rPh>
    <rPh sb="16" eb="17">
      <t>マチ</t>
    </rPh>
    <rPh sb="17" eb="18">
      <t>ホカ</t>
    </rPh>
    <rPh sb="19" eb="21">
      <t>セイビ</t>
    </rPh>
    <rPh sb="21" eb="23">
      <t>ジギョウ</t>
    </rPh>
    <phoneticPr fontId="19"/>
  </si>
  <si>
    <t>工業団地等環境整備事業</t>
  </si>
  <si>
    <t>ビジネス創出プラットフォーム事業</t>
    <phoneticPr fontId="19"/>
  </si>
  <si>
    <t>空店舗対策事業や、賑わい創出事業等を推進するためのﾏﾈｰｼﾞｬｰを置く、津山まちづくり㈱への補助</t>
    <rPh sb="1" eb="3">
      <t>テンポ</t>
    </rPh>
    <rPh sb="5" eb="7">
      <t>ジギョウ</t>
    </rPh>
    <rPh sb="9" eb="10">
      <t>ニギ</t>
    </rPh>
    <rPh sb="12" eb="14">
      <t>ソウシュツ</t>
    </rPh>
    <rPh sb="14" eb="16">
      <t>ジギョウ</t>
    </rPh>
    <rPh sb="18" eb="20">
      <t>スイシン</t>
    </rPh>
    <phoneticPr fontId="19"/>
  </si>
  <si>
    <t>まちなか再生支援事業</t>
    <rPh sb="4" eb="6">
      <t>サイセイ</t>
    </rPh>
    <rPh sb="6" eb="8">
      <t>シエン</t>
    </rPh>
    <rPh sb="8" eb="10">
      <t>ジギョウ</t>
    </rPh>
    <phoneticPr fontId="19"/>
  </si>
  <si>
    <t>　観光費</t>
    <rPh sb="1" eb="3">
      <t>カンコウ</t>
    </rPh>
    <rPh sb="3" eb="4">
      <t>ヒ</t>
    </rPh>
    <phoneticPr fontId="19"/>
  </si>
  <si>
    <t>観光協会運営補助金</t>
    <rPh sb="0" eb="2">
      <t>カンコウ</t>
    </rPh>
    <rPh sb="2" eb="4">
      <t>キョウカイ</t>
    </rPh>
    <rPh sb="4" eb="6">
      <t>ウンエイ</t>
    </rPh>
    <rPh sb="6" eb="9">
      <t>ホジョキン</t>
    </rPh>
    <phoneticPr fontId="19"/>
  </si>
  <si>
    <t>　下水道費</t>
    <rPh sb="1" eb="3">
      <t>ゲスイ</t>
    </rPh>
    <rPh sb="3" eb="4">
      <t>ドウ</t>
    </rPh>
    <rPh sb="4" eb="5">
      <t>ヒ</t>
    </rPh>
    <phoneticPr fontId="19"/>
  </si>
  <si>
    <t>観光宣伝・紹介関係費</t>
    <rPh sb="0" eb="2">
      <t>カンコウ</t>
    </rPh>
    <rPh sb="2" eb="4">
      <t>センデン</t>
    </rPh>
    <rPh sb="5" eb="7">
      <t>ショウカイ</t>
    </rPh>
    <rPh sb="7" eb="10">
      <t>カンケイヒ</t>
    </rPh>
    <phoneticPr fontId="19"/>
  </si>
  <si>
    <t>観光プロモーション動画のテレビCM放送等による情報発信他</t>
    <rPh sb="0" eb="2">
      <t>カンコウ</t>
    </rPh>
    <rPh sb="9" eb="11">
      <t>ドウガ</t>
    </rPh>
    <rPh sb="17" eb="19">
      <t>ホウソウ</t>
    </rPh>
    <rPh sb="19" eb="20">
      <t>トウ</t>
    </rPh>
    <rPh sb="23" eb="25">
      <t>ジョウホウ</t>
    </rPh>
    <rPh sb="25" eb="27">
      <t>ハッシン</t>
    </rPh>
    <rPh sb="27" eb="28">
      <t>ホカ</t>
    </rPh>
    <phoneticPr fontId="19"/>
  </si>
  <si>
    <t>津山まなびの鉄道館管理運営補助金他</t>
    <phoneticPr fontId="19"/>
  </si>
  <si>
    <t>45　土　木　費</t>
    <rPh sb="3" eb="4">
      <t>ツチ</t>
    </rPh>
    <rPh sb="5" eb="6">
      <t>キ</t>
    </rPh>
    <rPh sb="7" eb="8">
      <t>ヒ</t>
    </rPh>
    <phoneticPr fontId="19"/>
  </si>
  <si>
    <t>社会資本整備総合交付金事業（総社川崎線：沼林田工区）</t>
    <rPh sb="20" eb="21">
      <t>ヌマ</t>
    </rPh>
    <rPh sb="21" eb="23">
      <t>ハヤシダ</t>
    </rPh>
    <phoneticPr fontId="19"/>
  </si>
  <si>
    <t>道路拡幅、舗装等工事請負費等</t>
    <rPh sb="0" eb="2">
      <t>ドウロ</t>
    </rPh>
    <rPh sb="2" eb="4">
      <t>カクフク</t>
    </rPh>
    <rPh sb="5" eb="7">
      <t>ホソウ</t>
    </rPh>
    <rPh sb="7" eb="8">
      <t>トウ</t>
    </rPh>
    <rPh sb="8" eb="10">
      <t>コウジ</t>
    </rPh>
    <rPh sb="10" eb="12">
      <t>ウケオイ</t>
    </rPh>
    <rPh sb="12" eb="13">
      <t>ヒ</t>
    </rPh>
    <rPh sb="13" eb="14">
      <t>トウ</t>
    </rPh>
    <phoneticPr fontId="19"/>
  </si>
  <si>
    <t>道路ストック整備事業</t>
    <rPh sb="0" eb="2">
      <t>ドウロ</t>
    </rPh>
    <rPh sb="6" eb="8">
      <t>セイビ</t>
    </rPh>
    <rPh sb="8" eb="10">
      <t>ジギョウ</t>
    </rPh>
    <phoneticPr fontId="19"/>
  </si>
  <si>
    <t>照明補修、舗装修繕費等</t>
    <rPh sb="0" eb="2">
      <t>ショウメイ</t>
    </rPh>
    <rPh sb="2" eb="4">
      <t>ホシュウ</t>
    </rPh>
    <rPh sb="5" eb="7">
      <t>ホソウ</t>
    </rPh>
    <rPh sb="7" eb="9">
      <t>シュウゼン</t>
    </rPh>
    <rPh sb="9" eb="10">
      <t>ヒ</t>
    </rPh>
    <rPh sb="10" eb="11">
      <t>トウ</t>
    </rPh>
    <phoneticPr fontId="19"/>
  </si>
  <si>
    <t>社会資本整備総合交付金事業（交通安全施設整備）</t>
    <rPh sb="14" eb="16">
      <t>コウツウ</t>
    </rPh>
    <rPh sb="16" eb="18">
      <t>アンゼン</t>
    </rPh>
    <rPh sb="18" eb="20">
      <t>シセツ</t>
    </rPh>
    <rPh sb="20" eb="22">
      <t>セイビ</t>
    </rPh>
    <phoneticPr fontId="19"/>
  </si>
  <si>
    <t>院庄59号線踏切工事他</t>
    <rPh sb="0" eb="2">
      <t>インノショウ</t>
    </rPh>
    <rPh sb="4" eb="6">
      <t>ゴウセン</t>
    </rPh>
    <rPh sb="6" eb="8">
      <t>フミキリ</t>
    </rPh>
    <rPh sb="8" eb="10">
      <t>コウジ</t>
    </rPh>
    <rPh sb="10" eb="11">
      <t>ホカ</t>
    </rPh>
    <phoneticPr fontId="19"/>
  </si>
  <si>
    <t>社会資本整備総合交付金事業（橋りょう新設改良）</t>
    <rPh sb="0" eb="2">
      <t>シャカイ</t>
    </rPh>
    <rPh sb="2" eb="4">
      <t>シホン</t>
    </rPh>
    <rPh sb="4" eb="6">
      <t>セイビ</t>
    </rPh>
    <rPh sb="6" eb="8">
      <t>ソウゴウ</t>
    </rPh>
    <rPh sb="8" eb="11">
      <t>コウフキン</t>
    </rPh>
    <rPh sb="11" eb="13">
      <t>ジギョウ</t>
    </rPh>
    <rPh sb="14" eb="15">
      <t>キョウ</t>
    </rPh>
    <rPh sb="18" eb="20">
      <t>シンセツ</t>
    </rPh>
    <rPh sb="20" eb="22">
      <t>カイリョウ</t>
    </rPh>
    <phoneticPr fontId="19"/>
  </si>
  <si>
    <t>一般診断、補強計画、耐震診断</t>
    <rPh sb="0" eb="2">
      <t>イッパン</t>
    </rPh>
    <rPh sb="2" eb="4">
      <t>シンダン</t>
    </rPh>
    <rPh sb="5" eb="7">
      <t>ホキョウ</t>
    </rPh>
    <rPh sb="7" eb="9">
      <t>ケイカク</t>
    </rPh>
    <rPh sb="10" eb="12">
      <t>タイシン</t>
    </rPh>
    <rPh sb="12" eb="14">
      <t>シンダン</t>
    </rPh>
    <phoneticPr fontId="19"/>
  </si>
  <si>
    <t>調査設計費補助金</t>
    <rPh sb="0" eb="2">
      <t>チョウサ</t>
    </rPh>
    <rPh sb="2" eb="4">
      <t>セッケイ</t>
    </rPh>
    <rPh sb="4" eb="5">
      <t>ヒ</t>
    </rPh>
    <rPh sb="5" eb="7">
      <t>ホジョ</t>
    </rPh>
    <rPh sb="7" eb="8">
      <t>キン</t>
    </rPh>
    <phoneticPr fontId="19"/>
  </si>
  <si>
    <t>苅田家町家群整備事業</t>
    <phoneticPr fontId="19"/>
  </si>
  <si>
    <t>修理活用工事継続分</t>
    <rPh sb="0" eb="2">
      <t>シュウリ</t>
    </rPh>
    <rPh sb="2" eb="4">
      <t>カツヨウ</t>
    </rPh>
    <rPh sb="4" eb="6">
      <t>コウジ</t>
    </rPh>
    <rPh sb="6" eb="8">
      <t>ケイゾク</t>
    </rPh>
    <rPh sb="8" eb="9">
      <t>ブン</t>
    </rPh>
    <phoneticPr fontId="19"/>
  </si>
  <si>
    <t>学校で生じる諸課題へのサポートのためアドバイザーを配置</t>
    <rPh sb="0" eb="2">
      <t>ガッコウ</t>
    </rPh>
    <rPh sb="3" eb="4">
      <t>ショウ</t>
    </rPh>
    <rPh sb="6" eb="7">
      <t>ショ</t>
    </rPh>
    <rPh sb="7" eb="9">
      <t>カダイ</t>
    </rPh>
    <rPh sb="25" eb="27">
      <t>ハイチ</t>
    </rPh>
    <phoneticPr fontId="19"/>
  </si>
  <si>
    <t>河辺高野山西線北工区整備調査事業</t>
    <rPh sb="0" eb="2">
      <t>カワナベ</t>
    </rPh>
    <rPh sb="2" eb="4">
      <t>タカノ</t>
    </rPh>
    <rPh sb="4" eb="6">
      <t>ヤマニシ</t>
    </rPh>
    <rPh sb="6" eb="7">
      <t>セン</t>
    </rPh>
    <rPh sb="7" eb="8">
      <t>キタ</t>
    </rPh>
    <rPh sb="8" eb="10">
      <t>コウク</t>
    </rPh>
    <rPh sb="10" eb="12">
      <t>セイビ</t>
    </rPh>
    <rPh sb="12" eb="14">
      <t>チョウサ</t>
    </rPh>
    <rPh sb="14" eb="16">
      <t>ジギョウ</t>
    </rPh>
    <phoneticPr fontId="19"/>
  </si>
  <si>
    <t>下水道事業補助金他</t>
    <rPh sb="0" eb="3">
      <t>ゲスイドウ</t>
    </rPh>
    <rPh sb="3" eb="5">
      <t>ジギョウ</t>
    </rPh>
    <rPh sb="5" eb="8">
      <t>ホジョキン</t>
    </rPh>
    <rPh sb="8" eb="9">
      <t>ホカ</t>
    </rPh>
    <phoneticPr fontId="19"/>
  </si>
  <si>
    <t>鶴山公園三の丸歩道整備他</t>
    <rPh sb="0" eb="2">
      <t>カクザン</t>
    </rPh>
    <rPh sb="2" eb="4">
      <t>コウエン</t>
    </rPh>
    <rPh sb="4" eb="5">
      <t>サン</t>
    </rPh>
    <rPh sb="6" eb="7">
      <t>マル</t>
    </rPh>
    <rPh sb="7" eb="9">
      <t>ホドウ</t>
    </rPh>
    <rPh sb="9" eb="11">
      <t>セイビ</t>
    </rPh>
    <rPh sb="11" eb="12">
      <t>ホカ</t>
    </rPh>
    <phoneticPr fontId="19"/>
  </si>
  <si>
    <t>庁舎建設費、高規格救急車更新、人件費等負担金</t>
    <rPh sb="0" eb="2">
      <t>チョウシャ</t>
    </rPh>
    <rPh sb="2" eb="4">
      <t>ケンセツ</t>
    </rPh>
    <rPh sb="4" eb="5">
      <t>ヒ</t>
    </rPh>
    <rPh sb="6" eb="9">
      <t>コウキカク</t>
    </rPh>
    <rPh sb="9" eb="12">
      <t>キュウキュウシャ</t>
    </rPh>
    <rPh sb="12" eb="14">
      <t>コウシン</t>
    </rPh>
    <rPh sb="15" eb="18">
      <t>ジンケンヒ</t>
    </rPh>
    <rPh sb="17" eb="18">
      <t>ヒ</t>
    </rPh>
    <rPh sb="18" eb="19">
      <t>トウ</t>
    </rPh>
    <rPh sb="19" eb="22">
      <t>フタンキン</t>
    </rPh>
    <phoneticPr fontId="19"/>
  </si>
  <si>
    <t>　非常備消防費</t>
    <rPh sb="1" eb="2">
      <t>ヒ</t>
    </rPh>
    <rPh sb="2" eb="4">
      <t>ジョウビ</t>
    </rPh>
    <rPh sb="4" eb="6">
      <t>ショウボウ</t>
    </rPh>
    <rPh sb="6" eb="7">
      <t>ヒ</t>
    </rPh>
    <phoneticPr fontId="19"/>
  </si>
  <si>
    <t>防災基盤整備事業（消防団施設・装備等の整備）</t>
    <rPh sb="0" eb="2">
      <t>ボウサイ</t>
    </rPh>
    <rPh sb="2" eb="4">
      <t>キバン</t>
    </rPh>
    <rPh sb="4" eb="6">
      <t>セイビ</t>
    </rPh>
    <rPh sb="6" eb="8">
      <t>ジギョウ</t>
    </rPh>
    <rPh sb="9" eb="12">
      <t>ショウボウダン</t>
    </rPh>
    <rPh sb="12" eb="14">
      <t>シセツ</t>
    </rPh>
    <rPh sb="15" eb="17">
      <t>ソウビ</t>
    </rPh>
    <rPh sb="17" eb="18">
      <t>トウ</t>
    </rPh>
    <rPh sb="19" eb="21">
      <t>セイビ</t>
    </rPh>
    <phoneticPr fontId="19"/>
  </si>
  <si>
    <t>消防機庫新築2か所、防火水槽設置、ポンプ車更新等</t>
    <rPh sb="0" eb="2">
      <t>ショウボウ</t>
    </rPh>
    <rPh sb="2" eb="4">
      <t>キコ</t>
    </rPh>
    <rPh sb="4" eb="6">
      <t>シンチク</t>
    </rPh>
    <rPh sb="8" eb="9">
      <t>ショ</t>
    </rPh>
    <rPh sb="10" eb="12">
      <t>ボウカ</t>
    </rPh>
    <rPh sb="12" eb="14">
      <t>スイソウ</t>
    </rPh>
    <rPh sb="14" eb="16">
      <t>セッチ</t>
    </rPh>
    <rPh sb="20" eb="21">
      <t>シャ</t>
    </rPh>
    <rPh sb="21" eb="23">
      <t>コウシン</t>
    </rPh>
    <rPh sb="23" eb="24">
      <t>トウ</t>
    </rPh>
    <phoneticPr fontId="19"/>
  </si>
  <si>
    <t>55　教　育　費</t>
    <rPh sb="3" eb="4">
      <t>キョウ</t>
    </rPh>
    <rPh sb="5" eb="6">
      <t>イク</t>
    </rPh>
    <rPh sb="7" eb="8">
      <t>ヒ</t>
    </rPh>
    <phoneticPr fontId="19"/>
  </si>
  <si>
    <t>　教育振興費</t>
    <rPh sb="1" eb="3">
      <t>キョウイク</t>
    </rPh>
    <rPh sb="3" eb="5">
      <t>シンコウ</t>
    </rPh>
    <rPh sb="5" eb="6">
      <t>ヒ</t>
    </rPh>
    <phoneticPr fontId="19"/>
  </si>
  <si>
    <t>特別支援学級の多人数学級への非常勤講師配置により、少人数指導体制を整備するもの　</t>
    <rPh sb="0" eb="2">
      <t>トクベツ</t>
    </rPh>
    <rPh sb="2" eb="4">
      <t>シエン</t>
    </rPh>
    <rPh sb="4" eb="6">
      <t>ガッキュウ</t>
    </rPh>
    <rPh sb="7" eb="10">
      <t>タニンズウ</t>
    </rPh>
    <rPh sb="10" eb="12">
      <t>ガッキュウ</t>
    </rPh>
    <rPh sb="14" eb="17">
      <t>ヒジョウキン</t>
    </rPh>
    <rPh sb="17" eb="19">
      <t>コウシ</t>
    </rPh>
    <rPh sb="19" eb="21">
      <t>ハイチ</t>
    </rPh>
    <rPh sb="25" eb="28">
      <t>ショウニンズウ</t>
    </rPh>
    <rPh sb="28" eb="30">
      <t>シドウ</t>
    </rPh>
    <rPh sb="30" eb="32">
      <t>タイセイ</t>
    </rPh>
    <rPh sb="33" eb="35">
      <t>セイビ</t>
    </rPh>
    <phoneticPr fontId="19"/>
  </si>
  <si>
    <t>教師業務アシスト員配置事業</t>
    <phoneticPr fontId="19"/>
  </si>
  <si>
    <t>部活動の質的な向上と部活動顧問教諭の負担軽減のため市内中学校8校へ指導員を配置</t>
    <rPh sb="0" eb="1">
      <t>ブ</t>
    </rPh>
    <rPh sb="1" eb="3">
      <t>カツドウ</t>
    </rPh>
    <rPh sb="4" eb="6">
      <t>シツテキ</t>
    </rPh>
    <rPh sb="7" eb="9">
      <t>コウジョウ</t>
    </rPh>
    <rPh sb="10" eb="13">
      <t>ブカツドウ</t>
    </rPh>
    <rPh sb="13" eb="15">
      <t>コモン</t>
    </rPh>
    <rPh sb="15" eb="17">
      <t>キョウユ</t>
    </rPh>
    <rPh sb="18" eb="20">
      <t>フタン</t>
    </rPh>
    <rPh sb="20" eb="22">
      <t>ケイゲン</t>
    </rPh>
    <rPh sb="25" eb="27">
      <t>シナイ</t>
    </rPh>
    <rPh sb="27" eb="30">
      <t>チュウガッコウ</t>
    </rPh>
    <rPh sb="31" eb="32">
      <t>コウ</t>
    </rPh>
    <rPh sb="33" eb="36">
      <t>シドウイン</t>
    </rPh>
    <rPh sb="37" eb="39">
      <t>ハイチ</t>
    </rPh>
    <phoneticPr fontId="19"/>
  </si>
  <si>
    <t>確かな学力向上対策事業（英語力向上）</t>
    <rPh sb="0" eb="1">
      <t>タシ</t>
    </rPh>
    <rPh sb="3" eb="5">
      <t>ガクリョク</t>
    </rPh>
    <rPh sb="5" eb="7">
      <t>コウジョウ</t>
    </rPh>
    <rPh sb="7" eb="9">
      <t>タイサク</t>
    </rPh>
    <rPh sb="9" eb="11">
      <t>ジギョウ</t>
    </rPh>
    <rPh sb="12" eb="14">
      <t>エイゴ</t>
    </rPh>
    <rPh sb="15" eb="17">
      <t>コウジョウ</t>
    </rPh>
    <phoneticPr fontId="19"/>
  </si>
  <si>
    <t>確かな学力向上対策事業（学級編制弾力化）</t>
    <rPh sb="0" eb="1">
      <t>タシ</t>
    </rPh>
    <rPh sb="3" eb="5">
      <t>ガクリョク</t>
    </rPh>
    <rPh sb="5" eb="7">
      <t>コウジョウ</t>
    </rPh>
    <rPh sb="7" eb="9">
      <t>タイサク</t>
    </rPh>
    <rPh sb="9" eb="11">
      <t>ジギョウ</t>
    </rPh>
    <rPh sb="12" eb="14">
      <t>ガッキュウ</t>
    </rPh>
    <rPh sb="14" eb="16">
      <t>ヘンセイ</t>
    </rPh>
    <rPh sb="16" eb="19">
      <t>ダンリョクカ</t>
    </rPh>
    <phoneticPr fontId="19"/>
  </si>
  <si>
    <t>　小学校学校管理費</t>
    <rPh sb="1" eb="4">
      <t>ショウガッコウ</t>
    </rPh>
    <rPh sb="4" eb="6">
      <t>ガッコウ</t>
    </rPh>
    <rPh sb="6" eb="9">
      <t>カンリヒ</t>
    </rPh>
    <phoneticPr fontId="19"/>
  </si>
  <si>
    <t>小学校施設管理事業</t>
    <phoneticPr fontId="19"/>
  </si>
  <si>
    <t>屋内運動場建具改修、ダムウェーター改修他</t>
    <rPh sb="0" eb="5">
      <t>オクナイウンドウジョウ</t>
    </rPh>
    <phoneticPr fontId="19"/>
  </si>
  <si>
    <t>小学校施設整備事業</t>
    <rPh sb="0" eb="3">
      <t>ショウガッコウ</t>
    </rPh>
    <rPh sb="3" eb="5">
      <t>シセツ</t>
    </rPh>
    <rPh sb="5" eb="7">
      <t>セイビ</t>
    </rPh>
    <rPh sb="7" eb="9">
      <t>ジギョウ</t>
    </rPh>
    <phoneticPr fontId="19"/>
  </si>
  <si>
    <t>奨学金を活用した大学生等の定着促進事業</t>
    <rPh sb="0" eb="3">
      <t>ショウガクキン</t>
    </rPh>
    <rPh sb="4" eb="6">
      <t>カツヨウ</t>
    </rPh>
    <rPh sb="8" eb="11">
      <t>ダイガクセイ</t>
    </rPh>
    <rPh sb="11" eb="12">
      <t>トウ</t>
    </rPh>
    <rPh sb="13" eb="15">
      <t>テイチャク</t>
    </rPh>
    <rPh sb="15" eb="17">
      <t>ソクシン</t>
    </rPh>
    <rPh sb="17" eb="19">
      <t>ジギョウ</t>
    </rPh>
    <phoneticPr fontId="19"/>
  </si>
  <si>
    <t>　中学校学校管理費</t>
    <rPh sb="4" eb="6">
      <t>ガッコウ</t>
    </rPh>
    <rPh sb="6" eb="9">
      <t>カンリヒ</t>
    </rPh>
    <phoneticPr fontId="19"/>
  </si>
  <si>
    <t>アート・デザイン賑わい創出事業</t>
  </si>
  <si>
    <t>周辺地域への賑わいを創出するため、定期的にイベントを開催するもの</t>
    <rPh sb="0" eb="2">
      <t>シュウヘン</t>
    </rPh>
    <rPh sb="2" eb="4">
      <t>チイキ</t>
    </rPh>
    <rPh sb="6" eb="7">
      <t>ニギ</t>
    </rPh>
    <rPh sb="10" eb="12">
      <t>ソウシュツ</t>
    </rPh>
    <rPh sb="17" eb="20">
      <t>テイキテキ</t>
    </rPh>
    <rPh sb="26" eb="28">
      <t>カイサイ</t>
    </rPh>
    <phoneticPr fontId="19"/>
  </si>
  <si>
    <t>　青少年育成費</t>
    <rPh sb="1" eb="4">
      <t>セイショウネン</t>
    </rPh>
    <rPh sb="4" eb="6">
      <t>イクセイ</t>
    </rPh>
    <rPh sb="6" eb="7">
      <t>ヒ</t>
    </rPh>
    <phoneticPr fontId="19"/>
  </si>
  <si>
    <t>　後期高齢者医療</t>
    <rPh sb="1" eb="3">
      <t>コウキ</t>
    </rPh>
    <rPh sb="3" eb="5">
      <t>コウレイ</t>
    </rPh>
    <rPh sb="5" eb="6">
      <t>シャ</t>
    </rPh>
    <rPh sb="6" eb="8">
      <t>イリョウ</t>
    </rPh>
    <phoneticPr fontId="19"/>
  </si>
  <si>
    <t>大学等の新規学卒者で条件に該当する者への奨学金返還金補助　</t>
    <rPh sb="0" eb="2">
      <t>ダイガク</t>
    </rPh>
    <rPh sb="2" eb="3">
      <t>トウ</t>
    </rPh>
    <rPh sb="4" eb="6">
      <t>シンキ</t>
    </rPh>
    <rPh sb="6" eb="9">
      <t>ガクソツシャ</t>
    </rPh>
    <rPh sb="10" eb="12">
      <t>ジョウケン</t>
    </rPh>
    <rPh sb="13" eb="15">
      <t>ガイトウ</t>
    </rPh>
    <rPh sb="17" eb="18">
      <t>モノ</t>
    </rPh>
    <rPh sb="20" eb="23">
      <t>ショウガクキン</t>
    </rPh>
    <rPh sb="23" eb="26">
      <t>ヘンカンキン</t>
    </rPh>
    <rPh sb="26" eb="28">
      <t>ホジョ</t>
    </rPh>
    <phoneticPr fontId="19"/>
  </si>
  <si>
    <t>指定文化財保存修理事業</t>
    <rPh sb="0" eb="2">
      <t>シテイ</t>
    </rPh>
    <rPh sb="2" eb="5">
      <t>ブンカザイ</t>
    </rPh>
    <rPh sb="5" eb="7">
      <t>ホゾン</t>
    </rPh>
    <rPh sb="7" eb="9">
      <t>シュウリ</t>
    </rPh>
    <rPh sb="9" eb="11">
      <t>ジギョウ</t>
    </rPh>
    <phoneticPr fontId="19"/>
  </si>
  <si>
    <t>中山神社惣神殿保存修理事業</t>
    <rPh sb="0" eb="2">
      <t>ナカヤマ</t>
    </rPh>
    <rPh sb="2" eb="4">
      <t>ジンジャ</t>
    </rPh>
    <rPh sb="4" eb="5">
      <t>ソウ</t>
    </rPh>
    <rPh sb="5" eb="7">
      <t>シンデン</t>
    </rPh>
    <rPh sb="7" eb="9">
      <t>ホゾン</t>
    </rPh>
    <rPh sb="9" eb="11">
      <t>シュウリ</t>
    </rPh>
    <rPh sb="11" eb="13">
      <t>ジギョウ</t>
    </rPh>
    <phoneticPr fontId="19"/>
  </si>
  <si>
    <t>　郷土博物館費</t>
    <rPh sb="1" eb="3">
      <t>キョウド</t>
    </rPh>
    <rPh sb="3" eb="6">
      <t>ハクブツカン</t>
    </rPh>
    <rPh sb="6" eb="7">
      <t>ヒ</t>
    </rPh>
    <phoneticPr fontId="19"/>
  </si>
  <si>
    <t>郷土博物管理運営事業（臨時）</t>
    <rPh sb="0" eb="2">
      <t>キョウド</t>
    </rPh>
    <rPh sb="2" eb="4">
      <t>ハクブツ</t>
    </rPh>
    <rPh sb="4" eb="6">
      <t>カンリ</t>
    </rPh>
    <rPh sb="6" eb="8">
      <t>ウンエイ</t>
    </rPh>
    <rPh sb="8" eb="10">
      <t>ジギョウ</t>
    </rPh>
    <rPh sb="11" eb="13">
      <t>リンジ</t>
    </rPh>
    <phoneticPr fontId="19"/>
  </si>
  <si>
    <t>　保健体育総務費</t>
    <rPh sb="1" eb="3">
      <t>ホケン</t>
    </rPh>
    <rPh sb="3" eb="5">
      <t>タイイク</t>
    </rPh>
    <rPh sb="5" eb="8">
      <t>ソウムヒ</t>
    </rPh>
    <phoneticPr fontId="19"/>
  </si>
  <si>
    <t>　体育施設費</t>
    <rPh sb="1" eb="3">
      <t>タイイク</t>
    </rPh>
    <rPh sb="3" eb="5">
      <t>シセツ</t>
    </rPh>
    <rPh sb="5" eb="6">
      <t>ヒ</t>
    </rPh>
    <phoneticPr fontId="19"/>
  </si>
  <si>
    <t>津山スポーツセンターグレードアップ事業</t>
    <rPh sb="0" eb="2">
      <t>ツヤマ</t>
    </rPh>
    <rPh sb="17" eb="19">
      <t>ジギョウ</t>
    </rPh>
    <phoneticPr fontId="19"/>
  </si>
  <si>
    <t>テニスコート人工芝改修事業（日本スポーツ振興センター助成金活用）</t>
    <rPh sb="6" eb="8">
      <t>ジンコウ</t>
    </rPh>
    <rPh sb="8" eb="9">
      <t>シバ</t>
    </rPh>
    <rPh sb="9" eb="11">
      <t>カイシュウ</t>
    </rPh>
    <rPh sb="11" eb="13">
      <t>ジギョウ</t>
    </rPh>
    <rPh sb="14" eb="16">
      <t>ニホン</t>
    </rPh>
    <rPh sb="20" eb="22">
      <t>シンコウ</t>
    </rPh>
    <rPh sb="26" eb="29">
      <t>ジョセイキン</t>
    </rPh>
    <rPh sb="29" eb="31">
      <t>カツヨウ</t>
    </rPh>
    <phoneticPr fontId="19"/>
  </si>
  <si>
    <t>久米総合文化運動公園管理運営費（臨時）</t>
    <rPh sb="0" eb="2">
      <t>クメ</t>
    </rPh>
    <rPh sb="2" eb="4">
      <t>ソウゴウ</t>
    </rPh>
    <rPh sb="4" eb="6">
      <t>ブンカ</t>
    </rPh>
    <rPh sb="6" eb="8">
      <t>ウンドウ</t>
    </rPh>
    <rPh sb="8" eb="10">
      <t>コウエン</t>
    </rPh>
    <rPh sb="10" eb="12">
      <t>カンリ</t>
    </rPh>
    <rPh sb="12" eb="15">
      <t>ウンエイヒ</t>
    </rPh>
    <rPh sb="16" eb="18">
      <t>リンジ</t>
    </rPh>
    <phoneticPr fontId="19"/>
  </si>
  <si>
    <t>久米体育館屋根葺き替え・防水工事、市民プール修繕等</t>
    <rPh sb="0" eb="2">
      <t>クメ</t>
    </rPh>
    <rPh sb="2" eb="5">
      <t>タイイクカン</t>
    </rPh>
    <rPh sb="5" eb="7">
      <t>ヤネ</t>
    </rPh>
    <rPh sb="7" eb="8">
      <t>フ</t>
    </rPh>
    <rPh sb="9" eb="10">
      <t>カ</t>
    </rPh>
    <rPh sb="12" eb="14">
      <t>ボウスイ</t>
    </rPh>
    <rPh sb="14" eb="16">
      <t>コウジ</t>
    </rPh>
    <rPh sb="17" eb="19">
      <t>シミン</t>
    </rPh>
    <rPh sb="22" eb="24">
      <t>シュウゼン</t>
    </rPh>
    <rPh sb="24" eb="25">
      <t>トウ</t>
    </rPh>
    <phoneticPr fontId="19"/>
  </si>
  <si>
    <t>陸上競技場管理運営費（臨時）</t>
    <rPh sb="0" eb="2">
      <t>リクジョウ</t>
    </rPh>
    <rPh sb="2" eb="5">
      <t>キョウギジョウ</t>
    </rPh>
    <rPh sb="5" eb="7">
      <t>カンリ</t>
    </rPh>
    <rPh sb="7" eb="10">
      <t>ウンエイヒ</t>
    </rPh>
    <rPh sb="11" eb="13">
      <t>リンジ</t>
    </rPh>
    <phoneticPr fontId="19"/>
  </si>
  <si>
    <t>60　災害復旧費</t>
    <rPh sb="3" eb="5">
      <t>サイガイ</t>
    </rPh>
    <rPh sb="5" eb="8">
      <t>フッキュウヒ</t>
    </rPh>
    <phoneticPr fontId="19"/>
  </si>
  <si>
    <t>林業施設災害復旧事業（単独災）</t>
    <rPh sb="0" eb="2">
      <t>リンギョウ</t>
    </rPh>
    <rPh sb="2" eb="4">
      <t>シセツ</t>
    </rPh>
    <rPh sb="4" eb="6">
      <t>サイガイ</t>
    </rPh>
    <rPh sb="6" eb="8">
      <t>フッキュウ</t>
    </rPh>
    <rPh sb="8" eb="10">
      <t>ジギョウ</t>
    </rPh>
    <rPh sb="11" eb="13">
      <t>タンドク</t>
    </rPh>
    <rPh sb="13" eb="14">
      <t>サイ</t>
    </rPh>
    <phoneticPr fontId="19"/>
  </si>
  <si>
    <t>土木施設災害復旧事業（単独災）</t>
    <rPh sb="0" eb="2">
      <t>ドボク</t>
    </rPh>
    <rPh sb="2" eb="4">
      <t>シセツ</t>
    </rPh>
    <rPh sb="4" eb="6">
      <t>サイガイ</t>
    </rPh>
    <rPh sb="6" eb="8">
      <t>フッキュウ</t>
    </rPh>
    <rPh sb="8" eb="10">
      <t>ジギョウ</t>
    </rPh>
    <rPh sb="11" eb="13">
      <t>タンドク</t>
    </rPh>
    <rPh sb="13" eb="14">
      <t>ワザワ</t>
    </rPh>
    <phoneticPr fontId="19"/>
  </si>
  <si>
    <t>　元金</t>
    <rPh sb="1" eb="2">
      <t>モト</t>
    </rPh>
    <rPh sb="2" eb="3">
      <t>キン</t>
    </rPh>
    <phoneticPr fontId="19"/>
  </si>
  <si>
    <t>市債償還元金</t>
    <rPh sb="0" eb="2">
      <t>シサイ</t>
    </rPh>
    <rPh sb="2" eb="4">
      <t>ショウカン</t>
    </rPh>
    <rPh sb="4" eb="6">
      <t>ガンキン</t>
    </rPh>
    <phoneticPr fontId="19"/>
  </si>
  <si>
    <t>　利子</t>
    <rPh sb="1" eb="2">
      <t>リ</t>
    </rPh>
    <rPh sb="2" eb="3">
      <t>コ</t>
    </rPh>
    <phoneticPr fontId="19"/>
  </si>
  <si>
    <t>市債償還利子</t>
    <rPh sb="0" eb="2">
      <t>シサイ</t>
    </rPh>
    <rPh sb="2" eb="4">
      <t>ショウカン</t>
    </rPh>
    <rPh sb="4" eb="6">
      <t>リシ</t>
    </rPh>
    <phoneticPr fontId="19"/>
  </si>
  <si>
    <t>70　諸支出金</t>
    <rPh sb="3" eb="4">
      <t>ショ</t>
    </rPh>
    <rPh sb="4" eb="7">
      <t>シシュツキン</t>
    </rPh>
    <phoneticPr fontId="19"/>
  </si>
  <si>
    <t>　水道事業費</t>
    <rPh sb="1" eb="3">
      <t>スイドウ</t>
    </rPh>
    <rPh sb="3" eb="6">
      <t>ジギョウヒ</t>
    </rPh>
    <phoneticPr fontId="19"/>
  </si>
  <si>
    <t>岡山県広域水道企業団負担金、出資金</t>
    <rPh sb="0" eb="3">
      <t>オカヤマケン</t>
    </rPh>
    <rPh sb="3" eb="5">
      <t>コウイキ</t>
    </rPh>
    <rPh sb="5" eb="7">
      <t>スイドウ</t>
    </rPh>
    <rPh sb="7" eb="9">
      <t>キギョウ</t>
    </rPh>
    <rPh sb="9" eb="10">
      <t>ダン</t>
    </rPh>
    <rPh sb="10" eb="13">
      <t>フタンキン</t>
    </rPh>
    <rPh sb="14" eb="17">
      <t>シュッシキン</t>
    </rPh>
    <phoneticPr fontId="19"/>
  </si>
  <si>
    <t>　開発公社費</t>
    <rPh sb="1" eb="3">
      <t>カイハツ</t>
    </rPh>
    <rPh sb="3" eb="5">
      <t>コウシャ</t>
    </rPh>
    <rPh sb="5" eb="6">
      <t>ヒ</t>
    </rPh>
    <phoneticPr fontId="19"/>
  </si>
  <si>
    <t>土地開発公社清算事業特別会計繰出金</t>
    <rPh sb="0" eb="2">
      <t>トチ</t>
    </rPh>
    <rPh sb="2" eb="4">
      <t>カイハツ</t>
    </rPh>
    <rPh sb="4" eb="6">
      <t>コウシャ</t>
    </rPh>
    <rPh sb="6" eb="8">
      <t>セイサン</t>
    </rPh>
    <rPh sb="8" eb="10">
      <t>ジギョウ</t>
    </rPh>
    <rPh sb="10" eb="12">
      <t>トクベツ</t>
    </rPh>
    <rPh sb="12" eb="14">
      <t>カイケイ</t>
    </rPh>
    <rPh sb="14" eb="17">
      <t>クリダシキン</t>
    </rPh>
    <phoneticPr fontId="19"/>
  </si>
  <si>
    <t>一般会計繰入金</t>
    <rPh sb="0" eb="2">
      <t>イッパン</t>
    </rPh>
    <rPh sb="2" eb="4">
      <t>カイケイ</t>
    </rPh>
    <rPh sb="4" eb="6">
      <t>クリイレ</t>
    </rPh>
    <rPh sb="6" eb="7">
      <t>キン</t>
    </rPh>
    <phoneticPr fontId="19"/>
  </si>
  <si>
    <t>　磯野計記念奨学金</t>
    <rPh sb="1" eb="3">
      <t>イソノ</t>
    </rPh>
    <rPh sb="3" eb="4">
      <t>ケイ</t>
    </rPh>
    <rPh sb="4" eb="6">
      <t>キネン</t>
    </rPh>
    <rPh sb="6" eb="9">
      <t>ショウガクキン</t>
    </rPh>
    <phoneticPr fontId="19"/>
  </si>
  <si>
    <t>奨学貸付金</t>
    <rPh sb="0" eb="2">
      <t>ショウガク</t>
    </rPh>
    <rPh sb="2" eb="4">
      <t>カシツケ</t>
    </rPh>
    <rPh sb="4" eb="5">
      <t>キン</t>
    </rPh>
    <phoneticPr fontId="19"/>
  </si>
  <si>
    <t>大学生への奨学金貸与　令和2年4月より月額4万円</t>
    <rPh sb="0" eb="2">
      <t>ダイガク</t>
    </rPh>
    <rPh sb="5" eb="8">
      <t>ショウガクキン</t>
    </rPh>
    <rPh sb="8" eb="10">
      <t>タイヨ</t>
    </rPh>
    <rPh sb="11" eb="13">
      <t>レイワ</t>
    </rPh>
    <rPh sb="14" eb="15">
      <t>ネン</t>
    </rPh>
    <rPh sb="16" eb="17">
      <t>ガツ</t>
    </rPh>
    <rPh sb="19" eb="21">
      <t>ゲツガク</t>
    </rPh>
    <rPh sb="22" eb="24">
      <t>マンエン</t>
    </rPh>
    <phoneticPr fontId="19"/>
  </si>
  <si>
    <t>　食肉処理センター</t>
    <rPh sb="1" eb="3">
      <t>ショクニク</t>
    </rPh>
    <rPh sb="3" eb="5">
      <t>ショリ</t>
    </rPh>
    <phoneticPr fontId="19"/>
  </si>
  <si>
    <t>運営管理費</t>
    <rPh sb="0" eb="2">
      <t>ウンエイ</t>
    </rPh>
    <rPh sb="2" eb="5">
      <t>カンリヒ</t>
    </rPh>
    <phoneticPr fontId="19"/>
  </si>
  <si>
    <t>施設管理委託料、冷凍機更新修繕</t>
    <rPh sb="0" eb="2">
      <t>シセツ</t>
    </rPh>
    <rPh sb="2" eb="4">
      <t>カンリ</t>
    </rPh>
    <rPh sb="4" eb="7">
      <t>イタクリョウ</t>
    </rPh>
    <rPh sb="8" eb="11">
      <t>レイトウキ</t>
    </rPh>
    <rPh sb="11" eb="13">
      <t>コウシン</t>
    </rPh>
    <rPh sb="13" eb="15">
      <t>シュウゼン</t>
    </rPh>
    <phoneticPr fontId="19"/>
  </si>
  <si>
    <t>保険給付費</t>
    <rPh sb="0" eb="2">
      <t>ホケン</t>
    </rPh>
    <rPh sb="2" eb="4">
      <t>キュウフ</t>
    </rPh>
    <rPh sb="4" eb="5">
      <t>ヒ</t>
    </rPh>
    <phoneticPr fontId="19"/>
  </si>
  <si>
    <t>人間ドック受診費用助成事業</t>
    <rPh sb="0" eb="2">
      <t>ニンゲン</t>
    </rPh>
    <rPh sb="5" eb="7">
      <t>ジュシン</t>
    </rPh>
    <rPh sb="7" eb="9">
      <t>ヒヨウ</t>
    </rPh>
    <rPh sb="9" eb="11">
      <t>ジョセイ</t>
    </rPh>
    <rPh sb="11" eb="13">
      <t>ジギョウ</t>
    </rPh>
    <phoneticPr fontId="36"/>
  </si>
  <si>
    <t>　公共用地取得事業</t>
    <rPh sb="1" eb="3">
      <t>コウキョウ</t>
    </rPh>
    <rPh sb="3" eb="5">
      <t>ヨウチ</t>
    </rPh>
    <rPh sb="5" eb="7">
      <t>シュトク</t>
    </rPh>
    <rPh sb="7" eb="9">
      <t>ジギョウ</t>
    </rPh>
    <phoneticPr fontId="19"/>
  </si>
  <si>
    <t>公共用地取得事業費</t>
    <rPh sb="0" eb="2">
      <t>コウキョウ</t>
    </rPh>
    <rPh sb="2" eb="4">
      <t>ヨウチ</t>
    </rPh>
    <rPh sb="4" eb="6">
      <t>シュトク</t>
    </rPh>
    <rPh sb="6" eb="8">
      <t>ジギョウ</t>
    </rPh>
    <rPh sb="8" eb="9">
      <t>ヒ</t>
    </rPh>
    <phoneticPr fontId="19"/>
  </si>
  <si>
    <t>一般会計繰出金</t>
    <rPh sb="0" eb="2">
      <t>イッパン</t>
    </rPh>
    <rPh sb="2" eb="4">
      <t>カイケイ</t>
    </rPh>
    <rPh sb="4" eb="7">
      <t>クリダシキン</t>
    </rPh>
    <phoneticPr fontId="19"/>
  </si>
  <si>
    <t>　奨学金</t>
    <rPh sb="1" eb="4">
      <t>ショウガクキン</t>
    </rPh>
    <phoneticPr fontId="19"/>
  </si>
  <si>
    <t>　介護保険</t>
    <rPh sb="1" eb="3">
      <t>カイゴ</t>
    </rPh>
    <rPh sb="3" eb="5">
      <t>ホケン</t>
    </rPh>
    <phoneticPr fontId="19"/>
  </si>
  <si>
    <t>地域支援事業費</t>
    <rPh sb="0" eb="2">
      <t>チイキ</t>
    </rPh>
    <rPh sb="2" eb="4">
      <t>シエン</t>
    </rPh>
    <rPh sb="4" eb="6">
      <t>ジギョウ</t>
    </rPh>
    <rPh sb="6" eb="7">
      <t>ヒ</t>
    </rPh>
    <phoneticPr fontId="19"/>
  </si>
  <si>
    <t>後期高齢者医療広域連合納付金</t>
    <rPh sb="0" eb="2">
      <t>コウキ</t>
    </rPh>
    <rPh sb="2" eb="5">
      <t>コウレイシャ</t>
    </rPh>
    <rPh sb="5" eb="7">
      <t>イリョウ</t>
    </rPh>
    <rPh sb="7" eb="9">
      <t>コウイキ</t>
    </rPh>
    <rPh sb="9" eb="11">
      <t>レンゴウ</t>
    </rPh>
    <rPh sb="11" eb="14">
      <t>ノウフキン</t>
    </rPh>
    <phoneticPr fontId="19"/>
  </si>
  <si>
    <t>　土地開発公社清算事業</t>
    <rPh sb="1" eb="3">
      <t>トチ</t>
    </rPh>
    <rPh sb="3" eb="5">
      <t>カイハツ</t>
    </rPh>
    <rPh sb="5" eb="7">
      <t>コウシャ</t>
    </rPh>
    <rPh sb="7" eb="9">
      <t>セイサン</t>
    </rPh>
    <rPh sb="9" eb="11">
      <t>ジギョウ</t>
    </rPh>
    <phoneticPr fontId="19"/>
  </si>
  <si>
    <t>比　　　　　　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</si>
</sst>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quot;▲ &quot;#,##0.0"/>
    <numFmt numFmtId="177" formatCode="#,##0;&quot;▲ &quot;#,##0"/>
    <numFmt numFmtId="178" formatCode="#,##0;&quot;△ &quot;#,##0"/>
    <numFmt numFmtId="179" formatCode="#,##0_ "/>
    <numFmt numFmtId="180" formatCode="0.0%"/>
    <numFmt numFmtId="181" formatCode="0_);[Red]\(0\)"/>
  </numFmts>
  <fonts count="38">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b/>
      <sz val="14"/>
      <name val="ＭＳ Ｐゴシック"/>
      <family val="3"/>
    </font>
    <font>
      <b/>
      <sz val="11"/>
      <name val="ＭＳ Ｐゴシック"/>
      <family val="3"/>
    </font>
    <font>
      <b/>
      <sz val="12"/>
      <name val="ＭＳ Ｐゴシック"/>
      <family val="3"/>
    </font>
    <font>
      <sz val="12"/>
      <name val="ＭＳ Ｐゴシック"/>
      <family val="3"/>
    </font>
    <font>
      <sz val="9"/>
      <name val="ＭＳ Ｐゴシック"/>
      <family val="3"/>
    </font>
    <font>
      <sz val="8"/>
      <name val="ＭＳ Ｐゴシック"/>
      <family val="3"/>
    </font>
    <font>
      <sz val="16"/>
      <name val="ＭＳ Ｐゴシック"/>
      <family val="3"/>
    </font>
    <font>
      <b/>
      <sz val="20"/>
      <name val="ＭＳ Ｐゴシック"/>
      <family val="3"/>
    </font>
    <font>
      <sz val="20"/>
      <name val="ＭＳ Ｐゴシック"/>
      <family val="3"/>
    </font>
    <font>
      <sz val="14"/>
      <name val="ＭＳ Ｐゴシック"/>
      <family val="3"/>
    </font>
    <font>
      <sz val="10"/>
      <name val="ＭＳ Ｐゴシック"/>
      <family val="3"/>
    </font>
    <font>
      <sz val="11"/>
      <name val="ＭＳ Ｐ明朝"/>
      <family val="1"/>
    </font>
    <font>
      <b/>
      <sz val="16"/>
      <name val="ＭＳ Ｐゴシック"/>
      <family val="3"/>
    </font>
    <font>
      <sz val="12"/>
      <name val="ＭＳ Ｐ明朝"/>
      <family val="1"/>
    </font>
    <font>
      <sz val="10"/>
      <name val="ＭＳ Ｐ明朝"/>
      <family val="1"/>
    </font>
    <font>
      <sz val="11"/>
      <color indexed="62"/>
      <name val="ＭＳ Ｐゴシック"/>
      <family val="3"/>
    </font>
    <font>
      <i/>
      <sz val="11"/>
      <color indexed="23"/>
      <name val="ＭＳ Ｐゴシック"/>
      <family val="3"/>
    </font>
    <font>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08">
    <xf numFmtId="0" fontId="0" fillId="0" borderId="0" xfId="0"/>
    <xf numFmtId="0" fontId="0" fillId="24" borderId="0" xfId="0" applyFill="1"/>
    <xf numFmtId="0" fontId="0" fillId="24" borderId="11" xfId="0" applyFill="1" applyBorder="1" applyAlignment="1">
      <alignment horizontal="distributed" vertical="center" justifyLastLine="1"/>
    </xf>
    <xf numFmtId="0" fontId="21" fillId="24" borderId="12" xfId="0" applyFont="1" applyFill="1" applyBorder="1" applyAlignment="1">
      <alignment horizontal="distributed"/>
    </xf>
    <xf numFmtId="0" fontId="21" fillId="24" borderId="13" xfId="0" applyFont="1" applyFill="1" applyBorder="1" applyAlignment="1">
      <alignment horizontal="distributed"/>
    </xf>
    <xf numFmtId="0" fontId="0" fillId="24" borderId="14" xfId="0" applyFill="1" applyBorder="1" applyAlignment="1">
      <alignment horizontal="distributed"/>
    </xf>
    <xf numFmtId="0" fontId="0" fillId="24" borderId="13" xfId="0" applyFill="1" applyBorder="1" applyAlignment="1">
      <alignment horizontal="distributed"/>
    </xf>
    <xf numFmtId="0" fontId="0" fillId="24" borderId="15" xfId="0" applyFill="1" applyBorder="1" applyAlignment="1">
      <alignment horizontal="distributed"/>
    </xf>
    <xf numFmtId="0" fontId="21" fillId="24" borderId="13" xfId="0" applyFont="1" applyFill="1" applyBorder="1" applyAlignment="1">
      <alignment horizontal="left"/>
    </xf>
    <xf numFmtId="0" fontId="0" fillId="24" borderId="13" xfId="0" applyFont="1" applyFill="1" applyBorder="1"/>
    <xf numFmtId="0" fontId="0" fillId="24" borderId="16" xfId="0" applyFont="1" applyFill="1" applyBorder="1"/>
    <xf numFmtId="0" fontId="0" fillId="24" borderId="17" xfId="0" applyFont="1" applyFill="1" applyBorder="1" applyAlignment="1">
      <alignment horizontal="distributed" justifyLastLine="1"/>
    </xf>
    <xf numFmtId="0" fontId="0" fillId="24" borderId="18" xfId="0" applyFill="1" applyBorder="1" applyAlignment="1">
      <alignment horizontal="distributed" vertical="center" wrapText="1"/>
    </xf>
    <xf numFmtId="179" fontId="22" fillId="24" borderId="19" xfId="0" applyNumberFormat="1" applyFont="1" applyFill="1" applyBorder="1"/>
    <xf numFmtId="179" fontId="22" fillId="24" borderId="20" xfId="0" applyNumberFormat="1" applyFont="1" applyFill="1" applyBorder="1"/>
    <xf numFmtId="179" fontId="23" fillId="24" borderId="21" xfId="0" applyNumberFormat="1" applyFont="1" applyFill="1" applyBorder="1"/>
    <xf numFmtId="179" fontId="23" fillId="24" borderId="20" xfId="0" applyNumberFormat="1" applyFont="1" applyFill="1" applyBorder="1"/>
    <xf numFmtId="179" fontId="23" fillId="24" borderId="22" xfId="0" applyNumberFormat="1" applyFont="1" applyFill="1" applyBorder="1"/>
    <xf numFmtId="179" fontId="23" fillId="0" borderId="20" xfId="0" applyNumberFormat="1" applyFont="1" applyFill="1" applyBorder="1"/>
    <xf numFmtId="179" fontId="23" fillId="24" borderId="23" xfId="0" applyNumberFormat="1" applyFont="1" applyFill="1" applyBorder="1"/>
    <xf numFmtId="179" fontId="23" fillId="24" borderId="24" xfId="0" applyNumberFormat="1" applyFont="1" applyFill="1" applyBorder="1"/>
    <xf numFmtId="179" fontId="0" fillId="24" borderId="0" xfId="0" applyNumberFormat="1" applyFill="1"/>
    <xf numFmtId="0" fontId="0" fillId="24" borderId="18" xfId="0" applyFill="1" applyBorder="1" applyAlignment="1">
      <alignment horizontal="distributed" vertical="center"/>
    </xf>
    <xf numFmtId="177" fontId="22" fillId="24" borderId="19" xfId="0" applyNumberFormat="1" applyFont="1" applyFill="1" applyBorder="1"/>
    <xf numFmtId="177" fontId="22" fillId="24" borderId="20" xfId="0" applyNumberFormat="1" applyFont="1" applyFill="1" applyBorder="1"/>
    <xf numFmtId="177" fontId="23" fillId="24" borderId="25" xfId="0" applyNumberFormat="1" applyFont="1" applyFill="1" applyBorder="1"/>
    <xf numFmtId="177" fontId="23" fillId="24" borderId="20" xfId="0" applyNumberFormat="1" applyFont="1" applyFill="1" applyBorder="1"/>
    <xf numFmtId="177" fontId="23" fillId="24" borderId="21" xfId="0" applyNumberFormat="1" applyFont="1" applyFill="1" applyBorder="1"/>
    <xf numFmtId="177" fontId="23" fillId="24" borderId="22" xfId="0" applyNumberFormat="1" applyFont="1" applyFill="1" applyBorder="1"/>
    <xf numFmtId="177" fontId="22" fillId="24" borderId="20" xfId="0" applyNumberFormat="1" applyFont="1" applyFill="1" applyBorder="1" applyAlignment="1">
      <alignment horizontal="right"/>
    </xf>
    <xf numFmtId="177" fontId="23" fillId="24" borderId="23" xfId="0" applyNumberFormat="1" applyFont="1" applyFill="1" applyBorder="1"/>
    <xf numFmtId="177" fontId="23" fillId="24" borderId="24" xfId="0" applyNumberFormat="1" applyFont="1" applyFill="1" applyBorder="1"/>
    <xf numFmtId="0" fontId="0" fillId="24" borderId="26" xfId="0" applyFill="1" applyBorder="1" applyAlignment="1">
      <alignment horizontal="distributed" vertical="center"/>
    </xf>
    <xf numFmtId="176" fontId="21" fillId="24" borderId="27" xfId="0" applyNumberFormat="1" applyFont="1" applyFill="1" applyBorder="1"/>
    <xf numFmtId="176" fontId="21" fillId="24" borderId="28" xfId="0" applyNumberFormat="1" applyFont="1" applyFill="1" applyBorder="1"/>
    <xf numFmtId="176" fontId="0" fillId="24" borderId="29" xfId="0" applyNumberFormat="1" applyFill="1" applyBorder="1"/>
    <xf numFmtId="176" fontId="0" fillId="24" borderId="28" xfId="0" applyNumberFormat="1" applyFill="1" applyBorder="1"/>
    <xf numFmtId="176" fontId="0" fillId="24" borderId="30" xfId="0" applyNumberFormat="1" applyFill="1" applyBorder="1"/>
    <xf numFmtId="176" fontId="0" fillId="24" borderId="31" xfId="0" applyNumberFormat="1" applyFont="1" applyFill="1" applyBorder="1"/>
    <xf numFmtId="176" fontId="0" fillId="24" borderId="32" xfId="0" applyNumberFormat="1" applyFont="1" applyFill="1" applyBorder="1"/>
    <xf numFmtId="176" fontId="0" fillId="24" borderId="33" xfId="0" applyNumberFormat="1" applyFont="1" applyFill="1" applyBorder="1"/>
    <xf numFmtId="0" fontId="0" fillId="24" borderId="36" xfId="0" applyFont="1" applyFill="1" applyBorder="1" applyAlignment="1">
      <alignment vertical="top"/>
    </xf>
    <xf numFmtId="0" fontId="0" fillId="24" borderId="37" xfId="0" applyFont="1" applyFill="1" applyBorder="1" applyAlignment="1">
      <alignment horizontal="center" vertical="top"/>
    </xf>
    <xf numFmtId="0" fontId="0" fillId="24" borderId="38" xfId="0" applyFill="1" applyBorder="1" applyAlignment="1">
      <alignment horizontal="center" vertical="top"/>
    </xf>
    <xf numFmtId="0" fontId="0" fillId="24" borderId="36" xfId="0" applyFont="1" applyFill="1" applyBorder="1" applyAlignment="1">
      <alignment horizontal="center" vertical="top"/>
    </xf>
    <xf numFmtId="0" fontId="0" fillId="24" borderId="39" xfId="0" applyFill="1" applyBorder="1" applyAlignment="1"/>
    <xf numFmtId="0" fontId="0" fillId="24" borderId="40" xfId="0" applyFill="1" applyBorder="1" applyAlignment="1">
      <alignment horizontal="center" vertical="center"/>
    </xf>
    <xf numFmtId="0" fontId="0" fillId="24" borderId="12" xfId="0" applyFill="1" applyBorder="1" applyAlignment="1">
      <alignment horizontal="center" shrinkToFit="1"/>
    </xf>
    <xf numFmtId="0" fontId="0" fillId="24" borderId="41" xfId="0" applyFill="1" applyBorder="1" applyAlignment="1">
      <alignment horizontal="center" shrinkToFit="1"/>
    </xf>
    <xf numFmtId="0" fontId="0" fillId="24" borderId="40" xfId="0" applyFill="1" applyBorder="1" applyAlignment="1">
      <alignment horizontal="center" shrinkToFit="1"/>
    </xf>
    <xf numFmtId="0" fontId="0" fillId="24" borderId="40" xfId="0" applyFill="1" applyBorder="1" applyAlignment="1">
      <alignment horizontal="center" vertical="center" shrinkToFit="1"/>
    </xf>
    <xf numFmtId="0" fontId="24" fillId="24" borderId="12" xfId="0" applyFont="1" applyFill="1" applyBorder="1" applyAlignment="1">
      <alignment horizontal="center" shrinkToFit="1"/>
    </xf>
    <xf numFmtId="0" fontId="24" fillId="24" borderId="13" xfId="0" applyFont="1" applyFill="1" applyBorder="1" applyAlignment="1">
      <alignment horizontal="center" shrinkToFit="1"/>
    </xf>
    <xf numFmtId="0" fontId="24" fillId="24" borderId="16" xfId="0" applyFont="1" applyFill="1" applyBorder="1" applyAlignment="1">
      <alignment horizontal="center" shrinkToFit="1"/>
    </xf>
    <xf numFmtId="0" fontId="0" fillId="24" borderId="17" xfId="0" applyFill="1" applyBorder="1" applyAlignment="1">
      <alignment horizontal="center" shrinkToFit="1"/>
    </xf>
    <xf numFmtId="0" fontId="25" fillId="24" borderId="45" xfId="0" applyFont="1" applyFill="1" applyBorder="1" applyAlignment="1">
      <alignment wrapText="1"/>
    </xf>
    <xf numFmtId="38" fontId="0" fillId="24" borderId="46" xfId="42" applyFont="1" applyFill="1" applyBorder="1" applyAlignment="1">
      <alignment vertical="top"/>
    </xf>
    <xf numFmtId="38" fontId="0" fillId="24" borderId="0" xfId="42" applyFont="1" applyFill="1" applyBorder="1" applyAlignment="1">
      <alignment horizontal="right" vertical="top"/>
    </xf>
    <xf numFmtId="38" fontId="0" fillId="24" borderId="46" xfId="42" applyFont="1" applyFill="1" applyBorder="1" applyAlignment="1">
      <alignment horizontal="right" vertical="top"/>
    </xf>
    <xf numFmtId="38" fontId="0" fillId="24" borderId="0" xfId="42" applyFont="1" applyFill="1" applyBorder="1" applyAlignment="1">
      <alignment vertical="top"/>
    </xf>
    <xf numFmtId="38" fontId="0" fillId="24" borderId="45" xfId="42" applyFont="1" applyFill="1" applyBorder="1" applyAlignment="1">
      <alignment vertical="top"/>
    </xf>
    <xf numFmtId="0" fontId="0" fillId="24" borderId="47" xfId="0" applyFill="1" applyBorder="1" applyAlignment="1"/>
    <xf numFmtId="0" fontId="0" fillId="24" borderId="48" xfId="0" applyFill="1" applyBorder="1" applyAlignment="1">
      <alignment horizontal="center" vertical="center"/>
    </xf>
    <xf numFmtId="38" fontId="23" fillId="24" borderId="19" xfId="42" applyFont="1" applyFill="1" applyBorder="1" applyAlignment="1">
      <alignment horizontal="right"/>
    </xf>
    <xf numFmtId="38" fontId="23" fillId="24" borderId="49" xfId="42" applyFont="1" applyFill="1" applyBorder="1" applyAlignment="1">
      <alignment horizontal="right"/>
    </xf>
    <xf numFmtId="38" fontId="23" fillId="24" borderId="48" xfId="42" applyFont="1" applyFill="1" applyBorder="1" applyAlignment="1">
      <alignment horizontal="right"/>
    </xf>
    <xf numFmtId="38" fontId="23" fillId="24" borderId="20" xfId="42" applyFont="1" applyFill="1" applyBorder="1" applyAlignment="1">
      <alignment horizontal="right"/>
    </xf>
    <xf numFmtId="38" fontId="23" fillId="24" borderId="23" xfId="42" applyFont="1" applyFill="1" applyBorder="1" applyAlignment="1">
      <alignment horizontal="right"/>
    </xf>
    <xf numFmtId="38" fontId="23" fillId="24" borderId="24" xfId="42" applyFont="1" applyFill="1" applyBorder="1" applyAlignment="1">
      <alignment horizontal="right"/>
    </xf>
    <xf numFmtId="0" fontId="25" fillId="24" borderId="45" xfId="0" applyFont="1" applyFill="1" applyBorder="1" applyAlignment="1">
      <alignment shrinkToFit="1"/>
    </xf>
    <xf numFmtId="180" fontId="0" fillId="24" borderId="46" xfId="0" applyNumberFormat="1" applyFont="1" applyFill="1" applyBorder="1" applyAlignment="1">
      <alignment horizontal="center" vertical="top"/>
    </xf>
    <xf numFmtId="180" fontId="0" fillId="24" borderId="0" xfId="0" applyNumberFormat="1" applyFont="1" applyFill="1" applyBorder="1" applyAlignment="1">
      <alignment horizontal="center" vertical="top"/>
    </xf>
    <xf numFmtId="180" fontId="0" fillId="24" borderId="45" xfId="0" applyNumberFormat="1" applyFont="1" applyFill="1" applyBorder="1" applyAlignment="1">
      <alignment horizontal="center" vertical="top"/>
    </xf>
    <xf numFmtId="0" fontId="24" fillId="24" borderId="0" xfId="0" applyFont="1" applyFill="1" applyBorder="1"/>
    <xf numFmtId="0" fontId="0" fillId="24" borderId="47" xfId="0" applyFill="1" applyBorder="1"/>
    <xf numFmtId="0" fontId="24" fillId="24" borderId="48" xfId="0" applyFont="1" applyFill="1" applyBorder="1" applyAlignment="1">
      <alignment horizontal="center" vertical="center"/>
    </xf>
    <xf numFmtId="180" fontId="23" fillId="24" borderId="19" xfId="0" applyNumberFormat="1" applyFont="1" applyFill="1" applyBorder="1"/>
    <xf numFmtId="180" fontId="23" fillId="24" borderId="49" xfId="0" applyNumberFormat="1" applyFont="1" applyFill="1" applyBorder="1"/>
    <xf numFmtId="180" fontId="23" fillId="24" borderId="48" xfId="0" applyNumberFormat="1" applyFont="1" applyFill="1" applyBorder="1"/>
    <xf numFmtId="0" fontId="0" fillId="24" borderId="50" xfId="0" applyFill="1" applyBorder="1"/>
    <xf numFmtId="180" fontId="23" fillId="24" borderId="20" xfId="0" applyNumberFormat="1" applyFont="1" applyFill="1" applyBorder="1"/>
    <xf numFmtId="180" fontId="23" fillId="24" borderId="24" xfId="0" applyNumberFormat="1" applyFont="1" applyFill="1" applyBorder="1"/>
    <xf numFmtId="0" fontId="25" fillId="24" borderId="53" xfId="0" applyFont="1" applyFill="1" applyBorder="1" applyAlignment="1">
      <alignment shrinkToFit="1"/>
    </xf>
    <xf numFmtId="49" fontId="0" fillId="24" borderId="54" xfId="0" applyNumberFormat="1" applyFont="1" applyFill="1" applyBorder="1" applyAlignment="1">
      <alignment horizontal="center" vertical="top"/>
    </xf>
    <xf numFmtId="49" fontId="0" fillId="24" borderId="55" xfId="0" applyNumberFormat="1" applyFont="1" applyFill="1" applyBorder="1" applyAlignment="1">
      <alignment horizontal="center" vertical="top"/>
    </xf>
    <xf numFmtId="0" fontId="0" fillId="24" borderId="54" xfId="0" applyNumberFormat="1" applyFont="1" applyFill="1" applyBorder="1" applyAlignment="1">
      <alignment horizontal="center" vertical="top"/>
    </xf>
    <xf numFmtId="49" fontId="0" fillId="24" borderId="53" xfId="0" applyNumberFormat="1" applyFont="1" applyFill="1" applyBorder="1" applyAlignment="1">
      <alignment horizontal="center" vertical="top"/>
    </xf>
    <xf numFmtId="0" fontId="24" fillId="24" borderId="56" xfId="0" applyFont="1" applyFill="1" applyBorder="1"/>
    <xf numFmtId="0" fontId="24" fillId="24" borderId="55" xfId="0" applyFont="1" applyFill="1" applyBorder="1"/>
    <xf numFmtId="0" fontId="0" fillId="24" borderId="56" xfId="0" applyFill="1" applyBorder="1" applyAlignment="1">
      <alignment horizontal="center"/>
    </xf>
    <xf numFmtId="0" fontId="24" fillId="24" borderId="57" xfId="0" applyFont="1" applyFill="1" applyBorder="1" applyAlignment="1">
      <alignment horizontal="center" vertical="center"/>
    </xf>
    <xf numFmtId="180" fontId="23" fillId="24" borderId="58" xfId="0" applyNumberFormat="1" applyFont="1" applyFill="1" applyBorder="1" applyAlignment="1">
      <alignment horizontal="right"/>
    </xf>
    <xf numFmtId="180" fontId="23" fillId="24" borderId="59" xfId="0" applyNumberFormat="1" applyFont="1" applyFill="1" applyBorder="1" applyAlignment="1">
      <alignment horizontal="right"/>
    </xf>
    <xf numFmtId="0" fontId="0" fillId="24" borderId="60" xfId="0" applyFill="1" applyBorder="1" applyAlignment="1">
      <alignment horizontal="center"/>
    </xf>
    <xf numFmtId="180" fontId="23" fillId="24" borderId="28" xfId="0" applyNumberFormat="1" applyFont="1" applyFill="1" applyBorder="1" applyAlignment="1">
      <alignment horizontal="right"/>
    </xf>
    <xf numFmtId="180" fontId="23" fillId="24" borderId="61" xfId="0" applyNumberFormat="1" applyFont="1" applyFill="1" applyBorder="1" applyAlignment="1">
      <alignment horizontal="right"/>
    </xf>
    <xf numFmtId="180" fontId="23" fillId="24" borderId="62" xfId="0" applyNumberFormat="1" applyFont="1" applyFill="1" applyBorder="1" applyAlignment="1">
      <alignment horizontal="right"/>
    </xf>
    <xf numFmtId="180" fontId="0" fillId="24" borderId="0" xfId="0" applyNumberFormat="1" applyFill="1"/>
    <xf numFmtId="38" fontId="0" fillId="24" borderId="0" xfId="0" applyNumberFormat="1" applyFill="1" applyAlignment="1">
      <alignment shrinkToFit="1"/>
    </xf>
    <xf numFmtId="0" fontId="0" fillId="24" borderId="0" xfId="0" applyFill="1" applyAlignment="1">
      <alignment shrinkToFit="1"/>
    </xf>
    <xf numFmtId="0" fontId="23" fillId="24" borderId="0" xfId="0" applyFont="1" applyFill="1" applyAlignment="1">
      <alignment vertical="center"/>
    </xf>
    <xf numFmtId="0" fontId="23" fillId="24" borderId="0" xfId="0" applyFont="1" applyFill="1"/>
    <xf numFmtId="0" fontId="26" fillId="24" borderId="0" xfId="0" applyFont="1" applyFill="1" applyAlignment="1">
      <alignment vertical="center"/>
    </xf>
    <xf numFmtId="0" fontId="23" fillId="24" borderId="24" xfId="0" applyFont="1" applyFill="1" applyBorder="1" applyAlignment="1">
      <alignment horizontal="center" vertical="center"/>
    </xf>
    <xf numFmtId="20" fontId="23" fillId="24" borderId="0" xfId="0" applyNumberFormat="1" applyFont="1" applyFill="1" applyAlignment="1">
      <alignment vertical="center"/>
    </xf>
    <xf numFmtId="177" fontId="23" fillId="24" borderId="64" xfId="0" applyNumberFormat="1" applyFont="1" applyFill="1" applyBorder="1" applyAlignment="1">
      <alignment vertical="center" shrinkToFit="1"/>
    </xf>
    <xf numFmtId="177" fontId="23" fillId="24" borderId="48" xfId="0" applyNumberFormat="1" applyFont="1" applyFill="1" applyBorder="1" applyAlignment="1">
      <alignment vertical="center" shrinkToFit="1"/>
    </xf>
    <xf numFmtId="0" fontId="0" fillId="24" borderId="0" xfId="0" applyFont="1" applyFill="1" applyAlignment="1">
      <alignment horizontal="right" vertical="center"/>
    </xf>
    <xf numFmtId="177" fontId="23" fillId="24" borderId="57" xfId="0" applyNumberFormat="1" applyFont="1" applyFill="1" applyBorder="1" applyAlignment="1">
      <alignment vertical="center" shrinkToFit="1"/>
    </xf>
    <xf numFmtId="177" fontId="23" fillId="24" borderId="68" xfId="0" applyNumberFormat="1" applyFont="1" applyFill="1" applyBorder="1" applyAlignment="1">
      <alignment vertical="center" shrinkToFit="1"/>
    </xf>
    <xf numFmtId="177" fontId="23" fillId="24" borderId="0" xfId="0" applyNumberFormat="1" applyFont="1" applyFill="1" applyBorder="1" applyAlignment="1">
      <alignment vertical="center" shrinkToFit="1"/>
    </xf>
    <xf numFmtId="0" fontId="28" fillId="24" borderId="0" xfId="0" applyFont="1" applyFill="1" applyAlignment="1">
      <alignment vertical="center"/>
    </xf>
    <xf numFmtId="0" fontId="23" fillId="24" borderId="77" xfId="0" applyFont="1" applyFill="1" applyBorder="1" applyAlignment="1">
      <alignment horizontal="center" vertical="center"/>
    </xf>
    <xf numFmtId="0" fontId="23" fillId="24" borderId="38" xfId="0" applyFont="1" applyFill="1" applyBorder="1" applyAlignment="1">
      <alignment vertical="center" textRotation="255"/>
    </xf>
    <xf numFmtId="0" fontId="23" fillId="24" borderId="77" xfId="0" applyFont="1" applyFill="1" applyBorder="1" applyAlignment="1">
      <alignment vertical="center" textRotation="255"/>
    </xf>
    <xf numFmtId="0" fontId="23" fillId="24" borderId="34" xfId="0" applyFont="1" applyFill="1" applyBorder="1" applyAlignment="1">
      <alignment vertical="center"/>
    </xf>
    <xf numFmtId="0" fontId="28" fillId="24" borderId="0" xfId="0" applyFont="1" applyFill="1" applyAlignment="1">
      <alignment horizontal="centerContinuous" vertical="center"/>
    </xf>
    <xf numFmtId="0" fontId="23" fillId="24" borderId="10" xfId="0" applyFont="1" applyFill="1" applyBorder="1" applyAlignment="1">
      <alignment horizontal="center" vertical="center"/>
    </xf>
    <xf numFmtId="0" fontId="23" fillId="24" borderId="26" xfId="0" applyFont="1" applyFill="1" applyBorder="1" applyAlignment="1">
      <alignment horizontal="center" vertical="center" shrinkToFit="1"/>
    </xf>
    <xf numFmtId="0" fontId="23" fillId="24" borderId="78" xfId="0" applyFont="1" applyFill="1" applyBorder="1" applyAlignment="1">
      <alignment horizontal="center" vertical="center" shrinkToFit="1"/>
    </xf>
    <xf numFmtId="0" fontId="23" fillId="24" borderId="33" xfId="0" applyFont="1" applyFill="1" applyBorder="1" applyAlignment="1">
      <alignment horizontal="center" vertical="center" shrinkToFit="1"/>
    </xf>
    <xf numFmtId="0" fontId="23" fillId="24" borderId="10" xfId="0" applyFont="1" applyFill="1" applyBorder="1" applyAlignment="1">
      <alignment horizontal="distributed" vertical="center" indent="1"/>
    </xf>
    <xf numFmtId="0" fontId="23" fillId="24" borderId="79" xfId="0" applyFont="1" applyFill="1" applyBorder="1" applyAlignment="1">
      <alignment horizontal="distributed" vertical="center" indent="1"/>
    </xf>
    <xf numFmtId="0" fontId="23" fillId="24" borderId="80" xfId="0" applyFont="1" applyFill="1" applyBorder="1" applyAlignment="1">
      <alignment horizontal="distributed" vertical="center"/>
    </xf>
    <xf numFmtId="0" fontId="23" fillId="24" borderId="60" xfId="0" applyFont="1" applyFill="1" applyBorder="1" applyAlignment="1">
      <alignment horizontal="distributed" vertical="center"/>
    </xf>
    <xf numFmtId="0" fontId="23" fillId="24" borderId="81" xfId="0" applyFont="1" applyFill="1" applyBorder="1" applyAlignment="1">
      <alignment horizontal="distributed" vertical="center"/>
    </xf>
    <xf numFmtId="177" fontId="23" fillId="0" borderId="75" xfId="0" applyNumberFormat="1" applyFont="1" applyFill="1" applyBorder="1" applyAlignment="1">
      <alignment vertical="center" shrinkToFit="1"/>
    </xf>
    <xf numFmtId="176" fontId="23" fillId="24" borderId="85" xfId="0" applyNumberFormat="1" applyFont="1" applyFill="1" applyBorder="1" applyAlignment="1">
      <alignment vertical="center" shrinkToFit="1"/>
    </xf>
    <xf numFmtId="177" fontId="23" fillId="24" borderId="83" xfId="0" applyNumberFormat="1" applyFont="1" applyFill="1" applyBorder="1" applyAlignment="1">
      <alignment vertical="center" shrinkToFit="1"/>
    </xf>
    <xf numFmtId="177" fontId="23" fillId="24" borderId="66" xfId="0" applyNumberFormat="1" applyFont="1" applyFill="1" applyBorder="1" applyAlignment="1">
      <alignment vertical="center" shrinkToFit="1"/>
    </xf>
    <xf numFmtId="177" fontId="23" fillId="24" borderId="84" xfId="0" applyNumberFormat="1" applyFont="1" applyFill="1" applyBorder="1" applyAlignment="1">
      <alignment vertical="center" shrinkToFit="1"/>
    </xf>
    <xf numFmtId="177" fontId="23" fillId="24" borderId="74" xfId="0" applyNumberFormat="1" applyFont="1" applyFill="1" applyBorder="1" applyAlignment="1">
      <alignment vertical="center" shrinkToFit="1"/>
    </xf>
    <xf numFmtId="177" fontId="23" fillId="24" borderId="73" xfId="0" applyNumberFormat="1" applyFont="1" applyFill="1" applyBorder="1" applyAlignment="1">
      <alignment vertical="center" shrinkToFit="1"/>
    </xf>
    <xf numFmtId="178" fontId="23" fillId="24" borderId="24" xfId="0" applyNumberFormat="1" applyFont="1" applyFill="1" applyBorder="1" applyAlignment="1">
      <alignment horizontal="center" vertical="center" shrinkToFit="1"/>
    </xf>
    <xf numFmtId="177" fontId="23" fillId="24" borderId="18" xfId="0" applyNumberFormat="1" applyFont="1" applyFill="1" applyBorder="1" applyAlignment="1">
      <alignment vertical="center" shrinkToFit="1"/>
    </xf>
    <xf numFmtId="177" fontId="23" fillId="24" borderId="24" xfId="0" applyNumberFormat="1" applyFont="1" applyFill="1" applyBorder="1" applyAlignment="1">
      <alignment vertical="center" shrinkToFit="1"/>
    </xf>
    <xf numFmtId="177" fontId="23" fillId="24" borderId="75" xfId="0" applyNumberFormat="1" applyFont="1" applyFill="1" applyBorder="1" applyAlignment="1">
      <alignment vertical="center" shrinkToFit="1"/>
    </xf>
    <xf numFmtId="177" fontId="23" fillId="24" borderId="44" xfId="0" applyNumberFormat="1" applyFont="1" applyFill="1" applyBorder="1" applyAlignment="1">
      <alignment vertical="center" shrinkToFit="1"/>
    </xf>
    <xf numFmtId="177" fontId="23" fillId="24" borderId="67" xfId="0" applyNumberFormat="1" applyFont="1" applyFill="1" applyBorder="1" applyAlignment="1">
      <alignment vertical="center" shrinkToFit="1"/>
    </xf>
    <xf numFmtId="177" fontId="23" fillId="24" borderId="62" xfId="0" applyNumberFormat="1" applyFont="1" applyFill="1" applyBorder="1" applyAlignment="1">
      <alignment vertical="center" shrinkToFit="1"/>
    </xf>
    <xf numFmtId="177" fontId="23" fillId="24" borderId="43" xfId="0" applyNumberFormat="1" applyFont="1" applyFill="1" applyBorder="1" applyAlignment="1">
      <alignment vertical="center" shrinkToFit="1"/>
    </xf>
    <xf numFmtId="176" fontId="23" fillId="24" borderId="86" xfId="0" applyNumberFormat="1" applyFont="1" applyFill="1" applyBorder="1" applyAlignment="1">
      <alignment vertical="center" shrinkToFit="1"/>
    </xf>
    <xf numFmtId="177" fontId="23" fillId="24" borderId="89" xfId="0" applyNumberFormat="1" applyFont="1" applyFill="1" applyBorder="1" applyAlignment="1">
      <alignment vertical="center" shrinkToFit="1"/>
    </xf>
    <xf numFmtId="180" fontId="23" fillId="24" borderId="90" xfId="0" applyNumberFormat="1" applyFont="1" applyFill="1" applyBorder="1" applyAlignment="1">
      <alignment vertical="center" shrinkToFit="1"/>
    </xf>
    <xf numFmtId="177" fontId="23" fillId="24" borderId="87" xfId="0" applyNumberFormat="1" applyFont="1" applyFill="1" applyBorder="1" applyAlignment="1">
      <alignment vertical="center" shrinkToFit="1"/>
    </xf>
    <xf numFmtId="177" fontId="23" fillId="24" borderId="91" xfId="0" applyNumberFormat="1" applyFont="1" applyFill="1" applyBorder="1" applyAlignment="1">
      <alignment vertical="center" shrinkToFit="1"/>
    </xf>
    <xf numFmtId="177" fontId="23" fillId="24" borderId="92" xfId="0" applyNumberFormat="1" applyFont="1" applyFill="1" applyBorder="1" applyAlignment="1">
      <alignment vertical="center" shrinkToFit="1"/>
    </xf>
    <xf numFmtId="176" fontId="23" fillId="24" borderId="90" xfId="0" applyNumberFormat="1" applyFont="1" applyFill="1" applyBorder="1" applyAlignment="1">
      <alignment vertical="center" shrinkToFit="1"/>
    </xf>
    <xf numFmtId="38" fontId="0" fillId="0" borderId="0" xfId="42" applyFont="1" applyFill="1" applyAlignment="1">
      <alignment vertical="center"/>
    </xf>
    <xf numFmtId="38" fontId="0" fillId="0" borderId="0" xfId="42" applyFont="1" applyFill="1" applyAlignment="1">
      <alignment horizontal="center" vertical="center"/>
    </xf>
    <xf numFmtId="177" fontId="29" fillId="0" borderId="0" xfId="42" applyNumberFormat="1" applyFont="1" applyFill="1" applyAlignment="1">
      <alignment vertical="center"/>
    </xf>
    <xf numFmtId="177" fontId="0" fillId="0" borderId="0" xfId="42" applyNumberFormat="1" applyFont="1" applyFill="1" applyAlignment="1">
      <alignment vertical="center"/>
    </xf>
    <xf numFmtId="38" fontId="30" fillId="0" borderId="0" xfId="42" applyFont="1" applyFill="1" applyAlignment="1">
      <alignment vertical="center"/>
    </xf>
    <xf numFmtId="38" fontId="31" fillId="0" borderId="0" xfId="42" applyFont="1" applyFill="1" applyAlignment="1">
      <alignment vertical="center"/>
    </xf>
    <xf numFmtId="38" fontId="31" fillId="0" borderId="0" xfId="42" applyFont="1" applyFill="1" applyAlignment="1">
      <alignment horizontal="center" vertical="center"/>
    </xf>
    <xf numFmtId="38" fontId="32" fillId="0" borderId="0" xfId="42" applyFont="1" applyFill="1" applyAlignment="1">
      <alignment vertical="center"/>
    </xf>
    <xf numFmtId="38" fontId="22" fillId="0" borderId="0" xfId="42" applyFont="1" applyFill="1" applyAlignment="1">
      <alignment vertical="center"/>
    </xf>
    <xf numFmtId="38" fontId="31" fillId="0" borderId="78" xfId="42" applyFont="1" applyFill="1" applyBorder="1" applyAlignment="1">
      <alignment horizontal="center" vertical="center"/>
    </xf>
    <xf numFmtId="38" fontId="31" fillId="0" borderId="27" xfId="42" applyFont="1" applyFill="1" applyBorder="1" applyAlignment="1">
      <alignment vertical="center" shrinkToFit="1"/>
    </xf>
    <xf numFmtId="38" fontId="31" fillId="0" borderId="76" xfId="42" applyFont="1" applyFill="1" applyBorder="1" applyAlignment="1">
      <alignment vertical="center" shrinkToFit="1"/>
    </xf>
    <xf numFmtId="38" fontId="31" fillId="0" borderId="21" xfId="42" applyFont="1" applyFill="1" applyBorder="1" applyAlignment="1">
      <alignment vertical="center" shrinkToFit="1"/>
    </xf>
    <xf numFmtId="38" fontId="31" fillId="0" borderId="23" xfId="42" applyFont="1" applyFill="1" applyBorder="1" applyAlignment="1">
      <alignment vertical="center" shrinkToFit="1"/>
    </xf>
    <xf numFmtId="38" fontId="31" fillId="0" borderId="27" xfId="42" applyFont="1" applyFill="1" applyBorder="1" applyAlignment="1">
      <alignment horizontal="center" vertical="center"/>
    </xf>
    <xf numFmtId="38" fontId="31" fillId="0" borderId="27" xfId="42" applyFont="1" applyFill="1" applyBorder="1" applyAlignment="1">
      <alignment horizontal="left" vertical="center" shrinkToFit="1"/>
    </xf>
    <xf numFmtId="38" fontId="31" fillId="0" borderId="76" xfId="42" applyFont="1" applyFill="1" applyBorder="1" applyAlignment="1">
      <alignment horizontal="left" vertical="center" shrinkToFit="1"/>
    </xf>
    <xf numFmtId="38" fontId="0" fillId="0" borderId="76" xfId="42" applyFont="1" applyFill="1" applyBorder="1" applyAlignment="1">
      <alignment horizontal="left" vertical="center" shrinkToFit="1"/>
    </xf>
    <xf numFmtId="38" fontId="31" fillId="0" borderId="32" xfId="42" applyFont="1" applyFill="1" applyBorder="1" applyAlignment="1">
      <alignment vertical="center" shrinkToFit="1"/>
    </xf>
    <xf numFmtId="38" fontId="31" fillId="0" borderId="19" xfId="42" applyFont="1" applyFill="1" applyBorder="1" applyAlignment="1">
      <alignment vertical="center" shrinkToFit="1"/>
    </xf>
    <xf numFmtId="38" fontId="31" fillId="0" borderId="21" xfId="42" applyFont="1" applyFill="1" applyBorder="1" applyAlignment="1">
      <alignment horizontal="left" vertical="center" shrinkToFit="1"/>
    </xf>
    <xf numFmtId="38" fontId="0" fillId="0" borderId="21" xfId="42" applyFont="1" applyFill="1" applyBorder="1" applyAlignment="1">
      <alignment horizontal="center" vertical="center"/>
    </xf>
    <xf numFmtId="38" fontId="31" fillId="0" borderId="23" xfId="42" applyFont="1" applyFill="1" applyBorder="1" applyAlignment="1">
      <alignment horizontal="left" vertical="center" shrinkToFit="1"/>
    </xf>
    <xf numFmtId="38" fontId="31" fillId="0" borderId="32" xfId="42" applyFont="1" applyFill="1" applyBorder="1" applyAlignment="1">
      <alignment horizontal="left" vertical="center" shrinkToFit="1"/>
    </xf>
    <xf numFmtId="38" fontId="0" fillId="0" borderId="21" xfId="42" applyFont="1" applyFill="1" applyBorder="1" applyAlignment="1">
      <alignment vertical="center"/>
    </xf>
    <xf numFmtId="38" fontId="31" fillId="24" borderId="76" xfId="42" applyFont="1" applyFill="1" applyBorder="1" applyAlignment="1">
      <alignment vertical="center" shrinkToFit="1"/>
    </xf>
    <xf numFmtId="38" fontId="31" fillId="24" borderId="76" xfId="42" applyFont="1" applyFill="1" applyBorder="1" applyAlignment="1">
      <alignment horizontal="left" vertical="center" shrinkToFit="1"/>
    </xf>
    <xf numFmtId="38" fontId="31" fillId="24" borderId="32" xfId="42" applyFont="1" applyFill="1" applyBorder="1" applyAlignment="1">
      <alignment horizontal="left" vertical="center" shrinkToFit="1"/>
    </xf>
    <xf numFmtId="38" fontId="22" fillId="0" borderId="47" xfId="42" applyFont="1" applyFill="1" applyBorder="1" applyAlignment="1">
      <alignment vertical="center"/>
    </xf>
    <xf numFmtId="38" fontId="31" fillId="24" borderId="23" xfId="42" applyFont="1" applyFill="1" applyBorder="1" applyAlignment="1">
      <alignment horizontal="left" vertical="center" shrinkToFit="1"/>
    </xf>
    <xf numFmtId="38" fontId="31" fillId="24" borderId="21" xfId="42" applyFont="1" applyFill="1" applyBorder="1" applyAlignment="1">
      <alignment horizontal="left" vertical="center" shrinkToFit="1"/>
    </xf>
    <xf numFmtId="38" fontId="31" fillId="0" borderId="19" xfId="42" applyFont="1" applyFill="1" applyBorder="1" applyAlignment="1">
      <alignment horizontal="left" vertical="center" shrinkToFit="1"/>
    </xf>
    <xf numFmtId="38" fontId="31" fillId="0" borderId="48" xfId="42" applyFont="1" applyFill="1" applyBorder="1" applyAlignment="1">
      <alignment horizontal="center" vertical="center"/>
    </xf>
    <xf numFmtId="38" fontId="31" fillId="0" borderId="78" xfId="42" applyFont="1" applyFill="1" applyBorder="1" applyAlignment="1">
      <alignment horizontal="left" vertical="center" shrinkToFit="1"/>
    </xf>
    <xf numFmtId="38" fontId="0" fillId="0" borderId="23" xfId="42" applyFont="1" applyFill="1" applyBorder="1" applyAlignment="1">
      <alignment vertical="center" shrinkToFit="1"/>
    </xf>
    <xf numFmtId="38" fontId="0" fillId="0" borderId="23" xfId="42" applyFont="1" applyFill="1" applyBorder="1" applyAlignment="1">
      <alignment vertical="center"/>
    </xf>
    <xf numFmtId="38" fontId="31" fillId="0" borderId="78" xfId="42" applyFont="1" applyFill="1" applyBorder="1" applyAlignment="1">
      <alignment vertical="center" shrinkToFit="1"/>
    </xf>
    <xf numFmtId="38" fontId="23" fillId="0" borderId="0" xfId="42" applyFont="1" applyFill="1" applyAlignment="1">
      <alignment vertical="center"/>
    </xf>
    <xf numFmtId="38" fontId="31" fillId="0" borderId="27" xfId="42" applyFont="1" applyFill="1" applyBorder="1" applyAlignment="1">
      <alignment horizontal="left" vertical="center" indent="1"/>
    </xf>
    <xf numFmtId="38" fontId="24" fillId="0" borderId="93" xfId="42" applyFont="1" applyFill="1" applyBorder="1" applyAlignment="1">
      <alignment horizontal="left" vertical="center" indent="2"/>
    </xf>
    <xf numFmtId="38" fontId="31" fillId="0" borderId="94" xfId="42" applyFont="1" applyFill="1" applyBorder="1" applyAlignment="1">
      <alignment horizontal="left" vertical="center" indent="1" shrinkToFit="1"/>
    </xf>
    <xf numFmtId="38" fontId="24" fillId="0" borderId="32" xfId="42" applyFont="1" applyFill="1" applyBorder="1" applyAlignment="1">
      <alignment horizontal="left" vertical="center" indent="2"/>
    </xf>
    <xf numFmtId="38" fontId="31" fillId="0" borderId="76" xfId="42" applyFont="1" applyFill="1" applyBorder="1" applyAlignment="1">
      <alignment horizontal="left" vertical="center" indent="1"/>
    </xf>
    <xf numFmtId="38" fontId="31" fillId="0" borderId="94" xfId="42" applyFont="1" applyFill="1" applyBorder="1" applyAlignment="1">
      <alignment horizontal="left" vertical="center" indent="1"/>
    </xf>
    <xf numFmtId="0" fontId="31" fillId="0" borderId="27" xfId="42" applyNumberFormat="1" applyFont="1" applyFill="1" applyBorder="1" applyAlignment="1">
      <alignment horizontal="left" vertical="center" indent="1" shrinkToFit="1"/>
    </xf>
    <xf numFmtId="38" fontId="31" fillId="0" borderId="31" xfId="42" applyFont="1" applyFill="1" applyBorder="1" applyAlignment="1">
      <alignment horizontal="left" vertical="center" indent="1"/>
    </xf>
    <xf numFmtId="38" fontId="31" fillId="0" borderId="95" xfId="42" applyFont="1" applyFill="1" applyBorder="1" applyAlignment="1">
      <alignment horizontal="left" vertical="center" indent="1"/>
    </xf>
    <xf numFmtId="38" fontId="31" fillId="0" borderId="44" xfId="42" applyFont="1" applyFill="1" applyBorder="1" applyAlignment="1">
      <alignment horizontal="left" vertical="center" indent="1"/>
    </xf>
    <xf numFmtId="38" fontId="24" fillId="0" borderId="76" xfId="42" applyFont="1" applyFill="1" applyBorder="1" applyAlignment="1">
      <alignment horizontal="left" vertical="center" indent="2"/>
    </xf>
    <xf numFmtId="38" fontId="33" fillId="0" borderId="0" xfId="42" applyFont="1" applyFill="1" applyAlignment="1">
      <alignment vertical="center"/>
    </xf>
    <xf numFmtId="38" fontId="31" fillId="0" borderId="19" xfId="42" applyFont="1" applyFill="1" applyBorder="1" applyAlignment="1">
      <alignment horizontal="left" vertical="center" indent="1"/>
    </xf>
    <xf numFmtId="38" fontId="31" fillId="0" borderId="22" xfId="42" applyFont="1" applyFill="1" applyBorder="1" applyAlignment="1">
      <alignment horizontal="left" vertical="center" indent="1"/>
    </xf>
    <xf numFmtId="38" fontId="33" fillId="0" borderId="47" xfId="42" applyFont="1" applyFill="1" applyBorder="1" applyAlignment="1">
      <alignment vertical="center"/>
    </xf>
    <xf numFmtId="181" fontId="31" fillId="0" borderId="76" xfId="42" applyNumberFormat="1" applyFont="1" applyFill="1" applyBorder="1" applyAlignment="1">
      <alignment horizontal="left" vertical="center" indent="1" shrinkToFit="1"/>
    </xf>
    <xf numFmtId="181" fontId="34" fillId="0" borderId="94" xfId="42" applyNumberFormat="1" applyFont="1" applyFill="1" applyBorder="1" applyAlignment="1">
      <alignment horizontal="left" vertical="center" indent="1" shrinkToFit="1"/>
    </xf>
    <xf numFmtId="181" fontId="34" fillId="0" borderId="76" xfId="42" applyNumberFormat="1" applyFont="1" applyFill="1" applyBorder="1" applyAlignment="1">
      <alignment horizontal="left" vertical="center" indent="1" shrinkToFit="1"/>
    </xf>
    <xf numFmtId="181" fontId="34" fillId="0" borderId="32" xfId="42" applyNumberFormat="1" applyFont="1" applyFill="1" applyBorder="1" applyAlignment="1">
      <alignment horizontal="left" vertical="center" indent="1" shrinkToFit="1"/>
    </xf>
    <xf numFmtId="38" fontId="24" fillId="0" borderId="32" xfId="42" applyFont="1" applyFill="1" applyBorder="1" applyAlignment="1">
      <alignment horizontal="left" vertical="center" indent="2" shrinkToFit="1"/>
    </xf>
    <xf numFmtId="38" fontId="31" fillId="0" borderId="27" xfId="42" applyFont="1" applyFill="1" applyBorder="1" applyAlignment="1">
      <alignment horizontal="left" vertical="center" indent="1" shrinkToFit="1"/>
    </xf>
    <xf numFmtId="38" fontId="23" fillId="0" borderId="47" xfId="42" applyFont="1" applyFill="1" applyBorder="1" applyAlignment="1">
      <alignment horizontal="left" vertical="center"/>
    </xf>
    <xf numFmtId="38" fontId="24" fillId="0" borderId="23" xfId="42" applyFont="1" applyFill="1" applyBorder="1" applyAlignment="1">
      <alignment horizontal="left" vertical="center" indent="2"/>
    </xf>
    <xf numFmtId="38" fontId="24" fillId="0" borderId="25" xfId="42" applyFont="1" applyFill="1" applyBorder="1" applyAlignment="1">
      <alignment horizontal="left" vertical="center" indent="2"/>
    </xf>
    <xf numFmtId="38" fontId="31" fillId="0" borderId="78" xfId="42" applyFont="1" applyFill="1" applyBorder="1" applyAlignment="1">
      <alignment horizontal="left" vertical="center" indent="1"/>
    </xf>
    <xf numFmtId="38" fontId="31" fillId="0" borderId="96" xfId="42" applyFont="1" applyFill="1" applyBorder="1" applyAlignment="1">
      <alignment horizontal="left" vertical="center" indent="1"/>
    </xf>
    <xf numFmtId="38" fontId="31" fillId="0" borderId="48" xfId="42" applyFont="1" applyFill="1" applyBorder="1" applyAlignment="1">
      <alignment horizontal="left" vertical="center" indent="1"/>
    </xf>
    <xf numFmtId="38" fontId="31" fillId="0" borderId="32" xfId="42" applyFont="1" applyFill="1" applyBorder="1" applyAlignment="1">
      <alignment horizontal="left" vertical="center" indent="1"/>
    </xf>
    <xf numFmtId="38" fontId="31" fillId="0" borderId="78" xfId="42" applyFont="1" applyFill="1" applyBorder="1" applyAlignment="1">
      <alignment horizontal="left" vertical="center" indent="1" shrinkToFit="1"/>
    </xf>
    <xf numFmtId="38" fontId="31" fillId="0" borderId="97" xfId="42" applyFont="1" applyFill="1" applyBorder="1" applyAlignment="1">
      <alignment horizontal="left" vertical="center" indent="1"/>
    </xf>
    <xf numFmtId="38" fontId="31" fillId="0" borderId="49" xfId="42" applyFont="1" applyFill="1" applyBorder="1" applyAlignment="1">
      <alignment horizontal="left" vertical="center" indent="1"/>
    </xf>
    <xf numFmtId="38" fontId="32" fillId="0" borderId="0" xfId="42" applyFont="1" applyFill="1" applyAlignment="1">
      <alignment horizontal="center" vertical="center"/>
    </xf>
    <xf numFmtId="38" fontId="30" fillId="0" borderId="0" xfId="42" applyFont="1" applyFill="1" applyAlignment="1">
      <alignment horizontal="center" vertical="center"/>
    </xf>
    <xf numFmtId="38" fontId="23" fillId="0" borderId="0" xfId="42" applyFont="1" applyFill="1" applyAlignment="1">
      <alignment horizontal="center" vertical="center"/>
    </xf>
    <xf numFmtId="38" fontId="31" fillId="0" borderId="48" xfId="42" applyFont="1" applyFill="1" applyBorder="1" applyAlignment="1">
      <alignment horizontal="center" vertical="center" shrinkToFit="1"/>
    </xf>
    <xf numFmtId="38" fontId="31" fillId="0" borderId="19" xfId="42" applyFont="1" applyFill="1" applyBorder="1" applyAlignment="1">
      <alignment horizontal="center" vertical="center" shrinkToFit="1"/>
    </xf>
    <xf numFmtId="38" fontId="31" fillId="0" borderId="25" xfId="42" applyFont="1" applyFill="1" applyBorder="1" applyAlignment="1">
      <alignment horizontal="center" vertical="center" shrinkToFit="1"/>
    </xf>
    <xf numFmtId="38" fontId="31" fillId="0" borderId="22" xfId="42" applyFont="1" applyFill="1" applyBorder="1" applyAlignment="1">
      <alignment horizontal="center" vertical="center" shrinkToFit="1"/>
    </xf>
    <xf numFmtId="38" fontId="31" fillId="0" borderId="23" xfId="42" applyFont="1" applyFill="1" applyBorder="1" applyAlignment="1">
      <alignment horizontal="center" vertical="center" shrinkToFit="1"/>
    </xf>
    <xf numFmtId="38" fontId="23" fillId="0" borderId="0" xfId="42" applyFont="1" applyFill="1" applyAlignment="1">
      <alignment horizontal="center" vertical="center" shrinkToFit="1"/>
    </xf>
    <xf numFmtId="38" fontId="31" fillId="0" borderId="21" xfId="42" applyFont="1" applyFill="1" applyBorder="1" applyAlignment="1">
      <alignment horizontal="center" vertical="center" textRotation="255" shrinkToFit="1"/>
    </xf>
    <xf numFmtId="38" fontId="31" fillId="0" borderId="21" xfId="42" applyFont="1" applyFill="1" applyBorder="1" applyAlignment="1">
      <alignment horizontal="center" vertical="center" shrinkToFit="1"/>
    </xf>
    <xf numFmtId="38" fontId="31" fillId="0" borderId="20" xfId="42" applyFont="1" applyFill="1" applyBorder="1" applyAlignment="1">
      <alignment horizontal="center" vertical="center" shrinkToFit="1"/>
    </xf>
    <xf numFmtId="38" fontId="31" fillId="0" borderId="49" xfId="42" applyFont="1" applyFill="1" applyBorder="1" applyAlignment="1">
      <alignment horizontal="center" vertical="center" shrinkToFit="1"/>
    </xf>
    <xf numFmtId="38" fontId="31" fillId="0" borderId="97" xfId="42" applyFont="1" applyFill="1" applyBorder="1" applyAlignment="1">
      <alignment horizontal="center" vertical="center" shrinkToFit="1"/>
    </xf>
    <xf numFmtId="38" fontId="33" fillId="0" borderId="0" xfId="42" applyFont="1" applyFill="1" applyBorder="1" applyAlignment="1">
      <alignment horizontal="center" vertical="center" shrinkToFit="1"/>
    </xf>
    <xf numFmtId="38" fontId="33" fillId="0" borderId="47" xfId="42" applyFont="1" applyFill="1" applyBorder="1" applyAlignment="1">
      <alignment horizontal="center" vertical="center" shrinkToFit="1"/>
    </xf>
    <xf numFmtId="38" fontId="31" fillId="0" borderId="98" xfId="42" applyFont="1" applyFill="1" applyBorder="1" applyAlignment="1">
      <alignment horizontal="center" vertical="center" shrinkToFit="1"/>
    </xf>
    <xf numFmtId="38" fontId="31" fillId="0" borderId="99" xfId="42" applyFont="1" applyFill="1" applyBorder="1" applyAlignment="1">
      <alignment horizontal="center" vertical="center" shrinkToFit="1"/>
    </xf>
    <xf numFmtId="38" fontId="31" fillId="0" borderId="100" xfId="42" applyFont="1" applyFill="1" applyBorder="1" applyAlignment="1">
      <alignment horizontal="center" vertical="center" shrinkToFit="1"/>
    </xf>
    <xf numFmtId="38" fontId="31" fillId="0" borderId="75" xfId="42" applyFont="1" applyFill="1" applyBorder="1" applyAlignment="1">
      <alignment horizontal="center" vertical="center" shrinkToFit="1"/>
    </xf>
    <xf numFmtId="38" fontId="31" fillId="0" borderId="44" xfId="42" applyFont="1" applyFill="1" applyBorder="1" applyAlignment="1">
      <alignment horizontal="center" vertical="center" shrinkToFit="1"/>
    </xf>
    <xf numFmtId="38" fontId="31" fillId="0" borderId="47" xfId="42" applyFont="1" applyFill="1" applyBorder="1" applyAlignment="1">
      <alignment horizontal="center" vertical="center" shrinkToFit="1"/>
    </xf>
    <xf numFmtId="38" fontId="31" fillId="0" borderId="94" xfId="42" applyFont="1" applyFill="1" applyBorder="1" applyAlignment="1">
      <alignment horizontal="center" vertical="center" shrinkToFit="1"/>
    </xf>
    <xf numFmtId="38" fontId="31" fillId="0" borderId="45" xfId="42" applyFont="1" applyFill="1" applyBorder="1" applyAlignment="1">
      <alignment horizontal="center" vertical="center" shrinkToFit="1"/>
    </xf>
    <xf numFmtId="38" fontId="31" fillId="0" borderId="65" xfId="42" applyFont="1" applyFill="1" applyBorder="1" applyAlignment="1">
      <alignment horizontal="center" vertical="center" shrinkToFit="1"/>
    </xf>
    <xf numFmtId="177" fontId="20" fillId="0" borderId="0" xfId="42" applyNumberFormat="1" applyFont="1" applyFill="1" applyAlignment="1">
      <alignment horizontal="left" vertical="center"/>
    </xf>
    <xf numFmtId="38" fontId="29" fillId="0" borderId="0" xfId="42" applyFont="1" applyFill="1" applyAlignment="1">
      <alignment vertical="center"/>
    </xf>
    <xf numFmtId="177" fontId="31" fillId="0" borderId="48" xfId="42" applyNumberFormat="1" applyFont="1" applyFill="1" applyBorder="1" applyAlignment="1">
      <alignment horizontal="center" vertical="center"/>
    </xf>
    <xf numFmtId="177" fontId="29" fillId="0" borderId="19" xfId="42" applyNumberFormat="1" applyFont="1" applyFill="1" applyBorder="1" applyAlignment="1">
      <alignment vertical="center"/>
    </xf>
    <xf numFmtId="177" fontId="29" fillId="0" borderId="25" xfId="42" applyNumberFormat="1" applyFont="1" applyFill="1" applyBorder="1" applyAlignment="1">
      <alignment vertical="center"/>
    </xf>
    <xf numFmtId="177" fontId="29" fillId="0" borderId="22" xfId="42" applyNumberFormat="1" applyFont="1" applyFill="1" applyBorder="1" applyAlignment="1">
      <alignment vertical="center"/>
    </xf>
    <xf numFmtId="177" fontId="29" fillId="0" borderId="23" xfId="42" applyNumberFormat="1" applyFont="1" applyFill="1" applyBorder="1" applyAlignment="1">
      <alignment vertical="center"/>
    </xf>
    <xf numFmtId="177" fontId="29" fillId="0" borderId="21" xfId="42" applyNumberFormat="1" applyFont="1" applyFill="1" applyBorder="1" applyAlignment="1">
      <alignment vertical="center"/>
    </xf>
    <xf numFmtId="177" fontId="29" fillId="0" borderId="22" xfId="42" applyNumberFormat="1" applyFont="1" applyFill="1" applyBorder="1" applyAlignment="1">
      <alignment horizontal="right" vertical="center"/>
    </xf>
    <xf numFmtId="177" fontId="29" fillId="0" borderId="19" xfId="42" applyNumberFormat="1" applyFont="1" applyFill="1" applyBorder="1" applyAlignment="1">
      <alignment horizontal="right" vertical="center"/>
    </xf>
    <xf numFmtId="177" fontId="29" fillId="0" borderId="22" xfId="42" applyNumberFormat="1" applyFont="1" applyFill="1" applyBorder="1" applyAlignment="1">
      <alignment vertical="center" shrinkToFit="1"/>
    </xf>
    <xf numFmtId="177" fontId="29" fillId="0" borderId="20" xfId="42" applyNumberFormat="1" applyFont="1" applyFill="1" applyBorder="1" applyAlignment="1">
      <alignment vertical="center" shrinkToFit="1"/>
    </xf>
    <xf numFmtId="177" fontId="29" fillId="0" borderId="49" xfId="42" applyNumberFormat="1" applyFont="1" applyFill="1" applyBorder="1" applyAlignment="1">
      <alignment vertical="center" shrinkToFit="1"/>
    </xf>
    <xf numFmtId="177" fontId="29" fillId="0" borderId="97" xfId="42" applyNumberFormat="1" applyFont="1" applyFill="1" applyBorder="1" applyAlignment="1">
      <alignment vertical="center" shrinkToFit="1"/>
    </xf>
    <xf numFmtId="177" fontId="29" fillId="0" borderId="21" xfId="42" applyNumberFormat="1" applyFont="1" applyFill="1" applyBorder="1" applyAlignment="1">
      <alignment horizontal="right" vertical="center"/>
    </xf>
    <xf numFmtId="177" fontId="29" fillId="0" borderId="19" xfId="42" applyNumberFormat="1" applyFont="1" applyFill="1" applyBorder="1" applyAlignment="1">
      <alignment horizontal="right" vertical="center" shrinkToFit="1"/>
    </xf>
    <xf numFmtId="177" fontId="29" fillId="0" borderId="22" xfId="42" applyNumberFormat="1" applyFont="1" applyFill="1" applyBorder="1" applyAlignment="1">
      <alignment horizontal="right" vertical="center" shrinkToFit="1"/>
    </xf>
    <xf numFmtId="177" fontId="29" fillId="0" borderId="20" xfId="42" applyNumberFormat="1" applyFont="1" applyFill="1" applyBorder="1" applyAlignment="1">
      <alignment horizontal="right" vertical="center"/>
    </xf>
    <xf numFmtId="49" fontId="23" fillId="0" borderId="22" xfId="42" applyNumberFormat="1" applyFont="1" applyFill="1" applyBorder="1" applyAlignment="1">
      <alignment horizontal="right" vertical="center"/>
    </xf>
    <xf numFmtId="49" fontId="23" fillId="0" borderId="21" xfId="42" applyNumberFormat="1" applyFont="1" applyFill="1" applyBorder="1" applyAlignment="1">
      <alignment horizontal="right" vertical="center"/>
    </xf>
    <xf numFmtId="49" fontId="23" fillId="0" borderId="23" xfId="42" applyNumberFormat="1" applyFont="1" applyFill="1" applyBorder="1" applyAlignment="1">
      <alignment horizontal="right" vertical="center"/>
    </xf>
    <xf numFmtId="177" fontId="31" fillId="0" borderId="98" xfId="42" applyNumberFormat="1" applyFont="1" applyFill="1" applyBorder="1" applyAlignment="1">
      <alignment horizontal="center" vertical="center"/>
    </xf>
    <xf numFmtId="177" fontId="31" fillId="0" borderId="99" xfId="42" applyNumberFormat="1" applyFont="1" applyFill="1" applyBorder="1" applyAlignment="1">
      <alignment horizontal="center" vertical="center"/>
    </xf>
    <xf numFmtId="177" fontId="29" fillId="0" borderId="100" xfId="42" applyNumberFormat="1" applyFont="1" applyFill="1" applyBorder="1" applyAlignment="1">
      <alignment horizontal="right" vertical="center"/>
    </xf>
    <xf numFmtId="177" fontId="29" fillId="0" borderId="48" xfId="42" applyNumberFormat="1" applyFont="1" applyFill="1" applyBorder="1" applyAlignment="1">
      <alignment horizontal="right" vertical="center"/>
    </xf>
    <xf numFmtId="177" fontId="29" fillId="0" borderId="97" xfId="42" applyNumberFormat="1" applyFont="1" applyFill="1" applyBorder="1" applyAlignment="1">
      <alignment horizontal="right" vertical="center"/>
    </xf>
    <xf numFmtId="177" fontId="29" fillId="0" borderId="49" xfId="42" applyNumberFormat="1" applyFont="1" applyFill="1" applyBorder="1" applyAlignment="1">
      <alignment horizontal="right" vertical="center"/>
    </xf>
    <xf numFmtId="177" fontId="29" fillId="0" borderId="48" xfId="42" applyNumberFormat="1" applyFont="1" applyFill="1" applyBorder="1" applyAlignment="1">
      <alignment vertical="center"/>
    </xf>
    <xf numFmtId="177" fontId="29" fillId="0" borderId="19" xfId="42" applyNumberFormat="1" applyFont="1" applyFill="1" applyBorder="1" applyAlignment="1">
      <alignment vertical="center" shrinkToFit="1"/>
    </xf>
    <xf numFmtId="177" fontId="29" fillId="0" borderId="20" xfId="42" applyNumberFormat="1" applyFont="1" applyFill="1" applyBorder="1" applyAlignment="1">
      <alignment vertical="center"/>
    </xf>
    <xf numFmtId="177" fontId="29" fillId="0" borderId="97" xfId="42" applyNumberFormat="1" applyFont="1" applyFill="1" applyBorder="1" applyAlignment="1">
      <alignment horizontal="right" vertical="center" shrinkToFit="1"/>
    </xf>
    <xf numFmtId="177" fontId="29" fillId="0" borderId="49" xfId="42" applyNumberFormat="1" applyFont="1" applyFill="1" applyBorder="1" applyAlignment="1">
      <alignment horizontal="right" vertical="center" shrinkToFit="1"/>
    </xf>
    <xf numFmtId="177" fontId="29" fillId="0" borderId="23" xfId="42" applyNumberFormat="1" applyFont="1" applyFill="1" applyBorder="1" applyAlignment="1">
      <alignment horizontal="right" vertical="center" shrinkToFit="1"/>
    </xf>
    <xf numFmtId="177" fontId="30" fillId="0" borderId="0" xfId="42" applyNumberFormat="1" applyFont="1" applyFill="1" applyAlignment="1">
      <alignment vertical="center"/>
    </xf>
    <xf numFmtId="177" fontId="24" fillId="0" borderId="101" xfId="42" applyNumberFormat="1" applyFont="1" applyFill="1" applyBorder="1" applyAlignment="1">
      <alignment horizontal="center" vertical="center" wrapText="1"/>
    </xf>
    <xf numFmtId="177" fontId="0" fillId="0" borderId="102" xfId="42" applyNumberFormat="1" applyFont="1" applyFill="1" applyBorder="1" applyAlignment="1">
      <alignment horizontal="right" vertical="center" shrinkToFit="1"/>
    </xf>
    <xf numFmtId="177" fontId="0" fillId="0" borderId="103" xfId="42" applyNumberFormat="1" applyFont="1" applyFill="1" applyBorder="1" applyAlignment="1">
      <alignment horizontal="right" vertical="center" shrinkToFit="1"/>
    </xf>
    <xf numFmtId="177" fontId="0" fillId="0" borderId="104" xfId="42" applyNumberFormat="1" applyFont="1" applyFill="1" applyBorder="1" applyAlignment="1">
      <alignment horizontal="right" vertical="center" shrinkToFit="1"/>
    </xf>
    <xf numFmtId="177" fontId="0" fillId="0" borderId="105" xfId="42" applyNumberFormat="1" applyFont="1" applyFill="1" applyBorder="1" applyAlignment="1">
      <alignment horizontal="right" vertical="center" shrinkToFit="1"/>
    </xf>
    <xf numFmtId="177" fontId="0" fillId="0" borderId="106" xfId="42" applyNumberFormat="1" applyFont="1" applyFill="1" applyBorder="1" applyAlignment="1">
      <alignment horizontal="right" vertical="center" shrinkToFit="1"/>
    </xf>
    <xf numFmtId="177" fontId="0" fillId="0" borderId="107" xfId="42" applyNumberFormat="1" applyFont="1" applyFill="1" applyBorder="1" applyAlignment="1">
      <alignment horizontal="right" vertical="center" shrinkToFit="1"/>
    </xf>
    <xf numFmtId="177" fontId="0" fillId="0" borderId="108" xfId="42" applyNumberFormat="1" applyFont="1" applyFill="1" applyBorder="1" applyAlignment="1">
      <alignment horizontal="right" vertical="center" shrinkToFit="1"/>
    </xf>
    <xf numFmtId="177" fontId="0" fillId="0" borderId="109" xfId="42" applyNumberFormat="1" applyFont="1" applyFill="1" applyBorder="1" applyAlignment="1">
      <alignment horizontal="right" vertical="center" shrinkToFit="1"/>
    </xf>
    <xf numFmtId="177" fontId="0" fillId="0" borderId="110" xfId="42" applyNumberFormat="1" applyFont="1" applyFill="1" applyBorder="1" applyAlignment="1">
      <alignment horizontal="right" vertical="center" shrinkToFit="1"/>
    </xf>
    <xf numFmtId="177" fontId="0" fillId="0" borderId="111" xfId="42" applyNumberFormat="1" applyFont="1" applyFill="1" applyBorder="1" applyAlignment="1">
      <alignment horizontal="right" vertical="center" shrinkToFit="1"/>
    </xf>
    <xf numFmtId="177" fontId="0" fillId="0" borderId="112" xfId="42" applyNumberFormat="1" applyFont="1" applyFill="1" applyBorder="1" applyAlignment="1">
      <alignment horizontal="right" vertical="center" shrinkToFit="1"/>
    </xf>
    <xf numFmtId="177" fontId="0" fillId="0" borderId="113" xfId="42" applyNumberFormat="1" applyFont="1" applyFill="1" applyBorder="1" applyAlignment="1">
      <alignment horizontal="right" vertical="center" shrinkToFit="1"/>
    </xf>
    <xf numFmtId="177" fontId="0" fillId="0" borderId="101" xfId="42" applyNumberFormat="1" applyFont="1" applyFill="1" applyBorder="1" applyAlignment="1">
      <alignment horizontal="right" vertical="center" shrinkToFit="1"/>
    </xf>
    <xf numFmtId="177" fontId="0" fillId="0" borderId="27" xfId="42" applyNumberFormat="1" applyFont="1" applyFill="1" applyBorder="1" applyAlignment="1">
      <alignment vertical="center" shrinkToFit="1"/>
    </xf>
    <xf numFmtId="177" fontId="0" fillId="0" borderId="32" xfId="42" applyNumberFormat="1" applyFont="1" applyFill="1" applyBorder="1" applyAlignment="1">
      <alignment vertical="center" shrinkToFit="1"/>
    </xf>
    <xf numFmtId="177" fontId="0" fillId="0" borderId="27" xfId="42" applyNumberFormat="1" applyFont="1" applyFill="1" applyBorder="1" applyAlignment="1">
      <alignment horizontal="right" vertical="center" shrinkToFit="1"/>
    </xf>
    <xf numFmtId="177" fontId="0" fillId="0" borderId="32" xfId="42" applyNumberFormat="1" applyFont="1" applyFill="1" applyBorder="1" applyAlignment="1">
      <alignment horizontal="right" vertical="center" shrinkToFit="1"/>
    </xf>
    <xf numFmtId="177" fontId="0" fillId="0" borderId="76" xfId="42" applyNumberFormat="1" applyFont="1" applyFill="1" applyBorder="1" applyAlignment="1">
      <alignment horizontal="right" vertical="center" shrinkToFit="1"/>
    </xf>
    <xf numFmtId="177" fontId="0" fillId="0" borderId="78" xfId="42" applyNumberFormat="1" applyFont="1" applyFill="1" applyBorder="1" applyAlignment="1">
      <alignment horizontal="right" vertical="center" shrinkToFit="1"/>
    </xf>
    <xf numFmtId="177" fontId="31" fillId="0" borderId="78" xfId="42" applyNumberFormat="1" applyFont="1" applyFill="1" applyBorder="1" applyAlignment="1">
      <alignment horizontal="right" vertical="center" shrinkToFit="1"/>
    </xf>
    <xf numFmtId="177" fontId="31" fillId="0" borderId="32" xfId="42" applyNumberFormat="1" applyFont="1" applyFill="1" applyBorder="1" applyAlignment="1">
      <alignment horizontal="right" vertical="center" shrinkToFit="1"/>
    </xf>
    <xf numFmtId="177" fontId="24" fillId="0" borderId="114" xfId="42" applyNumberFormat="1" applyFont="1" applyFill="1" applyBorder="1" applyAlignment="1">
      <alignment horizontal="center" vertical="center" wrapText="1"/>
    </xf>
    <xf numFmtId="177" fontId="0" fillId="0" borderId="115" xfId="42" applyNumberFormat="1" applyFont="1" applyFill="1" applyBorder="1" applyAlignment="1">
      <alignment vertical="center" shrinkToFit="1"/>
    </xf>
    <xf numFmtId="177" fontId="0" fillId="0" borderId="116" xfId="42" applyNumberFormat="1" applyFont="1" applyFill="1" applyBorder="1" applyAlignment="1">
      <alignment vertical="center" shrinkToFit="1"/>
    </xf>
    <xf numFmtId="177" fontId="0" fillId="0" borderId="117" xfId="42" applyNumberFormat="1" applyFont="1" applyFill="1" applyBorder="1" applyAlignment="1">
      <alignment vertical="center" shrinkToFit="1"/>
    </xf>
    <xf numFmtId="177" fontId="0" fillId="0" borderId="118" xfId="42" applyNumberFormat="1" applyFont="1" applyFill="1" applyBorder="1" applyAlignment="1">
      <alignment vertical="center" shrinkToFit="1"/>
    </xf>
    <xf numFmtId="177" fontId="0" fillId="0" borderId="119" xfId="42" applyNumberFormat="1" applyFont="1" applyFill="1" applyBorder="1" applyAlignment="1">
      <alignment vertical="center" shrinkToFit="1"/>
    </xf>
    <xf numFmtId="177" fontId="0" fillId="0" borderId="120" xfId="42" applyNumberFormat="1" applyFont="1" applyFill="1" applyBorder="1" applyAlignment="1">
      <alignment vertical="center" shrinkToFit="1"/>
    </xf>
    <xf numFmtId="177" fontId="0" fillId="0" borderId="121" xfId="42" applyNumberFormat="1" applyFont="1" applyFill="1" applyBorder="1" applyAlignment="1">
      <alignment vertical="center" shrinkToFit="1"/>
    </xf>
    <xf numFmtId="177" fontId="0" fillId="0" borderId="122" xfId="42" applyNumberFormat="1" applyFont="1" applyFill="1" applyBorder="1" applyAlignment="1">
      <alignment vertical="center" shrinkToFit="1"/>
    </xf>
    <xf numFmtId="177" fontId="0" fillId="0" borderId="123" xfId="42" applyNumberFormat="1" applyFont="1" applyFill="1" applyBorder="1" applyAlignment="1">
      <alignment vertical="center" shrinkToFit="1"/>
    </xf>
    <xf numFmtId="177" fontId="0" fillId="0" borderId="114" xfId="42" applyNumberFormat="1" applyFont="1" applyFill="1" applyBorder="1" applyAlignment="1">
      <alignment horizontal="right" vertical="center" shrinkToFit="1"/>
    </xf>
    <xf numFmtId="177" fontId="0" fillId="0" borderId="122" xfId="42" applyNumberFormat="1" applyFont="1" applyFill="1" applyBorder="1" applyAlignment="1">
      <alignment horizontal="right" vertical="center" shrinkToFit="1"/>
    </xf>
    <xf numFmtId="177" fontId="0" fillId="0" borderId="120" xfId="42" applyNumberFormat="1" applyFont="1" applyFill="1" applyBorder="1" applyAlignment="1">
      <alignment horizontal="right" vertical="center" shrinkToFit="1"/>
    </xf>
    <xf numFmtId="177" fontId="0" fillId="0" borderId="121" xfId="42" applyNumberFormat="1" applyFont="1" applyFill="1" applyBorder="1" applyAlignment="1">
      <alignment horizontal="right" vertical="center" shrinkToFit="1"/>
    </xf>
    <xf numFmtId="177" fontId="0" fillId="0" borderId="114" xfId="42" applyNumberFormat="1" applyFont="1" applyFill="1" applyBorder="1" applyAlignment="1">
      <alignment vertical="center" shrinkToFit="1"/>
    </xf>
    <xf numFmtId="177" fontId="0" fillId="0" borderId="75" xfId="42" applyNumberFormat="1" applyFont="1" applyFill="1" applyBorder="1" applyAlignment="1">
      <alignment vertical="center" shrinkToFit="1"/>
    </xf>
    <xf numFmtId="177" fontId="0" fillId="0" borderId="65" xfId="42" applyNumberFormat="1" applyFont="1" applyFill="1" applyBorder="1" applyAlignment="1">
      <alignment vertical="center" shrinkToFit="1"/>
    </xf>
    <xf numFmtId="177" fontId="0" fillId="0" borderId="74" xfId="42" applyNumberFormat="1" applyFont="1" applyFill="1" applyBorder="1" applyAlignment="1">
      <alignment vertical="center" shrinkToFit="1"/>
    </xf>
    <xf numFmtId="177" fontId="0" fillId="0" borderId="66" xfId="42" applyNumberFormat="1" applyFont="1" applyFill="1" applyBorder="1" applyAlignment="1">
      <alignment vertical="center" shrinkToFit="1"/>
    </xf>
    <xf numFmtId="0" fontId="0" fillId="24" borderId="34" xfId="0" applyFill="1" applyBorder="1" applyAlignment="1">
      <alignment horizontal="center" vertical="center"/>
    </xf>
    <xf numFmtId="0" fontId="0" fillId="24" borderId="43" xfId="0" applyFill="1" applyBorder="1" applyAlignment="1">
      <alignment horizontal="center" vertical="center"/>
    </xf>
    <xf numFmtId="0" fontId="0" fillId="24" borderId="51" xfId="0" applyFill="1" applyBorder="1" applyAlignment="1">
      <alignment horizontal="center" vertical="center"/>
    </xf>
    <xf numFmtId="0" fontId="21" fillId="24" borderId="35" xfId="0" applyFont="1" applyFill="1" applyBorder="1" applyAlignment="1">
      <alignment horizontal="left" vertical="center"/>
    </xf>
    <xf numFmtId="0" fontId="21" fillId="24" borderId="44" xfId="0" applyFont="1" applyFill="1" applyBorder="1" applyAlignment="1">
      <alignment horizontal="left" vertical="center"/>
    </xf>
    <xf numFmtId="0" fontId="21" fillId="24" borderId="52" xfId="0" applyFont="1" applyFill="1" applyBorder="1" applyAlignment="1">
      <alignment horizontal="left" vertical="center"/>
    </xf>
    <xf numFmtId="0" fontId="0" fillId="24" borderId="39" xfId="0" applyFont="1" applyFill="1" applyBorder="1" applyAlignment="1">
      <alignment vertical="top"/>
    </xf>
    <xf numFmtId="0" fontId="0" fillId="24" borderId="47" xfId="0" applyFont="1" applyFill="1" applyBorder="1" applyAlignment="1">
      <alignment vertical="top"/>
    </xf>
    <xf numFmtId="0" fontId="21" fillId="24" borderId="38" xfId="0" applyFont="1" applyFill="1" applyBorder="1" applyAlignment="1">
      <alignment horizontal="left"/>
    </xf>
    <xf numFmtId="0" fontId="0" fillId="24" borderId="0" xfId="0" applyFont="1" applyFill="1" applyBorder="1" applyAlignment="1">
      <alignment horizontal="left"/>
    </xf>
    <xf numFmtId="0" fontId="0" fillId="24" borderId="42" xfId="0" applyFill="1" applyBorder="1" applyAlignment="1">
      <alignment shrinkToFit="1"/>
    </xf>
    <xf numFmtId="0" fontId="0" fillId="24" borderId="50" xfId="0" applyFill="1" applyBorder="1" applyAlignment="1"/>
    <xf numFmtId="0" fontId="27" fillId="24" borderId="0" xfId="0" applyFont="1" applyFill="1" applyAlignment="1">
      <alignment horizontal="left" vertical="center"/>
    </xf>
    <xf numFmtId="0" fontId="23" fillId="24" borderId="18" xfId="0" applyFont="1" applyFill="1" applyBorder="1" applyAlignment="1">
      <alignment horizontal="distributed" vertical="center" indent="2"/>
    </xf>
    <xf numFmtId="0" fontId="23" fillId="24" borderId="67" xfId="0" applyFont="1" applyFill="1" applyBorder="1" applyAlignment="1">
      <alignment horizontal="distributed" vertical="center" indent="2"/>
    </xf>
    <xf numFmtId="0" fontId="23" fillId="24" borderId="48" xfId="0" applyFont="1" applyFill="1" applyBorder="1" applyAlignment="1">
      <alignment horizontal="distributed" vertical="center" indent="2"/>
    </xf>
    <xf numFmtId="0" fontId="23" fillId="24" borderId="63" xfId="0" applyFont="1" applyFill="1" applyBorder="1" applyAlignment="1">
      <alignment horizontal="distributed" vertical="center" indent="2"/>
    </xf>
    <xf numFmtId="0" fontId="23" fillId="24" borderId="64" xfId="0" applyFont="1" applyFill="1" applyBorder="1" applyAlignment="1">
      <alignment horizontal="distributed" vertical="center" indent="2"/>
    </xf>
    <xf numFmtId="0" fontId="23" fillId="24" borderId="11" xfId="0" applyFont="1" applyFill="1" applyBorder="1" applyAlignment="1">
      <alignment horizontal="center" vertical="center"/>
    </xf>
    <xf numFmtId="0" fontId="23" fillId="24" borderId="18" xfId="0" applyFont="1" applyFill="1" applyBorder="1" applyAlignment="1">
      <alignment horizontal="center" vertical="center"/>
    </xf>
    <xf numFmtId="0" fontId="23" fillId="24" borderId="40" xfId="0" applyFont="1" applyFill="1" applyBorder="1" applyAlignment="1">
      <alignment horizontal="center" vertical="center"/>
    </xf>
    <xf numFmtId="0" fontId="23" fillId="24" borderId="48" xfId="0" applyFont="1" applyFill="1" applyBorder="1" applyAlignment="1">
      <alignment horizontal="center" vertical="center"/>
    </xf>
    <xf numFmtId="0" fontId="23" fillId="24" borderId="17" xfId="0" applyFont="1" applyFill="1" applyBorder="1" applyAlignment="1">
      <alignment horizontal="center" vertical="center"/>
    </xf>
    <xf numFmtId="0" fontId="23" fillId="24" borderId="24" xfId="0" applyFont="1" applyFill="1" applyBorder="1" applyAlignment="1">
      <alignment horizontal="center" vertical="center"/>
    </xf>
    <xf numFmtId="0" fontId="23" fillId="24" borderId="18" xfId="0" applyFont="1" applyFill="1" applyBorder="1" applyAlignment="1">
      <alignment horizontal="center" vertical="center" wrapText="1"/>
    </xf>
    <xf numFmtId="0" fontId="23" fillId="24" borderId="67" xfId="0" applyFont="1" applyFill="1" applyBorder="1" applyAlignment="1">
      <alignment horizontal="center" vertical="center"/>
    </xf>
    <xf numFmtId="0" fontId="23" fillId="24" borderId="57" xfId="0" applyFont="1" applyFill="1" applyBorder="1" applyAlignment="1">
      <alignment horizontal="center" vertical="center"/>
    </xf>
    <xf numFmtId="0" fontId="23" fillId="24" borderId="62" xfId="0" applyFont="1" applyFill="1" applyBorder="1" applyAlignment="1">
      <alignment horizontal="center" vertical="center"/>
    </xf>
    <xf numFmtId="0" fontId="23" fillId="24" borderId="39" xfId="0" applyFont="1" applyFill="1" applyBorder="1" applyAlignment="1">
      <alignment vertical="center"/>
    </xf>
    <xf numFmtId="0" fontId="23" fillId="24" borderId="42" xfId="0" applyFont="1" applyFill="1" applyBorder="1" applyAlignment="1">
      <alignment vertical="center"/>
    </xf>
    <xf numFmtId="0" fontId="23" fillId="24" borderId="47" xfId="0" applyFont="1" applyFill="1" applyBorder="1" applyAlignment="1">
      <alignment vertical="center"/>
    </xf>
    <xf numFmtId="0" fontId="23" fillId="24" borderId="50" xfId="0" applyFont="1" applyFill="1" applyBorder="1" applyAlignment="1">
      <alignment vertical="center"/>
    </xf>
    <xf numFmtId="0" fontId="23" fillId="24" borderId="47" xfId="0" applyFont="1" applyFill="1" applyBorder="1" applyAlignment="1">
      <alignment horizontal="distributed" vertical="center"/>
    </xf>
    <xf numFmtId="0" fontId="23" fillId="24" borderId="50" xfId="0" applyFont="1" applyFill="1" applyBorder="1" applyAlignment="1">
      <alignment horizontal="distributed" vertical="center"/>
    </xf>
    <xf numFmtId="0" fontId="23" fillId="24" borderId="65" xfId="0" applyFont="1" applyFill="1" applyBorder="1" applyAlignment="1">
      <alignment vertical="center"/>
    </xf>
    <xf numFmtId="0" fontId="23" fillId="24" borderId="66" xfId="0" applyFont="1" applyFill="1" applyBorder="1" applyAlignment="1">
      <alignment vertical="center"/>
    </xf>
    <xf numFmtId="177" fontId="23" fillId="0" borderId="23" xfId="0" applyNumberFormat="1" applyFont="1" applyFill="1" applyBorder="1" applyAlignment="1">
      <alignment vertical="center" shrinkToFit="1"/>
    </xf>
    <xf numFmtId="177" fontId="23" fillId="0" borderId="48" xfId="0" applyNumberFormat="1" applyFont="1" applyFill="1" applyBorder="1" applyAlignment="1">
      <alignment vertical="center" shrinkToFit="1"/>
    </xf>
    <xf numFmtId="177" fontId="23" fillId="24" borderId="23" xfId="0" applyNumberFormat="1" applyFont="1" applyFill="1" applyBorder="1" applyAlignment="1">
      <alignment vertical="center" shrinkToFit="1"/>
    </xf>
    <xf numFmtId="177" fontId="23" fillId="24" borderId="48" xfId="0" applyNumberFormat="1" applyFont="1" applyFill="1" applyBorder="1" applyAlignment="1">
      <alignment vertical="center" shrinkToFit="1"/>
    </xf>
    <xf numFmtId="177" fontId="23" fillId="24" borderId="61" xfId="0" applyNumberFormat="1" applyFont="1" applyFill="1" applyBorder="1" applyAlignment="1">
      <alignment vertical="center" shrinkToFit="1"/>
    </xf>
    <xf numFmtId="177" fontId="23" fillId="24" borderId="57" xfId="0" applyNumberFormat="1" applyFont="1" applyFill="1" applyBorder="1" applyAlignment="1">
      <alignment vertical="center" shrinkToFit="1"/>
    </xf>
    <xf numFmtId="0" fontId="23" fillId="24" borderId="73" xfId="0" applyFont="1" applyFill="1" applyBorder="1" applyAlignment="1">
      <alignment vertical="center"/>
    </xf>
    <xf numFmtId="0" fontId="23" fillId="24" borderId="74" xfId="0" applyFont="1" applyFill="1" applyBorder="1" applyAlignment="1">
      <alignment vertical="center"/>
    </xf>
    <xf numFmtId="0" fontId="23" fillId="24" borderId="38" xfId="0" applyFont="1" applyFill="1" applyBorder="1" applyAlignment="1">
      <alignment horizontal="distributed" vertical="center"/>
    </xf>
    <xf numFmtId="177" fontId="23" fillId="24" borderId="0" xfId="0" applyNumberFormat="1" applyFont="1" applyFill="1" applyBorder="1" applyAlignment="1">
      <alignment vertical="center" shrinkToFit="1"/>
    </xf>
    <xf numFmtId="10" fontId="23" fillId="24" borderId="0" xfId="0" applyNumberFormat="1" applyFont="1" applyFill="1" applyBorder="1" applyAlignment="1">
      <alignment vertical="center" shrinkToFit="1"/>
    </xf>
    <xf numFmtId="0" fontId="23" fillId="24" borderId="75" xfId="0" applyFont="1" applyFill="1" applyBorder="1" applyAlignment="1">
      <alignment vertical="center"/>
    </xf>
    <xf numFmtId="0" fontId="23" fillId="24" borderId="50" xfId="0" applyFont="1" applyFill="1" applyBorder="1" applyAlignment="1">
      <alignment horizontal="distributed" vertical="center" shrinkToFit="1"/>
    </xf>
    <xf numFmtId="0" fontId="23" fillId="24" borderId="50" xfId="0" applyFont="1" applyFill="1" applyBorder="1" applyAlignment="1">
      <alignment horizontal="center" vertical="center" shrinkToFit="1"/>
    </xf>
    <xf numFmtId="0" fontId="23" fillId="24" borderId="35" xfId="0" applyFont="1" applyFill="1" applyBorder="1" applyAlignment="1">
      <alignment vertical="center"/>
    </xf>
    <xf numFmtId="0" fontId="23" fillId="24" borderId="44" xfId="0" applyFont="1" applyFill="1" applyBorder="1" applyAlignment="1">
      <alignment vertical="center"/>
    </xf>
    <xf numFmtId="0" fontId="23" fillId="24" borderId="44" xfId="0" applyFont="1" applyFill="1" applyBorder="1" applyAlignment="1">
      <alignment horizontal="distributed" vertical="center"/>
    </xf>
    <xf numFmtId="177" fontId="23" fillId="24" borderId="19" xfId="0" applyNumberFormat="1" applyFont="1" applyFill="1" applyBorder="1" applyAlignment="1">
      <alignment vertical="center" shrinkToFit="1"/>
    </xf>
    <xf numFmtId="177" fontId="23" fillId="24" borderId="58" xfId="0" applyNumberFormat="1" applyFont="1" applyFill="1" applyBorder="1" applyAlignment="1">
      <alignment vertical="center" shrinkToFit="1"/>
    </xf>
    <xf numFmtId="0" fontId="23" fillId="24" borderId="69" xfId="0" applyFont="1" applyFill="1" applyBorder="1" applyAlignment="1">
      <alignment horizontal="center" vertical="center"/>
    </xf>
    <xf numFmtId="0" fontId="23" fillId="24" borderId="71" xfId="0" applyFont="1" applyFill="1" applyBorder="1" applyAlignment="1">
      <alignment horizontal="center" vertical="center"/>
    </xf>
    <xf numFmtId="0" fontId="23" fillId="24" borderId="14" xfId="0" applyFont="1" applyFill="1" applyBorder="1" applyAlignment="1">
      <alignment horizontal="center" vertical="center"/>
    </xf>
    <xf numFmtId="0" fontId="23" fillId="24" borderId="21" xfId="0" applyFont="1" applyFill="1" applyBorder="1" applyAlignment="1">
      <alignment horizontal="center" vertical="center"/>
    </xf>
    <xf numFmtId="0" fontId="23" fillId="24" borderId="70" xfId="0" applyFont="1" applyFill="1" applyBorder="1" applyAlignment="1">
      <alignment horizontal="center" vertical="center"/>
    </xf>
    <xf numFmtId="0" fontId="23" fillId="24" borderId="72" xfId="0" applyFont="1" applyFill="1" applyBorder="1" applyAlignment="1">
      <alignment horizontal="center" vertical="center"/>
    </xf>
    <xf numFmtId="177" fontId="23" fillId="24" borderId="71" xfId="0" applyNumberFormat="1" applyFont="1" applyFill="1" applyBorder="1" applyAlignment="1">
      <alignment horizontal="right" vertical="center" shrinkToFit="1"/>
    </xf>
    <xf numFmtId="177" fontId="23" fillId="24" borderId="21" xfId="0" applyNumberFormat="1" applyFont="1" applyFill="1" applyBorder="1" applyAlignment="1">
      <alignment horizontal="right" vertical="center" shrinkToFit="1"/>
    </xf>
    <xf numFmtId="177" fontId="23" fillId="24" borderId="72" xfId="0" applyNumberFormat="1" applyFont="1" applyFill="1" applyBorder="1" applyAlignment="1">
      <alignment horizontal="right" vertical="center" shrinkToFit="1"/>
    </xf>
    <xf numFmtId="177" fontId="23" fillId="24" borderId="76" xfId="0" applyNumberFormat="1" applyFont="1" applyFill="1" applyBorder="1" applyAlignment="1">
      <alignment horizontal="right" vertical="center" shrinkToFit="1"/>
    </xf>
    <xf numFmtId="177" fontId="23" fillId="24" borderId="0" xfId="0" applyNumberFormat="1" applyFont="1" applyFill="1" applyBorder="1" applyAlignment="1">
      <alignment horizontal="right" vertical="center" shrinkToFit="1"/>
    </xf>
    <xf numFmtId="178" fontId="23" fillId="24" borderId="18" xfId="0" applyNumberFormat="1" applyFont="1" applyFill="1" applyBorder="1" applyAlignment="1">
      <alignment horizontal="center" vertical="center" shrinkToFit="1"/>
    </xf>
    <xf numFmtId="0" fontId="23" fillId="24" borderId="34" xfId="0" applyFont="1" applyFill="1" applyBorder="1" applyAlignment="1">
      <alignment horizontal="center" vertical="center" wrapText="1"/>
    </xf>
    <xf numFmtId="0" fontId="23" fillId="24" borderId="43" xfId="0" applyFont="1" applyFill="1" applyBorder="1" applyAlignment="1">
      <alignment horizontal="center" vertical="center"/>
    </xf>
    <xf numFmtId="0" fontId="23" fillId="24" borderId="51" xfId="0" applyFont="1" applyFill="1" applyBorder="1" applyAlignment="1">
      <alignment horizontal="center" vertical="center"/>
    </xf>
    <xf numFmtId="0" fontId="23" fillId="24" borderId="74" xfId="0" applyFont="1" applyFill="1" applyBorder="1" applyAlignment="1">
      <alignment horizontal="distributed" vertical="center" indent="1"/>
    </xf>
    <xf numFmtId="0" fontId="23" fillId="24" borderId="82" xfId="0" applyFont="1" applyFill="1" applyBorder="1" applyAlignment="1">
      <alignment horizontal="distributed" vertical="center" indent="1"/>
    </xf>
    <xf numFmtId="0" fontId="23" fillId="24" borderId="43" xfId="0" applyFont="1" applyFill="1" applyBorder="1" applyAlignment="1">
      <alignment horizontal="distributed" vertical="center" indent="1"/>
    </xf>
    <xf numFmtId="0" fontId="23" fillId="24" borderId="51" xfId="0" applyFont="1" applyFill="1" applyBorder="1" applyAlignment="1">
      <alignment horizontal="distributed" vertical="center" indent="1"/>
    </xf>
    <xf numFmtId="178" fontId="23" fillId="24" borderId="83" xfId="0" applyNumberFormat="1" applyFont="1" applyFill="1" applyBorder="1" applyAlignment="1">
      <alignment horizontal="center" vertical="center" shrinkToFit="1"/>
    </xf>
    <xf numFmtId="178" fontId="23" fillId="24" borderId="84" xfId="0" applyNumberFormat="1" applyFont="1" applyFill="1" applyBorder="1" applyAlignment="1">
      <alignment horizontal="center" vertical="center" shrinkToFit="1"/>
    </xf>
    <xf numFmtId="178" fontId="23" fillId="24" borderId="24" xfId="0" applyNumberFormat="1" applyFont="1" applyFill="1" applyBorder="1" applyAlignment="1">
      <alignment horizontal="center" vertical="center" shrinkToFit="1"/>
    </xf>
    <xf numFmtId="178" fontId="23" fillId="24" borderId="18" xfId="0" applyNumberFormat="1" applyFont="1" applyFill="1" applyBorder="1" applyAlignment="1">
      <alignment horizontal="center" vertical="center" wrapText="1" shrinkToFit="1"/>
    </xf>
    <xf numFmtId="178" fontId="23" fillId="24" borderId="26" xfId="0" applyNumberFormat="1" applyFont="1" applyFill="1" applyBorder="1" applyAlignment="1">
      <alignment horizontal="center" vertical="center" shrinkToFit="1"/>
    </xf>
    <xf numFmtId="178" fontId="23" fillId="24" borderId="33" xfId="0" applyNumberFormat="1" applyFont="1" applyFill="1" applyBorder="1" applyAlignment="1">
      <alignment horizontal="center" vertical="center" shrinkToFit="1"/>
    </xf>
    <xf numFmtId="178" fontId="23" fillId="24" borderId="87" xfId="0" applyNumberFormat="1" applyFont="1" applyFill="1" applyBorder="1" applyAlignment="1">
      <alignment horizontal="center" vertical="center" shrinkToFit="1"/>
    </xf>
    <xf numFmtId="178" fontId="23" fillId="24" borderId="88" xfId="0" applyNumberFormat="1" applyFont="1" applyFill="1" applyBorder="1" applyAlignment="1">
      <alignment horizontal="center" vertical="center" shrinkToFit="1"/>
    </xf>
    <xf numFmtId="0" fontId="23" fillId="24" borderId="69" xfId="0" applyFont="1" applyFill="1" applyBorder="1" applyAlignment="1">
      <alignment horizontal="center" vertical="center" textRotation="255"/>
    </xf>
    <xf numFmtId="0" fontId="23" fillId="24" borderId="14" xfId="0" applyFont="1" applyFill="1" applyBorder="1" applyAlignment="1">
      <alignment horizontal="center" vertical="center" textRotation="255"/>
    </xf>
    <xf numFmtId="0" fontId="23" fillId="24" borderId="70" xfId="0" applyFont="1" applyFill="1" applyBorder="1" applyAlignment="1">
      <alignment horizontal="center" vertical="center" textRotation="255"/>
    </xf>
    <xf numFmtId="177" fontId="23" fillId="0" borderId="0" xfId="42" applyNumberFormat="1" applyFont="1" applyFill="1" applyAlignment="1">
      <alignment horizontal="right" vertical="center"/>
    </xf>
    <xf numFmtId="177" fontId="24" fillId="0" borderId="78" xfId="42" applyNumberFormat="1" applyFont="1" applyFill="1" applyBorder="1" applyAlignment="1">
      <alignment horizontal="center" vertical="center" wrapText="1"/>
    </xf>
    <xf numFmtId="177" fontId="24" fillId="0" borderId="66" xfId="42" applyNumberFormat="1" applyFont="1" applyFill="1" applyBorder="1" applyAlignment="1">
      <alignment horizontal="center" vertical="center" wrapText="1"/>
    </xf>
    <xf numFmtId="177" fontId="0" fillId="0" borderId="27" xfId="42" applyNumberFormat="1" applyFont="1" applyFill="1" applyBorder="1" applyAlignment="1">
      <alignment horizontal="right" vertical="center" shrinkToFit="1"/>
    </xf>
    <xf numFmtId="177" fontId="0" fillId="0" borderId="75" xfId="42" applyNumberFormat="1" applyFont="1" applyFill="1" applyBorder="1" applyAlignment="1">
      <alignment horizontal="right" vertical="center" shrinkToFit="1"/>
    </xf>
    <xf numFmtId="0" fontId="20" fillId="24" borderId="10" xfId="0" applyFont="1" applyFill="1" applyBorder="1" applyAlignment="1">
      <alignment horizontal="center"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桁区切り" xfId="42" builtinId="6"/>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view="pageBreakPreview" zoomScaleSheetLayoutView="100" workbookViewId="0">
      <pane xSplit="1" topLeftCell="B1" activePane="topRight" state="frozen"/>
      <selection pane="topRight" activeCell="K5" sqref="K5"/>
    </sheetView>
  </sheetViews>
  <sheetFormatPr defaultRowHeight="18.75" customHeight="1"/>
  <cols>
    <col min="1" max="1" width="26.375" style="1" customWidth="1"/>
    <col min="2" max="4" width="15.625" style="1" customWidth="1"/>
    <col min="5" max="5" width="10.625" style="1" customWidth="1"/>
    <col min="6" max="6" width="10.125" style="1" customWidth="1"/>
    <col min="7" max="7" width="16.625" style="1" customWidth="1"/>
    <col min="8" max="9" width="12.625" style="1" customWidth="1"/>
    <col min="10" max="10" width="9.5" style="1" bestFit="1" customWidth="1"/>
    <col min="11" max="11" width="9" style="1" bestFit="1" customWidth="1"/>
    <col min="12" max="16384" width="9" style="1"/>
  </cols>
  <sheetData>
    <row r="1" spans="1:9" ht="24.75" customHeight="1">
      <c r="A1" s="407" t="s">
        <v>2</v>
      </c>
      <c r="B1" s="407"/>
      <c r="C1" s="407"/>
      <c r="D1" s="407"/>
      <c r="E1" s="407"/>
      <c r="F1" s="407"/>
      <c r="G1" s="407"/>
      <c r="H1" s="407"/>
      <c r="I1" s="407"/>
    </row>
    <row r="2" spans="1:9" ht="30" customHeight="1">
      <c r="A2" s="2" t="s">
        <v>16</v>
      </c>
      <c r="B2" s="12" t="s">
        <v>26</v>
      </c>
      <c r="C2" s="12" t="s">
        <v>18</v>
      </c>
      <c r="D2" s="22" t="s">
        <v>13</v>
      </c>
      <c r="E2" s="32" t="s">
        <v>23</v>
      </c>
      <c r="F2" s="317" t="s">
        <v>9</v>
      </c>
      <c r="G2" s="318"/>
      <c r="H2" s="318"/>
      <c r="I2" s="319"/>
    </row>
    <row r="3" spans="1:9" ht="18.75" customHeight="1">
      <c r="A3" s="3" t="s">
        <v>30</v>
      </c>
      <c r="B3" s="13">
        <v>45943000</v>
      </c>
      <c r="C3" s="13">
        <v>48267000</v>
      </c>
      <c r="D3" s="23">
        <f>B3-C3</f>
        <v>-2324000</v>
      </c>
      <c r="E3" s="33">
        <f t="shared" ref="E3:E13" si="0">D3/C3*100</f>
        <v>-4.8148838751113594</v>
      </c>
      <c r="F3" s="320" t="s">
        <v>34</v>
      </c>
      <c r="G3" s="321"/>
      <c r="H3" s="321"/>
      <c r="I3" s="322"/>
    </row>
    <row r="4" spans="1:9" ht="18.75" customHeight="1">
      <c r="A4" s="4" t="s">
        <v>35</v>
      </c>
      <c r="B4" s="14">
        <f>SUM(B5:B12)</f>
        <v>21725117</v>
      </c>
      <c r="C4" s="14">
        <f>SUM(C5:C12)</f>
        <v>22368643</v>
      </c>
      <c r="D4" s="24">
        <f>SUM(D5:D12)</f>
        <v>-643526</v>
      </c>
      <c r="E4" s="34">
        <f t="shared" si="0"/>
        <v>-2.8769112189773871</v>
      </c>
      <c r="F4" s="41"/>
      <c r="G4" s="55" t="s">
        <v>36</v>
      </c>
      <c r="H4" s="69" t="s">
        <v>5</v>
      </c>
      <c r="I4" s="82" t="s">
        <v>42</v>
      </c>
    </row>
    <row r="5" spans="1:9" ht="18.75" customHeight="1">
      <c r="A5" s="5" t="s">
        <v>50</v>
      </c>
      <c r="B5" s="15">
        <v>6721</v>
      </c>
      <c r="C5" s="15">
        <v>6178</v>
      </c>
      <c r="D5" s="25">
        <f t="shared" ref="D5:D12" si="1">B5-C5</f>
        <v>543</v>
      </c>
      <c r="E5" s="35">
        <f t="shared" si="0"/>
        <v>8.7892521851731953</v>
      </c>
      <c r="F5" s="42" t="s">
        <v>56</v>
      </c>
      <c r="G5" s="56">
        <v>41920000</v>
      </c>
      <c r="H5" s="70" t="s">
        <v>60</v>
      </c>
      <c r="I5" s="83" t="s">
        <v>1</v>
      </c>
    </row>
    <row r="6" spans="1:9" ht="18.75" customHeight="1">
      <c r="A6" s="6" t="s">
        <v>61</v>
      </c>
      <c r="B6" s="16">
        <v>76811</v>
      </c>
      <c r="C6" s="16">
        <v>77273</v>
      </c>
      <c r="D6" s="26">
        <f t="shared" si="1"/>
        <v>-462</v>
      </c>
      <c r="E6" s="36">
        <f t="shared" si="0"/>
        <v>-0.59788024277561369</v>
      </c>
      <c r="F6" s="42" t="s">
        <v>63</v>
      </c>
      <c r="G6" s="56">
        <v>44200000</v>
      </c>
      <c r="H6" s="70">
        <v>5.3999999999999999E-2</v>
      </c>
      <c r="I6" s="83" t="s">
        <v>64</v>
      </c>
    </row>
    <row r="7" spans="1:9" ht="18.75" customHeight="1">
      <c r="A7" s="6" t="s">
        <v>49</v>
      </c>
      <c r="B7" s="16">
        <v>9427391</v>
      </c>
      <c r="C7" s="16">
        <v>10063651</v>
      </c>
      <c r="D7" s="26">
        <f t="shared" si="1"/>
        <v>-636260</v>
      </c>
      <c r="E7" s="36">
        <f t="shared" si="0"/>
        <v>-6.3223575618828587</v>
      </c>
      <c r="F7" s="43" t="s">
        <v>69</v>
      </c>
      <c r="G7" s="57">
        <v>47348561</v>
      </c>
      <c r="H7" s="71">
        <v>7.0999999999999994E-2</v>
      </c>
      <c r="I7" s="84" t="s">
        <v>70</v>
      </c>
    </row>
    <row r="8" spans="1:9" ht="18.75" customHeight="1">
      <c r="A8" s="6" t="s">
        <v>73</v>
      </c>
      <c r="B8" s="16">
        <v>11078</v>
      </c>
      <c r="C8" s="16">
        <v>11078</v>
      </c>
      <c r="D8" s="26">
        <f t="shared" si="1"/>
        <v>0</v>
      </c>
      <c r="E8" s="36">
        <f t="shared" si="0"/>
        <v>0</v>
      </c>
      <c r="F8" s="43"/>
      <c r="G8" s="57" t="s">
        <v>75</v>
      </c>
      <c r="H8" s="71" t="s">
        <v>62</v>
      </c>
      <c r="I8" s="84" t="s">
        <v>76</v>
      </c>
    </row>
    <row r="9" spans="1:9" ht="18.75" customHeight="1">
      <c r="A9" s="6" t="s">
        <v>45</v>
      </c>
      <c r="B9" s="15">
        <v>9620</v>
      </c>
      <c r="C9" s="15">
        <v>9068</v>
      </c>
      <c r="D9" s="26">
        <f t="shared" si="1"/>
        <v>552</v>
      </c>
      <c r="E9" s="36">
        <f t="shared" si="0"/>
        <v>6.0873400970445521</v>
      </c>
      <c r="F9" s="42" t="s">
        <v>74</v>
      </c>
      <c r="G9" s="58">
        <v>46500000</v>
      </c>
      <c r="H9" s="70" t="s">
        <v>77</v>
      </c>
      <c r="I9" s="83" t="s">
        <v>39</v>
      </c>
    </row>
    <row r="10" spans="1:9" ht="18.75" customHeight="1">
      <c r="A10" s="5" t="s">
        <v>84</v>
      </c>
      <c r="B10" s="17">
        <v>10394636</v>
      </c>
      <c r="C10" s="17">
        <v>10461508</v>
      </c>
      <c r="D10" s="26">
        <f t="shared" si="1"/>
        <v>-66872</v>
      </c>
      <c r="E10" s="37">
        <f t="shared" si="0"/>
        <v>-0.63921950831562713</v>
      </c>
      <c r="F10" s="42" t="s">
        <v>19</v>
      </c>
      <c r="G10" s="58">
        <v>49345000</v>
      </c>
      <c r="H10" s="70">
        <v>6.0999999999999999E-2</v>
      </c>
      <c r="I10" s="83" t="s">
        <v>88</v>
      </c>
    </row>
    <row r="11" spans="1:9" ht="18.75" customHeight="1">
      <c r="A11" s="7" t="s">
        <v>89</v>
      </c>
      <c r="B11" s="17">
        <v>1450620</v>
      </c>
      <c r="C11" s="17">
        <v>1390029</v>
      </c>
      <c r="D11" s="27">
        <f t="shared" si="1"/>
        <v>60591</v>
      </c>
      <c r="E11" s="37">
        <f t="shared" si="0"/>
        <v>4.3589738055824734</v>
      </c>
      <c r="F11" s="42" t="s">
        <v>91</v>
      </c>
      <c r="G11" s="58">
        <v>49650000</v>
      </c>
      <c r="H11" s="70">
        <v>6.0000000000000001E-3</v>
      </c>
      <c r="I11" s="85" t="s">
        <v>78</v>
      </c>
    </row>
    <row r="12" spans="1:9" ht="18.75" customHeight="1">
      <c r="A12" s="7" t="s">
        <v>25</v>
      </c>
      <c r="B12" s="17">
        <v>348240</v>
      </c>
      <c r="C12" s="17">
        <v>349858</v>
      </c>
      <c r="D12" s="28">
        <f t="shared" si="1"/>
        <v>-1618</v>
      </c>
      <c r="E12" s="37">
        <f t="shared" si="0"/>
        <v>-0.46247334632908205</v>
      </c>
      <c r="F12" s="43" t="s">
        <v>58</v>
      </c>
      <c r="G12" s="59">
        <v>48701984</v>
      </c>
      <c r="H12" s="71" t="s">
        <v>27</v>
      </c>
      <c r="I12" s="84" t="s">
        <v>97</v>
      </c>
    </row>
    <row r="13" spans="1:9" ht="18.75" customHeight="1">
      <c r="A13" s="8" t="s">
        <v>7</v>
      </c>
      <c r="B13" s="14">
        <f>B3+B4</f>
        <v>67668117</v>
      </c>
      <c r="C13" s="14">
        <f>C3+C4</f>
        <v>70635643</v>
      </c>
      <c r="D13" s="29">
        <f>D3+D4</f>
        <v>-2967526</v>
      </c>
      <c r="E13" s="34">
        <f t="shared" si="0"/>
        <v>-4.2011736199527476</v>
      </c>
      <c r="F13" s="44" t="s">
        <v>98</v>
      </c>
      <c r="G13" s="60" t="s">
        <v>101</v>
      </c>
      <c r="H13" s="72" t="s">
        <v>104</v>
      </c>
      <c r="I13" s="86" t="s">
        <v>94</v>
      </c>
    </row>
    <row r="14" spans="1:9" ht="18.75" customHeight="1">
      <c r="A14" s="7"/>
      <c r="B14" s="17"/>
      <c r="C14" s="17"/>
      <c r="D14" s="28"/>
      <c r="E14" s="37"/>
      <c r="F14" s="42" t="s">
        <v>105</v>
      </c>
      <c r="G14" s="56">
        <v>48267000</v>
      </c>
      <c r="H14" s="70" t="s">
        <v>32</v>
      </c>
      <c r="I14" s="83" t="s">
        <v>106</v>
      </c>
    </row>
    <row r="15" spans="1:9" ht="18.75" customHeight="1">
      <c r="A15" s="6" t="s">
        <v>107</v>
      </c>
      <c r="B15" s="16">
        <v>33178</v>
      </c>
      <c r="C15" s="16">
        <v>36448</v>
      </c>
      <c r="D15" s="26">
        <f>B15-C15</f>
        <v>-3270</v>
      </c>
      <c r="E15" s="36">
        <f>D15/C15*100</f>
        <v>-8.9716856892010526</v>
      </c>
      <c r="F15" s="323" t="s">
        <v>108</v>
      </c>
      <c r="G15" s="324"/>
      <c r="H15" s="324"/>
      <c r="I15" s="87"/>
    </row>
    <row r="16" spans="1:9" ht="18.75" customHeight="1">
      <c r="A16" s="6"/>
      <c r="B16" s="16"/>
      <c r="C16" s="16"/>
      <c r="D16" s="26"/>
      <c r="E16" s="36"/>
      <c r="F16" s="325" t="s">
        <v>93</v>
      </c>
      <c r="G16" s="326"/>
      <c r="H16" s="73"/>
      <c r="I16" s="88"/>
    </row>
    <row r="17" spans="1:12" ht="18.75" customHeight="1">
      <c r="A17" s="6" t="s">
        <v>100</v>
      </c>
      <c r="B17" s="18">
        <v>7736410</v>
      </c>
      <c r="C17" s="18">
        <v>7142214</v>
      </c>
      <c r="D17" s="26">
        <f>B17-C17</f>
        <v>594196</v>
      </c>
      <c r="E17" s="36">
        <f>D17/C17*100</f>
        <v>8.3194930871575679</v>
      </c>
      <c r="F17" s="45" t="s">
        <v>109</v>
      </c>
      <c r="G17" s="61"/>
      <c r="H17" s="74"/>
      <c r="I17" s="89"/>
    </row>
    <row r="18" spans="1:12" ht="18.75" customHeight="1">
      <c r="A18" s="6" t="s">
        <v>11</v>
      </c>
      <c r="B18" s="16">
        <v>6707040</v>
      </c>
      <c r="C18" s="16">
        <v>5890622</v>
      </c>
      <c r="D18" s="26">
        <f>B18-C18</f>
        <v>816418</v>
      </c>
      <c r="E18" s="36">
        <f>D18/C18*100</f>
        <v>13.859622973601091</v>
      </c>
      <c r="F18" s="46" t="s">
        <v>85</v>
      </c>
      <c r="G18" s="62" t="s">
        <v>44</v>
      </c>
      <c r="H18" s="75" t="s">
        <v>0</v>
      </c>
      <c r="I18" s="90" t="s">
        <v>23</v>
      </c>
    </row>
    <row r="19" spans="1:12" ht="18.75" customHeight="1">
      <c r="A19" s="6" t="s">
        <v>111</v>
      </c>
      <c r="B19" s="16">
        <v>46735</v>
      </c>
      <c r="C19" s="16">
        <v>43565</v>
      </c>
      <c r="D19" s="26">
        <f>B19-C19</f>
        <v>3170</v>
      </c>
      <c r="E19" s="36">
        <f>D19/C19*100</f>
        <v>7.2764834155859059</v>
      </c>
      <c r="F19" s="47" t="s">
        <v>57</v>
      </c>
      <c r="G19" s="63">
        <f>+事項別明細!F7+事項別明細!F105+事項別明細!F112+事項別明細!F133+事項別明細!F140+事項別明細!F147+事項別明細!F154+事項別明細!F161</f>
        <v>17285762</v>
      </c>
      <c r="H19" s="76">
        <f>G19/G21</f>
        <v>0.3762436497398951</v>
      </c>
      <c r="I19" s="91" t="s">
        <v>38</v>
      </c>
      <c r="K19" s="97"/>
      <c r="L19" s="98"/>
    </row>
    <row r="20" spans="1:12" ht="18.75" customHeight="1">
      <c r="A20" s="6"/>
      <c r="B20" s="16"/>
      <c r="C20" s="16"/>
      <c r="D20" s="26"/>
      <c r="E20" s="36"/>
      <c r="F20" s="48" t="s">
        <v>17</v>
      </c>
      <c r="G20" s="64">
        <f>+事項別明細!F14+事項別明細!F21+事項別明細!F28+事項別明細!F35+事項別明細!F42+事項別明細!F49+事項別明細!F56+事項別明細!F70+事項別明細!F77+事項別明細!F84+事項別明細!F91+事項別明細!F98+事項別明細!F119+事項別明細!F126+事項別明細!F168</f>
        <v>28657238</v>
      </c>
      <c r="H20" s="77">
        <f>G20/G21</f>
        <v>0.6237563502601049</v>
      </c>
      <c r="I20" s="92" t="s">
        <v>96</v>
      </c>
      <c r="K20" s="97"/>
      <c r="L20" s="98"/>
    </row>
    <row r="21" spans="1:12" ht="18.75" customHeight="1">
      <c r="A21" s="6"/>
      <c r="B21" s="16"/>
      <c r="C21" s="16"/>
      <c r="D21" s="26"/>
      <c r="E21" s="36"/>
      <c r="F21" s="49" t="s">
        <v>117</v>
      </c>
      <c r="G21" s="65">
        <f>SUM(G19:G20)</f>
        <v>45943000</v>
      </c>
      <c r="H21" s="78">
        <f>G21/G21</f>
        <v>1</v>
      </c>
      <c r="I21" s="91" t="s">
        <v>112</v>
      </c>
      <c r="K21" s="97"/>
      <c r="L21" s="98"/>
    </row>
    <row r="22" spans="1:12" ht="18.75" customHeight="1">
      <c r="A22" s="6"/>
      <c r="B22" s="16"/>
      <c r="C22" s="16"/>
      <c r="D22" s="26"/>
      <c r="E22" s="36"/>
      <c r="F22" s="327" t="s">
        <v>118</v>
      </c>
      <c r="G22" s="328"/>
      <c r="H22" s="79"/>
      <c r="I22" s="93"/>
      <c r="L22" s="99"/>
    </row>
    <row r="23" spans="1:12" ht="18.75" customHeight="1">
      <c r="A23" s="9"/>
      <c r="B23" s="16"/>
      <c r="C23" s="16"/>
      <c r="D23" s="26"/>
      <c r="E23" s="36"/>
      <c r="F23" s="50" t="s">
        <v>85</v>
      </c>
      <c r="G23" s="62" t="s">
        <v>44</v>
      </c>
      <c r="H23" s="75" t="s">
        <v>0</v>
      </c>
      <c r="I23" s="90" t="s">
        <v>23</v>
      </c>
      <c r="L23" s="99"/>
    </row>
    <row r="24" spans="1:12" ht="18.75" customHeight="1">
      <c r="A24" s="9"/>
      <c r="B24" s="16"/>
      <c r="C24" s="16"/>
      <c r="D24" s="26"/>
      <c r="E24" s="38"/>
      <c r="F24" s="51" t="s">
        <v>119</v>
      </c>
      <c r="G24" s="63">
        <f>+性質別内訳!E5+性質別内訳!H5+性質別内訳!N5</f>
        <v>24438373</v>
      </c>
      <c r="H24" s="76">
        <v>0.53200000000000003</v>
      </c>
      <c r="I24" s="91">
        <v>1.7000000000000001E-2</v>
      </c>
      <c r="K24" s="97"/>
      <c r="L24" s="98"/>
    </row>
    <row r="25" spans="1:12" ht="18.75" customHeight="1">
      <c r="A25" s="9"/>
      <c r="B25" s="16"/>
      <c r="C25" s="16"/>
      <c r="D25" s="26"/>
      <c r="E25" s="38"/>
      <c r="F25" s="52" t="s">
        <v>121</v>
      </c>
      <c r="G25" s="66">
        <f>+性質別内訳!J5+性質別内訳!K5+性質別内訳!L5+性質別内訳!M5</f>
        <v>3285210</v>
      </c>
      <c r="H25" s="80">
        <v>7.0999999999999994E-2</v>
      </c>
      <c r="I25" s="94" t="s">
        <v>123</v>
      </c>
      <c r="K25" s="97"/>
      <c r="L25" s="98"/>
    </row>
    <row r="26" spans="1:12" ht="18.75" customHeight="1">
      <c r="A26" s="10"/>
      <c r="B26" s="19"/>
      <c r="C26" s="19"/>
      <c r="D26" s="30"/>
      <c r="E26" s="39"/>
      <c r="F26" s="53" t="s">
        <v>124</v>
      </c>
      <c r="G26" s="67">
        <f>+性質別内訳!F5+性質別内訳!G5+性質別内訳!I5+性質別内訳!O5+性質別内訳!P5+性質別内訳!Q5+性質別内訳!R5</f>
        <v>18219417</v>
      </c>
      <c r="H26" s="80">
        <v>0.39700000000000002</v>
      </c>
      <c r="I26" s="95">
        <v>3.3000000000000002E-2</v>
      </c>
      <c r="K26" s="97"/>
      <c r="L26" s="98"/>
    </row>
    <row r="27" spans="1:12" ht="18.75" customHeight="1">
      <c r="A27" s="11" t="s">
        <v>125</v>
      </c>
      <c r="B27" s="20">
        <f>SUM(B13:B26)</f>
        <v>82191480</v>
      </c>
      <c r="C27" s="20">
        <f>SUM(C13:C26)</f>
        <v>83748492</v>
      </c>
      <c r="D27" s="31">
        <f>SUM(D13:D26)</f>
        <v>-1557012</v>
      </c>
      <c r="E27" s="40">
        <f>D27/C27*100</f>
        <v>-1.8591522818106383</v>
      </c>
      <c r="F27" s="54" t="s">
        <v>117</v>
      </c>
      <c r="G27" s="68">
        <f>SUM(G24:G26)</f>
        <v>45943000</v>
      </c>
      <c r="H27" s="81">
        <f>G27/G27</f>
        <v>1</v>
      </c>
      <c r="I27" s="96" t="s">
        <v>112</v>
      </c>
      <c r="K27" s="97"/>
      <c r="L27" s="98"/>
    </row>
    <row r="31" spans="1:12" ht="18.75" customHeight="1">
      <c r="B31" s="21"/>
      <c r="C31" s="21"/>
    </row>
    <row r="32" spans="1:12" ht="18.75" customHeight="1">
      <c r="B32" s="21"/>
      <c r="C32" s="21"/>
    </row>
    <row r="33" spans="2:3" ht="18.75" customHeight="1">
      <c r="B33" s="21"/>
      <c r="C33" s="21"/>
    </row>
    <row r="34" spans="2:3" ht="18.75" customHeight="1">
      <c r="B34" s="21"/>
      <c r="C34" s="21"/>
    </row>
    <row r="35" spans="2:3" ht="18" customHeight="1">
      <c r="B35" s="21"/>
      <c r="C35" s="21"/>
    </row>
    <row r="36" spans="2:3" ht="18" customHeight="1">
      <c r="B36" s="21"/>
      <c r="C36" s="21"/>
    </row>
    <row r="37" spans="2:3" ht="18.75" customHeight="1">
      <c r="B37" s="21"/>
      <c r="C37" s="21"/>
    </row>
    <row r="38" spans="2:3" ht="18.75" customHeight="1">
      <c r="B38" s="21"/>
      <c r="C38" s="21"/>
    </row>
    <row r="39" spans="2:3" ht="18.75" customHeight="1">
      <c r="B39" s="21"/>
      <c r="C39" s="21"/>
    </row>
    <row r="40" spans="2:3" ht="18.75" customHeight="1">
      <c r="B40" s="21"/>
      <c r="C40" s="21"/>
    </row>
    <row r="41" spans="2:3" ht="18.75" customHeight="1">
      <c r="B41" s="21"/>
      <c r="C41" s="21"/>
    </row>
  </sheetData>
  <mergeCells count="6">
    <mergeCell ref="F22:G22"/>
    <mergeCell ref="A1:I1"/>
    <mergeCell ref="F2:I2"/>
    <mergeCell ref="F3:I3"/>
    <mergeCell ref="F15:H15"/>
    <mergeCell ref="F16:G16"/>
  </mergeCells>
  <phoneticPr fontId="19"/>
  <pageMargins left="0.59055118110236227" right="0.59055118110236227" top="0.70866141732283472" bottom="0.11811023622047245" header="0.31496062992125984" footer="0.35433070866141736"/>
  <pageSetup paperSize="9" firstPageNumber="22" orientation="landscape" useFirstPageNumber="1" r:id="rId1"/>
  <headerFooter alignWithMargins="0">
    <oddHeader>&amp;R&amp;P</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9"/>
  <sheetViews>
    <sheetView view="pageBreakPreview" zoomScale="85" zoomScaleSheetLayoutView="85" workbookViewId="0">
      <selection activeCell="D180" sqref="D180"/>
    </sheetView>
  </sheetViews>
  <sheetFormatPr defaultRowHeight="16.5" customHeight="1"/>
  <cols>
    <col min="1" max="1" width="0.875" style="100" customWidth="1"/>
    <col min="2" max="2" width="4.625" style="100" customWidth="1"/>
    <col min="3" max="3" width="1.625" style="100" customWidth="1"/>
    <col min="4" max="4" width="25.625" style="100" customWidth="1"/>
    <col min="5" max="5" width="1.625" style="100" customWidth="1"/>
    <col min="6" max="8" width="11.875" style="100" customWidth="1"/>
    <col min="9" max="9" width="3.625" style="100" customWidth="1"/>
    <col min="10" max="10" width="4.625" style="100" customWidth="1"/>
    <col min="11" max="11" width="1.625" style="100" customWidth="1"/>
    <col min="12" max="12" width="14.875" style="100" customWidth="1"/>
    <col min="13" max="13" width="1.625" style="100" customWidth="1"/>
    <col min="14" max="20" width="11.875" style="100" customWidth="1"/>
    <col min="21" max="21" width="12.625" style="100" customWidth="1"/>
    <col min="22" max="24" width="11.125" style="100" bestFit="1" customWidth="1"/>
    <col min="25" max="25" width="9" style="100" bestFit="1" customWidth="1"/>
    <col min="26" max="16384" width="9" style="100"/>
  </cols>
  <sheetData>
    <row r="1" spans="1:24" s="101" customFormat="1" ht="27.75" customHeight="1">
      <c r="A1" s="329" t="s">
        <v>126</v>
      </c>
      <c r="B1" s="329"/>
      <c r="C1" s="329"/>
      <c r="D1" s="329"/>
      <c r="E1" s="329"/>
      <c r="F1" s="329"/>
      <c r="G1" s="329"/>
      <c r="H1" s="329"/>
      <c r="I1" s="329"/>
      <c r="J1" s="329"/>
      <c r="K1" s="329"/>
    </row>
    <row r="2" spans="1:24" s="102" customFormat="1" ht="21" customHeight="1">
      <c r="B2" s="102" t="s">
        <v>128</v>
      </c>
    </row>
    <row r="3" spans="1:24" ht="21" customHeight="1">
      <c r="B3" s="100" t="s">
        <v>129</v>
      </c>
      <c r="H3" s="107" t="s">
        <v>131</v>
      </c>
      <c r="J3" s="100" t="s">
        <v>133</v>
      </c>
      <c r="T3" s="107" t="s">
        <v>131</v>
      </c>
    </row>
    <row r="4" spans="1:24" ht="21" customHeight="1">
      <c r="B4" s="335" t="s">
        <v>136</v>
      </c>
      <c r="C4" s="336"/>
      <c r="D4" s="336"/>
      <c r="E4" s="336"/>
      <c r="F4" s="341" t="s">
        <v>137</v>
      </c>
      <c r="G4" s="341" t="s">
        <v>139</v>
      </c>
      <c r="H4" s="342" t="s">
        <v>140</v>
      </c>
      <c r="J4" s="335" t="s">
        <v>136</v>
      </c>
      <c r="K4" s="336"/>
      <c r="L4" s="336"/>
      <c r="M4" s="336"/>
      <c r="N4" s="341" t="s">
        <v>137</v>
      </c>
      <c r="O4" s="341" t="s">
        <v>139</v>
      </c>
      <c r="P4" s="336" t="s">
        <v>140</v>
      </c>
      <c r="Q4" s="330" t="s">
        <v>141</v>
      </c>
      <c r="R4" s="330"/>
      <c r="S4" s="330"/>
      <c r="T4" s="331"/>
    </row>
    <row r="5" spans="1:24" ht="21" customHeight="1">
      <c r="B5" s="337"/>
      <c r="C5" s="338"/>
      <c r="D5" s="338"/>
      <c r="E5" s="338"/>
      <c r="F5" s="338"/>
      <c r="G5" s="338"/>
      <c r="H5" s="343"/>
      <c r="J5" s="337"/>
      <c r="K5" s="338"/>
      <c r="L5" s="338"/>
      <c r="M5" s="338"/>
      <c r="N5" s="338"/>
      <c r="O5" s="338"/>
      <c r="P5" s="338"/>
      <c r="Q5" s="332" t="s">
        <v>144</v>
      </c>
      <c r="R5" s="332"/>
      <c r="S5" s="332"/>
      <c r="T5" s="343" t="s">
        <v>146</v>
      </c>
    </row>
    <row r="6" spans="1:24" ht="21" customHeight="1">
      <c r="B6" s="339"/>
      <c r="C6" s="340"/>
      <c r="D6" s="340"/>
      <c r="E6" s="340"/>
      <c r="F6" s="340"/>
      <c r="G6" s="340"/>
      <c r="H6" s="344"/>
      <c r="J6" s="339"/>
      <c r="K6" s="340"/>
      <c r="L6" s="340"/>
      <c r="M6" s="340"/>
      <c r="N6" s="340"/>
      <c r="O6" s="340"/>
      <c r="P6" s="340"/>
      <c r="Q6" s="103" t="s">
        <v>148</v>
      </c>
      <c r="R6" s="103" t="s">
        <v>150</v>
      </c>
      <c r="S6" s="103" t="s">
        <v>72</v>
      </c>
      <c r="T6" s="344"/>
    </row>
    <row r="7" spans="1:24" ht="3.4" customHeight="1">
      <c r="B7" s="345">
        <v>5</v>
      </c>
      <c r="C7" s="347"/>
      <c r="D7" s="349" t="s">
        <v>152</v>
      </c>
      <c r="E7" s="351"/>
      <c r="F7" s="353">
        <v>12980000</v>
      </c>
      <c r="G7" s="355">
        <v>12953000</v>
      </c>
      <c r="H7" s="357">
        <f>F7-G7</f>
        <v>27000</v>
      </c>
      <c r="J7" s="345">
        <v>10</v>
      </c>
      <c r="K7" s="347"/>
      <c r="L7" s="349" t="s">
        <v>154</v>
      </c>
      <c r="M7" s="359"/>
      <c r="N7" s="355">
        <v>389956</v>
      </c>
      <c r="O7" s="355">
        <v>389290</v>
      </c>
      <c r="P7" s="355">
        <f>N7-O7</f>
        <v>666</v>
      </c>
      <c r="Q7" s="355"/>
      <c r="R7" s="355"/>
      <c r="S7" s="355">
        <v>6</v>
      </c>
      <c r="T7" s="357">
        <f>N7-SUM(Q7:S17)</f>
        <v>389950</v>
      </c>
      <c r="U7" s="361"/>
      <c r="V7" s="362"/>
      <c r="W7" s="363"/>
      <c r="X7" s="363"/>
    </row>
    <row r="8" spans="1:24" ht="3.4" customHeight="1">
      <c r="B8" s="346"/>
      <c r="C8" s="348"/>
      <c r="D8" s="350"/>
      <c r="E8" s="352"/>
      <c r="F8" s="354"/>
      <c r="G8" s="356"/>
      <c r="H8" s="358"/>
      <c r="J8" s="346"/>
      <c r="K8" s="348"/>
      <c r="L8" s="350"/>
      <c r="M8" s="360"/>
      <c r="N8" s="356"/>
      <c r="O8" s="356"/>
      <c r="P8" s="356"/>
      <c r="Q8" s="356"/>
      <c r="R8" s="356"/>
      <c r="S8" s="356"/>
      <c r="T8" s="358"/>
      <c r="U8" s="361"/>
      <c r="V8" s="362"/>
      <c r="W8" s="363"/>
      <c r="X8" s="363"/>
    </row>
    <row r="9" spans="1:24" ht="3.4" customHeight="1">
      <c r="B9" s="346"/>
      <c r="C9" s="348"/>
      <c r="D9" s="350"/>
      <c r="E9" s="352"/>
      <c r="F9" s="354"/>
      <c r="G9" s="356"/>
      <c r="H9" s="358"/>
      <c r="J9" s="346"/>
      <c r="K9" s="348"/>
      <c r="L9" s="350"/>
      <c r="M9" s="360"/>
      <c r="N9" s="356"/>
      <c r="O9" s="356"/>
      <c r="P9" s="356"/>
      <c r="Q9" s="356"/>
      <c r="R9" s="356"/>
      <c r="S9" s="356"/>
      <c r="T9" s="358"/>
      <c r="U9" s="361"/>
      <c r="V9" s="362"/>
      <c r="W9" s="363"/>
      <c r="X9" s="363"/>
    </row>
    <row r="10" spans="1:24" ht="3.4" customHeight="1">
      <c r="B10" s="346"/>
      <c r="C10" s="348"/>
      <c r="D10" s="350"/>
      <c r="E10" s="352"/>
      <c r="F10" s="354"/>
      <c r="G10" s="356"/>
      <c r="H10" s="358"/>
      <c r="J10" s="346"/>
      <c r="K10" s="348"/>
      <c r="L10" s="350"/>
      <c r="M10" s="360"/>
      <c r="N10" s="356"/>
      <c r="O10" s="356"/>
      <c r="P10" s="356"/>
      <c r="Q10" s="356"/>
      <c r="R10" s="356"/>
      <c r="S10" s="356"/>
      <c r="T10" s="358"/>
      <c r="U10" s="361"/>
      <c r="V10" s="362"/>
      <c r="W10" s="363"/>
      <c r="X10" s="363"/>
    </row>
    <row r="11" spans="1:24" ht="3.4" customHeight="1">
      <c r="B11" s="346"/>
      <c r="C11" s="348"/>
      <c r="D11" s="350"/>
      <c r="E11" s="352"/>
      <c r="F11" s="354"/>
      <c r="G11" s="356"/>
      <c r="H11" s="358"/>
      <c r="J11" s="346"/>
      <c r="K11" s="348"/>
      <c r="L11" s="350"/>
      <c r="M11" s="360"/>
      <c r="N11" s="356"/>
      <c r="O11" s="356"/>
      <c r="P11" s="356"/>
      <c r="Q11" s="356"/>
      <c r="R11" s="356"/>
      <c r="S11" s="356"/>
      <c r="T11" s="358"/>
      <c r="U11" s="361"/>
      <c r="V11" s="362"/>
      <c r="W11" s="363"/>
      <c r="X11" s="363"/>
    </row>
    <row r="12" spans="1:24" ht="3.4" customHeight="1">
      <c r="B12" s="346"/>
      <c r="C12" s="348"/>
      <c r="D12" s="350"/>
      <c r="E12" s="352"/>
      <c r="F12" s="354"/>
      <c r="G12" s="356"/>
      <c r="H12" s="358"/>
      <c r="J12" s="346"/>
      <c r="K12" s="348"/>
      <c r="L12" s="350"/>
      <c r="M12" s="360"/>
      <c r="N12" s="356"/>
      <c r="O12" s="356"/>
      <c r="P12" s="356"/>
      <c r="Q12" s="356"/>
      <c r="R12" s="356"/>
      <c r="S12" s="356"/>
      <c r="T12" s="358"/>
      <c r="U12" s="361"/>
      <c r="V12" s="362"/>
      <c r="W12" s="363"/>
      <c r="X12" s="363"/>
    </row>
    <row r="13" spans="1:24" ht="3.4" customHeight="1">
      <c r="B13" s="346"/>
      <c r="C13" s="348"/>
      <c r="D13" s="350"/>
      <c r="E13" s="352"/>
      <c r="F13" s="354"/>
      <c r="G13" s="356"/>
      <c r="H13" s="358"/>
      <c r="J13" s="346"/>
      <c r="K13" s="348"/>
      <c r="L13" s="350"/>
      <c r="M13" s="360"/>
      <c r="N13" s="356"/>
      <c r="O13" s="356"/>
      <c r="P13" s="356"/>
      <c r="Q13" s="356"/>
      <c r="R13" s="356"/>
      <c r="S13" s="356"/>
      <c r="T13" s="358"/>
      <c r="U13" s="361"/>
      <c r="V13" s="362"/>
      <c r="W13" s="363"/>
      <c r="X13" s="363"/>
    </row>
    <row r="14" spans="1:24" ht="3.4" customHeight="1">
      <c r="B14" s="346">
        <v>10</v>
      </c>
      <c r="C14" s="348"/>
      <c r="D14" s="350" t="s">
        <v>155</v>
      </c>
      <c r="E14" s="352"/>
      <c r="F14" s="354">
        <v>530900</v>
      </c>
      <c r="G14" s="356">
        <v>499000</v>
      </c>
      <c r="H14" s="357">
        <f>F14-G14</f>
        <v>31900</v>
      </c>
      <c r="J14" s="346"/>
      <c r="K14" s="348"/>
      <c r="L14" s="350"/>
      <c r="M14" s="360"/>
      <c r="N14" s="356"/>
      <c r="O14" s="356"/>
      <c r="P14" s="356"/>
      <c r="Q14" s="356"/>
      <c r="R14" s="356"/>
      <c r="S14" s="356"/>
      <c r="T14" s="358"/>
      <c r="U14" s="361"/>
      <c r="V14" s="362"/>
      <c r="W14" s="363"/>
      <c r="X14" s="363"/>
    </row>
    <row r="15" spans="1:24" ht="3.4" customHeight="1">
      <c r="B15" s="346"/>
      <c r="C15" s="348"/>
      <c r="D15" s="350"/>
      <c r="E15" s="352"/>
      <c r="F15" s="354"/>
      <c r="G15" s="356"/>
      <c r="H15" s="358"/>
      <c r="J15" s="346"/>
      <c r="K15" s="348"/>
      <c r="L15" s="350"/>
      <c r="M15" s="360"/>
      <c r="N15" s="356"/>
      <c r="O15" s="356"/>
      <c r="P15" s="356"/>
      <c r="Q15" s="356"/>
      <c r="R15" s="356"/>
      <c r="S15" s="356"/>
      <c r="T15" s="358"/>
      <c r="U15" s="361"/>
      <c r="V15" s="362"/>
      <c r="W15" s="363"/>
      <c r="X15" s="363"/>
    </row>
    <row r="16" spans="1:24" ht="3.4" customHeight="1">
      <c r="B16" s="346"/>
      <c r="C16" s="348"/>
      <c r="D16" s="350"/>
      <c r="E16" s="352"/>
      <c r="F16" s="354"/>
      <c r="G16" s="356"/>
      <c r="H16" s="358"/>
      <c r="J16" s="346"/>
      <c r="K16" s="348"/>
      <c r="L16" s="350"/>
      <c r="M16" s="360"/>
      <c r="N16" s="356"/>
      <c r="O16" s="356"/>
      <c r="P16" s="356"/>
      <c r="Q16" s="356"/>
      <c r="R16" s="356"/>
      <c r="S16" s="356"/>
      <c r="T16" s="358"/>
      <c r="U16" s="361"/>
      <c r="V16" s="362"/>
      <c r="W16" s="363"/>
      <c r="X16" s="363"/>
    </row>
    <row r="17" spans="2:24" ht="3.4" customHeight="1">
      <c r="B17" s="346"/>
      <c r="C17" s="348"/>
      <c r="D17" s="350"/>
      <c r="E17" s="352"/>
      <c r="F17" s="354"/>
      <c r="G17" s="356"/>
      <c r="H17" s="358"/>
      <c r="J17" s="346"/>
      <c r="K17" s="348"/>
      <c r="L17" s="350"/>
      <c r="M17" s="351"/>
      <c r="N17" s="356"/>
      <c r="O17" s="356"/>
      <c r="P17" s="356"/>
      <c r="Q17" s="356"/>
      <c r="R17" s="356"/>
      <c r="S17" s="356"/>
      <c r="T17" s="358"/>
      <c r="U17" s="361"/>
      <c r="V17" s="362"/>
      <c r="W17" s="363"/>
      <c r="X17" s="363"/>
    </row>
    <row r="18" spans="2:24" ht="3.4" customHeight="1">
      <c r="B18" s="346"/>
      <c r="C18" s="348"/>
      <c r="D18" s="350"/>
      <c r="E18" s="352"/>
      <c r="F18" s="354"/>
      <c r="G18" s="356"/>
      <c r="H18" s="358"/>
      <c r="J18" s="346">
        <v>15</v>
      </c>
      <c r="K18" s="348"/>
      <c r="L18" s="350" t="s">
        <v>159</v>
      </c>
      <c r="M18" s="364"/>
      <c r="N18" s="356">
        <v>3810083</v>
      </c>
      <c r="O18" s="356">
        <v>3885560</v>
      </c>
      <c r="P18" s="355">
        <f>N18-O18</f>
        <v>-75477</v>
      </c>
      <c r="Q18" s="356">
        <v>444348</v>
      </c>
      <c r="R18" s="356">
        <v>22700</v>
      </c>
      <c r="S18" s="356">
        <v>537648</v>
      </c>
      <c r="T18" s="357">
        <f>N18-SUM(Q18:S28)</f>
        <v>2805387</v>
      </c>
      <c r="U18" s="361"/>
      <c r="V18" s="362"/>
      <c r="W18" s="363"/>
      <c r="X18" s="363"/>
    </row>
    <row r="19" spans="2:24" ht="3.4" customHeight="1">
      <c r="B19" s="346"/>
      <c r="C19" s="348"/>
      <c r="D19" s="350"/>
      <c r="E19" s="352"/>
      <c r="F19" s="354"/>
      <c r="G19" s="356"/>
      <c r="H19" s="358"/>
      <c r="J19" s="346"/>
      <c r="K19" s="348"/>
      <c r="L19" s="350"/>
      <c r="M19" s="360"/>
      <c r="N19" s="356"/>
      <c r="O19" s="356"/>
      <c r="P19" s="356"/>
      <c r="Q19" s="356"/>
      <c r="R19" s="356"/>
      <c r="S19" s="356"/>
      <c r="T19" s="358"/>
      <c r="U19" s="361"/>
      <c r="V19" s="362"/>
      <c r="W19" s="363"/>
      <c r="X19" s="363"/>
    </row>
    <row r="20" spans="2:24" ht="3.4" customHeight="1">
      <c r="B20" s="346"/>
      <c r="C20" s="348"/>
      <c r="D20" s="350"/>
      <c r="E20" s="352"/>
      <c r="F20" s="354"/>
      <c r="G20" s="356"/>
      <c r="H20" s="358"/>
      <c r="J20" s="346"/>
      <c r="K20" s="348"/>
      <c r="L20" s="350"/>
      <c r="M20" s="360"/>
      <c r="N20" s="356"/>
      <c r="O20" s="356"/>
      <c r="P20" s="356"/>
      <c r="Q20" s="356"/>
      <c r="R20" s="356"/>
      <c r="S20" s="356"/>
      <c r="T20" s="358"/>
      <c r="U20" s="361"/>
      <c r="V20" s="362"/>
      <c r="W20" s="363"/>
      <c r="X20" s="363"/>
    </row>
    <row r="21" spans="2:24" ht="3.4" customHeight="1">
      <c r="B21" s="346">
        <v>15</v>
      </c>
      <c r="C21" s="348"/>
      <c r="D21" s="350" t="s">
        <v>103</v>
      </c>
      <c r="E21" s="352"/>
      <c r="F21" s="354">
        <v>13000</v>
      </c>
      <c r="G21" s="356">
        <v>20000</v>
      </c>
      <c r="H21" s="357">
        <f>F21-G21</f>
        <v>-7000</v>
      </c>
      <c r="J21" s="346"/>
      <c r="K21" s="348"/>
      <c r="L21" s="350"/>
      <c r="M21" s="360"/>
      <c r="N21" s="356"/>
      <c r="O21" s="356"/>
      <c r="P21" s="356"/>
      <c r="Q21" s="356"/>
      <c r="R21" s="356"/>
      <c r="S21" s="356"/>
      <c r="T21" s="358"/>
      <c r="U21" s="361"/>
      <c r="V21" s="362"/>
      <c r="W21" s="363"/>
      <c r="X21" s="363"/>
    </row>
    <row r="22" spans="2:24" ht="3.4" customHeight="1">
      <c r="B22" s="346"/>
      <c r="C22" s="348"/>
      <c r="D22" s="350"/>
      <c r="E22" s="352"/>
      <c r="F22" s="354"/>
      <c r="G22" s="356"/>
      <c r="H22" s="358"/>
      <c r="J22" s="346"/>
      <c r="K22" s="348"/>
      <c r="L22" s="350"/>
      <c r="M22" s="360"/>
      <c r="N22" s="356"/>
      <c r="O22" s="356"/>
      <c r="P22" s="356"/>
      <c r="Q22" s="356"/>
      <c r="R22" s="356"/>
      <c r="S22" s="356"/>
      <c r="T22" s="358"/>
      <c r="U22" s="361"/>
      <c r="V22" s="362"/>
      <c r="W22" s="363"/>
      <c r="X22" s="363"/>
    </row>
    <row r="23" spans="2:24" ht="3.4" customHeight="1">
      <c r="B23" s="346"/>
      <c r="C23" s="348"/>
      <c r="D23" s="350"/>
      <c r="E23" s="352"/>
      <c r="F23" s="354"/>
      <c r="G23" s="356"/>
      <c r="H23" s="358"/>
      <c r="J23" s="346"/>
      <c r="K23" s="348"/>
      <c r="L23" s="350"/>
      <c r="M23" s="360"/>
      <c r="N23" s="356"/>
      <c r="O23" s="356"/>
      <c r="P23" s="356"/>
      <c r="Q23" s="356"/>
      <c r="R23" s="356"/>
      <c r="S23" s="356"/>
      <c r="T23" s="358"/>
      <c r="U23" s="361"/>
      <c r="V23" s="362"/>
      <c r="W23" s="363"/>
      <c r="X23" s="363"/>
    </row>
    <row r="24" spans="2:24" ht="3.4" customHeight="1">
      <c r="B24" s="346"/>
      <c r="C24" s="348"/>
      <c r="D24" s="350"/>
      <c r="E24" s="352"/>
      <c r="F24" s="354"/>
      <c r="G24" s="356"/>
      <c r="H24" s="358"/>
      <c r="J24" s="346"/>
      <c r="K24" s="348"/>
      <c r="L24" s="350"/>
      <c r="M24" s="360"/>
      <c r="N24" s="356"/>
      <c r="O24" s="356"/>
      <c r="P24" s="356"/>
      <c r="Q24" s="356"/>
      <c r="R24" s="356"/>
      <c r="S24" s="356"/>
      <c r="T24" s="358"/>
      <c r="U24" s="361"/>
      <c r="V24" s="362"/>
      <c r="W24" s="363"/>
      <c r="X24" s="363"/>
    </row>
    <row r="25" spans="2:24" ht="3.4" customHeight="1">
      <c r="B25" s="346"/>
      <c r="C25" s="348"/>
      <c r="D25" s="350"/>
      <c r="E25" s="352"/>
      <c r="F25" s="354"/>
      <c r="G25" s="356"/>
      <c r="H25" s="358"/>
      <c r="J25" s="346"/>
      <c r="K25" s="348"/>
      <c r="L25" s="350"/>
      <c r="M25" s="360"/>
      <c r="N25" s="356"/>
      <c r="O25" s="356"/>
      <c r="P25" s="356"/>
      <c r="Q25" s="356"/>
      <c r="R25" s="356"/>
      <c r="S25" s="356"/>
      <c r="T25" s="358"/>
      <c r="U25" s="361"/>
      <c r="V25" s="362"/>
      <c r="W25" s="363"/>
      <c r="X25" s="363"/>
    </row>
    <row r="26" spans="2:24" ht="3.4" customHeight="1">
      <c r="B26" s="346"/>
      <c r="C26" s="348"/>
      <c r="D26" s="350"/>
      <c r="E26" s="352"/>
      <c r="F26" s="354"/>
      <c r="G26" s="356"/>
      <c r="H26" s="358"/>
      <c r="J26" s="346"/>
      <c r="K26" s="348"/>
      <c r="L26" s="350"/>
      <c r="M26" s="360"/>
      <c r="N26" s="356"/>
      <c r="O26" s="356"/>
      <c r="P26" s="356"/>
      <c r="Q26" s="356"/>
      <c r="R26" s="356"/>
      <c r="S26" s="356"/>
      <c r="T26" s="358"/>
      <c r="U26" s="361"/>
      <c r="V26" s="362"/>
      <c r="W26" s="363"/>
      <c r="X26" s="363"/>
    </row>
    <row r="27" spans="2:24" ht="3.4" customHeight="1">
      <c r="B27" s="346"/>
      <c r="C27" s="348"/>
      <c r="D27" s="350"/>
      <c r="E27" s="352"/>
      <c r="F27" s="354"/>
      <c r="G27" s="356"/>
      <c r="H27" s="358"/>
      <c r="J27" s="346"/>
      <c r="K27" s="348"/>
      <c r="L27" s="350"/>
      <c r="M27" s="360"/>
      <c r="N27" s="356"/>
      <c r="O27" s="356"/>
      <c r="P27" s="356"/>
      <c r="Q27" s="356"/>
      <c r="R27" s="356"/>
      <c r="S27" s="356"/>
      <c r="T27" s="358"/>
      <c r="U27" s="361"/>
      <c r="V27" s="362"/>
      <c r="W27" s="363"/>
      <c r="X27" s="363"/>
    </row>
    <row r="28" spans="2:24" ht="3.4" customHeight="1">
      <c r="B28" s="346">
        <v>16</v>
      </c>
      <c r="C28" s="348"/>
      <c r="D28" s="350" t="s">
        <v>160</v>
      </c>
      <c r="E28" s="352"/>
      <c r="F28" s="354">
        <v>70000</v>
      </c>
      <c r="G28" s="356">
        <v>70000</v>
      </c>
      <c r="H28" s="357">
        <f>F28-G28</f>
        <v>0</v>
      </c>
      <c r="J28" s="346"/>
      <c r="K28" s="348"/>
      <c r="L28" s="350"/>
      <c r="M28" s="351"/>
      <c r="N28" s="356"/>
      <c r="O28" s="356"/>
      <c r="P28" s="356"/>
      <c r="Q28" s="356"/>
      <c r="R28" s="356"/>
      <c r="S28" s="356"/>
      <c r="T28" s="358"/>
      <c r="U28" s="361"/>
      <c r="V28" s="362"/>
      <c r="W28" s="363"/>
      <c r="X28" s="363"/>
    </row>
    <row r="29" spans="2:24" ht="3.4" customHeight="1">
      <c r="B29" s="346"/>
      <c r="C29" s="348"/>
      <c r="D29" s="350"/>
      <c r="E29" s="352"/>
      <c r="F29" s="354"/>
      <c r="G29" s="356"/>
      <c r="H29" s="358"/>
      <c r="J29" s="346">
        <v>20</v>
      </c>
      <c r="K29" s="348"/>
      <c r="L29" s="350" t="s">
        <v>161</v>
      </c>
      <c r="M29" s="364"/>
      <c r="N29" s="356">
        <v>17639743</v>
      </c>
      <c r="O29" s="356">
        <v>17317375</v>
      </c>
      <c r="P29" s="355">
        <f>N29-O29</f>
        <v>322368</v>
      </c>
      <c r="Q29" s="356">
        <v>8631928</v>
      </c>
      <c r="R29" s="356">
        <v>182400</v>
      </c>
      <c r="S29" s="356">
        <v>579256</v>
      </c>
      <c r="T29" s="357">
        <f>N29-SUM(Q29:S39)</f>
        <v>8246159</v>
      </c>
      <c r="U29" s="361"/>
      <c r="V29" s="362"/>
      <c r="W29" s="363"/>
      <c r="X29" s="363"/>
    </row>
    <row r="30" spans="2:24" ht="3.4" customHeight="1">
      <c r="B30" s="346"/>
      <c r="C30" s="348"/>
      <c r="D30" s="350"/>
      <c r="E30" s="352"/>
      <c r="F30" s="354"/>
      <c r="G30" s="356"/>
      <c r="H30" s="358"/>
      <c r="J30" s="346"/>
      <c r="K30" s="348"/>
      <c r="L30" s="350"/>
      <c r="M30" s="360"/>
      <c r="N30" s="356"/>
      <c r="O30" s="356"/>
      <c r="P30" s="356"/>
      <c r="Q30" s="356"/>
      <c r="R30" s="356"/>
      <c r="S30" s="356"/>
      <c r="T30" s="358"/>
      <c r="U30" s="361"/>
      <c r="V30" s="362"/>
      <c r="W30" s="363"/>
      <c r="X30" s="363"/>
    </row>
    <row r="31" spans="2:24" ht="3.4" customHeight="1">
      <c r="B31" s="346"/>
      <c r="C31" s="348"/>
      <c r="D31" s="350"/>
      <c r="E31" s="352"/>
      <c r="F31" s="354"/>
      <c r="G31" s="356"/>
      <c r="H31" s="358"/>
      <c r="J31" s="346"/>
      <c r="K31" s="348"/>
      <c r="L31" s="350"/>
      <c r="M31" s="360"/>
      <c r="N31" s="356"/>
      <c r="O31" s="356"/>
      <c r="P31" s="356"/>
      <c r="Q31" s="356"/>
      <c r="R31" s="356"/>
      <c r="S31" s="356"/>
      <c r="T31" s="358"/>
      <c r="U31" s="361"/>
      <c r="V31" s="362"/>
      <c r="W31" s="363"/>
      <c r="X31" s="363"/>
    </row>
    <row r="32" spans="2:24" ht="3.4" customHeight="1">
      <c r="B32" s="346"/>
      <c r="C32" s="348"/>
      <c r="D32" s="350"/>
      <c r="E32" s="352"/>
      <c r="F32" s="354"/>
      <c r="G32" s="356"/>
      <c r="H32" s="358"/>
      <c r="J32" s="346"/>
      <c r="K32" s="348"/>
      <c r="L32" s="350"/>
      <c r="M32" s="360"/>
      <c r="N32" s="356"/>
      <c r="O32" s="356"/>
      <c r="P32" s="356"/>
      <c r="Q32" s="356"/>
      <c r="R32" s="356"/>
      <c r="S32" s="356"/>
      <c r="T32" s="358"/>
      <c r="U32" s="361"/>
      <c r="V32" s="362"/>
      <c r="W32" s="363"/>
      <c r="X32" s="363"/>
    </row>
    <row r="33" spans="2:24" ht="3.4" customHeight="1">
      <c r="B33" s="346"/>
      <c r="C33" s="348"/>
      <c r="D33" s="350"/>
      <c r="E33" s="352"/>
      <c r="F33" s="354"/>
      <c r="G33" s="356"/>
      <c r="H33" s="358"/>
      <c r="J33" s="346"/>
      <c r="K33" s="348"/>
      <c r="L33" s="350"/>
      <c r="M33" s="360"/>
      <c r="N33" s="356"/>
      <c r="O33" s="356"/>
      <c r="P33" s="356"/>
      <c r="Q33" s="356"/>
      <c r="R33" s="356"/>
      <c r="S33" s="356"/>
      <c r="T33" s="358"/>
      <c r="U33" s="361"/>
      <c r="V33" s="362"/>
      <c r="W33" s="363"/>
      <c r="X33" s="363"/>
    </row>
    <row r="34" spans="2:24" ht="3.4" customHeight="1">
      <c r="B34" s="346"/>
      <c r="C34" s="348"/>
      <c r="D34" s="350"/>
      <c r="E34" s="352"/>
      <c r="F34" s="354"/>
      <c r="G34" s="356"/>
      <c r="H34" s="358"/>
      <c r="J34" s="346"/>
      <c r="K34" s="348"/>
      <c r="L34" s="350"/>
      <c r="M34" s="360"/>
      <c r="N34" s="356"/>
      <c r="O34" s="356"/>
      <c r="P34" s="356"/>
      <c r="Q34" s="356"/>
      <c r="R34" s="356"/>
      <c r="S34" s="356"/>
      <c r="T34" s="358"/>
      <c r="U34" s="361"/>
      <c r="V34" s="362"/>
      <c r="W34" s="363"/>
      <c r="X34" s="363"/>
    </row>
    <row r="35" spans="2:24" ht="3.4" customHeight="1">
      <c r="B35" s="346">
        <v>17</v>
      </c>
      <c r="C35" s="348"/>
      <c r="D35" s="365" t="s">
        <v>164</v>
      </c>
      <c r="E35" s="352"/>
      <c r="F35" s="354">
        <v>40000</v>
      </c>
      <c r="G35" s="356">
        <v>55000</v>
      </c>
      <c r="H35" s="357">
        <f>F35-G35</f>
        <v>-15000</v>
      </c>
      <c r="J35" s="346"/>
      <c r="K35" s="348"/>
      <c r="L35" s="350"/>
      <c r="M35" s="360"/>
      <c r="N35" s="356"/>
      <c r="O35" s="356"/>
      <c r="P35" s="356"/>
      <c r="Q35" s="356"/>
      <c r="R35" s="356"/>
      <c r="S35" s="356"/>
      <c r="T35" s="358"/>
      <c r="U35" s="361"/>
      <c r="V35" s="362"/>
      <c r="W35" s="363"/>
      <c r="X35" s="363"/>
    </row>
    <row r="36" spans="2:24" ht="3.4" customHeight="1">
      <c r="B36" s="346"/>
      <c r="C36" s="348"/>
      <c r="D36" s="365"/>
      <c r="E36" s="352"/>
      <c r="F36" s="354"/>
      <c r="G36" s="356"/>
      <c r="H36" s="358"/>
      <c r="J36" s="346"/>
      <c r="K36" s="348"/>
      <c r="L36" s="350"/>
      <c r="M36" s="360"/>
      <c r="N36" s="356"/>
      <c r="O36" s="356"/>
      <c r="P36" s="356"/>
      <c r="Q36" s="356"/>
      <c r="R36" s="356"/>
      <c r="S36" s="356"/>
      <c r="T36" s="358"/>
      <c r="U36" s="361"/>
      <c r="V36" s="362"/>
      <c r="W36" s="363"/>
      <c r="X36" s="363"/>
    </row>
    <row r="37" spans="2:24" ht="3.4" customHeight="1">
      <c r="B37" s="346"/>
      <c r="C37" s="348"/>
      <c r="D37" s="365"/>
      <c r="E37" s="352"/>
      <c r="F37" s="354"/>
      <c r="G37" s="356"/>
      <c r="H37" s="358"/>
      <c r="J37" s="346"/>
      <c r="K37" s="348"/>
      <c r="L37" s="350"/>
      <c r="M37" s="360"/>
      <c r="N37" s="356"/>
      <c r="O37" s="356"/>
      <c r="P37" s="356"/>
      <c r="Q37" s="356"/>
      <c r="R37" s="356"/>
      <c r="S37" s="356"/>
      <c r="T37" s="358"/>
      <c r="U37" s="361"/>
      <c r="V37" s="362"/>
      <c r="W37" s="363"/>
      <c r="X37" s="363"/>
    </row>
    <row r="38" spans="2:24" ht="3.4" customHeight="1">
      <c r="B38" s="346"/>
      <c r="C38" s="348"/>
      <c r="D38" s="365"/>
      <c r="E38" s="352"/>
      <c r="F38" s="354"/>
      <c r="G38" s="356"/>
      <c r="H38" s="358"/>
      <c r="J38" s="346"/>
      <c r="K38" s="348"/>
      <c r="L38" s="350"/>
      <c r="M38" s="360"/>
      <c r="N38" s="356"/>
      <c r="O38" s="356"/>
      <c r="P38" s="356"/>
      <c r="Q38" s="356"/>
      <c r="R38" s="356"/>
      <c r="S38" s="356"/>
      <c r="T38" s="358"/>
      <c r="U38" s="361"/>
      <c r="V38" s="362"/>
      <c r="W38" s="363"/>
      <c r="X38" s="363"/>
    </row>
    <row r="39" spans="2:24" ht="3.4" customHeight="1">
      <c r="B39" s="346"/>
      <c r="C39" s="348"/>
      <c r="D39" s="365"/>
      <c r="E39" s="352"/>
      <c r="F39" s="354"/>
      <c r="G39" s="356"/>
      <c r="H39" s="358"/>
      <c r="J39" s="346"/>
      <c r="K39" s="348"/>
      <c r="L39" s="350"/>
      <c r="M39" s="351"/>
      <c r="N39" s="356"/>
      <c r="O39" s="356"/>
      <c r="P39" s="356"/>
      <c r="Q39" s="356"/>
      <c r="R39" s="356"/>
      <c r="S39" s="356"/>
      <c r="T39" s="358"/>
      <c r="U39" s="361"/>
      <c r="V39" s="362"/>
      <c r="W39" s="363"/>
      <c r="X39" s="363"/>
    </row>
    <row r="40" spans="2:24" ht="3.4" customHeight="1">
      <c r="B40" s="346"/>
      <c r="C40" s="348"/>
      <c r="D40" s="365"/>
      <c r="E40" s="352"/>
      <c r="F40" s="354"/>
      <c r="G40" s="356"/>
      <c r="H40" s="358"/>
      <c r="J40" s="346">
        <v>25</v>
      </c>
      <c r="K40" s="348"/>
      <c r="L40" s="350" t="s">
        <v>167</v>
      </c>
      <c r="M40" s="364"/>
      <c r="N40" s="356">
        <v>3605908</v>
      </c>
      <c r="O40" s="356">
        <v>3163462</v>
      </c>
      <c r="P40" s="355">
        <f>N40-O40</f>
        <v>442446</v>
      </c>
      <c r="Q40" s="356">
        <v>34596</v>
      </c>
      <c r="R40" s="356">
        <v>568400</v>
      </c>
      <c r="S40" s="356">
        <v>230112</v>
      </c>
      <c r="T40" s="357">
        <f>N40-SUM(Q40:S50)</f>
        <v>2772800</v>
      </c>
      <c r="U40" s="361"/>
      <c r="V40" s="362"/>
      <c r="W40" s="363"/>
      <c r="X40" s="363"/>
    </row>
    <row r="41" spans="2:24" ht="3.4" customHeight="1">
      <c r="B41" s="346"/>
      <c r="C41" s="348"/>
      <c r="D41" s="365"/>
      <c r="E41" s="352"/>
      <c r="F41" s="354"/>
      <c r="G41" s="356"/>
      <c r="H41" s="358"/>
      <c r="J41" s="346"/>
      <c r="K41" s="348"/>
      <c r="L41" s="350"/>
      <c r="M41" s="360"/>
      <c r="N41" s="356"/>
      <c r="O41" s="356"/>
      <c r="P41" s="356"/>
      <c r="Q41" s="356"/>
      <c r="R41" s="356"/>
      <c r="S41" s="356"/>
      <c r="T41" s="358"/>
      <c r="U41" s="361"/>
      <c r="V41" s="362"/>
      <c r="W41" s="363"/>
      <c r="X41" s="363"/>
    </row>
    <row r="42" spans="2:24" ht="3.4" customHeight="1">
      <c r="B42" s="346">
        <v>18</v>
      </c>
      <c r="C42" s="348"/>
      <c r="D42" s="350" t="s">
        <v>171</v>
      </c>
      <c r="E42" s="352"/>
      <c r="F42" s="354">
        <v>95000</v>
      </c>
      <c r="G42" s="356">
        <v>0</v>
      </c>
      <c r="H42" s="357">
        <f>F42-G42</f>
        <v>95000</v>
      </c>
      <c r="J42" s="346"/>
      <c r="K42" s="348"/>
      <c r="L42" s="350"/>
      <c r="M42" s="360"/>
      <c r="N42" s="356"/>
      <c r="O42" s="356"/>
      <c r="P42" s="356"/>
      <c r="Q42" s="356"/>
      <c r="R42" s="356"/>
      <c r="S42" s="356"/>
      <c r="T42" s="358"/>
      <c r="U42" s="361"/>
      <c r="V42" s="362"/>
      <c r="W42" s="363"/>
      <c r="X42" s="363"/>
    </row>
    <row r="43" spans="2:24" ht="3.4" customHeight="1">
      <c r="B43" s="346"/>
      <c r="C43" s="348"/>
      <c r="D43" s="350"/>
      <c r="E43" s="352"/>
      <c r="F43" s="354"/>
      <c r="G43" s="356"/>
      <c r="H43" s="358"/>
      <c r="J43" s="346"/>
      <c r="K43" s="348"/>
      <c r="L43" s="350"/>
      <c r="M43" s="360"/>
      <c r="N43" s="356"/>
      <c r="O43" s="356"/>
      <c r="P43" s="356"/>
      <c r="Q43" s="356"/>
      <c r="R43" s="356"/>
      <c r="S43" s="356"/>
      <c r="T43" s="358"/>
      <c r="U43" s="361"/>
      <c r="V43" s="362"/>
      <c r="W43" s="363"/>
      <c r="X43" s="363"/>
    </row>
    <row r="44" spans="2:24" ht="3.4" customHeight="1">
      <c r="B44" s="346"/>
      <c r="C44" s="348"/>
      <c r="D44" s="350"/>
      <c r="E44" s="352"/>
      <c r="F44" s="354"/>
      <c r="G44" s="356"/>
      <c r="H44" s="358"/>
      <c r="J44" s="346"/>
      <c r="K44" s="348"/>
      <c r="L44" s="350"/>
      <c r="M44" s="360"/>
      <c r="N44" s="356"/>
      <c r="O44" s="356"/>
      <c r="P44" s="356"/>
      <c r="Q44" s="356"/>
      <c r="R44" s="356"/>
      <c r="S44" s="356"/>
      <c r="T44" s="358"/>
      <c r="U44" s="361"/>
      <c r="V44" s="362"/>
      <c r="W44" s="363"/>
      <c r="X44" s="363"/>
    </row>
    <row r="45" spans="2:24" ht="3.4" customHeight="1">
      <c r="B45" s="346"/>
      <c r="C45" s="348"/>
      <c r="D45" s="350"/>
      <c r="E45" s="352"/>
      <c r="F45" s="354"/>
      <c r="G45" s="356"/>
      <c r="H45" s="358"/>
      <c r="J45" s="346"/>
      <c r="K45" s="348"/>
      <c r="L45" s="350"/>
      <c r="M45" s="360"/>
      <c r="N45" s="356"/>
      <c r="O45" s="356"/>
      <c r="P45" s="356"/>
      <c r="Q45" s="356"/>
      <c r="R45" s="356"/>
      <c r="S45" s="356"/>
      <c r="T45" s="358"/>
      <c r="U45" s="361"/>
      <c r="V45" s="362"/>
      <c r="W45" s="363"/>
      <c r="X45" s="363"/>
    </row>
    <row r="46" spans="2:24" ht="3.4" customHeight="1">
      <c r="B46" s="346"/>
      <c r="C46" s="348"/>
      <c r="D46" s="350"/>
      <c r="E46" s="352"/>
      <c r="F46" s="354"/>
      <c r="G46" s="356"/>
      <c r="H46" s="358"/>
      <c r="J46" s="346"/>
      <c r="K46" s="348"/>
      <c r="L46" s="350"/>
      <c r="M46" s="360"/>
      <c r="N46" s="356"/>
      <c r="O46" s="356"/>
      <c r="P46" s="356"/>
      <c r="Q46" s="356"/>
      <c r="R46" s="356"/>
      <c r="S46" s="356"/>
      <c r="T46" s="358"/>
      <c r="U46" s="361"/>
      <c r="V46" s="362"/>
      <c r="W46" s="363"/>
      <c r="X46" s="363"/>
    </row>
    <row r="47" spans="2:24" ht="3.4" customHeight="1">
      <c r="B47" s="346"/>
      <c r="C47" s="348"/>
      <c r="D47" s="350"/>
      <c r="E47" s="352"/>
      <c r="F47" s="354"/>
      <c r="G47" s="356"/>
      <c r="H47" s="358"/>
      <c r="J47" s="346"/>
      <c r="K47" s="348"/>
      <c r="L47" s="350"/>
      <c r="M47" s="360"/>
      <c r="N47" s="356"/>
      <c r="O47" s="356"/>
      <c r="P47" s="356"/>
      <c r="Q47" s="356"/>
      <c r="R47" s="356"/>
      <c r="S47" s="356"/>
      <c r="T47" s="358"/>
      <c r="U47" s="361"/>
      <c r="V47" s="362"/>
      <c r="W47" s="363"/>
      <c r="X47" s="363"/>
    </row>
    <row r="48" spans="2:24" ht="3.4" customHeight="1">
      <c r="B48" s="346"/>
      <c r="C48" s="348"/>
      <c r="D48" s="350"/>
      <c r="E48" s="352"/>
      <c r="F48" s="354"/>
      <c r="G48" s="356"/>
      <c r="H48" s="358"/>
      <c r="J48" s="346"/>
      <c r="K48" s="348"/>
      <c r="L48" s="350"/>
      <c r="M48" s="360"/>
      <c r="N48" s="356"/>
      <c r="O48" s="356"/>
      <c r="P48" s="356"/>
      <c r="Q48" s="356"/>
      <c r="R48" s="356"/>
      <c r="S48" s="356"/>
      <c r="T48" s="358"/>
      <c r="U48" s="361"/>
      <c r="V48" s="362"/>
      <c r="W48" s="363"/>
      <c r="X48" s="363"/>
    </row>
    <row r="49" spans="2:24" ht="3.4" customHeight="1">
      <c r="B49" s="346">
        <v>19</v>
      </c>
      <c r="C49" s="348"/>
      <c r="D49" s="350" t="s">
        <v>173</v>
      </c>
      <c r="E49" s="352"/>
      <c r="F49" s="354">
        <v>2420000</v>
      </c>
      <c r="G49" s="356">
        <v>1900000</v>
      </c>
      <c r="H49" s="357">
        <f>F49-G49</f>
        <v>520000</v>
      </c>
      <c r="J49" s="346"/>
      <c r="K49" s="348"/>
      <c r="L49" s="350"/>
      <c r="M49" s="360"/>
      <c r="N49" s="356"/>
      <c r="O49" s="356"/>
      <c r="P49" s="356"/>
      <c r="Q49" s="356"/>
      <c r="R49" s="356"/>
      <c r="S49" s="356"/>
      <c r="T49" s="358"/>
      <c r="U49" s="361"/>
      <c r="V49" s="362"/>
      <c r="W49" s="363"/>
      <c r="X49" s="363"/>
    </row>
    <row r="50" spans="2:24" ht="3.4" customHeight="1">
      <c r="B50" s="346"/>
      <c r="C50" s="348"/>
      <c r="D50" s="350"/>
      <c r="E50" s="352"/>
      <c r="F50" s="354"/>
      <c r="G50" s="356"/>
      <c r="H50" s="358"/>
      <c r="J50" s="346"/>
      <c r="K50" s="348"/>
      <c r="L50" s="350"/>
      <c r="M50" s="351"/>
      <c r="N50" s="356"/>
      <c r="O50" s="356"/>
      <c r="P50" s="356"/>
      <c r="Q50" s="356"/>
      <c r="R50" s="356"/>
      <c r="S50" s="356"/>
      <c r="T50" s="358"/>
      <c r="U50" s="361"/>
      <c r="V50" s="362"/>
      <c r="W50" s="363"/>
      <c r="X50" s="363"/>
    </row>
    <row r="51" spans="2:24" ht="3.4" customHeight="1">
      <c r="B51" s="346"/>
      <c r="C51" s="348"/>
      <c r="D51" s="350"/>
      <c r="E51" s="352"/>
      <c r="F51" s="354"/>
      <c r="G51" s="356"/>
      <c r="H51" s="358"/>
      <c r="J51" s="346">
        <v>30</v>
      </c>
      <c r="K51" s="348"/>
      <c r="L51" s="350" t="s">
        <v>174</v>
      </c>
      <c r="M51" s="364"/>
      <c r="N51" s="356">
        <v>295883</v>
      </c>
      <c r="O51" s="356">
        <v>269829</v>
      </c>
      <c r="P51" s="355">
        <f>N51-O51</f>
        <v>26054</v>
      </c>
      <c r="Q51" s="356">
        <v>17816</v>
      </c>
      <c r="R51" s="356">
        <v>71500</v>
      </c>
      <c r="S51" s="356">
        <v>88780</v>
      </c>
      <c r="T51" s="357">
        <f>N51-SUM(Q51:S61)</f>
        <v>117787</v>
      </c>
      <c r="U51" s="361"/>
      <c r="V51" s="362"/>
      <c r="W51" s="363"/>
      <c r="X51" s="363"/>
    </row>
    <row r="52" spans="2:24" ht="3.4" customHeight="1">
      <c r="B52" s="346"/>
      <c r="C52" s="348"/>
      <c r="D52" s="350"/>
      <c r="E52" s="352"/>
      <c r="F52" s="354"/>
      <c r="G52" s="356"/>
      <c r="H52" s="358"/>
      <c r="J52" s="346"/>
      <c r="K52" s="348"/>
      <c r="L52" s="350"/>
      <c r="M52" s="360"/>
      <c r="N52" s="356"/>
      <c r="O52" s="356"/>
      <c r="P52" s="356"/>
      <c r="Q52" s="356"/>
      <c r="R52" s="356"/>
      <c r="S52" s="356"/>
      <c r="T52" s="358"/>
      <c r="U52" s="361"/>
      <c r="V52" s="362"/>
      <c r="W52" s="363"/>
      <c r="X52" s="363"/>
    </row>
    <row r="53" spans="2:24" ht="3.4" customHeight="1">
      <c r="B53" s="346"/>
      <c r="C53" s="348"/>
      <c r="D53" s="350"/>
      <c r="E53" s="352"/>
      <c r="F53" s="354"/>
      <c r="G53" s="356"/>
      <c r="H53" s="358"/>
      <c r="J53" s="346"/>
      <c r="K53" s="348"/>
      <c r="L53" s="350"/>
      <c r="M53" s="360"/>
      <c r="N53" s="356"/>
      <c r="O53" s="356"/>
      <c r="P53" s="356"/>
      <c r="Q53" s="356"/>
      <c r="R53" s="356"/>
      <c r="S53" s="356"/>
      <c r="T53" s="358"/>
      <c r="U53" s="361"/>
      <c r="V53" s="362"/>
      <c r="W53" s="363"/>
      <c r="X53" s="363"/>
    </row>
    <row r="54" spans="2:24" ht="3.4" customHeight="1">
      <c r="B54" s="346"/>
      <c r="C54" s="348"/>
      <c r="D54" s="350"/>
      <c r="E54" s="352"/>
      <c r="F54" s="354"/>
      <c r="G54" s="356"/>
      <c r="H54" s="358"/>
      <c r="J54" s="346"/>
      <c r="K54" s="348"/>
      <c r="L54" s="350"/>
      <c r="M54" s="360"/>
      <c r="N54" s="356"/>
      <c r="O54" s="356"/>
      <c r="P54" s="356"/>
      <c r="Q54" s="356"/>
      <c r="R54" s="356"/>
      <c r="S54" s="356"/>
      <c r="T54" s="358"/>
      <c r="U54" s="361"/>
      <c r="V54" s="362"/>
      <c r="W54" s="363"/>
      <c r="X54" s="363"/>
    </row>
    <row r="55" spans="2:24" ht="3.4" customHeight="1">
      <c r="B55" s="346"/>
      <c r="C55" s="348"/>
      <c r="D55" s="350"/>
      <c r="E55" s="352"/>
      <c r="F55" s="354"/>
      <c r="G55" s="356"/>
      <c r="H55" s="358"/>
      <c r="J55" s="346"/>
      <c r="K55" s="348"/>
      <c r="L55" s="350"/>
      <c r="M55" s="360"/>
      <c r="N55" s="356"/>
      <c r="O55" s="356"/>
      <c r="P55" s="356"/>
      <c r="Q55" s="356"/>
      <c r="R55" s="356"/>
      <c r="S55" s="356"/>
      <c r="T55" s="358"/>
      <c r="U55" s="361"/>
      <c r="V55" s="362"/>
      <c r="W55" s="363"/>
      <c r="X55" s="363"/>
    </row>
    <row r="56" spans="2:24" ht="3.4" customHeight="1">
      <c r="B56" s="346">
        <v>20</v>
      </c>
      <c r="C56" s="348"/>
      <c r="D56" s="350" t="s">
        <v>175</v>
      </c>
      <c r="E56" s="352"/>
      <c r="F56" s="354">
        <v>7400</v>
      </c>
      <c r="G56" s="356">
        <v>7500</v>
      </c>
      <c r="H56" s="357">
        <f>F56-G56</f>
        <v>-100</v>
      </c>
      <c r="J56" s="346"/>
      <c r="K56" s="348"/>
      <c r="L56" s="350"/>
      <c r="M56" s="360"/>
      <c r="N56" s="356"/>
      <c r="O56" s="356"/>
      <c r="P56" s="356"/>
      <c r="Q56" s="356"/>
      <c r="R56" s="356"/>
      <c r="S56" s="356"/>
      <c r="T56" s="358"/>
      <c r="U56" s="361"/>
      <c r="V56" s="362"/>
      <c r="W56" s="363"/>
      <c r="X56" s="363"/>
    </row>
    <row r="57" spans="2:24" ht="3.4" customHeight="1">
      <c r="B57" s="346"/>
      <c r="C57" s="348"/>
      <c r="D57" s="350"/>
      <c r="E57" s="352"/>
      <c r="F57" s="354"/>
      <c r="G57" s="356"/>
      <c r="H57" s="358"/>
      <c r="J57" s="346"/>
      <c r="K57" s="348"/>
      <c r="L57" s="350"/>
      <c r="M57" s="360"/>
      <c r="N57" s="356"/>
      <c r="O57" s="356"/>
      <c r="P57" s="356"/>
      <c r="Q57" s="356"/>
      <c r="R57" s="356"/>
      <c r="S57" s="356"/>
      <c r="T57" s="358"/>
      <c r="U57" s="361"/>
      <c r="V57" s="362"/>
      <c r="W57" s="363"/>
      <c r="X57" s="363"/>
    </row>
    <row r="58" spans="2:24" ht="3.4" customHeight="1">
      <c r="B58" s="346"/>
      <c r="C58" s="348"/>
      <c r="D58" s="350"/>
      <c r="E58" s="352"/>
      <c r="F58" s="354"/>
      <c r="G58" s="356"/>
      <c r="H58" s="358"/>
      <c r="J58" s="346"/>
      <c r="K58" s="348"/>
      <c r="L58" s="350"/>
      <c r="M58" s="360"/>
      <c r="N58" s="356"/>
      <c r="O58" s="356"/>
      <c r="P58" s="356"/>
      <c r="Q58" s="356"/>
      <c r="R58" s="356"/>
      <c r="S58" s="356"/>
      <c r="T58" s="358"/>
      <c r="U58" s="361"/>
      <c r="V58" s="362"/>
      <c r="W58" s="363"/>
      <c r="X58" s="363"/>
    </row>
    <row r="59" spans="2:24" ht="3.4" customHeight="1">
      <c r="B59" s="346"/>
      <c r="C59" s="348"/>
      <c r="D59" s="350"/>
      <c r="E59" s="352"/>
      <c r="F59" s="354"/>
      <c r="G59" s="356"/>
      <c r="H59" s="358"/>
      <c r="J59" s="346"/>
      <c r="K59" s="348"/>
      <c r="L59" s="350"/>
      <c r="M59" s="360"/>
      <c r="N59" s="356"/>
      <c r="O59" s="356"/>
      <c r="P59" s="356"/>
      <c r="Q59" s="356"/>
      <c r="R59" s="356"/>
      <c r="S59" s="356"/>
      <c r="T59" s="358"/>
      <c r="U59" s="361"/>
      <c r="V59" s="362"/>
      <c r="W59" s="363"/>
      <c r="X59" s="363"/>
    </row>
    <row r="60" spans="2:24" ht="3.4" customHeight="1">
      <c r="B60" s="346"/>
      <c r="C60" s="348"/>
      <c r="D60" s="350"/>
      <c r="E60" s="352"/>
      <c r="F60" s="354"/>
      <c r="G60" s="356"/>
      <c r="H60" s="358"/>
      <c r="J60" s="346"/>
      <c r="K60" s="348"/>
      <c r="L60" s="350"/>
      <c r="M60" s="360"/>
      <c r="N60" s="356"/>
      <c r="O60" s="356"/>
      <c r="P60" s="356"/>
      <c r="Q60" s="356"/>
      <c r="R60" s="356"/>
      <c r="S60" s="356"/>
      <c r="T60" s="358"/>
      <c r="U60" s="361"/>
      <c r="V60" s="362"/>
      <c r="W60" s="363"/>
      <c r="X60" s="363"/>
    </row>
    <row r="61" spans="2:24" ht="3.4" customHeight="1">
      <c r="B61" s="346"/>
      <c r="C61" s="348"/>
      <c r="D61" s="350"/>
      <c r="E61" s="352"/>
      <c r="F61" s="354"/>
      <c r="G61" s="356"/>
      <c r="H61" s="358"/>
      <c r="J61" s="346"/>
      <c r="K61" s="348"/>
      <c r="L61" s="350"/>
      <c r="M61" s="351"/>
      <c r="N61" s="356"/>
      <c r="O61" s="356"/>
      <c r="P61" s="356"/>
      <c r="Q61" s="356"/>
      <c r="R61" s="356"/>
      <c r="S61" s="356"/>
      <c r="T61" s="358"/>
      <c r="U61" s="361"/>
      <c r="V61" s="362"/>
      <c r="W61" s="363"/>
      <c r="X61" s="363"/>
    </row>
    <row r="62" spans="2:24" ht="3.4" customHeight="1">
      <c r="B62" s="346"/>
      <c r="C62" s="348"/>
      <c r="D62" s="350"/>
      <c r="E62" s="352"/>
      <c r="F62" s="354"/>
      <c r="G62" s="356"/>
      <c r="H62" s="358"/>
      <c r="J62" s="346">
        <v>35</v>
      </c>
      <c r="K62" s="348"/>
      <c r="L62" s="350" t="s">
        <v>176</v>
      </c>
      <c r="M62" s="364"/>
      <c r="N62" s="356">
        <v>1712799</v>
      </c>
      <c r="O62" s="356">
        <v>1768275</v>
      </c>
      <c r="P62" s="355">
        <f>N62-O62</f>
        <v>-55476</v>
      </c>
      <c r="Q62" s="356">
        <v>508047</v>
      </c>
      <c r="R62" s="356">
        <v>121200</v>
      </c>
      <c r="S62" s="356">
        <v>42752</v>
      </c>
      <c r="T62" s="357">
        <f>N62-SUM(Q62:S72)</f>
        <v>1040800</v>
      </c>
      <c r="U62" s="361"/>
      <c r="V62" s="362"/>
      <c r="W62" s="363"/>
      <c r="X62" s="363"/>
    </row>
    <row r="63" spans="2:24" ht="3.4" customHeight="1">
      <c r="B63" s="346">
        <v>27</v>
      </c>
      <c r="C63" s="348"/>
      <c r="D63" s="350" t="s">
        <v>178</v>
      </c>
      <c r="E63" s="352"/>
      <c r="F63" s="354">
        <v>0</v>
      </c>
      <c r="G63" s="356">
        <v>62000</v>
      </c>
      <c r="H63" s="357">
        <f>F63-G63</f>
        <v>-62000</v>
      </c>
      <c r="J63" s="346"/>
      <c r="K63" s="348"/>
      <c r="L63" s="350"/>
      <c r="M63" s="360"/>
      <c r="N63" s="356"/>
      <c r="O63" s="356"/>
      <c r="P63" s="356"/>
      <c r="Q63" s="356"/>
      <c r="R63" s="356"/>
      <c r="S63" s="356"/>
      <c r="T63" s="358"/>
      <c r="U63" s="361"/>
      <c r="V63" s="362"/>
      <c r="W63" s="363"/>
      <c r="X63" s="363"/>
    </row>
    <row r="64" spans="2:24" ht="3.4" customHeight="1">
      <c r="B64" s="346"/>
      <c r="C64" s="348"/>
      <c r="D64" s="350"/>
      <c r="E64" s="352"/>
      <c r="F64" s="354"/>
      <c r="G64" s="356"/>
      <c r="H64" s="358"/>
      <c r="J64" s="346"/>
      <c r="K64" s="348"/>
      <c r="L64" s="350"/>
      <c r="M64" s="360"/>
      <c r="N64" s="356"/>
      <c r="O64" s="356"/>
      <c r="P64" s="356"/>
      <c r="Q64" s="356"/>
      <c r="R64" s="356"/>
      <c r="S64" s="356"/>
      <c r="T64" s="358"/>
      <c r="U64" s="361"/>
      <c r="V64" s="362"/>
      <c r="W64" s="363"/>
      <c r="X64" s="363"/>
    </row>
    <row r="65" spans="2:24" ht="3.4" customHeight="1">
      <c r="B65" s="346"/>
      <c r="C65" s="348"/>
      <c r="D65" s="350"/>
      <c r="E65" s="352"/>
      <c r="F65" s="354"/>
      <c r="G65" s="356"/>
      <c r="H65" s="358"/>
      <c r="J65" s="346"/>
      <c r="K65" s="348"/>
      <c r="L65" s="350"/>
      <c r="M65" s="360"/>
      <c r="N65" s="356"/>
      <c r="O65" s="356"/>
      <c r="P65" s="356"/>
      <c r="Q65" s="356"/>
      <c r="R65" s="356"/>
      <c r="S65" s="356"/>
      <c r="T65" s="358"/>
      <c r="U65" s="361"/>
      <c r="V65" s="362"/>
      <c r="W65" s="363"/>
      <c r="X65" s="363"/>
    </row>
    <row r="66" spans="2:24" ht="3.4" customHeight="1">
      <c r="B66" s="346"/>
      <c r="C66" s="348"/>
      <c r="D66" s="350"/>
      <c r="E66" s="352"/>
      <c r="F66" s="354"/>
      <c r="G66" s="356"/>
      <c r="H66" s="358"/>
      <c r="J66" s="346"/>
      <c r="K66" s="348"/>
      <c r="L66" s="350"/>
      <c r="M66" s="360"/>
      <c r="N66" s="356"/>
      <c r="O66" s="356"/>
      <c r="P66" s="356"/>
      <c r="Q66" s="356"/>
      <c r="R66" s="356"/>
      <c r="S66" s="356"/>
      <c r="T66" s="358"/>
      <c r="U66" s="361"/>
      <c r="V66" s="362"/>
      <c r="W66" s="363"/>
      <c r="X66" s="363"/>
    </row>
    <row r="67" spans="2:24" ht="3.4" customHeight="1">
      <c r="B67" s="346"/>
      <c r="C67" s="348"/>
      <c r="D67" s="350"/>
      <c r="E67" s="352"/>
      <c r="F67" s="354"/>
      <c r="G67" s="356"/>
      <c r="H67" s="358"/>
      <c r="J67" s="346"/>
      <c r="K67" s="348"/>
      <c r="L67" s="350"/>
      <c r="M67" s="360"/>
      <c r="N67" s="356"/>
      <c r="O67" s="356"/>
      <c r="P67" s="356"/>
      <c r="Q67" s="356"/>
      <c r="R67" s="356"/>
      <c r="S67" s="356"/>
      <c r="T67" s="358"/>
      <c r="U67" s="361"/>
      <c r="V67" s="362"/>
      <c r="W67" s="363"/>
      <c r="X67" s="363"/>
    </row>
    <row r="68" spans="2:24" ht="3.4" customHeight="1">
      <c r="B68" s="346"/>
      <c r="C68" s="348"/>
      <c r="D68" s="350"/>
      <c r="E68" s="352"/>
      <c r="F68" s="354"/>
      <c r="G68" s="356"/>
      <c r="H68" s="358"/>
      <c r="J68" s="346"/>
      <c r="K68" s="348"/>
      <c r="L68" s="350"/>
      <c r="M68" s="360"/>
      <c r="N68" s="356"/>
      <c r="O68" s="356"/>
      <c r="P68" s="356"/>
      <c r="Q68" s="356"/>
      <c r="R68" s="356"/>
      <c r="S68" s="356"/>
      <c r="T68" s="358"/>
      <c r="U68" s="361"/>
      <c r="V68" s="362"/>
      <c r="W68" s="363"/>
      <c r="X68" s="363"/>
    </row>
    <row r="69" spans="2:24" ht="3.4" customHeight="1">
      <c r="B69" s="346"/>
      <c r="C69" s="348"/>
      <c r="D69" s="350"/>
      <c r="E69" s="352"/>
      <c r="F69" s="354"/>
      <c r="G69" s="356"/>
      <c r="H69" s="358"/>
      <c r="J69" s="346"/>
      <c r="K69" s="348"/>
      <c r="L69" s="350"/>
      <c r="M69" s="360"/>
      <c r="N69" s="356"/>
      <c r="O69" s="356"/>
      <c r="P69" s="356"/>
      <c r="Q69" s="356"/>
      <c r="R69" s="356"/>
      <c r="S69" s="356"/>
      <c r="T69" s="358"/>
      <c r="U69" s="361"/>
      <c r="V69" s="362"/>
      <c r="W69" s="363"/>
      <c r="X69" s="363"/>
    </row>
    <row r="70" spans="2:24" ht="3.4" customHeight="1">
      <c r="B70" s="346">
        <v>29</v>
      </c>
      <c r="C70" s="348"/>
      <c r="D70" s="350" t="s">
        <v>181</v>
      </c>
      <c r="E70" s="352"/>
      <c r="F70" s="354">
        <v>65000</v>
      </c>
      <c r="G70" s="356">
        <v>25000</v>
      </c>
      <c r="H70" s="357">
        <f>F70-G70</f>
        <v>40000</v>
      </c>
      <c r="J70" s="346"/>
      <c r="K70" s="348"/>
      <c r="L70" s="350"/>
      <c r="M70" s="360"/>
      <c r="N70" s="356"/>
      <c r="O70" s="356"/>
      <c r="P70" s="356"/>
      <c r="Q70" s="356"/>
      <c r="R70" s="356"/>
      <c r="S70" s="356"/>
      <c r="T70" s="358"/>
      <c r="U70" s="361"/>
      <c r="V70" s="362"/>
      <c r="W70" s="363"/>
      <c r="X70" s="363"/>
    </row>
    <row r="71" spans="2:24" ht="3.4" customHeight="1">
      <c r="B71" s="346"/>
      <c r="C71" s="348"/>
      <c r="D71" s="350"/>
      <c r="E71" s="352"/>
      <c r="F71" s="354"/>
      <c r="G71" s="356"/>
      <c r="H71" s="358"/>
      <c r="J71" s="346"/>
      <c r="K71" s="348"/>
      <c r="L71" s="350"/>
      <c r="M71" s="360"/>
      <c r="N71" s="356"/>
      <c r="O71" s="356"/>
      <c r="P71" s="356"/>
      <c r="Q71" s="356"/>
      <c r="R71" s="356"/>
      <c r="S71" s="356"/>
      <c r="T71" s="358"/>
      <c r="U71" s="361"/>
      <c r="V71" s="362"/>
      <c r="W71" s="363"/>
      <c r="X71" s="363"/>
    </row>
    <row r="72" spans="2:24" ht="3.4" customHeight="1">
      <c r="B72" s="346"/>
      <c r="C72" s="348"/>
      <c r="D72" s="350"/>
      <c r="E72" s="352"/>
      <c r="F72" s="354"/>
      <c r="G72" s="356"/>
      <c r="H72" s="358"/>
      <c r="J72" s="346"/>
      <c r="K72" s="348"/>
      <c r="L72" s="350"/>
      <c r="M72" s="351"/>
      <c r="N72" s="356"/>
      <c r="O72" s="356"/>
      <c r="P72" s="356"/>
      <c r="Q72" s="356"/>
      <c r="R72" s="356"/>
      <c r="S72" s="356"/>
      <c r="T72" s="358"/>
      <c r="U72" s="361"/>
      <c r="V72" s="362"/>
      <c r="W72" s="363"/>
      <c r="X72" s="363"/>
    </row>
    <row r="73" spans="2:24" ht="3.4" customHeight="1">
      <c r="B73" s="346"/>
      <c r="C73" s="348"/>
      <c r="D73" s="350"/>
      <c r="E73" s="352"/>
      <c r="F73" s="354"/>
      <c r="G73" s="356"/>
      <c r="H73" s="358"/>
      <c r="J73" s="346">
        <v>40</v>
      </c>
      <c r="K73" s="348"/>
      <c r="L73" s="350" t="s">
        <v>151</v>
      </c>
      <c r="M73" s="364"/>
      <c r="N73" s="356">
        <v>1542363</v>
      </c>
      <c r="O73" s="356">
        <v>1636949</v>
      </c>
      <c r="P73" s="355">
        <f>N73-O73</f>
        <v>-94586</v>
      </c>
      <c r="Q73" s="356">
        <v>105512</v>
      </c>
      <c r="R73" s="356">
        <v>17700</v>
      </c>
      <c r="S73" s="356">
        <v>20742</v>
      </c>
      <c r="T73" s="357">
        <f>N73-SUM(Q73:S83)</f>
        <v>1398409</v>
      </c>
      <c r="U73" s="361"/>
      <c r="V73" s="362"/>
      <c r="W73" s="363"/>
      <c r="X73" s="363"/>
    </row>
    <row r="74" spans="2:24" ht="3.4" customHeight="1">
      <c r="B74" s="346"/>
      <c r="C74" s="348"/>
      <c r="D74" s="350"/>
      <c r="E74" s="352"/>
      <c r="F74" s="354"/>
      <c r="G74" s="356"/>
      <c r="H74" s="358"/>
      <c r="J74" s="346"/>
      <c r="K74" s="348"/>
      <c r="L74" s="350"/>
      <c r="M74" s="360"/>
      <c r="N74" s="356"/>
      <c r="O74" s="356"/>
      <c r="P74" s="356"/>
      <c r="Q74" s="356"/>
      <c r="R74" s="356"/>
      <c r="S74" s="356"/>
      <c r="T74" s="358"/>
      <c r="U74" s="361"/>
      <c r="V74" s="362"/>
      <c r="W74" s="363"/>
      <c r="X74" s="363"/>
    </row>
    <row r="75" spans="2:24" ht="3.4" customHeight="1">
      <c r="B75" s="346"/>
      <c r="C75" s="348"/>
      <c r="D75" s="350"/>
      <c r="E75" s="352"/>
      <c r="F75" s="354"/>
      <c r="G75" s="356"/>
      <c r="H75" s="358"/>
      <c r="J75" s="346"/>
      <c r="K75" s="348"/>
      <c r="L75" s="350"/>
      <c r="M75" s="360"/>
      <c r="N75" s="356"/>
      <c r="O75" s="356"/>
      <c r="P75" s="356"/>
      <c r="Q75" s="356"/>
      <c r="R75" s="356"/>
      <c r="S75" s="356"/>
      <c r="T75" s="358"/>
      <c r="U75" s="361"/>
      <c r="V75" s="362"/>
      <c r="W75" s="363"/>
      <c r="X75" s="363"/>
    </row>
    <row r="76" spans="2:24" ht="3.4" customHeight="1">
      <c r="B76" s="346"/>
      <c r="C76" s="348"/>
      <c r="D76" s="350"/>
      <c r="E76" s="352"/>
      <c r="F76" s="354"/>
      <c r="G76" s="356"/>
      <c r="H76" s="358"/>
      <c r="J76" s="346"/>
      <c r="K76" s="348"/>
      <c r="L76" s="350"/>
      <c r="M76" s="360"/>
      <c r="N76" s="356"/>
      <c r="O76" s="356"/>
      <c r="P76" s="356"/>
      <c r="Q76" s="356"/>
      <c r="R76" s="356"/>
      <c r="S76" s="356"/>
      <c r="T76" s="358"/>
      <c r="U76" s="361"/>
      <c r="V76" s="362"/>
      <c r="W76" s="363"/>
      <c r="X76" s="363"/>
    </row>
    <row r="77" spans="2:24" ht="3.4" customHeight="1">
      <c r="B77" s="346">
        <v>31</v>
      </c>
      <c r="C77" s="348"/>
      <c r="D77" s="366" t="s">
        <v>183</v>
      </c>
      <c r="E77" s="352"/>
      <c r="F77" s="354">
        <v>8175</v>
      </c>
      <c r="G77" s="356">
        <v>7998</v>
      </c>
      <c r="H77" s="357">
        <f>F77-G77</f>
        <v>177</v>
      </c>
      <c r="J77" s="346"/>
      <c r="K77" s="348"/>
      <c r="L77" s="350"/>
      <c r="M77" s="360"/>
      <c r="N77" s="356"/>
      <c r="O77" s="356"/>
      <c r="P77" s="356"/>
      <c r="Q77" s="356"/>
      <c r="R77" s="356"/>
      <c r="S77" s="356"/>
      <c r="T77" s="358"/>
      <c r="U77" s="361"/>
      <c r="V77" s="362"/>
      <c r="W77" s="363"/>
      <c r="X77" s="363"/>
    </row>
    <row r="78" spans="2:24" ht="3.4" customHeight="1">
      <c r="B78" s="346"/>
      <c r="C78" s="348"/>
      <c r="D78" s="366"/>
      <c r="E78" s="352"/>
      <c r="F78" s="354"/>
      <c r="G78" s="356"/>
      <c r="H78" s="358"/>
      <c r="J78" s="346"/>
      <c r="K78" s="348"/>
      <c r="L78" s="350"/>
      <c r="M78" s="360"/>
      <c r="N78" s="356"/>
      <c r="O78" s="356"/>
      <c r="P78" s="356"/>
      <c r="Q78" s="356"/>
      <c r="R78" s="356"/>
      <c r="S78" s="356"/>
      <c r="T78" s="358"/>
      <c r="U78" s="361"/>
      <c r="V78" s="362"/>
      <c r="W78" s="363"/>
      <c r="X78" s="363"/>
    </row>
    <row r="79" spans="2:24" ht="3.4" customHeight="1">
      <c r="B79" s="346"/>
      <c r="C79" s="348"/>
      <c r="D79" s="366"/>
      <c r="E79" s="352"/>
      <c r="F79" s="354"/>
      <c r="G79" s="356"/>
      <c r="H79" s="358"/>
      <c r="J79" s="346"/>
      <c r="K79" s="348"/>
      <c r="L79" s="350"/>
      <c r="M79" s="360"/>
      <c r="N79" s="356"/>
      <c r="O79" s="356"/>
      <c r="P79" s="356"/>
      <c r="Q79" s="356"/>
      <c r="R79" s="356"/>
      <c r="S79" s="356"/>
      <c r="T79" s="358"/>
      <c r="U79" s="361"/>
      <c r="V79" s="362"/>
      <c r="W79" s="363"/>
      <c r="X79" s="363"/>
    </row>
    <row r="80" spans="2:24" ht="3.4" customHeight="1">
      <c r="B80" s="346"/>
      <c r="C80" s="348"/>
      <c r="D80" s="366"/>
      <c r="E80" s="352"/>
      <c r="F80" s="354"/>
      <c r="G80" s="356"/>
      <c r="H80" s="358"/>
      <c r="J80" s="346"/>
      <c r="K80" s="348"/>
      <c r="L80" s="350"/>
      <c r="M80" s="360"/>
      <c r="N80" s="356"/>
      <c r="O80" s="356"/>
      <c r="P80" s="356"/>
      <c r="Q80" s="356"/>
      <c r="R80" s="356"/>
      <c r="S80" s="356"/>
      <c r="T80" s="358"/>
      <c r="U80" s="361"/>
      <c r="V80" s="362"/>
      <c r="W80" s="363"/>
      <c r="X80" s="363"/>
    </row>
    <row r="81" spans="2:24" ht="3.4" customHeight="1">
      <c r="B81" s="346"/>
      <c r="C81" s="348"/>
      <c r="D81" s="366"/>
      <c r="E81" s="352"/>
      <c r="F81" s="354"/>
      <c r="G81" s="356"/>
      <c r="H81" s="358"/>
      <c r="J81" s="346"/>
      <c r="K81" s="348"/>
      <c r="L81" s="350"/>
      <c r="M81" s="360"/>
      <c r="N81" s="356"/>
      <c r="O81" s="356"/>
      <c r="P81" s="356"/>
      <c r="Q81" s="356"/>
      <c r="R81" s="356"/>
      <c r="S81" s="356"/>
      <c r="T81" s="358"/>
      <c r="U81" s="361"/>
      <c r="V81" s="362"/>
      <c r="W81" s="363"/>
      <c r="X81" s="363"/>
    </row>
    <row r="82" spans="2:24" ht="3.4" customHeight="1">
      <c r="B82" s="346"/>
      <c r="C82" s="348"/>
      <c r="D82" s="366"/>
      <c r="E82" s="352"/>
      <c r="F82" s="354"/>
      <c r="G82" s="356"/>
      <c r="H82" s="358"/>
      <c r="J82" s="346"/>
      <c r="K82" s="348"/>
      <c r="L82" s="350"/>
      <c r="M82" s="360"/>
      <c r="N82" s="356"/>
      <c r="O82" s="356"/>
      <c r="P82" s="356"/>
      <c r="Q82" s="356"/>
      <c r="R82" s="356"/>
      <c r="S82" s="356"/>
      <c r="T82" s="358"/>
      <c r="U82" s="361"/>
      <c r="V82" s="362"/>
      <c r="W82" s="363"/>
      <c r="X82" s="363"/>
    </row>
    <row r="83" spans="2:24" ht="3.4" customHeight="1">
      <c r="B83" s="346"/>
      <c r="C83" s="348"/>
      <c r="D83" s="366"/>
      <c r="E83" s="352"/>
      <c r="F83" s="354"/>
      <c r="G83" s="356"/>
      <c r="H83" s="358"/>
      <c r="J83" s="346"/>
      <c r="K83" s="348"/>
      <c r="L83" s="350"/>
      <c r="M83" s="351"/>
      <c r="N83" s="356"/>
      <c r="O83" s="356"/>
      <c r="P83" s="356"/>
      <c r="Q83" s="356"/>
      <c r="R83" s="356"/>
      <c r="S83" s="356"/>
      <c r="T83" s="358"/>
      <c r="U83" s="361"/>
      <c r="V83" s="362"/>
      <c r="W83" s="363"/>
      <c r="X83" s="363"/>
    </row>
    <row r="84" spans="2:24" ht="3.4" customHeight="1">
      <c r="B84" s="346">
        <v>33</v>
      </c>
      <c r="C84" s="348"/>
      <c r="D84" s="350" t="s">
        <v>184</v>
      </c>
      <c r="E84" s="352"/>
      <c r="F84" s="354">
        <v>86000</v>
      </c>
      <c r="G84" s="356">
        <v>60000</v>
      </c>
      <c r="H84" s="357">
        <f>F84-G84</f>
        <v>26000</v>
      </c>
      <c r="J84" s="346">
        <v>45</v>
      </c>
      <c r="K84" s="348"/>
      <c r="L84" s="350" t="s">
        <v>185</v>
      </c>
      <c r="M84" s="364"/>
      <c r="N84" s="356">
        <v>4188542</v>
      </c>
      <c r="O84" s="356">
        <v>4625902</v>
      </c>
      <c r="P84" s="355">
        <f>N84-O84</f>
        <v>-437360</v>
      </c>
      <c r="Q84" s="356">
        <v>410410</v>
      </c>
      <c r="R84" s="356">
        <v>543500</v>
      </c>
      <c r="S84" s="356">
        <v>177573</v>
      </c>
      <c r="T84" s="357">
        <f>N84-SUM(Q84:S94)</f>
        <v>3057059</v>
      </c>
      <c r="U84" s="361"/>
      <c r="V84" s="362"/>
      <c r="W84" s="363"/>
      <c r="X84" s="363"/>
    </row>
    <row r="85" spans="2:24" ht="3.4" customHeight="1">
      <c r="B85" s="346"/>
      <c r="C85" s="348"/>
      <c r="D85" s="350"/>
      <c r="E85" s="352"/>
      <c r="F85" s="354"/>
      <c r="G85" s="356"/>
      <c r="H85" s="358"/>
      <c r="J85" s="346"/>
      <c r="K85" s="348"/>
      <c r="L85" s="350"/>
      <c r="M85" s="360"/>
      <c r="N85" s="356"/>
      <c r="O85" s="356"/>
      <c r="P85" s="356"/>
      <c r="Q85" s="356"/>
      <c r="R85" s="356"/>
      <c r="S85" s="356"/>
      <c r="T85" s="358"/>
      <c r="U85" s="361"/>
      <c r="V85" s="362"/>
      <c r="W85" s="363"/>
      <c r="X85" s="363"/>
    </row>
    <row r="86" spans="2:24" ht="3.4" customHeight="1">
      <c r="B86" s="346"/>
      <c r="C86" s="348"/>
      <c r="D86" s="350"/>
      <c r="E86" s="352"/>
      <c r="F86" s="354"/>
      <c r="G86" s="356"/>
      <c r="H86" s="358"/>
      <c r="J86" s="346"/>
      <c r="K86" s="348"/>
      <c r="L86" s="350"/>
      <c r="M86" s="360"/>
      <c r="N86" s="356"/>
      <c r="O86" s="356"/>
      <c r="P86" s="356"/>
      <c r="Q86" s="356"/>
      <c r="R86" s="356"/>
      <c r="S86" s="356"/>
      <c r="T86" s="358"/>
      <c r="U86" s="361"/>
      <c r="V86" s="362"/>
      <c r="W86" s="363"/>
      <c r="X86" s="363"/>
    </row>
    <row r="87" spans="2:24" ht="3.4" customHeight="1">
      <c r="B87" s="346"/>
      <c r="C87" s="348"/>
      <c r="D87" s="350"/>
      <c r="E87" s="352"/>
      <c r="F87" s="354"/>
      <c r="G87" s="356"/>
      <c r="H87" s="358"/>
      <c r="J87" s="346"/>
      <c r="K87" s="348"/>
      <c r="L87" s="350"/>
      <c r="M87" s="360"/>
      <c r="N87" s="356"/>
      <c r="O87" s="356"/>
      <c r="P87" s="356"/>
      <c r="Q87" s="356"/>
      <c r="R87" s="356"/>
      <c r="S87" s="356"/>
      <c r="T87" s="358"/>
      <c r="U87" s="361"/>
      <c r="V87" s="362"/>
      <c r="W87" s="363"/>
      <c r="X87" s="363"/>
    </row>
    <row r="88" spans="2:24" ht="3.4" customHeight="1">
      <c r="B88" s="346"/>
      <c r="C88" s="348"/>
      <c r="D88" s="350"/>
      <c r="E88" s="352"/>
      <c r="F88" s="354"/>
      <c r="G88" s="356"/>
      <c r="H88" s="358"/>
      <c r="J88" s="346"/>
      <c r="K88" s="348"/>
      <c r="L88" s="350"/>
      <c r="M88" s="360"/>
      <c r="N88" s="356"/>
      <c r="O88" s="356"/>
      <c r="P88" s="356"/>
      <c r="Q88" s="356"/>
      <c r="R88" s="356"/>
      <c r="S88" s="356"/>
      <c r="T88" s="358"/>
      <c r="U88" s="361"/>
      <c r="V88" s="362"/>
      <c r="W88" s="363"/>
      <c r="X88" s="363"/>
    </row>
    <row r="89" spans="2:24" ht="3.4" customHeight="1">
      <c r="B89" s="346"/>
      <c r="C89" s="348"/>
      <c r="D89" s="350"/>
      <c r="E89" s="352"/>
      <c r="F89" s="354"/>
      <c r="G89" s="356"/>
      <c r="H89" s="358"/>
      <c r="J89" s="346"/>
      <c r="K89" s="348"/>
      <c r="L89" s="350"/>
      <c r="M89" s="360"/>
      <c r="N89" s="356"/>
      <c r="O89" s="356"/>
      <c r="P89" s="356"/>
      <c r="Q89" s="356"/>
      <c r="R89" s="356"/>
      <c r="S89" s="356"/>
      <c r="T89" s="358"/>
      <c r="U89" s="361"/>
      <c r="V89" s="362"/>
      <c r="W89" s="363"/>
      <c r="X89" s="363"/>
    </row>
    <row r="90" spans="2:24" ht="3.4" customHeight="1">
      <c r="B90" s="346"/>
      <c r="C90" s="348"/>
      <c r="D90" s="350"/>
      <c r="E90" s="352"/>
      <c r="F90" s="354"/>
      <c r="G90" s="356"/>
      <c r="H90" s="358"/>
      <c r="J90" s="346"/>
      <c r="K90" s="348"/>
      <c r="L90" s="350"/>
      <c r="M90" s="360"/>
      <c r="N90" s="356"/>
      <c r="O90" s="356"/>
      <c r="P90" s="356"/>
      <c r="Q90" s="356"/>
      <c r="R90" s="356"/>
      <c r="S90" s="356"/>
      <c r="T90" s="358"/>
      <c r="U90" s="361"/>
      <c r="V90" s="362"/>
      <c r="W90" s="363"/>
      <c r="X90" s="363"/>
    </row>
    <row r="91" spans="2:24" ht="3.4" customHeight="1">
      <c r="B91" s="346">
        <v>35</v>
      </c>
      <c r="C91" s="348"/>
      <c r="D91" s="350" t="s">
        <v>188</v>
      </c>
      <c r="E91" s="352"/>
      <c r="F91" s="354">
        <v>11360000</v>
      </c>
      <c r="G91" s="356">
        <v>11710000</v>
      </c>
      <c r="H91" s="357">
        <f>F91-G91</f>
        <v>-350000</v>
      </c>
      <c r="J91" s="346"/>
      <c r="K91" s="348"/>
      <c r="L91" s="350"/>
      <c r="M91" s="360"/>
      <c r="N91" s="356"/>
      <c r="O91" s="356"/>
      <c r="P91" s="356"/>
      <c r="Q91" s="356"/>
      <c r="R91" s="356"/>
      <c r="S91" s="356"/>
      <c r="T91" s="358"/>
      <c r="U91" s="361"/>
      <c r="V91" s="362"/>
      <c r="W91" s="363"/>
      <c r="X91" s="363"/>
    </row>
    <row r="92" spans="2:24" ht="3.4" customHeight="1">
      <c r="B92" s="346"/>
      <c r="C92" s="348"/>
      <c r="D92" s="350"/>
      <c r="E92" s="352"/>
      <c r="F92" s="354"/>
      <c r="G92" s="356"/>
      <c r="H92" s="358"/>
      <c r="J92" s="346"/>
      <c r="K92" s="348"/>
      <c r="L92" s="350"/>
      <c r="M92" s="360"/>
      <c r="N92" s="356"/>
      <c r="O92" s="356"/>
      <c r="P92" s="356"/>
      <c r="Q92" s="356"/>
      <c r="R92" s="356"/>
      <c r="S92" s="356"/>
      <c r="T92" s="358"/>
      <c r="U92" s="361"/>
      <c r="V92" s="362"/>
      <c r="W92" s="363"/>
      <c r="X92" s="363"/>
    </row>
    <row r="93" spans="2:24" ht="3.4" customHeight="1">
      <c r="B93" s="346"/>
      <c r="C93" s="348"/>
      <c r="D93" s="350"/>
      <c r="E93" s="352"/>
      <c r="F93" s="354"/>
      <c r="G93" s="356"/>
      <c r="H93" s="358"/>
      <c r="J93" s="346"/>
      <c r="K93" s="348"/>
      <c r="L93" s="350"/>
      <c r="M93" s="360"/>
      <c r="N93" s="356"/>
      <c r="O93" s="356"/>
      <c r="P93" s="356"/>
      <c r="Q93" s="356"/>
      <c r="R93" s="356"/>
      <c r="S93" s="356"/>
      <c r="T93" s="358"/>
      <c r="U93" s="361"/>
      <c r="V93" s="362"/>
      <c r="W93" s="363"/>
      <c r="X93" s="363"/>
    </row>
    <row r="94" spans="2:24" ht="3.4" customHeight="1">
      <c r="B94" s="346"/>
      <c r="C94" s="348"/>
      <c r="D94" s="350"/>
      <c r="E94" s="352"/>
      <c r="F94" s="354"/>
      <c r="G94" s="356"/>
      <c r="H94" s="358"/>
      <c r="J94" s="346"/>
      <c r="K94" s="348"/>
      <c r="L94" s="350"/>
      <c r="M94" s="351"/>
      <c r="N94" s="356"/>
      <c r="O94" s="356"/>
      <c r="P94" s="356"/>
      <c r="Q94" s="356"/>
      <c r="R94" s="356"/>
      <c r="S94" s="356"/>
      <c r="T94" s="358"/>
      <c r="U94" s="361"/>
      <c r="V94" s="362"/>
      <c r="W94" s="363"/>
      <c r="X94" s="363"/>
    </row>
    <row r="95" spans="2:24" ht="3.4" customHeight="1">
      <c r="B95" s="346"/>
      <c r="C95" s="348"/>
      <c r="D95" s="350"/>
      <c r="E95" s="352"/>
      <c r="F95" s="354"/>
      <c r="G95" s="356"/>
      <c r="H95" s="358"/>
      <c r="J95" s="346">
        <v>50</v>
      </c>
      <c r="K95" s="348"/>
      <c r="L95" s="350" t="s">
        <v>192</v>
      </c>
      <c r="M95" s="364"/>
      <c r="N95" s="356">
        <v>1871008</v>
      </c>
      <c r="O95" s="356">
        <v>1844362</v>
      </c>
      <c r="P95" s="355">
        <f>N95-O95</f>
        <v>26646</v>
      </c>
      <c r="Q95" s="356"/>
      <c r="R95" s="356">
        <v>73300</v>
      </c>
      <c r="S95" s="356">
        <v>162</v>
      </c>
      <c r="T95" s="357">
        <f>N95-SUM(Q95:S105)</f>
        <v>1797546</v>
      </c>
      <c r="U95" s="361"/>
      <c r="V95" s="362"/>
      <c r="W95" s="363"/>
      <c r="X95" s="363"/>
    </row>
    <row r="96" spans="2:24" ht="3.4" customHeight="1">
      <c r="B96" s="346"/>
      <c r="C96" s="348"/>
      <c r="D96" s="350"/>
      <c r="E96" s="352"/>
      <c r="F96" s="354"/>
      <c r="G96" s="356"/>
      <c r="H96" s="358"/>
      <c r="J96" s="346"/>
      <c r="K96" s="348"/>
      <c r="L96" s="350"/>
      <c r="M96" s="360"/>
      <c r="N96" s="356"/>
      <c r="O96" s="356"/>
      <c r="P96" s="356"/>
      <c r="Q96" s="356"/>
      <c r="R96" s="356"/>
      <c r="S96" s="356"/>
      <c r="T96" s="358"/>
      <c r="U96" s="361"/>
      <c r="V96" s="362"/>
      <c r="W96" s="363"/>
      <c r="X96" s="363"/>
    </row>
    <row r="97" spans="2:24" ht="3.4" customHeight="1">
      <c r="B97" s="346"/>
      <c r="C97" s="348"/>
      <c r="D97" s="350"/>
      <c r="E97" s="352"/>
      <c r="F97" s="354"/>
      <c r="G97" s="356"/>
      <c r="H97" s="358"/>
      <c r="J97" s="346"/>
      <c r="K97" s="348"/>
      <c r="L97" s="350"/>
      <c r="M97" s="360"/>
      <c r="N97" s="356"/>
      <c r="O97" s="356"/>
      <c r="P97" s="356"/>
      <c r="Q97" s="356"/>
      <c r="R97" s="356"/>
      <c r="S97" s="356"/>
      <c r="T97" s="358"/>
      <c r="U97" s="361"/>
      <c r="V97" s="362"/>
      <c r="W97" s="363"/>
      <c r="X97" s="363"/>
    </row>
    <row r="98" spans="2:24" ht="3.4" customHeight="1">
      <c r="B98" s="346">
        <v>40</v>
      </c>
      <c r="C98" s="348"/>
      <c r="D98" s="365" t="s">
        <v>193</v>
      </c>
      <c r="E98" s="352"/>
      <c r="F98" s="354">
        <v>11000</v>
      </c>
      <c r="G98" s="356">
        <v>15000</v>
      </c>
      <c r="H98" s="357">
        <f>F98-G98</f>
        <v>-4000</v>
      </c>
      <c r="J98" s="346"/>
      <c r="K98" s="348"/>
      <c r="L98" s="350"/>
      <c r="M98" s="360"/>
      <c r="N98" s="356"/>
      <c r="O98" s="356"/>
      <c r="P98" s="356"/>
      <c r="Q98" s="356"/>
      <c r="R98" s="356"/>
      <c r="S98" s="356"/>
      <c r="T98" s="358"/>
      <c r="U98" s="361"/>
      <c r="V98" s="362"/>
      <c r="W98" s="363"/>
      <c r="X98" s="363"/>
    </row>
    <row r="99" spans="2:24" ht="3.4" customHeight="1">
      <c r="B99" s="346"/>
      <c r="C99" s="348"/>
      <c r="D99" s="365"/>
      <c r="E99" s="352"/>
      <c r="F99" s="354"/>
      <c r="G99" s="356"/>
      <c r="H99" s="358"/>
      <c r="J99" s="346"/>
      <c r="K99" s="348"/>
      <c r="L99" s="350"/>
      <c r="M99" s="360"/>
      <c r="N99" s="356"/>
      <c r="O99" s="356"/>
      <c r="P99" s="356"/>
      <c r="Q99" s="356"/>
      <c r="R99" s="356"/>
      <c r="S99" s="356"/>
      <c r="T99" s="358"/>
      <c r="U99" s="361"/>
      <c r="V99" s="362"/>
      <c r="W99" s="363"/>
      <c r="X99" s="363"/>
    </row>
    <row r="100" spans="2:24" ht="3.4" customHeight="1">
      <c r="B100" s="346"/>
      <c r="C100" s="348"/>
      <c r="D100" s="365"/>
      <c r="E100" s="352"/>
      <c r="F100" s="354"/>
      <c r="G100" s="356"/>
      <c r="H100" s="358"/>
      <c r="J100" s="346"/>
      <c r="K100" s="348"/>
      <c r="L100" s="350"/>
      <c r="M100" s="360"/>
      <c r="N100" s="356"/>
      <c r="O100" s="356"/>
      <c r="P100" s="356"/>
      <c r="Q100" s="356"/>
      <c r="R100" s="356"/>
      <c r="S100" s="356"/>
      <c r="T100" s="358"/>
      <c r="U100" s="361"/>
      <c r="V100" s="362"/>
      <c r="W100" s="363"/>
      <c r="X100" s="363"/>
    </row>
    <row r="101" spans="2:24" ht="3.4" customHeight="1">
      <c r="B101" s="346"/>
      <c r="C101" s="348"/>
      <c r="D101" s="365"/>
      <c r="E101" s="352"/>
      <c r="F101" s="354"/>
      <c r="G101" s="356"/>
      <c r="H101" s="358"/>
      <c r="J101" s="346"/>
      <c r="K101" s="348"/>
      <c r="L101" s="350"/>
      <c r="M101" s="360"/>
      <c r="N101" s="356"/>
      <c r="O101" s="356"/>
      <c r="P101" s="356"/>
      <c r="Q101" s="356"/>
      <c r="R101" s="356"/>
      <c r="S101" s="356"/>
      <c r="T101" s="358"/>
      <c r="U101" s="361"/>
      <c r="V101" s="362"/>
      <c r="W101" s="363"/>
      <c r="X101" s="363"/>
    </row>
    <row r="102" spans="2:24" ht="3.4" customHeight="1">
      <c r="B102" s="346"/>
      <c r="C102" s="348"/>
      <c r="D102" s="365"/>
      <c r="E102" s="352"/>
      <c r="F102" s="354"/>
      <c r="G102" s="356"/>
      <c r="H102" s="358"/>
      <c r="J102" s="346"/>
      <c r="K102" s="348"/>
      <c r="L102" s="350"/>
      <c r="M102" s="360"/>
      <c r="N102" s="356"/>
      <c r="O102" s="356"/>
      <c r="P102" s="356"/>
      <c r="Q102" s="356"/>
      <c r="R102" s="356"/>
      <c r="S102" s="356"/>
      <c r="T102" s="358"/>
      <c r="U102" s="361"/>
      <c r="V102" s="362"/>
      <c r="W102" s="363"/>
      <c r="X102" s="363"/>
    </row>
    <row r="103" spans="2:24" ht="3.4" customHeight="1">
      <c r="B103" s="346"/>
      <c r="C103" s="348"/>
      <c r="D103" s="365"/>
      <c r="E103" s="352"/>
      <c r="F103" s="354"/>
      <c r="G103" s="356"/>
      <c r="H103" s="358"/>
      <c r="J103" s="346"/>
      <c r="K103" s="348"/>
      <c r="L103" s="350"/>
      <c r="M103" s="360"/>
      <c r="N103" s="356"/>
      <c r="O103" s="356"/>
      <c r="P103" s="356"/>
      <c r="Q103" s="356"/>
      <c r="R103" s="356"/>
      <c r="S103" s="356"/>
      <c r="T103" s="358"/>
      <c r="U103" s="361"/>
      <c r="V103" s="362"/>
      <c r="W103" s="363"/>
      <c r="X103" s="363"/>
    </row>
    <row r="104" spans="2:24" ht="3.4" customHeight="1">
      <c r="B104" s="346"/>
      <c r="C104" s="348"/>
      <c r="D104" s="365"/>
      <c r="E104" s="352"/>
      <c r="F104" s="354"/>
      <c r="G104" s="356"/>
      <c r="H104" s="358"/>
      <c r="J104" s="346"/>
      <c r="K104" s="348"/>
      <c r="L104" s="350"/>
      <c r="M104" s="360"/>
      <c r="N104" s="356"/>
      <c r="O104" s="356"/>
      <c r="P104" s="356"/>
      <c r="Q104" s="356"/>
      <c r="R104" s="356"/>
      <c r="S104" s="356"/>
      <c r="T104" s="358"/>
      <c r="U104" s="361"/>
      <c r="V104" s="362"/>
      <c r="W104" s="363"/>
      <c r="X104" s="363"/>
    </row>
    <row r="105" spans="2:24" ht="3.4" customHeight="1">
      <c r="B105" s="346">
        <v>45</v>
      </c>
      <c r="C105" s="348"/>
      <c r="D105" s="350" t="s">
        <v>195</v>
      </c>
      <c r="E105" s="352"/>
      <c r="F105" s="354">
        <v>352848</v>
      </c>
      <c r="G105" s="356">
        <v>701969</v>
      </c>
      <c r="H105" s="357">
        <f>F105-G105</f>
        <v>-349121</v>
      </c>
      <c r="J105" s="346"/>
      <c r="K105" s="348"/>
      <c r="L105" s="350"/>
      <c r="M105" s="351"/>
      <c r="N105" s="356"/>
      <c r="O105" s="356"/>
      <c r="P105" s="356"/>
      <c r="Q105" s="356"/>
      <c r="R105" s="356"/>
      <c r="S105" s="356"/>
      <c r="T105" s="358"/>
      <c r="U105" s="361"/>
      <c r="V105" s="362"/>
      <c r="W105" s="363"/>
      <c r="X105" s="363"/>
    </row>
    <row r="106" spans="2:24" ht="3.4" customHeight="1">
      <c r="B106" s="346"/>
      <c r="C106" s="348"/>
      <c r="D106" s="350"/>
      <c r="E106" s="352"/>
      <c r="F106" s="354"/>
      <c r="G106" s="356"/>
      <c r="H106" s="358"/>
      <c r="J106" s="346">
        <v>55</v>
      </c>
      <c r="K106" s="348"/>
      <c r="L106" s="350" t="s">
        <v>196</v>
      </c>
      <c r="M106" s="364"/>
      <c r="N106" s="356">
        <v>4290606</v>
      </c>
      <c r="O106" s="356">
        <v>6349824</v>
      </c>
      <c r="P106" s="355">
        <f>N106-O106</f>
        <v>-2059218</v>
      </c>
      <c r="Q106" s="356">
        <v>412040</v>
      </c>
      <c r="R106" s="356">
        <v>260800</v>
      </c>
      <c r="S106" s="356">
        <v>446798</v>
      </c>
      <c r="T106" s="357">
        <f>N106-SUM(Q106:S116)</f>
        <v>3170968</v>
      </c>
      <c r="U106" s="361"/>
      <c r="V106" s="362"/>
      <c r="W106" s="363"/>
      <c r="X106" s="363"/>
    </row>
    <row r="107" spans="2:24" ht="3.4" customHeight="1">
      <c r="B107" s="346"/>
      <c r="C107" s="348"/>
      <c r="D107" s="350"/>
      <c r="E107" s="352"/>
      <c r="F107" s="354"/>
      <c r="G107" s="356"/>
      <c r="H107" s="358"/>
      <c r="J107" s="346"/>
      <c r="K107" s="348"/>
      <c r="L107" s="350"/>
      <c r="M107" s="360"/>
      <c r="N107" s="356"/>
      <c r="O107" s="356"/>
      <c r="P107" s="356"/>
      <c r="Q107" s="356"/>
      <c r="R107" s="356"/>
      <c r="S107" s="356"/>
      <c r="T107" s="358"/>
      <c r="U107" s="361"/>
      <c r="V107" s="362"/>
      <c r="W107" s="363"/>
      <c r="X107" s="363"/>
    </row>
    <row r="108" spans="2:24" ht="3.4" customHeight="1">
      <c r="B108" s="346"/>
      <c r="C108" s="348"/>
      <c r="D108" s="350"/>
      <c r="E108" s="352"/>
      <c r="F108" s="354"/>
      <c r="G108" s="356"/>
      <c r="H108" s="358"/>
      <c r="J108" s="346"/>
      <c r="K108" s="348"/>
      <c r="L108" s="350"/>
      <c r="M108" s="360"/>
      <c r="N108" s="356"/>
      <c r="O108" s="356"/>
      <c r="P108" s="356"/>
      <c r="Q108" s="356"/>
      <c r="R108" s="356"/>
      <c r="S108" s="356"/>
      <c r="T108" s="358"/>
      <c r="U108" s="361"/>
      <c r="V108" s="362"/>
      <c r="W108" s="363"/>
      <c r="X108" s="363"/>
    </row>
    <row r="109" spans="2:24" ht="3.4" customHeight="1">
      <c r="B109" s="346"/>
      <c r="C109" s="348"/>
      <c r="D109" s="350"/>
      <c r="E109" s="352"/>
      <c r="F109" s="354"/>
      <c r="G109" s="356"/>
      <c r="H109" s="358"/>
      <c r="J109" s="346"/>
      <c r="K109" s="348"/>
      <c r="L109" s="350"/>
      <c r="M109" s="360"/>
      <c r="N109" s="356"/>
      <c r="O109" s="356"/>
      <c r="P109" s="356"/>
      <c r="Q109" s="356"/>
      <c r="R109" s="356"/>
      <c r="S109" s="356"/>
      <c r="T109" s="358"/>
      <c r="U109" s="361"/>
      <c r="V109" s="362"/>
      <c r="W109" s="363"/>
      <c r="X109" s="363"/>
    </row>
    <row r="110" spans="2:24" ht="3.4" customHeight="1">
      <c r="B110" s="346"/>
      <c r="C110" s="348"/>
      <c r="D110" s="350"/>
      <c r="E110" s="352"/>
      <c r="F110" s="354"/>
      <c r="G110" s="356"/>
      <c r="H110" s="358"/>
      <c r="J110" s="346"/>
      <c r="K110" s="348"/>
      <c r="L110" s="350"/>
      <c r="M110" s="360"/>
      <c r="N110" s="356"/>
      <c r="O110" s="356"/>
      <c r="P110" s="356"/>
      <c r="Q110" s="356"/>
      <c r="R110" s="356"/>
      <c r="S110" s="356"/>
      <c r="T110" s="358"/>
      <c r="U110" s="361"/>
      <c r="V110" s="362"/>
      <c r="W110" s="363"/>
      <c r="X110" s="363"/>
    </row>
    <row r="111" spans="2:24" ht="3.4" customHeight="1">
      <c r="B111" s="346"/>
      <c r="C111" s="348"/>
      <c r="D111" s="350"/>
      <c r="E111" s="352"/>
      <c r="F111" s="354"/>
      <c r="G111" s="356"/>
      <c r="H111" s="358"/>
      <c r="J111" s="346"/>
      <c r="K111" s="348"/>
      <c r="L111" s="350"/>
      <c r="M111" s="360"/>
      <c r="N111" s="356"/>
      <c r="O111" s="356"/>
      <c r="P111" s="356"/>
      <c r="Q111" s="356"/>
      <c r="R111" s="356"/>
      <c r="S111" s="356"/>
      <c r="T111" s="358"/>
      <c r="U111" s="361"/>
      <c r="V111" s="362"/>
      <c r="W111" s="363"/>
      <c r="X111" s="363"/>
    </row>
    <row r="112" spans="2:24" ht="3.4" customHeight="1">
      <c r="B112" s="346">
        <v>50</v>
      </c>
      <c r="C112" s="348"/>
      <c r="D112" s="350" t="s">
        <v>115</v>
      </c>
      <c r="E112" s="352"/>
      <c r="F112" s="354">
        <v>474276</v>
      </c>
      <c r="G112" s="356">
        <v>487427</v>
      </c>
      <c r="H112" s="357">
        <f>F112-G112</f>
        <v>-13151</v>
      </c>
      <c r="J112" s="346"/>
      <c r="K112" s="348"/>
      <c r="L112" s="350"/>
      <c r="M112" s="360"/>
      <c r="N112" s="356"/>
      <c r="O112" s="356"/>
      <c r="P112" s="356"/>
      <c r="Q112" s="356"/>
      <c r="R112" s="356"/>
      <c r="S112" s="356"/>
      <c r="T112" s="358"/>
      <c r="U112" s="361"/>
      <c r="V112" s="362"/>
      <c r="W112" s="363"/>
      <c r="X112" s="363"/>
    </row>
    <row r="113" spans="2:24" ht="3.4" customHeight="1">
      <c r="B113" s="346"/>
      <c r="C113" s="348"/>
      <c r="D113" s="350"/>
      <c r="E113" s="352"/>
      <c r="F113" s="354"/>
      <c r="G113" s="356"/>
      <c r="H113" s="358"/>
      <c r="J113" s="346"/>
      <c r="K113" s="348"/>
      <c r="L113" s="350"/>
      <c r="M113" s="360"/>
      <c r="N113" s="356"/>
      <c r="O113" s="356"/>
      <c r="P113" s="356"/>
      <c r="Q113" s="356"/>
      <c r="R113" s="356"/>
      <c r="S113" s="356"/>
      <c r="T113" s="358"/>
      <c r="U113" s="361"/>
      <c r="V113" s="362"/>
      <c r="W113" s="363"/>
      <c r="X113" s="363"/>
    </row>
    <row r="114" spans="2:24" ht="3.4" customHeight="1">
      <c r="B114" s="346"/>
      <c r="C114" s="348"/>
      <c r="D114" s="350"/>
      <c r="E114" s="352"/>
      <c r="F114" s="354"/>
      <c r="G114" s="356"/>
      <c r="H114" s="358"/>
      <c r="J114" s="346"/>
      <c r="K114" s="348"/>
      <c r="L114" s="350"/>
      <c r="M114" s="360"/>
      <c r="N114" s="356"/>
      <c r="O114" s="356"/>
      <c r="P114" s="356"/>
      <c r="Q114" s="356"/>
      <c r="R114" s="356"/>
      <c r="S114" s="356"/>
      <c r="T114" s="358"/>
      <c r="U114" s="361"/>
      <c r="V114" s="362"/>
      <c r="W114" s="363"/>
      <c r="X114" s="363"/>
    </row>
    <row r="115" spans="2:24" ht="3.4" customHeight="1">
      <c r="B115" s="346"/>
      <c r="C115" s="348"/>
      <c r="D115" s="350"/>
      <c r="E115" s="352"/>
      <c r="F115" s="354"/>
      <c r="G115" s="356"/>
      <c r="H115" s="358"/>
      <c r="J115" s="346"/>
      <c r="K115" s="348"/>
      <c r="L115" s="350"/>
      <c r="M115" s="360"/>
      <c r="N115" s="356"/>
      <c r="O115" s="356"/>
      <c r="P115" s="356"/>
      <c r="Q115" s="356"/>
      <c r="R115" s="356"/>
      <c r="S115" s="356"/>
      <c r="T115" s="358"/>
      <c r="U115" s="361"/>
      <c r="V115" s="362"/>
      <c r="W115" s="363"/>
      <c r="X115" s="363"/>
    </row>
    <row r="116" spans="2:24" ht="3.4" customHeight="1">
      <c r="B116" s="346"/>
      <c r="C116" s="348"/>
      <c r="D116" s="350"/>
      <c r="E116" s="352"/>
      <c r="F116" s="354"/>
      <c r="G116" s="356"/>
      <c r="H116" s="358"/>
      <c r="J116" s="346"/>
      <c r="K116" s="348"/>
      <c r="L116" s="350"/>
      <c r="M116" s="351"/>
      <c r="N116" s="356"/>
      <c r="O116" s="356"/>
      <c r="P116" s="356"/>
      <c r="Q116" s="356"/>
      <c r="R116" s="356"/>
      <c r="S116" s="356"/>
      <c r="T116" s="358"/>
      <c r="U116" s="361"/>
      <c r="V116" s="362"/>
      <c r="W116" s="363"/>
      <c r="X116" s="363"/>
    </row>
    <row r="117" spans="2:24" ht="3.4" customHeight="1">
      <c r="B117" s="346"/>
      <c r="C117" s="348"/>
      <c r="D117" s="350"/>
      <c r="E117" s="352"/>
      <c r="F117" s="354"/>
      <c r="G117" s="356"/>
      <c r="H117" s="358"/>
      <c r="J117" s="346">
        <v>60</v>
      </c>
      <c r="K117" s="348"/>
      <c r="L117" s="350" t="s">
        <v>198</v>
      </c>
      <c r="M117" s="364"/>
      <c r="N117" s="356">
        <v>97706</v>
      </c>
      <c r="O117" s="356">
        <v>629047</v>
      </c>
      <c r="P117" s="355">
        <f>N117-O117</f>
        <v>-531341</v>
      </c>
      <c r="Q117" s="356">
        <v>30934</v>
      </c>
      <c r="R117" s="356">
        <v>56700</v>
      </c>
      <c r="S117" s="356"/>
      <c r="T117" s="357">
        <f>N117-SUM(Q117:S127)</f>
        <v>10072</v>
      </c>
      <c r="U117" s="361"/>
      <c r="V117" s="362"/>
      <c r="W117" s="363"/>
      <c r="X117" s="363"/>
    </row>
    <row r="118" spans="2:24" ht="3.4" customHeight="1">
      <c r="B118" s="346"/>
      <c r="C118" s="348"/>
      <c r="D118" s="350"/>
      <c r="E118" s="352"/>
      <c r="F118" s="354"/>
      <c r="G118" s="356"/>
      <c r="H118" s="358"/>
      <c r="J118" s="346"/>
      <c r="K118" s="348"/>
      <c r="L118" s="350"/>
      <c r="M118" s="360"/>
      <c r="N118" s="356"/>
      <c r="O118" s="356"/>
      <c r="P118" s="356"/>
      <c r="Q118" s="356"/>
      <c r="R118" s="356"/>
      <c r="S118" s="356"/>
      <c r="T118" s="358"/>
      <c r="U118" s="361"/>
      <c r="V118" s="362"/>
      <c r="W118" s="363"/>
      <c r="X118" s="363"/>
    </row>
    <row r="119" spans="2:24" ht="3.4" customHeight="1">
      <c r="B119" s="346">
        <v>55</v>
      </c>
      <c r="C119" s="348"/>
      <c r="D119" s="350" t="s">
        <v>189</v>
      </c>
      <c r="E119" s="352"/>
      <c r="F119" s="354">
        <v>6828586</v>
      </c>
      <c r="G119" s="356">
        <v>6447735</v>
      </c>
      <c r="H119" s="357">
        <f>F119-G119</f>
        <v>380851</v>
      </c>
      <c r="J119" s="346"/>
      <c r="K119" s="348"/>
      <c r="L119" s="350"/>
      <c r="M119" s="360"/>
      <c r="N119" s="356"/>
      <c r="O119" s="356"/>
      <c r="P119" s="356"/>
      <c r="Q119" s="356"/>
      <c r="R119" s="356"/>
      <c r="S119" s="356"/>
      <c r="T119" s="358"/>
      <c r="U119" s="361"/>
      <c r="V119" s="362"/>
      <c r="W119" s="363"/>
      <c r="X119" s="363"/>
    </row>
    <row r="120" spans="2:24" ht="3.4" customHeight="1">
      <c r="B120" s="346"/>
      <c r="C120" s="348"/>
      <c r="D120" s="350"/>
      <c r="E120" s="352"/>
      <c r="F120" s="354"/>
      <c r="G120" s="356"/>
      <c r="H120" s="358"/>
      <c r="J120" s="346"/>
      <c r="K120" s="348"/>
      <c r="L120" s="350"/>
      <c r="M120" s="360"/>
      <c r="N120" s="356"/>
      <c r="O120" s="356"/>
      <c r="P120" s="356"/>
      <c r="Q120" s="356"/>
      <c r="R120" s="356"/>
      <c r="S120" s="356"/>
      <c r="T120" s="358"/>
      <c r="U120" s="361"/>
      <c r="V120" s="362"/>
      <c r="W120" s="363"/>
      <c r="X120" s="363"/>
    </row>
    <row r="121" spans="2:24" ht="3.4" customHeight="1">
      <c r="B121" s="346"/>
      <c r="C121" s="348"/>
      <c r="D121" s="350"/>
      <c r="E121" s="352"/>
      <c r="F121" s="354"/>
      <c r="G121" s="356"/>
      <c r="H121" s="358"/>
      <c r="J121" s="346"/>
      <c r="K121" s="348"/>
      <c r="L121" s="350"/>
      <c r="M121" s="360"/>
      <c r="N121" s="356"/>
      <c r="O121" s="356"/>
      <c r="P121" s="356"/>
      <c r="Q121" s="356"/>
      <c r="R121" s="356"/>
      <c r="S121" s="356"/>
      <c r="T121" s="358"/>
      <c r="U121" s="361"/>
      <c r="V121" s="362"/>
      <c r="W121" s="363"/>
      <c r="X121" s="363"/>
    </row>
    <row r="122" spans="2:24" ht="3.4" customHeight="1">
      <c r="B122" s="346"/>
      <c r="C122" s="348"/>
      <c r="D122" s="350"/>
      <c r="E122" s="352"/>
      <c r="F122" s="354"/>
      <c r="G122" s="356"/>
      <c r="H122" s="358"/>
      <c r="J122" s="346"/>
      <c r="K122" s="348"/>
      <c r="L122" s="350"/>
      <c r="M122" s="360"/>
      <c r="N122" s="356"/>
      <c r="O122" s="356"/>
      <c r="P122" s="356"/>
      <c r="Q122" s="356"/>
      <c r="R122" s="356"/>
      <c r="S122" s="356"/>
      <c r="T122" s="358"/>
      <c r="U122" s="361"/>
      <c r="V122" s="362"/>
      <c r="W122" s="363"/>
      <c r="X122" s="363"/>
    </row>
    <row r="123" spans="2:24" ht="3.4" customHeight="1">
      <c r="B123" s="346"/>
      <c r="C123" s="348"/>
      <c r="D123" s="350"/>
      <c r="E123" s="352"/>
      <c r="F123" s="354"/>
      <c r="G123" s="356"/>
      <c r="H123" s="358"/>
      <c r="J123" s="346"/>
      <c r="K123" s="348"/>
      <c r="L123" s="350"/>
      <c r="M123" s="360"/>
      <c r="N123" s="356"/>
      <c r="O123" s="356"/>
      <c r="P123" s="356"/>
      <c r="Q123" s="356"/>
      <c r="R123" s="356"/>
      <c r="S123" s="356"/>
      <c r="T123" s="358"/>
      <c r="U123" s="361"/>
      <c r="V123" s="362"/>
      <c r="W123" s="363"/>
      <c r="X123" s="363"/>
    </row>
    <row r="124" spans="2:24" ht="3.4" customHeight="1">
      <c r="B124" s="346"/>
      <c r="C124" s="348"/>
      <c r="D124" s="350"/>
      <c r="E124" s="352"/>
      <c r="F124" s="354"/>
      <c r="G124" s="356"/>
      <c r="H124" s="358"/>
      <c r="J124" s="346"/>
      <c r="K124" s="348"/>
      <c r="L124" s="350"/>
      <c r="M124" s="360"/>
      <c r="N124" s="356"/>
      <c r="O124" s="356"/>
      <c r="P124" s="356"/>
      <c r="Q124" s="356"/>
      <c r="R124" s="356"/>
      <c r="S124" s="356"/>
      <c r="T124" s="358"/>
      <c r="U124" s="361"/>
      <c r="V124" s="362"/>
      <c r="W124" s="363"/>
      <c r="X124" s="363"/>
    </row>
    <row r="125" spans="2:24" ht="3.4" customHeight="1">
      <c r="B125" s="346"/>
      <c r="C125" s="348"/>
      <c r="D125" s="350"/>
      <c r="E125" s="352"/>
      <c r="F125" s="354"/>
      <c r="G125" s="356"/>
      <c r="H125" s="358"/>
      <c r="J125" s="346"/>
      <c r="K125" s="348"/>
      <c r="L125" s="350"/>
      <c r="M125" s="360"/>
      <c r="N125" s="356"/>
      <c r="O125" s="356"/>
      <c r="P125" s="356"/>
      <c r="Q125" s="356"/>
      <c r="R125" s="356"/>
      <c r="S125" s="356"/>
      <c r="T125" s="358"/>
      <c r="U125" s="361"/>
      <c r="V125" s="362"/>
      <c r="W125" s="363"/>
      <c r="X125" s="363"/>
    </row>
    <row r="126" spans="2:24" ht="3.4" customHeight="1">
      <c r="B126" s="346">
        <v>60</v>
      </c>
      <c r="C126" s="348"/>
      <c r="D126" s="350" t="s">
        <v>200</v>
      </c>
      <c r="E126" s="352"/>
      <c r="F126" s="354">
        <v>3801377</v>
      </c>
      <c r="G126" s="356">
        <v>3882595</v>
      </c>
      <c r="H126" s="357">
        <f>F126-G126</f>
        <v>-81218</v>
      </c>
      <c r="J126" s="346"/>
      <c r="K126" s="348"/>
      <c r="L126" s="350"/>
      <c r="M126" s="360"/>
      <c r="N126" s="356"/>
      <c r="O126" s="356"/>
      <c r="P126" s="356"/>
      <c r="Q126" s="356"/>
      <c r="R126" s="356"/>
      <c r="S126" s="356"/>
      <c r="T126" s="358"/>
      <c r="U126" s="361"/>
      <c r="V126" s="362"/>
      <c r="W126" s="363"/>
      <c r="X126" s="363"/>
    </row>
    <row r="127" spans="2:24" ht="3.4" customHeight="1">
      <c r="B127" s="346"/>
      <c r="C127" s="348"/>
      <c r="D127" s="350"/>
      <c r="E127" s="352"/>
      <c r="F127" s="354"/>
      <c r="G127" s="356"/>
      <c r="H127" s="358"/>
      <c r="J127" s="346"/>
      <c r="K127" s="348"/>
      <c r="L127" s="350"/>
      <c r="M127" s="351"/>
      <c r="N127" s="356"/>
      <c r="O127" s="356"/>
      <c r="P127" s="356"/>
      <c r="Q127" s="356"/>
      <c r="R127" s="356"/>
      <c r="S127" s="356"/>
      <c r="T127" s="358"/>
      <c r="U127" s="361"/>
      <c r="V127" s="362"/>
      <c r="W127" s="363"/>
      <c r="X127" s="363"/>
    </row>
    <row r="128" spans="2:24" ht="3.4" customHeight="1">
      <c r="B128" s="346"/>
      <c r="C128" s="348"/>
      <c r="D128" s="350"/>
      <c r="E128" s="352"/>
      <c r="F128" s="354"/>
      <c r="G128" s="356"/>
      <c r="H128" s="358"/>
      <c r="J128" s="346">
        <v>65</v>
      </c>
      <c r="K128" s="348"/>
      <c r="L128" s="350" t="s">
        <v>202</v>
      </c>
      <c r="M128" s="364"/>
      <c r="N128" s="356">
        <v>6015270</v>
      </c>
      <c r="O128" s="356">
        <v>5902808</v>
      </c>
      <c r="P128" s="355">
        <f>N128-O128</f>
        <v>112462</v>
      </c>
      <c r="Q128" s="356">
        <v>25000</v>
      </c>
      <c r="R128" s="356">
        <v>200000</v>
      </c>
      <c r="S128" s="356">
        <v>205770</v>
      </c>
      <c r="T128" s="357">
        <f>N128-SUM(Q128:S138)</f>
        <v>5584500</v>
      </c>
      <c r="U128" s="361"/>
      <c r="V128" s="362"/>
      <c r="W128" s="363"/>
      <c r="X128" s="363"/>
    </row>
    <row r="129" spans="2:24" ht="3.4" customHeight="1">
      <c r="B129" s="346"/>
      <c r="C129" s="348"/>
      <c r="D129" s="350"/>
      <c r="E129" s="352"/>
      <c r="F129" s="354"/>
      <c r="G129" s="356"/>
      <c r="H129" s="358"/>
      <c r="J129" s="346"/>
      <c r="K129" s="348"/>
      <c r="L129" s="350"/>
      <c r="M129" s="360"/>
      <c r="N129" s="356"/>
      <c r="O129" s="356"/>
      <c r="P129" s="356"/>
      <c r="Q129" s="356"/>
      <c r="R129" s="356"/>
      <c r="S129" s="356"/>
      <c r="T129" s="358"/>
      <c r="U129" s="361"/>
      <c r="V129" s="362"/>
      <c r="W129" s="363"/>
      <c r="X129" s="363"/>
    </row>
    <row r="130" spans="2:24" ht="3.4" customHeight="1">
      <c r="B130" s="346"/>
      <c r="C130" s="348"/>
      <c r="D130" s="350"/>
      <c r="E130" s="352"/>
      <c r="F130" s="354"/>
      <c r="G130" s="356"/>
      <c r="H130" s="358"/>
      <c r="J130" s="346"/>
      <c r="K130" s="348"/>
      <c r="L130" s="350"/>
      <c r="M130" s="360"/>
      <c r="N130" s="356"/>
      <c r="O130" s="356"/>
      <c r="P130" s="356"/>
      <c r="Q130" s="356"/>
      <c r="R130" s="356"/>
      <c r="S130" s="356"/>
      <c r="T130" s="358"/>
      <c r="U130" s="361"/>
      <c r="V130" s="362"/>
      <c r="W130" s="363"/>
      <c r="X130" s="363"/>
    </row>
    <row r="131" spans="2:24" ht="3.4" customHeight="1">
      <c r="B131" s="346"/>
      <c r="C131" s="348"/>
      <c r="D131" s="350"/>
      <c r="E131" s="352"/>
      <c r="F131" s="354"/>
      <c r="G131" s="356"/>
      <c r="H131" s="358"/>
      <c r="J131" s="346"/>
      <c r="K131" s="348"/>
      <c r="L131" s="350"/>
      <c r="M131" s="360"/>
      <c r="N131" s="356"/>
      <c r="O131" s="356"/>
      <c r="P131" s="356"/>
      <c r="Q131" s="356"/>
      <c r="R131" s="356"/>
      <c r="S131" s="356"/>
      <c r="T131" s="358"/>
      <c r="U131" s="361"/>
      <c r="V131" s="362"/>
      <c r="W131" s="363"/>
      <c r="X131" s="363"/>
    </row>
    <row r="132" spans="2:24" ht="3.4" customHeight="1">
      <c r="B132" s="346"/>
      <c r="C132" s="348"/>
      <c r="D132" s="350"/>
      <c r="E132" s="352"/>
      <c r="F132" s="354"/>
      <c r="G132" s="356"/>
      <c r="H132" s="358"/>
      <c r="J132" s="346"/>
      <c r="K132" s="348"/>
      <c r="L132" s="350"/>
      <c r="M132" s="360"/>
      <c r="N132" s="356"/>
      <c r="O132" s="356"/>
      <c r="P132" s="356"/>
      <c r="Q132" s="356"/>
      <c r="R132" s="356"/>
      <c r="S132" s="356"/>
      <c r="T132" s="358"/>
      <c r="U132" s="361"/>
      <c r="V132" s="362"/>
      <c r="W132" s="363"/>
      <c r="X132" s="363"/>
    </row>
    <row r="133" spans="2:24" ht="3.4" customHeight="1">
      <c r="B133" s="346">
        <v>65</v>
      </c>
      <c r="C133" s="348"/>
      <c r="D133" s="350" t="s">
        <v>205</v>
      </c>
      <c r="E133" s="352"/>
      <c r="F133" s="354">
        <v>47802</v>
      </c>
      <c r="G133" s="356">
        <v>323743</v>
      </c>
      <c r="H133" s="357">
        <f>F133-G133</f>
        <v>-275941</v>
      </c>
      <c r="J133" s="346"/>
      <c r="K133" s="348"/>
      <c r="L133" s="350"/>
      <c r="M133" s="360"/>
      <c r="N133" s="356"/>
      <c r="O133" s="356"/>
      <c r="P133" s="356"/>
      <c r="Q133" s="356"/>
      <c r="R133" s="356"/>
      <c r="S133" s="356"/>
      <c r="T133" s="358"/>
      <c r="U133" s="361"/>
      <c r="V133" s="362"/>
      <c r="W133" s="363"/>
      <c r="X133" s="363"/>
    </row>
    <row r="134" spans="2:24" ht="3.4" customHeight="1">
      <c r="B134" s="346"/>
      <c r="C134" s="348"/>
      <c r="D134" s="350"/>
      <c r="E134" s="352"/>
      <c r="F134" s="354"/>
      <c r="G134" s="356"/>
      <c r="H134" s="358"/>
      <c r="J134" s="346"/>
      <c r="K134" s="348"/>
      <c r="L134" s="350"/>
      <c r="M134" s="360"/>
      <c r="N134" s="356"/>
      <c r="O134" s="356"/>
      <c r="P134" s="356"/>
      <c r="Q134" s="356"/>
      <c r="R134" s="356"/>
      <c r="S134" s="356"/>
      <c r="T134" s="358"/>
      <c r="U134" s="361"/>
      <c r="V134" s="362"/>
      <c r="W134" s="363"/>
      <c r="X134" s="363"/>
    </row>
    <row r="135" spans="2:24" ht="3.4" customHeight="1">
      <c r="B135" s="346"/>
      <c r="C135" s="348"/>
      <c r="D135" s="350"/>
      <c r="E135" s="352"/>
      <c r="F135" s="354"/>
      <c r="G135" s="356"/>
      <c r="H135" s="358"/>
      <c r="J135" s="346"/>
      <c r="K135" s="348"/>
      <c r="L135" s="350"/>
      <c r="M135" s="360"/>
      <c r="N135" s="356"/>
      <c r="O135" s="356"/>
      <c r="P135" s="356"/>
      <c r="Q135" s="356"/>
      <c r="R135" s="356"/>
      <c r="S135" s="356"/>
      <c r="T135" s="358"/>
      <c r="U135" s="361"/>
      <c r="V135" s="362"/>
      <c r="W135" s="363"/>
      <c r="X135" s="363"/>
    </row>
    <row r="136" spans="2:24" ht="3.4" customHeight="1">
      <c r="B136" s="346"/>
      <c r="C136" s="348"/>
      <c r="D136" s="350"/>
      <c r="E136" s="352"/>
      <c r="F136" s="354"/>
      <c r="G136" s="356"/>
      <c r="H136" s="358"/>
      <c r="J136" s="346"/>
      <c r="K136" s="348"/>
      <c r="L136" s="350"/>
      <c r="M136" s="360"/>
      <c r="N136" s="356"/>
      <c r="O136" s="356"/>
      <c r="P136" s="356"/>
      <c r="Q136" s="356"/>
      <c r="R136" s="356"/>
      <c r="S136" s="356"/>
      <c r="T136" s="358"/>
      <c r="U136" s="361"/>
      <c r="V136" s="362"/>
      <c r="W136" s="363"/>
      <c r="X136" s="363"/>
    </row>
    <row r="137" spans="2:24" ht="3.4" customHeight="1">
      <c r="B137" s="346"/>
      <c r="C137" s="348"/>
      <c r="D137" s="350"/>
      <c r="E137" s="352"/>
      <c r="F137" s="354"/>
      <c r="G137" s="356"/>
      <c r="H137" s="358"/>
      <c r="J137" s="346"/>
      <c r="K137" s="348"/>
      <c r="L137" s="350"/>
      <c r="M137" s="360"/>
      <c r="N137" s="356"/>
      <c r="O137" s="356"/>
      <c r="P137" s="356"/>
      <c r="Q137" s="356"/>
      <c r="R137" s="356"/>
      <c r="S137" s="356"/>
      <c r="T137" s="358"/>
      <c r="U137" s="361"/>
      <c r="V137" s="362"/>
      <c r="W137" s="363"/>
      <c r="X137" s="363"/>
    </row>
    <row r="138" spans="2:24" ht="3.4" customHeight="1">
      <c r="B138" s="346"/>
      <c r="C138" s="348"/>
      <c r="D138" s="350"/>
      <c r="E138" s="352"/>
      <c r="F138" s="354"/>
      <c r="G138" s="356"/>
      <c r="H138" s="358"/>
      <c r="J138" s="346"/>
      <c r="K138" s="348"/>
      <c r="L138" s="350"/>
      <c r="M138" s="351"/>
      <c r="N138" s="356"/>
      <c r="O138" s="356"/>
      <c r="P138" s="356"/>
      <c r="Q138" s="356"/>
      <c r="R138" s="356"/>
      <c r="S138" s="356"/>
      <c r="T138" s="358"/>
      <c r="U138" s="361"/>
      <c r="V138" s="362"/>
      <c r="W138" s="363"/>
      <c r="X138" s="363"/>
    </row>
    <row r="139" spans="2:24" ht="3.4" customHeight="1">
      <c r="B139" s="346"/>
      <c r="C139" s="348"/>
      <c r="D139" s="350"/>
      <c r="E139" s="352"/>
      <c r="F139" s="354"/>
      <c r="G139" s="356"/>
      <c r="H139" s="358"/>
      <c r="J139" s="346">
        <v>70</v>
      </c>
      <c r="K139" s="348"/>
      <c r="L139" s="350" t="s">
        <v>206</v>
      </c>
      <c r="M139" s="364"/>
      <c r="N139" s="356">
        <v>433133</v>
      </c>
      <c r="O139" s="356">
        <v>434317</v>
      </c>
      <c r="P139" s="355">
        <f>N139-O139</f>
        <v>-1184</v>
      </c>
      <c r="Q139" s="356"/>
      <c r="R139" s="356">
        <v>20600</v>
      </c>
      <c r="S139" s="356">
        <v>4201</v>
      </c>
      <c r="T139" s="357">
        <f>N139-SUM(Q139:S149)</f>
        <v>408332</v>
      </c>
      <c r="U139" s="361"/>
      <c r="V139" s="362"/>
      <c r="W139" s="363"/>
      <c r="X139" s="363"/>
    </row>
    <row r="140" spans="2:24" ht="3.4" customHeight="1">
      <c r="B140" s="346">
        <v>70</v>
      </c>
      <c r="C140" s="348"/>
      <c r="D140" s="350" t="s">
        <v>4</v>
      </c>
      <c r="E140" s="352"/>
      <c r="F140" s="354">
        <v>272767</v>
      </c>
      <c r="G140" s="356">
        <v>170035</v>
      </c>
      <c r="H140" s="357">
        <f>F140-G140</f>
        <v>102732</v>
      </c>
      <c r="J140" s="346"/>
      <c r="K140" s="348"/>
      <c r="L140" s="350"/>
      <c r="M140" s="360"/>
      <c r="N140" s="356"/>
      <c r="O140" s="356"/>
      <c r="P140" s="356"/>
      <c r="Q140" s="356"/>
      <c r="R140" s="356"/>
      <c r="S140" s="356"/>
      <c r="T140" s="358"/>
      <c r="U140" s="361"/>
      <c r="V140" s="362"/>
      <c r="W140" s="363"/>
      <c r="X140" s="363"/>
    </row>
    <row r="141" spans="2:24" ht="3.4" customHeight="1">
      <c r="B141" s="346"/>
      <c r="C141" s="348"/>
      <c r="D141" s="350"/>
      <c r="E141" s="352"/>
      <c r="F141" s="354"/>
      <c r="G141" s="356"/>
      <c r="H141" s="358"/>
      <c r="J141" s="346"/>
      <c r="K141" s="348"/>
      <c r="L141" s="350"/>
      <c r="M141" s="360"/>
      <c r="N141" s="356"/>
      <c r="O141" s="356"/>
      <c r="P141" s="356"/>
      <c r="Q141" s="356"/>
      <c r="R141" s="356"/>
      <c r="S141" s="356"/>
      <c r="T141" s="358"/>
      <c r="U141" s="361"/>
      <c r="V141" s="362"/>
      <c r="W141" s="363"/>
      <c r="X141" s="363"/>
    </row>
    <row r="142" spans="2:24" ht="3.4" customHeight="1">
      <c r="B142" s="346"/>
      <c r="C142" s="348"/>
      <c r="D142" s="350"/>
      <c r="E142" s="352"/>
      <c r="F142" s="354"/>
      <c r="G142" s="356"/>
      <c r="H142" s="358"/>
      <c r="J142" s="346"/>
      <c r="K142" s="348"/>
      <c r="L142" s="350"/>
      <c r="M142" s="360"/>
      <c r="N142" s="356"/>
      <c r="O142" s="356"/>
      <c r="P142" s="356"/>
      <c r="Q142" s="356"/>
      <c r="R142" s="356"/>
      <c r="S142" s="356"/>
      <c r="T142" s="358"/>
      <c r="U142" s="361"/>
      <c r="V142" s="362"/>
      <c r="W142" s="363"/>
      <c r="X142" s="363"/>
    </row>
    <row r="143" spans="2:24" ht="3.4" customHeight="1">
      <c r="B143" s="346"/>
      <c r="C143" s="348"/>
      <c r="D143" s="350"/>
      <c r="E143" s="352"/>
      <c r="F143" s="354"/>
      <c r="G143" s="356"/>
      <c r="H143" s="358"/>
      <c r="J143" s="346"/>
      <c r="K143" s="348"/>
      <c r="L143" s="350"/>
      <c r="M143" s="360"/>
      <c r="N143" s="356"/>
      <c r="O143" s="356"/>
      <c r="P143" s="356"/>
      <c r="Q143" s="356"/>
      <c r="R143" s="356"/>
      <c r="S143" s="356"/>
      <c r="T143" s="358"/>
      <c r="U143" s="361"/>
      <c r="V143" s="362"/>
      <c r="W143" s="363"/>
      <c r="X143" s="363"/>
    </row>
    <row r="144" spans="2:24" ht="3.4" customHeight="1">
      <c r="B144" s="346"/>
      <c r="C144" s="348"/>
      <c r="D144" s="350"/>
      <c r="E144" s="352"/>
      <c r="F144" s="354"/>
      <c r="G144" s="356"/>
      <c r="H144" s="358"/>
      <c r="J144" s="346"/>
      <c r="K144" s="348"/>
      <c r="L144" s="350"/>
      <c r="M144" s="360"/>
      <c r="N144" s="356"/>
      <c r="O144" s="356"/>
      <c r="P144" s="356"/>
      <c r="Q144" s="356"/>
      <c r="R144" s="356"/>
      <c r="S144" s="356"/>
      <c r="T144" s="358"/>
      <c r="U144" s="361"/>
      <c r="V144" s="362"/>
      <c r="W144" s="363"/>
      <c r="X144" s="363"/>
    </row>
    <row r="145" spans="2:24" ht="3.4" customHeight="1">
      <c r="B145" s="346"/>
      <c r="C145" s="348"/>
      <c r="D145" s="350"/>
      <c r="E145" s="352"/>
      <c r="F145" s="354"/>
      <c r="G145" s="356"/>
      <c r="H145" s="358"/>
      <c r="J145" s="346"/>
      <c r="K145" s="348"/>
      <c r="L145" s="350"/>
      <c r="M145" s="360"/>
      <c r="N145" s="356"/>
      <c r="O145" s="356"/>
      <c r="P145" s="356"/>
      <c r="Q145" s="356"/>
      <c r="R145" s="356"/>
      <c r="S145" s="356"/>
      <c r="T145" s="358"/>
      <c r="U145" s="361"/>
      <c r="V145" s="362"/>
      <c r="W145" s="363"/>
      <c r="X145" s="363"/>
    </row>
    <row r="146" spans="2:24" ht="3.4" customHeight="1">
      <c r="B146" s="346"/>
      <c r="C146" s="348"/>
      <c r="D146" s="350"/>
      <c r="E146" s="352"/>
      <c r="F146" s="354"/>
      <c r="G146" s="356"/>
      <c r="H146" s="358"/>
      <c r="J146" s="346"/>
      <c r="K146" s="348"/>
      <c r="L146" s="350"/>
      <c r="M146" s="360"/>
      <c r="N146" s="356"/>
      <c r="O146" s="356"/>
      <c r="P146" s="356"/>
      <c r="Q146" s="356"/>
      <c r="R146" s="356"/>
      <c r="S146" s="356"/>
      <c r="T146" s="358"/>
      <c r="U146" s="361"/>
      <c r="V146" s="362"/>
      <c r="W146" s="363"/>
      <c r="X146" s="363"/>
    </row>
    <row r="147" spans="2:24" ht="3.4" customHeight="1">
      <c r="B147" s="346">
        <v>75</v>
      </c>
      <c r="C147" s="348"/>
      <c r="D147" s="350" t="s">
        <v>207</v>
      </c>
      <c r="E147" s="352"/>
      <c r="F147" s="354">
        <v>2523089</v>
      </c>
      <c r="G147" s="356">
        <v>2808782</v>
      </c>
      <c r="H147" s="357">
        <f>F147-G147</f>
        <v>-285693</v>
      </c>
      <c r="J147" s="346"/>
      <c r="K147" s="348"/>
      <c r="L147" s="350"/>
      <c r="M147" s="360"/>
      <c r="N147" s="356"/>
      <c r="O147" s="356"/>
      <c r="P147" s="356"/>
      <c r="Q147" s="356"/>
      <c r="R147" s="356"/>
      <c r="S147" s="356"/>
      <c r="T147" s="358"/>
      <c r="U147" s="361"/>
      <c r="V147" s="362"/>
      <c r="W147" s="363"/>
      <c r="X147" s="363"/>
    </row>
    <row r="148" spans="2:24" ht="3.4" customHeight="1">
      <c r="B148" s="346"/>
      <c r="C148" s="348"/>
      <c r="D148" s="350"/>
      <c r="E148" s="352"/>
      <c r="F148" s="354"/>
      <c r="G148" s="356"/>
      <c r="H148" s="358"/>
      <c r="J148" s="346"/>
      <c r="K148" s="348"/>
      <c r="L148" s="350"/>
      <c r="M148" s="360"/>
      <c r="N148" s="356"/>
      <c r="O148" s="356"/>
      <c r="P148" s="356"/>
      <c r="Q148" s="356"/>
      <c r="R148" s="356"/>
      <c r="S148" s="356"/>
      <c r="T148" s="358"/>
      <c r="U148" s="361"/>
      <c r="V148" s="362"/>
      <c r="W148" s="363"/>
      <c r="X148" s="363"/>
    </row>
    <row r="149" spans="2:24" ht="3.4" customHeight="1">
      <c r="B149" s="346"/>
      <c r="C149" s="348"/>
      <c r="D149" s="350"/>
      <c r="E149" s="352"/>
      <c r="F149" s="354"/>
      <c r="G149" s="356"/>
      <c r="H149" s="358"/>
      <c r="J149" s="346"/>
      <c r="K149" s="348"/>
      <c r="L149" s="350"/>
      <c r="M149" s="351"/>
      <c r="N149" s="356"/>
      <c r="O149" s="356"/>
      <c r="P149" s="356"/>
      <c r="Q149" s="356"/>
      <c r="R149" s="356"/>
      <c r="S149" s="356"/>
      <c r="T149" s="358"/>
      <c r="U149" s="361"/>
      <c r="V149" s="362"/>
      <c r="W149" s="363"/>
      <c r="X149" s="363"/>
    </row>
    <row r="150" spans="2:24" ht="3.4" customHeight="1">
      <c r="B150" s="346"/>
      <c r="C150" s="348"/>
      <c r="D150" s="350"/>
      <c r="E150" s="352"/>
      <c r="F150" s="354"/>
      <c r="G150" s="356"/>
      <c r="H150" s="358"/>
      <c r="J150" s="346">
        <v>80</v>
      </c>
      <c r="K150" s="348"/>
      <c r="L150" s="350" t="s">
        <v>209</v>
      </c>
      <c r="M150" s="364"/>
      <c r="N150" s="356">
        <v>50000</v>
      </c>
      <c r="O150" s="356">
        <v>50000</v>
      </c>
      <c r="P150" s="355">
        <f>N150-O150</f>
        <v>0</v>
      </c>
      <c r="Q150" s="356"/>
      <c r="R150" s="356"/>
      <c r="S150" s="356"/>
      <c r="T150" s="357">
        <f>N150-SUM(Q150:S160)</f>
        <v>50000</v>
      </c>
      <c r="U150" s="361"/>
      <c r="V150" s="362"/>
      <c r="W150" s="363"/>
      <c r="X150" s="363"/>
    </row>
    <row r="151" spans="2:24" ht="3.4" customHeight="1">
      <c r="B151" s="346"/>
      <c r="C151" s="348"/>
      <c r="D151" s="350"/>
      <c r="E151" s="352"/>
      <c r="F151" s="354"/>
      <c r="G151" s="356"/>
      <c r="H151" s="358"/>
      <c r="J151" s="346"/>
      <c r="K151" s="348"/>
      <c r="L151" s="350"/>
      <c r="M151" s="360"/>
      <c r="N151" s="356"/>
      <c r="O151" s="356"/>
      <c r="P151" s="356"/>
      <c r="Q151" s="356"/>
      <c r="R151" s="356"/>
      <c r="S151" s="356"/>
      <c r="T151" s="358"/>
      <c r="U151" s="361"/>
      <c r="V151" s="362"/>
      <c r="W151" s="363"/>
      <c r="X151" s="363"/>
    </row>
    <row r="152" spans="2:24" ht="3.4" customHeight="1">
      <c r="B152" s="346"/>
      <c r="C152" s="348"/>
      <c r="D152" s="350"/>
      <c r="E152" s="352"/>
      <c r="F152" s="354"/>
      <c r="G152" s="356"/>
      <c r="H152" s="358"/>
      <c r="J152" s="346"/>
      <c r="K152" s="348"/>
      <c r="L152" s="350"/>
      <c r="M152" s="360"/>
      <c r="N152" s="356"/>
      <c r="O152" s="356"/>
      <c r="P152" s="356"/>
      <c r="Q152" s="356"/>
      <c r="R152" s="356"/>
      <c r="S152" s="356"/>
      <c r="T152" s="358"/>
      <c r="U152" s="361"/>
      <c r="V152" s="362"/>
      <c r="W152" s="363"/>
      <c r="X152" s="363"/>
    </row>
    <row r="153" spans="2:24" ht="3.4" customHeight="1">
      <c r="B153" s="346"/>
      <c r="C153" s="348"/>
      <c r="D153" s="350"/>
      <c r="E153" s="352"/>
      <c r="F153" s="354"/>
      <c r="G153" s="356"/>
      <c r="H153" s="358"/>
      <c r="J153" s="346"/>
      <c r="K153" s="348"/>
      <c r="L153" s="350"/>
      <c r="M153" s="360"/>
      <c r="N153" s="356"/>
      <c r="O153" s="356"/>
      <c r="P153" s="356"/>
      <c r="Q153" s="356"/>
      <c r="R153" s="356"/>
      <c r="S153" s="356"/>
      <c r="T153" s="358"/>
      <c r="U153" s="361"/>
      <c r="V153" s="362"/>
      <c r="W153" s="363"/>
      <c r="X153" s="363"/>
    </row>
    <row r="154" spans="2:24" ht="3.4" customHeight="1">
      <c r="B154" s="346">
        <v>80</v>
      </c>
      <c r="C154" s="348"/>
      <c r="D154" s="350" t="s">
        <v>210</v>
      </c>
      <c r="E154" s="352"/>
      <c r="F154" s="354">
        <v>1</v>
      </c>
      <c r="G154" s="356">
        <v>1</v>
      </c>
      <c r="H154" s="357">
        <f>F154-G154</f>
        <v>0</v>
      </c>
      <c r="J154" s="346"/>
      <c r="K154" s="348"/>
      <c r="L154" s="350"/>
      <c r="M154" s="360"/>
      <c r="N154" s="356"/>
      <c r="O154" s="356"/>
      <c r="P154" s="356"/>
      <c r="Q154" s="356"/>
      <c r="R154" s="356"/>
      <c r="S154" s="356"/>
      <c r="T154" s="358"/>
      <c r="U154" s="361"/>
      <c r="V154" s="362"/>
      <c r="W154" s="363"/>
      <c r="X154" s="363"/>
    </row>
    <row r="155" spans="2:24" ht="3.4" customHeight="1">
      <c r="B155" s="346"/>
      <c r="C155" s="348"/>
      <c r="D155" s="350"/>
      <c r="E155" s="352"/>
      <c r="F155" s="354"/>
      <c r="G155" s="356"/>
      <c r="H155" s="358"/>
      <c r="J155" s="346"/>
      <c r="K155" s="348"/>
      <c r="L155" s="350"/>
      <c r="M155" s="360"/>
      <c r="N155" s="356"/>
      <c r="O155" s="356"/>
      <c r="P155" s="356"/>
      <c r="Q155" s="356"/>
      <c r="R155" s="356"/>
      <c r="S155" s="356"/>
      <c r="T155" s="358"/>
      <c r="U155" s="361"/>
      <c r="V155" s="362"/>
      <c r="W155" s="363"/>
      <c r="X155" s="363"/>
    </row>
    <row r="156" spans="2:24" ht="3.4" customHeight="1">
      <c r="B156" s="346"/>
      <c r="C156" s="348"/>
      <c r="D156" s="350"/>
      <c r="E156" s="352"/>
      <c r="F156" s="354"/>
      <c r="G156" s="356"/>
      <c r="H156" s="358"/>
      <c r="J156" s="346"/>
      <c r="K156" s="348"/>
      <c r="L156" s="350"/>
      <c r="M156" s="360"/>
      <c r="N156" s="356"/>
      <c r="O156" s="356"/>
      <c r="P156" s="356"/>
      <c r="Q156" s="356"/>
      <c r="R156" s="356"/>
      <c r="S156" s="356"/>
      <c r="T156" s="358"/>
      <c r="U156" s="361"/>
      <c r="V156" s="362"/>
      <c r="W156" s="363"/>
      <c r="X156" s="363"/>
    </row>
    <row r="157" spans="2:24" ht="3.4" customHeight="1">
      <c r="B157" s="346"/>
      <c r="C157" s="348"/>
      <c r="D157" s="350"/>
      <c r="E157" s="352"/>
      <c r="F157" s="354"/>
      <c r="G157" s="356"/>
      <c r="H157" s="358"/>
      <c r="J157" s="346"/>
      <c r="K157" s="348"/>
      <c r="L157" s="350"/>
      <c r="M157" s="360"/>
      <c r="N157" s="356"/>
      <c r="O157" s="356"/>
      <c r="P157" s="356"/>
      <c r="Q157" s="356"/>
      <c r="R157" s="356"/>
      <c r="S157" s="356"/>
      <c r="T157" s="358"/>
      <c r="U157" s="361"/>
      <c r="V157" s="362"/>
      <c r="W157" s="363"/>
      <c r="X157" s="363"/>
    </row>
    <row r="158" spans="2:24" ht="3.4" customHeight="1">
      <c r="B158" s="346"/>
      <c r="C158" s="348"/>
      <c r="D158" s="350"/>
      <c r="E158" s="352"/>
      <c r="F158" s="354"/>
      <c r="G158" s="356"/>
      <c r="H158" s="358"/>
      <c r="J158" s="346"/>
      <c r="K158" s="348"/>
      <c r="L158" s="350"/>
      <c r="M158" s="360"/>
      <c r="N158" s="356"/>
      <c r="O158" s="356"/>
      <c r="P158" s="356"/>
      <c r="Q158" s="356"/>
      <c r="R158" s="356"/>
      <c r="S158" s="356"/>
      <c r="T158" s="358"/>
      <c r="U158" s="361"/>
      <c r="V158" s="362"/>
      <c r="W158" s="363"/>
      <c r="X158" s="363"/>
    </row>
    <row r="159" spans="2:24" ht="3.4" customHeight="1">
      <c r="B159" s="346"/>
      <c r="C159" s="348"/>
      <c r="D159" s="350"/>
      <c r="E159" s="352"/>
      <c r="F159" s="354"/>
      <c r="G159" s="356"/>
      <c r="H159" s="358"/>
      <c r="J159" s="346"/>
      <c r="K159" s="348"/>
      <c r="L159" s="350"/>
      <c r="M159" s="360"/>
      <c r="N159" s="356"/>
      <c r="O159" s="356"/>
      <c r="P159" s="356"/>
      <c r="Q159" s="356"/>
      <c r="R159" s="356"/>
      <c r="S159" s="356"/>
      <c r="T159" s="358"/>
      <c r="U159" s="361"/>
      <c r="V159" s="362"/>
      <c r="W159" s="363"/>
      <c r="X159" s="363"/>
    </row>
    <row r="160" spans="2:24" ht="3.4" customHeight="1">
      <c r="B160" s="346"/>
      <c r="C160" s="348"/>
      <c r="D160" s="350"/>
      <c r="E160" s="352"/>
      <c r="F160" s="354"/>
      <c r="G160" s="356"/>
      <c r="H160" s="358"/>
      <c r="J160" s="367"/>
      <c r="K160" s="368"/>
      <c r="L160" s="369"/>
      <c r="M160" s="360"/>
      <c r="N160" s="370"/>
      <c r="O160" s="370"/>
      <c r="P160" s="370"/>
      <c r="Q160" s="370"/>
      <c r="R160" s="370"/>
      <c r="S160" s="370"/>
      <c r="T160" s="371"/>
      <c r="U160" s="361"/>
      <c r="V160" s="362"/>
      <c r="W160" s="363"/>
      <c r="X160" s="363"/>
    </row>
    <row r="161" spans="2:24" ht="3.4" customHeight="1">
      <c r="B161" s="346">
        <v>85</v>
      </c>
      <c r="C161" s="348"/>
      <c r="D161" s="350" t="s">
        <v>211</v>
      </c>
      <c r="E161" s="352"/>
      <c r="F161" s="354">
        <v>634979</v>
      </c>
      <c r="G161" s="356">
        <v>611215</v>
      </c>
      <c r="H161" s="357">
        <f>F161-G161</f>
        <v>23764</v>
      </c>
      <c r="J161" s="372" t="s">
        <v>213</v>
      </c>
      <c r="K161" s="373"/>
      <c r="L161" s="373"/>
      <c r="M161" s="373"/>
      <c r="N161" s="378">
        <f t="shared" ref="N161:T161" si="0">SUM(N7:N160)</f>
        <v>45943000</v>
      </c>
      <c r="O161" s="378">
        <f t="shared" si="0"/>
        <v>48267000</v>
      </c>
      <c r="P161" s="378">
        <f t="shared" si="0"/>
        <v>-2324000</v>
      </c>
      <c r="Q161" s="378">
        <f t="shared" si="0"/>
        <v>10620631</v>
      </c>
      <c r="R161" s="378">
        <f t="shared" si="0"/>
        <v>2138800</v>
      </c>
      <c r="S161" s="378">
        <f t="shared" si="0"/>
        <v>2333800</v>
      </c>
      <c r="T161" s="378">
        <f t="shared" si="0"/>
        <v>30849769</v>
      </c>
      <c r="U161" s="381"/>
      <c r="V161" s="382"/>
      <c r="W161" s="363"/>
      <c r="X161" s="363"/>
    </row>
    <row r="162" spans="2:24" ht="3.4" customHeight="1">
      <c r="B162" s="346"/>
      <c r="C162" s="348"/>
      <c r="D162" s="350"/>
      <c r="E162" s="352"/>
      <c r="F162" s="354"/>
      <c r="G162" s="356"/>
      <c r="H162" s="358"/>
      <c r="J162" s="374"/>
      <c r="K162" s="375"/>
      <c r="L162" s="375"/>
      <c r="M162" s="375"/>
      <c r="N162" s="379"/>
      <c r="O162" s="379"/>
      <c r="P162" s="379"/>
      <c r="Q162" s="379"/>
      <c r="R162" s="379"/>
      <c r="S162" s="379"/>
      <c r="T162" s="379"/>
      <c r="U162" s="381"/>
      <c r="V162" s="382"/>
      <c r="W162" s="363"/>
      <c r="X162" s="363"/>
    </row>
    <row r="163" spans="2:24" ht="3.4" customHeight="1">
      <c r="B163" s="346"/>
      <c r="C163" s="348"/>
      <c r="D163" s="350"/>
      <c r="E163" s="352"/>
      <c r="F163" s="354"/>
      <c r="G163" s="356"/>
      <c r="H163" s="358"/>
      <c r="J163" s="374"/>
      <c r="K163" s="375"/>
      <c r="L163" s="375"/>
      <c r="M163" s="375"/>
      <c r="N163" s="379"/>
      <c r="O163" s="379"/>
      <c r="P163" s="379"/>
      <c r="Q163" s="379"/>
      <c r="R163" s="379"/>
      <c r="S163" s="379"/>
      <c r="T163" s="379"/>
      <c r="U163" s="381"/>
      <c r="V163" s="382"/>
      <c r="W163" s="363"/>
      <c r="X163" s="363"/>
    </row>
    <row r="164" spans="2:24" ht="3.4" customHeight="1">
      <c r="B164" s="346"/>
      <c r="C164" s="348"/>
      <c r="D164" s="350"/>
      <c r="E164" s="352"/>
      <c r="F164" s="354"/>
      <c r="G164" s="356"/>
      <c r="H164" s="358"/>
      <c r="J164" s="374"/>
      <c r="K164" s="375"/>
      <c r="L164" s="375"/>
      <c r="M164" s="375"/>
      <c r="N164" s="379"/>
      <c r="O164" s="379"/>
      <c r="P164" s="379"/>
      <c r="Q164" s="379"/>
      <c r="R164" s="379"/>
      <c r="S164" s="379"/>
      <c r="T164" s="379"/>
      <c r="U164" s="381"/>
      <c r="V164" s="382"/>
      <c r="W164" s="363"/>
      <c r="X164" s="363"/>
    </row>
    <row r="165" spans="2:24" ht="3.4" customHeight="1">
      <c r="B165" s="346"/>
      <c r="C165" s="348"/>
      <c r="D165" s="350"/>
      <c r="E165" s="352"/>
      <c r="F165" s="354"/>
      <c r="G165" s="356"/>
      <c r="H165" s="358"/>
      <c r="J165" s="374"/>
      <c r="K165" s="375"/>
      <c r="L165" s="375"/>
      <c r="M165" s="375"/>
      <c r="N165" s="379"/>
      <c r="O165" s="379"/>
      <c r="P165" s="379"/>
      <c r="Q165" s="379"/>
      <c r="R165" s="379"/>
      <c r="S165" s="379"/>
      <c r="T165" s="379"/>
      <c r="U165" s="381"/>
      <c r="V165" s="382"/>
      <c r="W165" s="363"/>
      <c r="X165" s="363"/>
    </row>
    <row r="166" spans="2:24" ht="3.4" customHeight="1">
      <c r="B166" s="346"/>
      <c r="C166" s="348"/>
      <c r="D166" s="350"/>
      <c r="E166" s="352"/>
      <c r="F166" s="354"/>
      <c r="G166" s="356"/>
      <c r="H166" s="358"/>
      <c r="J166" s="374"/>
      <c r="K166" s="375"/>
      <c r="L166" s="375"/>
      <c r="M166" s="375"/>
      <c r="N166" s="379"/>
      <c r="O166" s="379"/>
      <c r="P166" s="379"/>
      <c r="Q166" s="379"/>
      <c r="R166" s="379"/>
      <c r="S166" s="379"/>
      <c r="T166" s="379"/>
      <c r="U166" s="381"/>
      <c r="V166" s="382"/>
      <c r="W166" s="363"/>
      <c r="X166" s="363"/>
    </row>
    <row r="167" spans="2:24" ht="3.4" customHeight="1">
      <c r="B167" s="346"/>
      <c r="C167" s="348"/>
      <c r="D167" s="350"/>
      <c r="E167" s="352"/>
      <c r="F167" s="354"/>
      <c r="G167" s="356"/>
      <c r="H167" s="358"/>
      <c r="J167" s="376"/>
      <c r="K167" s="377"/>
      <c r="L167" s="377"/>
      <c r="M167" s="377"/>
      <c r="N167" s="380"/>
      <c r="O167" s="380"/>
      <c r="P167" s="380"/>
      <c r="Q167" s="380"/>
      <c r="R167" s="380"/>
      <c r="S167" s="380"/>
      <c r="T167" s="380"/>
      <c r="U167" s="381"/>
      <c r="V167" s="382"/>
      <c r="W167" s="363"/>
      <c r="X167" s="363"/>
    </row>
    <row r="168" spans="2:24" ht="3" customHeight="1">
      <c r="B168" s="346">
        <v>90</v>
      </c>
      <c r="C168" s="348"/>
      <c r="D168" s="350" t="s">
        <v>216</v>
      </c>
      <c r="E168" s="352"/>
      <c r="F168" s="354">
        <v>3320800</v>
      </c>
      <c r="G168" s="356">
        <v>5449000</v>
      </c>
      <c r="H168" s="357">
        <f>F168-G168</f>
        <v>-2128200</v>
      </c>
    </row>
    <row r="169" spans="2:24" ht="3" customHeight="1">
      <c r="B169" s="346"/>
      <c r="C169" s="348"/>
      <c r="D169" s="350"/>
      <c r="E169" s="352"/>
      <c r="F169" s="354"/>
      <c r="G169" s="356"/>
      <c r="H169" s="358"/>
    </row>
    <row r="170" spans="2:24" ht="3" customHeight="1">
      <c r="B170" s="346"/>
      <c r="C170" s="348"/>
      <c r="D170" s="350"/>
      <c r="E170" s="352"/>
      <c r="F170" s="354"/>
      <c r="G170" s="356"/>
      <c r="H170" s="358"/>
    </row>
    <row r="171" spans="2:24" ht="3" customHeight="1">
      <c r="B171" s="346"/>
      <c r="C171" s="348"/>
      <c r="D171" s="350"/>
      <c r="E171" s="352"/>
      <c r="F171" s="354"/>
      <c r="G171" s="356"/>
      <c r="H171" s="358"/>
    </row>
    <row r="172" spans="2:24" ht="3" customHeight="1">
      <c r="B172" s="346"/>
      <c r="C172" s="348"/>
      <c r="D172" s="350"/>
      <c r="E172" s="352"/>
      <c r="F172" s="354"/>
      <c r="G172" s="356"/>
      <c r="H172" s="358"/>
    </row>
    <row r="173" spans="2:24" ht="3" customHeight="1">
      <c r="B173" s="346"/>
      <c r="C173" s="348"/>
      <c r="D173" s="350"/>
      <c r="E173" s="352"/>
      <c r="F173" s="354"/>
      <c r="G173" s="356"/>
      <c r="H173" s="358"/>
    </row>
    <row r="174" spans="2:24" ht="3" customHeight="1">
      <c r="B174" s="346"/>
      <c r="C174" s="348"/>
      <c r="D174" s="350"/>
      <c r="E174" s="352"/>
      <c r="F174" s="354"/>
      <c r="G174" s="356"/>
      <c r="H174" s="358"/>
    </row>
    <row r="175" spans="2:24" ht="16.5" customHeight="1">
      <c r="B175" s="333" t="s">
        <v>217</v>
      </c>
      <c r="C175" s="334"/>
      <c r="D175" s="334"/>
      <c r="E175" s="334"/>
      <c r="F175" s="105">
        <f>SUM(F7:F174)</f>
        <v>45943000</v>
      </c>
      <c r="G175" s="105">
        <f>SUM(G7:G174)</f>
        <v>48267000</v>
      </c>
      <c r="H175" s="109">
        <f>SUM(H7:H174)</f>
        <v>-2324000</v>
      </c>
    </row>
    <row r="189" spans="4:4" ht="16.5" customHeight="1">
      <c r="D189" s="104"/>
    </row>
  </sheetData>
  <mergeCells count="403">
    <mergeCell ref="V161:V167"/>
    <mergeCell ref="W161:W167"/>
    <mergeCell ref="X161:X167"/>
    <mergeCell ref="B168:B174"/>
    <mergeCell ref="C168:C174"/>
    <mergeCell ref="D168:D174"/>
    <mergeCell ref="E168:E174"/>
    <mergeCell ref="F168:F174"/>
    <mergeCell ref="G168:G174"/>
    <mergeCell ref="H168:H174"/>
    <mergeCell ref="J161:M167"/>
    <mergeCell ref="N161:N167"/>
    <mergeCell ref="O161:O167"/>
    <mergeCell ref="P161:P167"/>
    <mergeCell ref="Q161:Q167"/>
    <mergeCell ref="R161:R167"/>
    <mergeCell ref="S161:S167"/>
    <mergeCell ref="T161:T167"/>
    <mergeCell ref="U161:U167"/>
    <mergeCell ref="B154:B160"/>
    <mergeCell ref="C154:C160"/>
    <mergeCell ref="D154:D160"/>
    <mergeCell ref="E154:E160"/>
    <mergeCell ref="F154:F160"/>
    <mergeCell ref="G154:G160"/>
    <mergeCell ref="H154:H160"/>
    <mergeCell ref="B161:B167"/>
    <mergeCell ref="C161:C167"/>
    <mergeCell ref="D161:D167"/>
    <mergeCell ref="E161:E167"/>
    <mergeCell ref="F161:F167"/>
    <mergeCell ref="G161:G167"/>
    <mergeCell ref="H161:H167"/>
    <mergeCell ref="P150:P160"/>
    <mergeCell ref="Q150:Q160"/>
    <mergeCell ref="R150:R160"/>
    <mergeCell ref="S150:S160"/>
    <mergeCell ref="T150:T160"/>
    <mergeCell ref="U150:U160"/>
    <mergeCell ref="V150:V160"/>
    <mergeCell ref="W150:W160"/>
    <mergeCell ref="X150:X160"/>
    <mergeCell ref="U139:U149"/>
    <mergeCell ref="V139:V149"/>
    <mergeCell ref="W139:W149"/>
    <mergeCell ref="X139:X149"/>
    <mergeCell ref="B140:B146"/>
    <mergeCell ref="C140:C146"/>
    <mergeCell ref="D140:D146"/>
    <mergeCell ref="E140:E146"/>
    <mergeCell ref="F140:F146"/>
    <mergeCell ref="G140:G146"/>
    <mergeCell ref="H140:H146"/>
    <mergeCell ref="B147:B153"/>
    <mergeCell ref="C147:C153"/>
    <mergeCell ref="D147:D153"/>
    <mergeCell ref="E147:E153"/>
    <mergeCell ref="F147:F153"/>
    <mergeCell ref="G147:G153"/>
    <mergeCell ref="H147:H153"/>
    <mergeCell ref="J150:J160"/>
    <mergeCell ref="K150:K160"/>
    <mergeCell ref="L150:L160"/>
    <mergeCell ref="M150:M160"/>
    <mergeCell ref="N150:N160"/>
    <mergeCell ref="O150:O160"/>
    <mergeCell ref="L139:L149"/>
    <mergeCell ref="M139:M149"/>
    <mergeCell ref="N139:N149"/>
    <mergeCell ref="O139:O149"/>
    <mergeCell ref="P139:P149"/>
    <mergeCell ref="Q139:Q149"/>
    <mergeCell ref="R139:R149"/>
    <mergeCell ref="S139:S149"/>
    <mergeCell ref="T139:T149"/>
    <mergeCell ref="B133:B139"/>
    <mergeCell ref="C133:C139"/>
    <mergeCell ref="D133:D139"/>
    <mergeCell ref="E133:E139"/>
    <mergeCell ref="F133:F139"/>
    <mergeCell ref="G133:G139"/>
    <mergeCell ref="H133:H139"/>
    <mergeCell ref="J139:J149"/>
    <mergeCell ref="K139:K149"/>
    <mergeCell ref="P128:P138"/>
    <mergeCell ref="Q128:Q138"/>
    <mergeCell ref="R128:R138"/>
    <mergeCell ref="S128:S138"/>
    <mergeCell ref="T128:T138"/>
    <mergeCell ref="U128:U138"/>
    <mergeCell ref="V128:V138"/>
    <mergeCell ref="W128:W138"/>
    <mergeCell ref="X128:X138"/>
    <mergeCell ref="U117:U127"/>
    <mergeCell ref="V117:V127"/>
    <mergeCell ref="W117:W127"/>
    <mergeCell ref="X117:X127"/>
    <mergeCell ref="B119:B125"/>
    <mergeCell ref="C119:C125"/>
    <mergeCell ref="D119:D125"/>
    <mergeCell ref="E119:E125"/>
    <mergeCell ref="F119:F125"/>
    <mergeCell ref="G119:G125"/>
    <mergeCell ref="H119:H125"/>
    <mergeCell ref="B126:B132"/>
    <mergeCell ref="C126:C132"/>
    <mergeCell ref="D126:D132"/>
    <mergeCell ref="E126:E132"/>
    <mergeCell ref="F126:F132"/>
    <mergeCell ref="G126:G132"/>
    <mergeCell ref="H126:H132"/>
    <mergeCell ref="J128:J138"/>
    <mergeCell ref="K128:K138"/>
    <mergeCell ref="L128:L138"/>
    <mergeCell ref="M128:M138"/>
    <mergeCell ref="N128:N138"/>
    <mergeCell ref="O128:O138"/>
    <mergeCell ref="L117:L127"/>
    <mergeCell ref="M117:M127"/>
    <mergeCell ref="N117:N127"/>
    <mergeCell ref="O117:O127"/>
    <mergeCell ref="P117:P127"/>
    <mergeCell ref="Q117:Q127"/>
    <mergeCell ref="R117:R127"/>
    <mergeCell ref="S117:S127"/>
    <mergeCell ref="T117:T127"/>
    <mergeCell ref="B112:B118"/>
    <mergeCell ref="C112:C118"/>
    <mergeCell ref="D112:D118"/>
    <mergeCell ref="E112:E118"/>
    <mergeCell ref="F112:F118"/>
    <mergeCell ref="G112:G118"/>
    <mergeCell ref="H112:H118"/>
    <mergeCell ref="J117:J127"/>
    <mergeCell ref="K117:K127"/>
    <mergeCell ref="P106:P116"/>
    <mergeCell ref="Q106:Q116"/>
    <mergeCell ref="R106:R116"/>
    <mergeCell ref="S106:S116"/>
    <mergeCell ref="T106:T116"/>
    <mergeCell ref="U106:U116"/>
    <mergeCell ref="V106:V116"/>
    <mergeCell ref="W106:W116"/>
    <mergeCell ref="X106:X116"/>
    <mergeCell ref="U95:U105"/>
    <mergeCell ref="V95:V105"/>
    <mergeCell ref="W95:W105"/>
    <mergeCell ref="X95:X105"/>
    <mergeCell ref="B98:B104"/>
    <mergeCell ref="C98:C104"/>
    <mergeCell ref="D98:D104"/>
    <mergeCell ref="E98:E104"/>
    <mergeCell ref="F98:F104"/>
    <mergeCell ref="G98:G104"/>
    <mergeCell ref="H98:H104"/>
    <mergeCell ref="B105:B111"/>
    <mergeCell ref="C105:C111"/>
    <mergeCell ref="D105:D111"/>
    <mergeCell ref="E105:E111"/>
    <mergeCell ref="F105:F111"/>
    <mergeCell ref="G105:G111"/>
    <mergeCell ref="H105:H111"/>
    <mergeCell ref="J106:J116"/>
    <mergeCell ref="K106:K116"/>
    <mergeCell ref="L106:L116"/>
    <mergeCell ref="M106:M116"/>
    <mergeCell ref="N106:N116"/>
    <mergeCell ref="O106:O116"/>
    <mergeCell ref="S84:S94"/>
    <mergeCell ref="T84:T94"/>
    <mergeCell ref="U84:U94"/>
    <mergeCell ref="V84:V94"/>
    <mergeCell ref="W84:W94"/>
    <mergeCell ref="X84:X94"/>
    <mergeCell ref="B91:B97"/>
    <mergeCell ref="C91:C97"/>
    <mergeCell ref="D91:D97"/>
    <mergeCell ref="E91:E97"/>
    <mergeCell ref="F91:F97"/>
    <mergeCell ref="G91:G97"/>
    <mergeCell ref="H91:H97"/>
    <mergeCell ref="J95:J105"/>
    <mergeCell ref="K95:K105"/>
    <mergeCell ref="L95:L105"/>
    <mergeCell ref="M95:M105"/>
    <mergeCell ref="N95:N105"/>
    <mergeCell ref="O95:O105"/>
    <mergeCell ref="P95:P105"/>
    <mergeCell ref="Q95:Q105"/>
    <mergeCell ref="R95:R105"/>
    <mergeCell ref="S95:S105"/>
    <mergeCell ref="T95:T105"/>
    <mergeCell ref="J84:J94"/>
    <mergeCell ref="K84:K94"/>
    <mergeCell ref="L84:L94"/>
    <mergeCell ref="M84:M94"/>
    <mergeCell ref="N84:N94"/>
    <mergeCell ref="O84:O94"/>
    <mergeCell ref="P84:P94"/>
    <mergeCell ref="Q84:Q94"/>
    <mergeCell ref="R84:R94"/>
    <mergeCell ref="B77:B83"/>
    <mergeCell ref="C77:C83"/>
    <mergeCell ref="D77:D83"/>
    <mergeCell ref="E77:E83"/>
    <mergeCell ref="F77:F83"/>
    <mergeCell ref="G77:G83"/>
    <mergeCell ref="H77:H83"/>
    <mergeCell ref="B84:B90"/>
    <mergeCell ref="C84:C90"/>
    <mergeCell ref="D84:D90"/>
    <mergeCell ref="E84:E90"/>
    <mergeCell ref="F84:F90"/>
    <mergeCell ref="G84:G90"/>
    <mergeCell ref="H84:H90"/>
    <mergeCell ref="P73:P83"/>
    <mergeCell ref="Q73:Q83"/>
    <mergeCell ref="R73:R83"/>
    <mergeCell ref="S73:S83"/>
    <mergeCell ref="T73:T83"/>
    <mergeCell ref="U73:U83"/>
    <mergeCell ref="V73:V83"/>
    <mergeCell ref="W73:W83"/>
    <mergeCell ref="X73:X83"/>
    <mergeCell ref="U62:U72"/>
    <mergeCell ref="V62:V72"/>
    <mergeCell ref="W62:W72"/>
    <mergeCell ref="X62:X72"/>
    <mergeCell ref="B63:B69"/>
    <mergeCell ref="C63:C69"/>
    <mergeCell ref="D63:D69"/>
    <mergeCell ref="E63:E69"/>
    <mergeCell ref="F63:F69"/>
    <mergeCell ref="G63:G69"/>
    <mergeCell ref="H63:H69"/>
    <mergeCell ref="B70:B76"/>
    <mergeCell ref="C70:C76"/>
    <mergeCell ref="D70:D76"/>
    <mergeCell ref="E70:E76"/>
    <mergeCell ref="F70:F76"/>
    <mergeCell ref="G70:G76"/>
    <mergeCell ref="H70:H76"/>
    <mergeCell ref="J73:J83"/>
    <mergeCell ref="K73:K83"/>
    <mergeCell ref="L73:L83"/>
    <mergeCell ref="M73:M83"/>
    <mergeCell ref="N73:N83"/>
    <mergeCell ref="O73:O83"/>
    <mergeCell ref="L62:L72"/>
    <mergeCell ref="M62:M72"/>
    <mergeCell ref="N62:N72"/>
    <mergeCell ref="O62:O72"/>
    <mergeCell ref="P62:P72"/>
    <mergeCell ref="Q62:Q72"/>
    <mergeCell ref="R62:R72"/>
    <mergeCell ref="S62:S72"/>
    <mergeCell ref="T62:T72"/>
    <mergeCell ref="B56:B62"/>
    <mergeCell ref="C56:C62"/>
    <mergeCell ref="D56:D62"/>
    <mergeCell ref="E56:E62"/>
    <mergeCell ref="F56:F62"/>
    <mergeCell ref="G56:G62"/>
    <mergeCell ref="H56:H62"/>
    <mergeCell ref="J62:J72"/>
    <mergeCell ref="K62:K72"/>
    <mergeCell ref="P51:P61"/>
    <mergeCell ref="Q51:Q61"/>
    <mergeCell ref="R51:R61"/>
    <mergeCell ref="S51:S61"/>
    <mergeCell ref="T51:T61"/>
    <mergeCell ref="U51:U61"/>
    <mergeCell ref="V51:V61"/>
    <mergeCell ref="W51:W61"/>
    <mergeCell ref="X51:X61"/>
    <mergeCell ref="U40:U50"/>
    <mergeCell ref="V40:V50"/>
    <mergeCell ref="W40:W50"/>
    <mergeCell ref="X40:X50"/>
    <mergeCell ref="B42:B48"/>
    <mergeCell ref="C42:C48"/>
    <mergeCell ref="D42:D48"/>
    <mergeCell ref="E42:E48"/>
    <mergeCell ref="F42:F48"/>
    <mergeCell ref="G42:G48"/>
    <mergeCell ref="H42:H48"/>
    <mergeCell ref="B49:B55"/>
    <mergeCell ref="C49:C55"/>
    <mergeCell ref="D49:D55"/>
    <mergeCell ref="E49:E55"/>
    <mergeCell ref="F49:F55"/>
    <mergeCell ref="G49:G55"/>
    <mergeCell ref="H49:H55"/>
    <mergeCell ref="J51:J61"/>
    <mergeCell ref="K51:K61"/>
    <mergeCell ref="L51:L61"/>
    <mergeCell ref="M51:M61"/>
    <mergeCell ref="N51:N61"/>
    <mergeCell ref="O51:O61"/>
    <mergeCell ref="S29:S39"/>
    <mergeCell ref="T29:T39"/>
    <mergeCell ref="U29:U39"/>
    <mergeCell ref="V29:V39"/>
    <mergeCell ref="W29:W39"/>
    <mergeCell ref="X29:X39"/>
    <mergeCell ref="B35:B41"/>
    <mergeCell ref="C35:C41"/>
    <mergeCell ref="D35:D41"/>
    <mergeCell ref="E35:E41"/>
    <mergeCell ref="F35:F41"/>
    <mergeCell ref="G35:G41"/>
    <mergeCell ref="H35:H41"/>
    <mergeCell ref="J40:J50"/>
    <mergeCell ref="K40:K50"/>
    <mergeCell ref="L40:L50"/>
    <mergeCell ref="M40:M50"/>
    <mergeCell ref="N40:N50"/>
    <mergeCell ref="O40:O50"/>
    <mergeCell ref="P40:P50"/>
    <mergeCell ref="Q40:Q50"/>
    <mergeCell ref="R40:R50"/>
    <mergeCell ref="S40:S50"/>
    <mergeCell ref="T40:T50"/>
    <mergeCell ref="J29:J39"/>
    <mergeCell ref="K29:K39"/>
    <mergeCell ref="L29:L39"/>
    <mergeCell ref="M29:M39"/>
    <mergeCell ref="N29:N39"/>
    <mergeCell ref="O29:O39"/>
    <mergeCell ref="P29:P39"/>
    <mergeCell ref="Q29:Q39"/>
    <mergeCell ref="R29:R39"/>
    <mergeCell ref="B21:B27"/>
    <mergeCell ref="C21:C27"/>
    <mergeCell ref="D21:D27"/>
    <mergeCell ref="E21:E27"/>
    <mergeCell ref="F21:F27"/>
    <mergeCell ref="G21:G27"/>
    <mergeCell ref="H21:H27"/>
    <mergeCell ref="B28:B34"/>
    <mergeCell ref="C28:C34"/>
    <mergeCell ref="D28:D34"/>
    <mergeCell ref="E28:E34"/>
    <mergeCell ref="F28:F34"/>
    <mergeCell ref="G28:G34"/>
    <mergeCell ref="H28:H34"/>
    <mergeCell ref="W7:W17"/>
    <mergeCell ref="X7:X17"/>
    <mergeCell ref="B14:B20"/>
    <mergeCell ref="C14:C20"/>
    <mergeCell ref="D14:D20"/>
    <mergeCell ref="E14:E20"/>
    <mergeCell ref="F14:F20"/>
    <mergeCell ref="G14:G20"/>
    <mergeCell ref="H14:H20"/>
    <mergeCell ref="J18:J28"/>
    <mergeCell ref="K18:K28"/>
    <mergeCell ref="L18:L28"/>
    <mergeCell ref="M18:M28"/>
    <mergeCell ref="N18:N28"/>
    <mergeCell ref="O18:O28"/>
    <mergeCell ref="P18:P28"/>
    <mergeCell ref="Q18:Q28"/>
    <mergeCell ref="R18:R28"/>
    <mergeCell ref="S18:S28"/>
    <mergeCell ref="T18:T28"/>
    <mergeCell ref="U18:U28"/>
    <mergeCell ref="V18:V28"/>
    <mergeCell ref="W18:W28"/>
    <mergeCell ref="X18:X28"/>
    <mergeCell ref="N7:N17"/>
    <mergeCell ref="O7:O17"/>
    <mergeCell ref="P7:P17"/>
    <mergeCell ref="Q7:Q17"/>
    <mergeCell ref="R7:R17"/>
    <mergeCell ref="S7:S17"/>
    <mergeCell ref="T7:T17"/>
    <mergeCell ref="U7:U17"/>
    <mergeCell ref="V7:V17"/>
    <mergeCell ref="A1:K1"/>
    <mergeCell ref="Q4:T4"/>
    <mergeCell ref="Q5:S5"/>
    <mergeCell ref="B175:E175"/>
    <mergeCell ref="B4:E6"/>
    <mergeCell ref="F4:F6"/>
    <mergeCell ref="G4:G6"/>
    <mergeCell ref="H4:H6"/>
    <mergeCell ref="J4:M6"/>
    <mergeCell ref="N4:N6"/>
    <mergeCell ref="O4:O6"/>
    <mergeCell ref="P4:P6"/>
    <mergeCell ref="T5:T6"/>
    <mergeCell ref="B7:B13"/>
    <mergeCell ref="C7:C13"/>
    <mergeCell ref="D7:D13"/>
    <mergeCell ref="E7:E13"/>
    <mergeCell ref="F7:F13"/>
    <mergeCell ref="G7:G13"/>
    <mergeCell ref="H7:H13"/>
    <mergeCell ref="J7:J17"/>
    <mergeCell ref="K7:K17"/>
    <mergeCell ref="L7:L17"/>
    <mergeCell ref="M7:M17"/>
  </mergeCells>
  <phoneticPr fontId="19"/>
  <pageMargins left="0.39370078740157483" right="0.19685039370078741" top="0.70866141732283472" bottom="0.11811023622047245" header="0.31496062992125984" footer="0.31496062992125984"/>
  <pageSetup paperSize="9" scale="80" firstPageNumber="23" orientation="landscape" blackAndWhite="1" useFirstPageNumber="1" r:id="rId1"/>
  <headerFooter alignWithMargins="0">
    <oddHeader>&amp;R&amp;P</oddHeader>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1"/>
  <sheetViews>
    <sheetView view="pageBreakPreview" zoomScale="75" zoomScaleSheetLayoutView="75" workbookViewId="0">
      <selection activeCell="J29" sqref="J29"/>
    </sheetView>
  </sheetViews>
  <sheetFormatPr defaultRowHeight="16.5" customHeight="1"/>
  <cols>
    <col min="1" max="1" width="0.875" style="100" customWidth="1"/>
    <col min="2" max="2" width="4.625" style="100" customWidth="1"/>
    <col min="3" max="3" width="4.125" style="100" customWidth="1"/>
    <col min="4" max="4" width="14.875" style="100" bestFit="1" customWidth="1"/>
    <col min="5" max="19" width="11.125" style="100" customWidth="1"/>
    <col min="20" max="20" width="12.625" style="100" customWidth="1"/>
    <col min="21" max="21" width="9" style="100" bestFit="1" customWidth="1"/>
    <col min="22" max="16384" width="9" style="100"/>
  </cols>
  <sheetData>
    <row r="1" spans="2:19" s="111" customFormat="1" ht="24" customHeight="1">
      <c r="C1" s="116" t="s">
        <v>99</v>
      </c>
      <c r="D1" s="116"/>
      <c r="E1" s="116"/>
      <c r="F1" s="116"/>
      <c r="G1" s="116"/>
      <c r="H1" s="116"/>
      <c r="I1" s="116"/>
      <c r="J1" s="116"/>
      <c r="K1" s="116"/>
      <c r="L1" s="116"/>
      <c r="M1" s="116"/>
      <c r="N1" s="116"/>
      <c r="O1" s="116"/>
      <c r="P1" s="116"/>
      <c r="Q1" s="116"/>
      <c r="R1" s="116"/>
      <c r="S1" s="116"/>
    </row>
    <row r="2" spans="2:19" ht="21" customHeight="1">
      <c r="S2" s="107" t="s">
        <v>219</v>
      </c>
    </row>
    <row r="3" spans="2:19" ht="30" customHeight="1">
      <c r="B3" s="335"/>
      <c r="C3" s="336"/>
      <c r="D3" s="342"/>
      <c r="E3" s="391" t="s">
        <v>222</v>
      </c>
      <c r="F3" s="383" t="s">
        <v>208</v>
      </c>
      <c r="G3" s="383" t="s">
        <v>90</v>
      </c>
      <c r="H3" s="383" t="s">
        <v>86</v>
      </c>
      <c r="I3" s="383" t="s">
        <v>224</v>
      </c>
      <c r="J3" s="383" t="s">
        <v>55</v>
      </c>
      <c r="K3" s="383"/>
      <c r="L3" s="383" t="s">
        <v>226</v>
      </c>
      <c r="M3" s="383"/>
      <c r="N3" s="383" t="s">
        <v>81</v>
      </c>
      <c r="O3" s="383" t="s">
        <v>228</v>
      </c>
      <c r="P3" s="394" t="s">
        <v>229</v>
      </c>
      <c r="Q3" s="383" t="s">
        <v>231</v>
      </c>
      <c r="R3" s="395" t="s">
        <v>232</v>
      </c>
      <c r="S3" s="397" t="s">
        <v>233</v>
      </c>
    </row>
    <row r="4" spans="2:19" ht="30" customHeight="1">
      <c r="B4" s="339"/>
      <c r="C4" s="340"/>
      <c r="D4" s="344"/>
      <c r="E4" s="392"/>
      <c r="F4" s="393"/>
      <c r="G4" s="393"/>
      <c r="H4" s="393"/>
      <c r="I4" s="393"/>
      <c r="J4" s="133" t="s">
        <v>236</v>
      </c>
      <c r="K4" s="133" t="s">
        <v>237</v>
      </c>
      <c r="L4" s="133" t="s">
        <v>236</v>
      </c>
      <c r="M4" s="133" t="s">
        <v>237</v>
      </c>
      <c r="N4" s="393"/>
      <c r="O4" s="393"/>
      <c r="P4" s="393"/>
      <c r="Q4" s="393"/>
      <c r="R4" s="396"/>
      <c r="S4" s="398"/>
    </row>
    <row r="5" spans="2:19" ht="30.75" customHeight="1">
      <c r="B5" s="384" t="s">
        <v>240</v>
      </c>
      <c r="C5" s="385"/>
      <c r="D5" s="386"/>
      <c r="E5" s="126">
        <f t="shared" ref="E5:S5" si="0">SUM(E7:E20)</f>
        <v>7497808</v>
      </c>
      <c r="F5" s="126">
        <f t="shared" si="0"/>
        <v>5763077</v>
      </c>
      <c r="G5" s="126">
        <f t="shared" si="0"/>
        <v>230042</v>
      </c>
      <c r="H5" s="126">
        <f t="shared" si="0"/>
        <v>10925516</v>
      </c>
      <c r="I5" s="126">
        <f t="shared" si="0"/>
        <v>8367202</v>
      </c>
      <c r="J5" s="126">
        <f t="shared" si="0"/>
        <v>1652418</v>
      </c>
      <c r="K5" s="126">
        <f t="shared" si="0"/>
        <v>1535086</v>
      </c>
      <c r="L5" s="126">
        <f t="shared" si="0"/>
        <v>36706</v>
      </c>
      <c r="M5" s="126">
        <f t="shared" si="0"/>
        <v>61000</v>
      </c>
      <c r="N5" s="126">
        <f t="shared" si="0"/>
        <v>6015049</v>
      </c>
      <c r="O5" s="136">
        <f t="shared" si="0"/>
        <v>336131</v>
      </c>
      <c r="P5" s="136">
        <f t="shared" si="0"/>
        <v>57109</v>
      </c>
      <c r="Q5" s="136">
        <f t="shared" si="0"/>
        <v>90859</v>
      </c>
      <c r="R5" s="137">
        <f t="shared" si="0"/>
        <v>3374997</v>
      </c>
      <c r="S5" s="142">
        <f t="shared" si="0"/>
        <v>45943000</v>
      </c>
    </row>
    <row r="6" spans="2:19" ht="30" customHeight="1">
      <c r="B6" s="112"/>
      <c r="C6" s="117"/>
      <c r="D6" s="122" t="s">
        <v>220</v>
      </c>
      <c r="E6" s="127">
        <f>E5/S5*100</f>
        <v>16.319804975730797</v>
      </c>
      <c r="F6" s="127">
        <f>F5/S5*100+0.1</f>
        <v>12.643971878196897</v>
      </c>
      <c r="G6" s="127">
        <f>G5/S5*100</f>
        <v>0.50071175151818559</v>
      </c>
      <c r="H6" s="127">
        <f>H5/S5*100</f>
        <v>23.780588990705876</v>
      </c>
      <c r="I6" s="127">
        <f>I5/S5*100</f>
        <v>18.212136778181659</v>
      </c>
      <c r="J6" s="127">
        <f>J5/S5*100</f>
        <v>3.5966697864745449</v>
      </c>
      <c r="K6" s="127">
        <f>K5/S5*100</f>
        <v>3.3412837646649112</v>
      </c>
      <c r="L6" s="127">
        <f>L5/S5*100</f>
        <v>7.989465206886795E-2</v>
      </c>
      <c r="M6" s="127">
        <f>M5/S5*100</f>
        <v>0.13277321898874694</v>
      </c>
      <c r="N6" s="127">
        <f>N5/S5*100</f>
        <v>13.092416690246612</v>
      </c>
      <c r="O6" s="127">
        <f>O5/S5*100</f>
        <v>0.73162614544109006</v>
      </c>
      <c r="P6" s="127">
        <f>P5/S5*100</f>
        <v>0.12430402890538275</v>
      </c>
      <c r="Q6" s="127">
        <f>Q5/S5*100</f>
        <v>0.19776462137866485</v>
      </c>
      <c r="R6" s="127">
        <f>R5/S5*100+0.1</f>
        <v>7.4460527174977695</v>
      </c>
      <c r="S6" s="143">
        <v>1</v>
      </c>
    </row>
    <row r="7" spans="2:19" ht="30" customHeight="1">
      <c r="B7" s="399" t="s">
        <v>241</v>
      </c>
      <c r="C7" s="118">
        <v>10</v>
      </c>
      <c r="D7" s="123" t="s">
        <v>154</v>
      </c>
      <c r="E7" s="128">
        <v>346978</v>
      </c>
      <c r="F7" s="134">
        <v>24022</v>
      </c>
      <c r="G7" s="134"/>
      <c r="H7" s="134">
        <v>530</v>
      </c>
      <c r="I7" s="134">
        <v>18426</v>
      </c>
      <c r="J7" s="134"/>
      <c r="K7" s="134"/>
      <c r="L7" s="134"/>
      <c r="M7" s="134"/>
      <c r="N7" s="134"/>
      <c r="O7" s="134"/>
      <c r="P7" s="134"/>
      <c r="Q7" s="134"/>
      <c r="R7" s="138"/>
      <c r="S7" s="144">
        <f t="shared" ref="S7:S21" si="1">SUM(E7:R7)</f>
        <v>389956</v>
      </c>
    </row>
    <row r="8" spans="2:19" ht="30" customHeight="1">
      <c r="B8" s="400"/>
      <c r="C8" s="119">
        <v>15</v>
      </c>
      <c r="D8" s="124" t="s">
        <v>159</v>
      </c>
      <c r="E8" s="129">
        <v>2416951</v>
      </c>
      <c r="F8" s="106">
        <v>651160</v>
      </c>
      <c r="G8" s="106">
        <v>36289</v>
      </c>
      <c r="H8" s="106">
        <v>15360</v>
      </c>
      <c r="I8" s="106">
        <v>263139</v>
      </c>
      <c r="J8" s="106">
        <v>77884</v>
      </c>
      <c r="K8" s="106">
        <v>78916</v>
      </c>
      <c r="L8" s="106"/>
      <c r="M8" s="106"/>
      <c r="N8" s="106"/>
      <c r="O8" s="106">
        <v>270384</v>
      </c>
      <c r="P8" s="106"/>
      <c r="Q8" s="106"/>
      <c r="R8" s="108"/>
      <c r="S8" s="145">
        <f t="shared" si="1"/>
        <v>3810083</v>
      </c>
    </row>
    <row r="9" spans="2:19" ht="30" customHeight="1">
      <c r="B9" s="400"/>
      <c r="C9" s="119">
        <v>20</v>
      </c>
      <c r="D9" s="124" t="s">
        <v>161</v>
      </c>
      <c r="E9" s="129">
        <v>1080704</v>
      </c>
      <c r="F9" s="106">
        <v>927196</v>
      </c>
      <c r="G9" s="106">
        <v>3653</v>
      </c>
      <c r="H9" s="106">
        <v>10783186</v>
      </c>
      <c r="I9" s="106">
        <v>1523535</v>
      </c>
      <c r="J9" s="106">
        <v>325228</v>
      </c>
      <c r="K9" s="106">
        <v>1600</v>
      </c>
      <c r="L9" s="106"/>
      <c r="M9" s="106"/>
      <c r="N9" s="106"/>
      <c r="O9" s="106"/>
      <c r="P9" s="106"/>
      <c r="Q9" s="106">
        <v>7000</v>
      </c>
      <c r="R9" s="108">
        <v>2987641</v>
      </c>
      <c r="S9" s="145">
        <f t="shared" si="1"/>
        <v>17639743</v>
      </c>
    </row>
    <row r="10" spans="2:19" ht="30" customHeight="1">
      <c r="B10" s="400"/>
      <c r="C10" s="119">
        <v>25</v>
      </c>
      <c r="D10" s="124" t="s">
        <v>167</v>
      </c>
      <c r="E10" s="129">
        <v>543869</v>
      </c>
      <c r="F10" s="106">
        <v>1612411</v>
      </c>
      <c r="G10" s="106">
        <v>6300</v>
      </c>
      <c r="H10" s="106">
        <v>3115</v>
      </c>
      <c r="I10" s="106">
        <v>1389013</v>
      </c>
      <c r="J10" s="106"/>
      <c r="K10" s="106">
        <v>51200</v>
      </c>
      <c r="L10" s="106"/>
      <c r="M10" s="106"/>
      <c r="N10" s="106"/>
      <c r="O10" s="106"/>
      <c r="P10" s="106"/>
      <c r="Q10" s="106"/>
      <c r="R10" s="108"/>
      <c r="S10" s="145">
        <f t="shared" si="1"/>
        <v>3605908</v>
      </c>
    </row>
    <row r="11" spans="2:19" ht="30" customHeight="1">
      <c r="B11" s="400"/>
      <c r="C11" s="119">
        <v>30</v>
      </c>
      <c r="D11" s="124" t="s">
        <v>174</v>
      </c>
      <c r="E11" s="129">
        <v>70472</v>
      </c>
      <c r="F11" s="106">
        <v>54769</v>
      </c>
      <c r="G11" s="106"/>
      <c r="H11" s="106">
        <v>480</v>
      </c>
      <c r="I11" s="106">
        <v>20803</v>
      </c>
      <c r="J11" s="106"/>
      <c r="K11" s="106">
        <v>71500</v>
      </c>
      <c r="L11" s="106"/>
      <c r="M11" s="106"/>
      <c r="N11" s="106"/>
      <c r="O11" s="106"/>
      <c r="P11" s="106"/>
      <c r="Q11" s="106">
        <v>77859</v>
      </c>
      <c r="R11" s="108"/>
      <c r="S11" s="145">
        <f t="shared" si="1"/>
        <v>295883</v>
      </c>
    </row>
    <row r="12" spans="2:19" ht="30" customHeight="1">
      <c r="B12" s="400"/>
      <c r="C12" s="119">
        <v>35</v>
      </c>
      <c r="D12" s="124" t="s">
        <v>176</v>
      </c>
      <c r="E12" s="129">
        <v>515571</v>
      </c>
      <c r="F12" s="106">
        <v>86392</v>
      </c>
      <c r="G12" s="106">
        <v>7050</v>
      </c>
      <c r="H12" s="106">
        <v>3780</v>
      </c>
      <c r="I12" s="106">
        <v>680718</v>
      </c>
      <c r="J12" s="106">
        <v>121278</v>
      </c>
      <c r="K12" s="106">
        <v>135682</v>
      </c>
      <c r="L12" s="106"/>
      <c r="M12" s="106"/>
      <c r="N12" s="106"/>
      <c r="O12" s="106">
        <v>62928</v>
      </c>
      <c r="P12" s="106">
        <v>36440</v>
      </c>
      <c r="Q12" s="106"/>
      <c r="R12" s="108">
        <v>62960</v>
      </c>
      <c r="S12" s="145">
        <f t="shared" si="1"/>
        <v>1712799</v>
      </c>
    </row>
    <row r="13" spans="2:19" ht="30" customHeight="1">
      <c r="B13" s="400"/>
      <c r="C13" s="119">
        <v>40</v>
      </c>
      <c r="D13" s="124" t="s">
        <v>151</v>
      </c>
      <c r="E13" s="129">
        <v>222870</v>
      </c>
      <c r="F13" s="106">
        <v>280736</v>
      </c>
      <c r="G13" s="106">
        <v>700</v>
      </c>
      <c r="H13" s="106">
        <v>2895</v>
      </c>
      <c r="I13" s="106">
        <v>449832</v>
      </c>
      <c r="J13" s="106">
        <v>40443</v>
      </c>
      <c r="K13" s="106">
        <v>544886</v>
      </c>
      <c r="L13" s="106"/>
      <c r="M13" s="106"/>
      <c r="N13" s="106"/>
      <c r="O13" s="106">
        <v>1</v>
      </c>
      <c r="P13" s="106"/>
      <c r="Q13" s="106"/>
      <c r="R13" s="108"/>
      <c r="S13" s="145">
        <f t="shared" si="1"/>
        <v>1542363</v>
      </c>
    </row>
    <row r="14" spans="2:19" ht="30" customHeight="1">
      <c r="B14" s="400"/>
      <c r="C14" s="119">
        <v>45</v>
      </c>
      <c r="D14" s="124" t="s">
        <v>185</v>
      </c>
      <c r="E14" s="129">
        <v>605485</v>
      </c>
      <c r="F14" s="106">
        <v>329925</v>
      </c>
      <c r="G14" s="106">
        <v>107764</v>
      </c>
      <c r="H14" s="106">
        <v>7875</v>
      </c>
      <c r="I14" s="106">
        <v>1987769</v>
      </c>
      <c r="J14" s="106">
        <v>746902</v>
      </c>
      <c r="K14" s="106">
        <v>402822</v>
      </c>
      <c r="L14" s="106"/>
      <c r="M14" s="106"/>
      <c r="N14" s="106"/>
      <c r="O14" s="106"/>
      <c r="P14" s="106"/>
      <c r="Q14" s="106"/>
      <c r="R14" s="108"/>
      <c r="S14" s="145">
        <f t="shared" si="1"/>
        <v>4188542</v>
      </c>
    </row>
    <row r="15" spans="2:19" ht="30" customHeight="1">
      <c r="B15" s="400"/>
      <c r="C15" s="119">
        <v>50</v>
      </c>
      <c r="D15" s="124" t="s">
        <v>192</v>
      </c>
      <c r="E15" s="129">
        <v>37600</v>
      </c>
      <c r="F15" s="106">
        <v>23010</v>
      </c>
      <c r="G15" s="106">
        <v>700</v>
      </c>
      <c r="H15" s="106"/>
      <c r="I15" s="106">
        <v>1741487</v>
      </c>
      <c r="J15" s="106"/>
      <c r="K15" s="106">
        <v>68211</v>
      </c>
      <c r="L15" s="106"/>
      <c r="M15" s="106"/>
      <c r="N15" s="106"/>
      <c r="O15" s="106"/>
      <c r="P15" s="106"/>
      <c r="Q15" s="106"/>
      <c r="R15" s="108"/>
      <c r="S15" s="145">
        <f t="shared" si="1"/>
        <v>1871008</v>
      </c>
    </row>
    <row r="16" spans="2:19" ht="30" customHeight="1">
      <c r="B16" s="400"/>
      <c r="C16" s="119">
        <v>55</v>
      </c>
      <c r="D16" s="124" t="s">
        <v>196</v>
      </c>
      <c r="E16" s="129">
        <v>1657308</v>
      </c>
      <c r="F16" s="106">
        <v>1773235</v>
      </c>
      <c r="G16" s="106">
        <v>67586</v>
      </c>
      <c r="H16" s="106">
        <v>108295</v>
      </c>
      <c r="I16" s="106">
        <v>154412</v>
      </c>
      <c r="J16" s="106">
        <v>340683</v>
      </c>
      <c r="K16" s="106">
        <v>180269</v>
      </c>
      <c r="L16" s="106"/>
      <c r="M16" s="106"/>
      <c r="N16" s="106"/>
      <c r="O16" s="106">
        <v>2818</v>
      </c>
      <c r="P16" s="106"/>
      <c r="Q16" s="106">
        <v>6000</v>
      </c>
      <c r="R16" s="108"/>
      <c r="S16" s="145">
        <f t="shared" si="1"/>
        <v>4290606</v>
      </c>
    </row>
    <row r="17" spans="2:19" ht="30" customHeight="1">
      <c r="B17" s="400"/>
      <c r="C17" s="119">
        <v>60</v>
      </c>
      <c r="D17" s="124" t="s">
        <v>198</v>
      </c>
      <c r="E17" s="129"/>
      <c r="F17" s="106"/>
      <c r="G17" s="106"/>
      <c r="H17" s="106"/>
      <c r="I17" s="106"/>
      <c r="J17" s="106"/>
      <c r="K17" s="106"/>
      <c r="L17" s="106">
        <v>36706</v>
      </c>
      <c r="M17" s="106">
        <v>61000</v>
      </c>
      <c r="N17" s="106"/>
      <c r="O17" s="106"/>
      <c r="P17" s="106"/>
      <c r="Q17" s="106"/>
      <c r="R17" s="108"/>
      <c r="S17" s="145">
        <f t="shared" si="1"/>
        <v>97706</v>
      </c>
    </row>
    <row r="18" spans="2:19" ht="30" customHeight="1">
      <c r="B18" s="400"/>
      <c r="C18" s="119">
        <v>65</v>
      </c>
      <c r="D18" s="124" t="s">
        <v>202</v>
      </c>
      <c r="E18" s="129"/>
      <c r="F18" s="106">
        <v>221</v>
      </c>
      <c r="G18" s="106"/>
      <c r="H18" s="106"/>
      <c r="I18" s="106"/>
      <c r="J18" s="106"/>
      <c r="K18" s="106"/>
      <c r="L18" s="106"/>
      <c r="M18" s="106"/>
      <c r="N18" s="106">
        <v>6015049</v>
      </c>
      <c r="O18" s="106"/>
      <c r="P18" s="106"/>
      <c r="Q18" s="106"/>
      <c r="R18" s="108"/>
      <c r="S18" s="145">
        <f t="shared" si="1"/>
        <v>6015270</v>
      </c>
    </row>
    <row r="19" spans="2:19" ht="30" customHeight="1">
      <c r="B19" s="400"/>
      <c r="C19" s="119">
        <v>70</v>
      </c>
      <c r="D19" s="124" t="s">
        <v>206</v>
      </c>
      <c r="E19" s="129"/>
      <c r="F19" s="106"/>
      <c r="G19" s="106"/>
      <c r="H19" s="106"/>
      <c r="I19" s="106">
        <v>88068</v>
      </c>
      <c r="J19" s="106"/>
      <c r="K19" s="106"/>
      <c r="L19" s="106"/>
      <c r="M19" s="106"/>
      <c r="N19" s="106"/>
      <c r="O19" s="106"/>
      <c r="P19" s="106">
        <v>20669</v>
      </c>
      <c r="Q19" s="106"/>
      <c r="R19" s="108">
        <v>324396</v>
      </c>
      <c r="S19" s="145">
        <f t="shared" si="1"/>
        <v>433133</v>
      </c>
    </row>
    <row r="20" spans="2:19" ht="30" customHeight="1">
      <c r="B20" s="401"/>
      <c r="C20" s="120">
        <v>80</v>
      </c>
      <c r="D20" s="125" t="s">
        <v>209</v>
      </c>
      <c r="E20" s="130"/>
      <c r="F20" s="135"/>
      <c r="G20" s="135"/>
      <c r="H20" s="135"/>
      <c r="I20" s="135">
        <v>50000</v>
      </c>
      <c r="J20" s="135"/>
      <c r="K20" s="135"/>
      <c r="L20" s="135"/>
      <c r="M20" s="135"/>
      <c r="N20" s="135"/>
      <c r="O20" s="135"/>
      <c r="P20" s="135"/>
      <c r="Q20" s="135"/>
      <c r="R20" s="139"/>
      <c r="S20" s="145">
        <f t="shared" si="1"/>
        <v>50000</v>
      </c>
    </row>
    <row r="21" spans="2:19" ht="30" customHeight="1">
      <c r="B21" s="113"/>
      <c r="C21" s="387" t="s">
        <v>87</v>
      </c>
      <c r="D21" s="388"/>
      <c r="E21" s="131">
        <v>7138221</v>
      </c>
      <c r="F21" s="131">
        <v>5498807</v>
      </c>
      <c r="G21" s="131">
        <v>283676</v>
      </c>
      <c r="H21" s="131">
        <v>10988278</v>
      </c>
      <c r="I21" s="131">
        <v>8281496</v>
      </c>
      <c r="J21" s="131">
        <v>2617755</v>
      </c>
      <c r="K21" s="131">
        <v>3349270</v>
      </c>
      <c r="L21" s="131">
        <v>543397</v>
      </c>
      <c r="M21" s="131">
        <v>85650</v>
      </c>
      <c r="N21" s="131">
        <v>5902585</v>
      </c>
      <c r="O21" s="131">
        <v>209398</v>
      </c>
      <c r="P21" s="131">
        <v>8317</v>
      </c>
      <c r="Q21" s="131">
        <v>93000</v>
      </c>
      <c r="R21" s="110">
        <v>3267150</v>
      </c>
      <c r="S21" s="142">
        <f t="shared" si="1"/>
        <v>48267000</v>
      </c>
    </row>
    <row r="22" spans="2:19" ht="30" customHeight="1">
      <c r="B22" s="114"/>
      <c r="C22" s="121"/>
      <c r="D22" s="122" t="s">
        <v>220</v>
      </c>
      <c r="E22" s="127">
        <f>E21/S21*100</f>
        <v>14.789029771893841</v>
      </c>
      <c r="F22" s="127">
        <f>F21/S21*100</f>
        <v>11.392477261897364</v>
      </c>
      <c r="G22" s="127">
        <f>G21/S21*100</f>
        <v>0.58772246048024535</v>
      </c>
      <c r="H22" s="127">
        <f>H21/S21*100</f>
        <v>22.765612115938424</v>
      </c>
      <c r="I22" s="127">
        <f>I21/S21*100</f>
        <v>17.157677087865416</v>
      </c>
      <c r="J22" s="127">
        <f>J21/S21*100</f>
        <v>5.4234880974578905</v>
      </c>
      <c r="K22" s="127">
        <f>K21/S21*100</f>
        <v>6.9390473822694601</v>
      </c>
      <c r="L22" s="127">
        <f>L21/S21*100</f>
        <v>1.1258147388484887</v>
      </c>
      <c r="M22" s="127">
        <f>M21/S21*100</f>
        <v>0.17745043197215488</v>
      </c>
      <c r="N22" s="127">
        <f>N21/S21*100</f>
        <v>12.229028114446724</v>
      </c>
      <c r="O22" s="127">
        <f>O21/S21*100</f>
        <v>0.43383263927735305</v>
      </c>
      <c r="P22" s="127">
        <f>P21/S21*100</f>
        <v>1.7231234590921334E-2</v>
      </c>
      <c r="Q22" s="127">
        <f>Q21/S21*100</f>
        <v>0.19267822736030829</v>
      </c>
      <c r="R22" s="127">
        <f>R21/S21*100</f>
        <v>6.7689104357014109</v>
      </c>
      <c r="S22" s="143">
        <v>1</v>
      </c>
    </row>
    <row r="23" spans="2:19" ht="30" customHeight="1">
      <c r="B23" s="115"/>
      <c r="C23" s="389" t="s">
        <v>568</v>
      </c>
      <c r="D23" s="390"/>
      <c r="E23" s="132">
        <f t="shared" ref="E23:S23" si="2">E5-E21</f>
        <v>359587</v>
      </c>
      <c r="F23" s="132">
        <f t="shared" si="2"/>
        <v>264270</v>
      </c>
      <c r="G23" s="132">
        <f t="shared" si="2"/>
        <v>-53634</v>
      </c>
      <c r="H23" s="132">
        <f t="shared" si="2"/>
        <v>-62762</v>
      </c>
      <c r="I23" s="132">
        <f t="shared" si="2"/>
        <v>85706</v>
      </c>
      <c r="J23" s="132">
        <f t="shared" si="2"/>
        <v>-965337</v>
      </c>
      <c r="K23" s="132">
        <f t="shared" si="2"/>
        <v>-1814184</v>
      </c>
      <c r="L23" s="132">
        <f t="shared" si="2"/>
        <v>-506691</v>
      </c>
      <c r="M23" s="132">
        <f t="shared" si="2"/>
        <v>-24650</v>
      </c>
      <c r="N23" s="132">
        <f t="shared" si="2"/>
        <v>112464</v>
      </c>
      <c r="O23" s="132">
        <f t="shared" si="2"/>
        <v>126733</v>
      </c>
      <c r="P23" s="132">
        <f t="shared" si="2"/>
        <v>48792</v>
      </c>
      <c r="Q23" s="132">
        <f t="shared" si="2"/>
        <v>-2141</v>
      </c>
      <c r="R23" s="140">
        <f t="shared" si="2"/>
        <v>107847</v>
      </c>
      <c r="S23" s="146">
        <f t="shared" si="2"/>
        <v>-2324000</v>
      </c>
    </row>
    <row r="24" spans="2:19" ht="30" customHeight="1">
      <c r="B24" s="112"/>
      <c r="C24" s="117"/>
      <c r="D24" s="122" t="s">
        <v>242</v>
      </c>
      <c r="E24" s="127">
        <f t="shared" ref="E24:S24" si="3">E23/E21*100</f>
        <v>5.0374876317222457</v>
      </c>
      <c r="F24" s="127">
        <f t="shared" si="3"/>
        <v>4.8059515454897763</v>
      </c>
      <c r="G24" s="127">
        <f t="shared" si="3"/>
        <v>-18.906780975479069</v>
      </c>
      <c r="H24" s="127">
        <f t="shared" si="3"/>
        <v>-0.57117229833464356</v>
      </c>
      <c r="I24" s="127">
        <f t="shared" si="3"/>
        <v>1.0349096346843614</v>
      </c>
      <c r="J24" s="127">
        <f t="shared" si="3"/>
        <v>-36.876522058022999</v>
      </c>
      <c r="K24" s="127">
        <f t="shared" si="3"/>
        <v>-54.166549725761136</v>
      </c>
      <c r="L24" s="127">
        <f t="shared" si="3"/>
        <v>-93.245086005259509</v>
      </c>
      <c r="M24" s="127">
        <f t="shared" si="3"/>
        <v>-28.779918272037364</v>
      </c>
      <c r="N24" s="127">
        <f t="shared" si="3"/>
        <v>1.9053346965778553</v>
      </c>
      <c r="O24" s="127">
        <f t="shared" si="3"/>
        <v>60.52254558305237</v>
      </c>
      <c r="P24" s="127">
        <f t="shared" si="3"/>
        <v>586.6538415293976</v>
      </c>
      <c r="Q24" s="127">
        <f t="shared" si="3"/>
        <v>-2.3021505376344087</v>
      </c>
      <c r="R24" s="141">
        <f t="shared" si="3"/>
        <v>3.3009503695881728</v>
      </c>
      <c r="S24" s="147">
        <f t="shared" si="3"/>
        <v>-4.8148838751113594</v>
      </c>
    </row>
    <row r="25" spans="2:19" ht="21" customHeight="1">
      <c r="D25" s="100" t="s">
        <v>243</v>
      </c>
    </row>
    <row r="26" spans="2:19" ht="14.25"/>
    <row r="27" spans="2:19" ht="14.25"/>
    <row r="28" spans="2:19" ht="14.25"/>
    <row r="29" spans="2:19" ht="14.25"/>
    <row r="30" spans="2:19" ht="14.25"/>
    <row r="31" spans="2:19" ht="14.25"/>
    <row r="32" spans="2:19" ht="14.25"/>
    <row r="33" ht="14.25"/>
    <row r="34" ht="14.25"/>
    <row r="35" ht="14.25"/>
    <row r="36" ht="14.25"/>
    <row r="37" ht="14.25"/>
    <row r="38" ht="14.25"/>
    <row r="39" ht="14.25"/>
    <row r="40" ht="14.25"/>
    <row r="41" ht="14.25"/>
  </sheetData>
  <mergeCells count="18">
    <mergeCell ref="S3:S4"/>
    <mergeCell ref="B7:B20"/>
    <mergeCell ref="N3:N4"/>
    <mergeCell ref="O3:O4"/>
    <mergeCell ref="P3:P4"/>
    <mergeCell ref="Q3:Q4"/>
    <mergeCell ref="R3:R4"/>
    <mergeCell ref="J3:K3"/>
    <mergeCell ref="L3:M3"/>
    <mergeCell ref="B5:D5"/>
    <mergeCell ref="C21:D21"/>
    <mergeCell ref="C23:D23"/>
    <mergeCell ref="B3:D4"/>
    <mergeCell ref="E3:E4"/>
    <mergeCell ref="F3:F4"/>
    <mergeCell ref="G3:G4"/>
    <mergeCell ref="H3:H4"/>
    <mergeCell ref="I3:I4"/>
  </mergeCells>
  <phoneticPr fontId="19"/>
  <pageMargins left="0.19685039370078741" right="0.19685039370078741" top="0.70866141732283472" bottom="0.11811023622047245" header="0.31496062992125984" footer="0.51181102362204722"/>
  <pageSetup paperSize="9" scale="75" firstPageNumber="24" orientation="landscape" blackAndWhite="1" useFirstPageNumber="1" r:id="rId1"/>
  <headerFooter alignWithMargins="0">
    <oddHeader>&amp;R&amp;P</oddHead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0"/>
  <sheetViews>
    <sheetView view="pageBreakPreview" zoomScaleSheetLayoutView="100" workbookViewId="0">
      <selection activeCell="C12" sqref="C12"/>
    </sheetView>
  </sheetViews>
  <sheetFormatPr defaultRowHeight="21.75" customHeight="1"/>
  <cols>
    <col min="1" max="1" width="2.375" style="148" customWidth="1"/>
    <col min="2" max="2" width="19.375" style="148" customWidth="1"/>
    <col min="3" max="3" width="85.625" style="148" customWidth="1"/>
    <col min="4" max="4" width="7.375" style="149" customWidth="1"/>
    <col min="5" max="5" width="12" style="150" customWidth="1"/>
    <col min="6" max="7" width="9" style="151" bestFit="1" customWidth="1"/>
    <col min="8" max="8" width="9" style="148" bestFit="1" customWidth="1"/>
    <col min="9" max="16384" width="9" style="148"/>
  </cols>
  <sheetData>
    <row r="1" spans="2:7" ht="18.75" customHeight="1">
      <c r="B1" s="155" t="s">
        <v>247</v>
      </c>
      <c r="C1" s="155"/>
      <c r="D1" s="217"/>
      <c r="E1" s="242"/>
    </row>
    <row r="2" spans="2:7" s="152" customFormat="1" ht="13.5" customHeight="1">
      <c r="B2" s="152" t="s">
        <v>249</v>
      </c>
      <c r="D2" s="218"/>
      <c r="E2" s="243"/>
      <c r="F2" s="275"/>
      <c r="G2" s="275"/>
    </row>
    <row r="3" spans="2:7" ht="21.75" customHeight="1">
      <c r="B3" s="156" t="s">
        <v>250</v>
      </c>
      <c r="C3" s="185"/>
      <c r="D3" s="219"/>
      <c r="E3" s="402" t="s">
        <v>131</v>
      </c>
      <c r="F3" s="402"/>
      <c r="G3" s="402"/>
    </row>
    <row r="4" spans="2:7" ht="28.5" customHeight="1">
      <c r="B4" s="157" t="s">
        <v>252</v>
      </c>
      <c r="C4" s="180" t="s">
        <v>134</v>
      </c>
      <c r="D4" s="220" t="s">
        <v>253</v>
      </c>
      <c r="E4" s="244" t="s">
        <v>255</v>
      </c>
      <c r="F4" s="276" t="s">
        <v>257</v>
      </c>
      <c r="G4" s="298" t="s">
        <v>258</v>
      </c>
    </row>
    <row r="5" spans="2:7" ht="21" customHeight="1">
      <c r="B5" s="158" t="s">
        <v>260</v>
      </c>
      <c r="C5" s="186" t="s">
        <v>262</v>
      </c>
      <c r="D5" s="221" t="s">
        <v>264</v>
      </c>
      <c r="E5" s="245">
        <v>2909</v>
      </c>
      <c r="F5" s="277"/>
      <c r="G5" s="299">
        <f>+E5-F5</f>
        <v>2909</v>
      </c>
    </row>
    <row r="6" spans="2:7" ht="19.5" customHeight="1">
      <c r="B6" s="159"/>
      <c r="C6" s="187" t="s">
        <v>266</v>
      </c>
      <c r="D6" s="222"/>
      <c r="E6" s="246"/>
      <c r="F6" s="278"/>
      <c r="G6" s="300"/>
    </row>
    <row r="7" spans="2:7" ht="21" customHeight="1">
      <c r="B7" s="160"/>
      <c r="C7" s="188" t="s">
        <v>270</v>
      </c>
      <c r="D7" s="223" t="s">
        <v>98</v>
      </c>
      <c r="E7" s="247">
        <v>16800</v>
      </c>
      <c r="F7" s="279"/>
      <c r="G7" s="301">
        <f>+E7-F7</f>
        <v>16800</v>
      </c>
    </row>
    <row r="8" spans="2:7" ht="19.5" customHeight="1">
      <c r="B8" s="161"/>
      <c r="C8" s="189" t="s">
        <v>259</v>
      </c>
      <c r="D8" s="224"/>
      <c r="E8" s="248"/>
      <c r="F8" s="280"/>
      <c r="G8" s="302"/>
    </row>
    <row r="9" spans="2:7" ht="21.75" customHeight="1">
      <c r="B9" s="156" t="s">
        <v>271</v>
      </c>
      <c r="C9" s="185"/>
      <c r="D9" s="225"/>
      <c r="E9" s="402" t="s">
        <v>131</v>
      </c>
      <c r="F9" s="402"/>
      <c r="G9" s="402"/>
    </row>
    <row r="10" spans="2:7" s="149" customFormat="1" ht="28.5" customHeight="1">
      <c r="B10" s="162" t="s">
        <v>252</v>
      </c>
      <c r="C10" s="157" t="s">
        <v>134</v>
      </c>
      <c r="D10" s="221" t="s">
        <v>253</v>
      </c>
      <c r="E10" s="244" t="s">
        <v>255</v>
      </c>
      <c r="F10" s="276" t="s">
        <v>257</v>
      </c>
      <c r="G10" s="298" t="s">
        <v>258</v>
      </c>
    </row>
    <row r="11" spans="2:7" s="149" customFormat="1" ht="21" customHeight="1">
      <c r="B11" s="163" t="s">
        <v>65</v>
      </c>
      <c r="C11" s="186" t="s">
        <v>272</v>
      </c>
      <c r="D11" s="221"/>
      <c r="E11" s="245">
        <v>14480</v>
      </c>
      <c r="F11" s="277">
        <v>2497</v>
      </c>
      <c r="G11" s="299">
        <f>+E11-F11</f>
        <v>11983</v>
      </c>
    </row>
    <row r="12" spans="2:7" s="149" customFormat="1" ht="19.5" customHeight="1">
      <c r="B12" s="164"/>
      <c r="C12" s="189" t="s">
        <v>274</v>
      </c>
      <c r="D12" s="224"/>
      <c r="E12" s="248"/>
      <c r="F12" s="280"/>
      <c r="G12" s="302"/>
    </row>
    <row r="13" spans="2:7" s="149" customFormat="1" ht="21" customHeight="1">
      <c r="B13" s="163" t="s">
        <v>276</v>
      </c>
      <c r="C13" s="186" t="s">
        <v>215</v>
      </c>
      <c r="D13" s="221"/>
      <c r="E13" s="245">
        <v>3586</v>
      </c>
      <c r="F13" s="277"/>
      <c r="G13" s="299">
        <f>+E13-F13</f>
        <v>3586</v>
      </c>
    </row>
    <row r="14" spans="2:7" s="149" customFormat="1" ht="19.5" customHeight="1">
      <c r="B14" s="164"/>
      <c r="C14" s="189" t="s">
        <v>48</v>
      </c>
      <c r="D14" s="224"/>
      <c r="E14" s="248"/>
      <c r="F14" s="280"/>
      <c r="G14" s="302"/>
    </row>
    <row r="15" spans="2:7" s="149" customFormat="1" ht="21" customHeight="1">
      <c r="B15" s="163" t="s">
        <v>278</v>
      </c>
      <c r="C15" s="186" t="s">
        <v>168</v>
      </c>
      <c r="D15" s="221" t="s">
        <v>95</v>
      </c>
      <c r="E15" s="245">
        <v>1819</v>
      </c>
      <c r="F15" s="277">
        <v>353</v>
      </c>
      <c r="G15" s="299">
        <f>+E15-F15</f>
        <v>1466</v>
      </c>
    </row>
    <row r="16" spans="2:7" s="149" customFormat="1" ht="19.5" customHeight="1">
      <c r="B16" s="164"/>
      <c r="C16" s="189" t="s">
        <v>280</v>
      </c>
      <c r="D16" s="224"/>
      <c r="E16" s="248"/>
      <c r="F16" s="280"/>
      <c r="G16" s="302"/>
    </row>
    <row r="17" spans="2:7" s="149" customFormat="1" ht="21" customHeight="1">
      <c r="B17" s="158" t="s">
        <v>281</v>
      </c>
      <c r="C17" s="186" t="s">
        <v>51</v>
      </c>
      <c r="D17" s="226"/>
      <c r="E17" s="249">
        <v>2800</v>
      </c>
      <c r="F17" s="281"/>
      <c r="G17" s="303">
        <f>+E17-F17</f>
        <v>2800</v>
      </c>
    </row>
    <row r="18" spans="2:7" s="149" customFormat="1" ht="19.5" customHeight="1">
      <c r="B18" s="164"/>
      <c r="C18" s="187" t="s">
        <v>197</v>
      </c>
      <c r="D18" s="222"/>
      <c r="E18" s="246"/>
      <c r="F18" s="278"/>
      <c r="G18" s="300"/>
    </row>
    <row r="19" spans="2:7" s="149" customFormat="1" ht="21" customHeight="1">
      <c r="B19" s="165"/>
      <c r="C19" s="190" t="s">
        <v>15</v>
      </c>
      <c r="D19" s="227" t="s">
        <v>264</v>
      </c>
      <c r="E19" s="249">
        <v>543</v>
      </c>
      <c r="F19" s="281"/>
      <c r="G19" s="303">
        <f>+E19-F19</f>
        <v>543</v>
      </c>
    </row>
    <row r="20" spans="2:7" ht="19.5" customHeight="1">
      <c r="B20" s="166"/>
      <c r="C20" s="189" t="s">
        <v>282</v>
      </c>
      <c r="D20" s="224"/>
      <c r="E20" s="248"/>
      <c r="F20" s="280"/>
      <c r="G20" s="302"/>
    </row>
    <row r="21" spans="2:7" s="149" customFormat="1" ht="21" customHeight="1">
      <c r="B21" s="167" t="s">
        <v>283</v>
      </c>
      <c r="C21" s="191" t="s">
        <v>285</v>
      </c>
      <c r="D21" s="223" t="s">
        <v>286</v>
      </c>
      <c r="E21" s="250">
        <v>8261</v>
      </c>
      <c r="F21" s="279"/>
      <c r="G21" s="301">
        <f>+E21-F21</f>
        <v>8261</v>
      </c>
    </row>
    <row r="22" spans="2:7" s="149" customFormat="1" ht="19.5" customHeight="1">
      <c r="B22" s="168"/>
      <c r="C22" s="187" t="s">
        <v>230</v>
      </c>
      <c r="D22" s="222"/>
      <c r="E22" s="246"/>
      <c r="F22" s="278"/>
      <c r="G22" s="300"/>
    </row>
    <row r="23" spans="2:7" s="149" customFormat="1" ht="21" customHeight="1">
      <c r="B23" s="168"/>
      <c r="C23" s="191" t="s">
        <v>289</v>
      </c>
      <c r="D23" s="223" t="s">
        <v>286</v>
      </c>
      <c r="E23" s="250">
        <v>3000</v>
      </c>
      <c r="F23" s="279"/>
      <c r="G23" s="301">
        <f>+E23-F23</f>
        <v>3000</v>
      </c>
    </row>
    <row r="24" spans="2:7" s="149" customFormat="1" ht="19.5" customHeight="1">
      <c r="B24" s="168"/>
      <c r="C24" s="187" t="s">
        <v>14</v>
      </c>
      <c r="D24" s="222"/>
      <c r="E24" s="246"/>
      <c r="F24" s="278"/>
      <c r="G24" s="300"/>
    </row>
    <row r="25" spans="2:7" s="149" customFormat="1" ht="21" customHeight="1">
      <c r="B25" s="169"/>
      <c r="C25" s="191" t="s">
        <v>290</v>
      </c>
      <c r="D25" s="223"/>
      <c r="E25" s="247">
        <v>17700</v>
      </c>
      <c r="F25" s="279">
        <v>17700</v>
      </c>
      <c r="G25" s="301">
        <f>+E25-F25</f>
        <v>0</v>
      </c>
    </row>
    <row r="26" spans="2:7" s="149" customFormat="1" ht="19.5" customHeight="1">
      <c r="B26" s="170"/>
      <c r="C26" s="189" t="s">
        <v>292</v>
      </c>
      <c r="D26" s="224"/>
      <c r="E26" s="248"/>
      <c r="F26" s="280"/>
      <c r="G26" s="302"/>
    </row>
    <row r="27" spans="2:7" ht="21.75" customHeight="1">
      <c r="B27" s="156" t="s">
        <v>271</v>
      </c>
      <c r="C27" s="185"/>
      <c r="D27" s="225"/>
      <c r="E27" s="402" t="s">
        <v>131</v>
      </c>
      <c r="F27" s="402"/>
      <c r="G27" s="402"/>
    </row>
    <row r="28" spans="2:7" s="149" customFormat="1" ht="28.5" customHeight="1">
      <c r="B28" s="157" t="s">
        <v>252</v>
      </c>
      <c r="C28" s="157" t="s">
        <v>134</v>
      </c>
      <c r="D28" s="220" t="s">
        <v>253</v>
      </c>
      <c r="E28" s="244" t="s">
        <v>255</v>
      </c>
      <c r="F28" s="276" t="s">
        <v>257</v>
      </c>
      <c r="G28" s="298" t="s">
        <v>258</v>
      </c>
    </row>
    <row r="29" spans="2:7" s="149" customFormat="1" ht="21" customHeight="1">
      <c r="B29" s="158" t="s">
        <v>294</v>
      </c>
      <c r="C29" s="192" t="s">
        <v>295</v>
      </c>
      <c r="D29" s="221" t="s">
        <v>296</v>
      </c>
      <c r="E29" s="245">
        <v>77884</v>
      </c>
      <c r="F29" s="277">
        <v>72906</v>
      </c>
      <c r="G29" s="299">
        <f>+E29-F29</f>
        <v>4978</v>
      </c>
    </row>
    <row r="30" spans="2:7" s="149" customFormat="1" ht="19.5" customHeight="1">
      <c r="B30" s="168"/>
      <c r="C30" s="187" t="s">
        <v>298</v>
      </c>
      <c r="D30" s="222"/>
      <c r="E30" s="246"/>
      <c r="F30" s="278"/>
      <c r="G30" s="300"/>
    </row>
    <row r="31" spans="2:7" s="149" customFormat="1" ht="21" customHeight="1">
      <c r="B31" s="160"/>
      <c r="C31" s="191" t="s">
        <v>299</v>
      </c>
      <c r="D31" s="223" t="s">
        <v>296</v>
      </c>
      <c r="E31" s="247">
        <v>63000</v>
      </c>
      <c r="F31" s="279">
        <v>62700</v>
      </c>
      <c r="G31" s="301">
        <f>+E31-F31</f>
        <v>300</v>
      </c>
    </row>
    <row r="32" spans="2:7" s="149" customFormat="1" ht="19.5" customHeight="1">
      <c r="B32" s="170"/>
      <c r="C32" s="189" t="s">
        <v>302</v>
      </c>
      <c r="D32" s="224"/>
      <c r="E32" s="248"/>
      <c r="F32" s="280"/>
      <c r="G32" s="302"/>
    </row>
    <row r="33" spans="2:7" s="149" customFormat="1" ht="21" customHeight="1">
      <c r="B33" s="158" t="s">
        <v>303</v>
      </c>
      <c r="C33" s="186" t="s">
        <v>273</v>
      </c>
      <c r="D33" s="221" t="s">
        <v>251</v>
      </c>
      <c r="E33" s="251">
        <v>7014</v>
      </c>
      <c r="F33" s="277">
        <v>2274</v>
      </c>
      <c r="G33" s="299">
        <f>+E33-F33</f>
        <v>4740</v>
      </c>
    </row>
    <row r="34" spans="2:7" s="149" customFormat="1" ht="19.5" customHeight="1">
      <c r="B34" s="170"/>
      <c r="C34" s="189" t="s">
        <v>305</v>
      </c>
      <c r="D34" s="224"/>
      <c r="E34" s="248"/>
      <c r="F34" s="280"/>
      <c r="G34" s="302"/>
    </row>
    <row r="35" spans="2:7" s="149" customFormat="1" ht="21" customHeight="1">
      <c r="B35" s="159" t="s">
        <v>53</v>
      </c>
      <c r="C35" s="186" t="s">
        <v>203</v>
      </c>
      <c r="D35" s="221"/>
      <c r="E35" s="251">
        <v>48000</v>
      </c>
      <c r="F35" s="277"/>
      <c r="G35" s="299">
        <f>+E35-F35</f>
        <v>48000</v>
      </c>
    </row>
    <row r="36" spans="2:7" ht="19.5" customHeight="1">
      <c r="B36" s="166"/>
      <c r="C36" s="189" t="s">
        <v>156</v>
      </c>
      <c r="D36" s="224"/>
      <c r="E36" s="248"/>
      <c r="F36" s="280"/>
      <c r="G36" s="302"/>
    </row>
    <row r="37" spans="2:7" s="149" customFormat="1" ht="21" customHeight="1">
      <c r="B37" s="158" t="s">
        <v>307</v>
      </c>
      <c r="C37" s="186" t="s">
        <v>308</v>
      </c>
      <c r="D37" s="221"/>
      <c r="E37" s="251">
        <v>41855</v>
      </c>
      <c r="F37" s="277">
        <v>41855</v>
      </c>
      <c r="G37" s="299">
        <f>+E37-F37</f>
        <v>0</v>
      </c>
    </row>
    <row r="38" spans="2:7" s="149" customFormat="1" ht="19.5" customHeight="1">
      <c r="B38" s="170"/>
      <c r="C38" s="189" t="s">
        <v>157</v>
      </c>
      <c r="D38" s="224"/>
      <c r="E38" s="248"/>
      <c r="F38" s="280"/>
      <c r="G38" s="302"/>
    </row>
    <row r="39" spans="2:7" s="149" customFormat="1" ht="21" customHeight="1">
      <c r="B39" s="158" t="s">
        <v>33</v>
      </c>
      <c r="C39" s="186" t="s">
        <v>310</v>
      </c>
      <c r="D39" s="221"/>
      <c r="E39" s="251">
        <v>43036</v>
      </c>
      <c r="F39" s="277">
        <v>43036</v>
      </c>
      <c r="G39" s="299">
        <f>+E39-F39</f>
        <v>0</v>
      </c>
    </row>
    <row r="40" spans="2:7" s="149" customFormat="1" ht="19.5" customHeight="1">
      <c r="B40" s="170"/>
      <c r="C40" s="189" t="s">
        <v>311</v>
      </c>
      <c r="D40" s="224"/>
      <c r="E40" s="248"/>
      <c r="F40" s="280"/>
      <c r="G40" s="302"/>
    </row>
    <row r="41" spans="2:7" s="149" customFormat="1" ht="21.75" customHeight="1">
      <c r="B41" s="156" t="s">
        <v>312</v>
      </c>
      <c r="C41" s="185"/>
      <c r="D41" s="225"/>
      <c r="E41" s="402" t="s">
        <v>131</v>
      </c>
      <c r="F41" s="402"/>
      <c r="G41" s="402"/>
    </row>
    <row r="42" spans="2:7" s="149" customFormat="1" ht="28.5" customHeight="1">
      <c r="B42" s="157" t="s">
        <v>252</v>
      </c>
      <c r="C42" s="180" t="s">
        <v>134</v>
      </c>
      <c r="D42" s="220" t="s">
        <v>253</v>
      </c>
      <c r="E42" s="244" t="s">
        <v>255</v>
      </c>
      <c r="F42" s="276" t="s">
        <v>257</v>
      </c>
      <c r="G42" s="298" t="s">
        <v>258</v>
      </c>
    </row>
    <row r="43" spans="2:7" s="149" customFormat="1" ht="21" customHeight="1">
      <c r="B43" s="163" t="s">
        <v>314</v>
      </c>
      <c r="C43" s="186" t="s">
        <v>317</v>
      </c>
      <c r="D43" s="221"/>
      <c r="E43" s="251">
        <v>873791</v>
      </c>
      <c r="F43" s="277">
        <v>427171</v>
      </c>
      <c r="G43" s="299">
        <f>+E43-F43</f>
        <v>446620</v>
      </c>
    </row>
    <row r="44" spans="2:7" s="149" customFormat="1" ht="19.5" customHeight="1">
      <c r="B44" s="168"/>
      <c r="C44" s="187" t="s">
        <v>320</v>
      </c>
      <c r="D44" s="222"/>
      <c r="E44" s="246"/>
      <c r="F44" s="278"/>
      <c r="G44" s="300"/>
    </row>
    <row r="45" spans="2:7" s="149" customFormat="1" ht="21" customHeight="1">
      <c r="B45" s="164"/>
      <c r="C45" s="191" t="s">
        <v>66</v>
      </c>
      <c r="D45" s="223"/>
      <c r="E45" s="250">
        <v>14594</v>
      </c>
      <c r="F45" s="279">
        <v>10711</v>
      </c>
      <c r="G45" s="301">
        <f>+E45-F45</f>
        <v>3883</v>
      </c>
    </row>
    <row r="46" spans="2:7" s="149" customFormat="1" ht="19.5" customHeight="1">
      <c r="B46" s="170"/>
      <c r="C46" s="189" t="s">
        <v>321</v>
      </c>
      <c r="D46" s="224"/>
      <c r="E46" s="248"/>
      <c r="F46" s="280"/>
      <c r="G46" s="302"/>
    </row>
    <row r="47" spans="2:7" s="149" customFormat="1" ht="21" customHeight="1">
      <c r="B47" s="164" t="s">
        <v>177</v>
      </c>
      <c r="C47" s="190" t="s">
        <v>322</v>
      </c>
      <c r="D47" s="221" t="s">
        <v>98</v>
      </c>
      <c r="E47" s="251">
        <v>1287122</v>
      </c>
      <c r="F47" s="277">
        <v>960410</v>
      </c>
      <c r="G47" s="299">
        <f>+E47-F47</f>
        <v>326712</v>
      </c>
    </row>
    <row r="48" spans="2:7" s="149" customFormat="1" ht="19.5" customHeight="1">
      <c r="B48" s="168"/>
      <c r="C48" s="187" t="s">
        <v>8</v>
      </c>
      <c r="D48" s="222"/>
      <c r="E48" s="246"/>
      <c r="F48" s="278"/>
      <c r="G48" s="300"/>
    </row>
    <row r="49" spans="2:7" s="149" customFormat="1" ht="21" customHeight="1">
      <c r="B49" s="164"/>
      <c r="C49" s="191" t="s">
        <v>324</v>
      </c>
      <c r="D49" s="223" t="s">
        <v>98</v>
      </c>
      <c r="E49" s="250">
        <v>872702</v>
      </c>
      <c r="F49" s="279">
        <v>654526</v>
      </c>
      <c r="G49" s="301">
        <f>+E49-F49</f>
        <v>218176</v>
      </c>
    </row>
    <row r="50" spans="2:7" s="149" customFormat="1" ht="19.5" customHeight="1">
      <c r="B50" s="168"/>
      <c r="C50" s="187" t="s">
        <v>214</v>
      </c>
      <c r="D50" s="222"/>
      <c r="E50" s="246"/>
      <c r="F50" s="278"/>
      <c r="G50" s="300"/>
    </row>
    <row r="51" spans="2:7" s="149" customFormat="1" ht="21" customHeight="1">
      <c r="B51" s="164"/>
      <c r="C51" s="191" t="s">
        <v>325</v>
      </c>
      <c r="D51" s="223"/>
      <c r="E51" s="250">
        <v>118932</v>
      </c>
      <c r="F51" s="279">
        <v>39405</v>
      </c>
      <c r="G51" s="301">
        <f>+E51-F51</f>
        <v>79527</v>
      </c>
    </row>
    <row r="52" spans="2:7" s="149" customFormat="1" ht="19.5" customHeight="1">
      <c r="B52" s="170"/>
      <c r="C52" s="189" t="s">
        <v>326</v>
      </c>
      <c r="D52" s="224"/>
      <c r="E52" s="248"/>
      <c r="F52" s="280"/>
      <c r="G52" s="302"/>
    </row>
    <row r="53" spans="2:7" s="149" customFormat="1" ht="21.75" customHeight="1">
      <c r="B53" s="156" t="s">
        <v>312</v>
      </c>
      <c r="C53" s="185"/>
      <c r="D53" s="225"/>
      <c r="E53" s="402" t="s">
        <v>131</v>
      </c>
      <c r="F53" s="402"/>
      <c r="G53" s="402"/>
    </row>
    <row r="54" spans="2:7" s="149" customFormat="1" ht="28.5" customHeight="1">
      <c r="B54" s="157" t="s">
        <v>252</v>
      </c>
      <c r="C54" s="180" t="s">
        <v>134</v>
      </c>
      <c r="D54" s="220" t="s">
        <v>253</v>
      </c>
      <c r="E54" s="244" t="s">
        <v>255</v>
      </c>
      <c r="F54" s="276" t="s">
        <v>257</v>
      </c>
      <c r="G54" s="298" t="s">
        <v>258</v>
      </c>
    </row>
    <row r="55" spans="2:7" s="149" customFormat="1" ht="21" customHeight="1">
      <c r="B55" s="164" t="s">
        <v>177</v>
      </c>
      <c r="C55" s="191" t="s">
        <v>248</v>
      </c>
      <c r="D55" s="223"/>
      <c r="E55" s="250">
        <v>19229</v>
      </c>
      <c r="F55" s="279">
        <v>18762</v>
      </c>
      <c r="G55" s="301">
        <f>+E55-F55</f>
        <v>467</v>
      </c>
    </row>
    <row r="56" spans="2:7" s="149" customFormat="1" ht="19.5" customHeight="1">
      <c r="B56" s="170"/>
      <c r="C56" s="189" t="s">
        <v>327</v>
      </c>
      <c r="D56" s="224"/>
      <c r="E56" s="248"/>
      <c r="F56" s="280"/>
      <c r="G56" s="302"/>
    </row>
    <row r="57" spans="2:7" s="149" customFormat="1" ht="21" customHeight="1">
      <c r="B57" s="163" t="s">
        <v>328</v>
      </c>
      <c r="C57" s="186" t="s">
        <v>143</v>
      </c>
      <c r="D57" s="221" t="s">
        <v>98</v>
      </c>
      <c r="E57" s="251">
        <v>10232</v>
      </c>
      <c r="F57" s="277">
        <v>6197</v>
      </c>
      <c r="G57" s="299">
        <f>+E57-F57</f>
        <v>4035</v>
      </c>
    </row>
    <row r="58" spans="2:7" s="149" customFormat="1" ht="19.5" customHeight="1">
      <c r="B58" s="168"/>
      <c r="C58" s="187" t="s">
        <v>40</v>
      </c>
      <c r="D58" s="222"/>
      <c r="E58" s="246"/>
      <c r="F58" s="278"/>
      <c r="G58" s="300"/>
    </row>
    <row r="59" spans="2:7" s="149" customFormat="1" ht="21" customHeight="1">
      <c r="B59" s="164"/>
      <c r="C59" s="191" t="s">
        <v>59</v>
      </c>
      <c r="D59" s="223" t="s">
        <v>98</v>
      </c>
      <c r="E59" s="252">
        <v>267987</v>
      </c>
      <c r="F59" s="279">
        <v>54150</v>
      </c>
      <c r="G59" s="301">
        <f>+E59-F59</f>
        <v>213837</v>
      </c>
    </row>
    <row r="60" spans="2:7" s="149" customFormat="1" ht="19.5" customHeight="1">
      <c r="B60" s="168"/>
      <c r="C60" s="187" t="s">
        <v>287</v>
      </c>
      <c r="D60" s="222"/>
      <c r="E60" s="246"/>
      <c r="F60" s="278"/>
      <c r="G60" s="300"/>
    </row>
    <row r="61" spans="2:7" s="149" customFormat="1" ht="21" customHeight="1">
      <c r="B61" s="164"/>
      <c r="C61" s="191" t="s">
        <v>329</v>
      </c>
      <c r="D61" s="223" t="s">
        <v>98</v>
      </c>
      <c r="E61" s="252">
        <v>1264910</v>
      </c>
      <c r="F61" s="279"/>
      <c r="G61" s="301">
        <f>+E61-F61</f>
        <v>1264910</v>
      </c>
    </row>
    <row r="62" spans="2:7" s="149" customFormat="1" ht="19.5" customHeight="1">
      <c r="B62" s="168"/>
      <c r="C62" s="187" t="s">
        <v>330</v>
      </c>
      <c r="D62" s="222"/>
      <c r="E62" s="246"/>
      <c r="F62" s="278"/>
      <c r="G62" s="300"/>
    </row>
    <row r="63" spans="2:7" s="149" customFormat="1" ht="21" customHeight="1">
      <c r="B63" s="164"/>
      <c r="C63" s="191" t="s">
        <v>306</v>
      </c>
      <c r="D63" s="223"/>
      <c r="E63" s="252">
        <v>430048</v>
      </c>
      <c r="F63" s="279">
        <v>261763</v>
      </c>
      <c r="G63" s="301">
        <f>+E63-F63</f>
        <v>168285</v>
      </c>
    </row>
    <row r="64" spans="2:7" s="149" customFormat="1" ht="19.5" customHeight="1">
      <c r="B64" s="168"/>
      <c r="C64" s="187" t="s">
        <v>135</v>
      </c>
      <c r="D64" s="222"/>
      <c r="E64" s="246"/>
      <c r="F64" s="278"/>
      <c r="G64" s="300"/>
    </row>
    <row r="65" spans="2:7" s="149" customFormat="1" ht="21" customHeight="1">
      <c r="B65" s="164"/>
      <c r="C65" s="191" t="s">
        <v>221</v>
      </c>
      <c r="D65" s="223"/>
      <c r="E65" s="252">
        <v>1683802</v>
      </c>
      <c r="F65" s="279">
        <v>88722</v>
      </c>
      <c r="G65" s="301">
        <f>+E65-F65</f>
        <v>1595080</v>
      </c>
    </row>
    <row r="66" spans="2:7" s="149" customFormat="1" ht="19.5" customHeight="1">
      <c r="B66" s="168"/>
      <c r="C66" s="187" t="s">
        <v>332</v>
      </c>
      <c r="D66" s="222"/>
      <c r="E66" s="246"/>
      <c r="F66" s="278"/>
      <c r="G66" s="300"/>
    </row>
    <row r="67" spans="2:7" s="149" customFormat="1" ht="21" customHeight="1">
      <c r="B67" s="168"/>
      <c r="C67" s="191" t="s">
        <v>138</v>
      </c>
      <c r="D67" s="223"/>
      <c r="E67" s="252">
        <v>30294</v>
      </c>
      <c r="F67" s="279">
        <v>26449</v>
      </c>
      <c r="G67" s="301">
        <f>+E67-F67</f>
        <v>3845</v>
      </c>
    </row>
    <row r="68" spans="2:7" s="149" customFormat="1" ht="19.5" customHeight="1">
      <c r="B68" s="170"/>
      <c r="C68" s="189" t="s">
        <v>333</v>
      </c>
      <c r="D68" s="224"/>
      <c r="E68" s="248"/>
      <c r="F68" s="280"/>
      <c r="G68" s="302"/>
    </row>
    <row r="69" spans="2:7" s="149" customFormat="1" ht="21" customHeight="1">
      <c r="B69" s="164" t="s">
        <v>334</v>
      </c>
      <c r="C69" s="190" t="s">
        <v>145</v>
      </c>
      <c r="D69" s="227"/>
      <c r="E69" s="252">
        <v>1633477</v>
      </c>
      <c r="F69" s="279">
        <v>1381598</v>
      </c>
      <c r="G69" s="301">
        <f>+E69-F69</f>
        <v>251879</v>
      </c>
    </row>
    <row r="70" spans="2:7" s="149" customFormat="1" ht="19.5" customHeight="1">
      <c r="B70" s="168"/>
      <c r="C70" s="187" t="s">
        <v>300</v>
      </c>
      <c r="D70" s="222"/>
      <c r="E70" s="246"/>
      <c r="F70" s="278"/>
      <c r="G70" s="300"/>
    </row>
    <row r="71" spans="2:7" s="149" customFormat="1" ht="21" customHeight="1">
      <c r="B71" s="164"/>
      <c r="C71" s="191" t="s">
        <v>335</v>
      </c>
      <c r="D71" s="223"/>
      <c r="E71" s="252">
        <v>495556</v>
      </c>
      <c r="F71" s="279">
        <v>163389</v>
      </c>
      <c r="G71" s="301">
        <f>+E71-F71</f>
        <v>332167</v>
      </c>
    </row>
    <row r="72" spans="2:7" s="149" customFormat="1" ht="19.5" customHeight="1">
      <c r="B72" s="168"/>
      <c r="C72" s="187" t="s">
        <v>338</v>
      </c>
      <c r="D72" s="222"/>
      <c r="E72" s="246"/>
      <c r="F72" s="278"/>
      <c r="G72" s="300"/>
    </row>
    <row r="73" spans="2:7" ht="21" customHeight="1">
      <c r="B73" s="164"/>
      <c r="C73" s="193" t="s">
        <v>162</v>
      </c>
      <c r="D73" s="228" t="s">
        <v>227</v>
      </c>
      <c r="E73" s="253">
        <v>41769</v>
      </c>
      <c r="F73" s="282">
        <v>28880</v>
      </c>
      <c r="G73" s="304">
        <f t="shared" ref="G73:G79" si="0">+E73-F73</f>
        <v>12889</v>
      </c>
    </row>
    <row r="74" spans="2:7" ht="21" customHeight="1">
      <c r="B74" s="164"/>
      <c r="C74" s="193" t="s">
        <v>284</v>
      </c>
      <c r="D74" s="228" t="s">
        <v>286</v>
      </c>
      <c r="E74" s="253">
        <v>36852</v>
      </c>
      <c r="F74" s="282"/>
      <c r="G74" s="304">
        <f t="shared" si="0"/>
        <v>36852</v>
      </c>
    </row>
    <row r="75" spans="2:7" ht="21" customHeight="1">
      <c r="B75" s="164"/>
      <c r="C75" s="193" t="s">
        <v>339</v>
      </c>
      <c r="D75" s="228" t="s">
        <v>286</v>
      </c>
      <c r="E75" s="253">
        <v>30020</v>
      </c>
      <c r="F75" s="282"/>
      <c r="G75" s="304">
        <f t="shared" si="0"/>
        <v>30020</v>
      </c>
    </row>
    <row r="76" spans="2:7" ht="21" customHeight="1">
      <c r="B76" s="164"/>
      <c r="C76" s="193" t="s">
        <v>342</v>
      </c>
      <c r="D76" s="228" t="s">
        <v>286</v>
      </c>
      <c r="E76" s="253">
        <v>47161</v>
      </c>
      <c r="F76" s="282">
        <v>34140</v>
      </c>
      <c r="G76" s="304">
        <f t="shared" si="0"/>
        <v>13021</v>
      </c>
    </row>
    <row r="77" spans="2:7" ht="21" customHeight="1">
      <c r="B77" s="164"/>
      <c r="C77" s="193" t="s">
        <v>343</v>
      </c>
      <c r="D77" s="228" t="s">
        <v>286</v>
      </c>
      <c r="E77" s="253">
        <v>2226</v>
      </c>
      <c r="F77" s="282">
        <v>3181</v>
      </c>
      <c r="G77" s="304">
        <f t="shared" si="0"/>
        <v>-955</v>
      </c>
    </row>
    <row r="78" spans="2:7" ht="21" customHeight="1">
      <c r="B78" s="164"/>
      <c r="C78" s="193" t="s">
        <v>267</v>
      </c>
      <c r="D78" s="228" t="s">
        <v>286</v>
      </c>
      <c r="E78" s="253">
        <v>4451</v>
      </c>
      <c r="F78" s="282">
        <v>4803</v>
      </c>
      <c r="G78" s="304">
        <f t="shared" si="0"/>
        <v>-352</v>
      </c>
    </row>
    <row r="79" spans="2:7" ht="21" customHeight="1">
      <c r="B79" s="171"/>
      <c r="C79" s="194" t="s">
        <v>46</v>
      </c>
      <c r="D79" s="229" t="s">
        <v>113</v>
      </c>
      <c r="E79" s="254">
        <v>23425</v>
      </c>
      <c r="F79" s="283">
        <v>16865</v>
      </c>
      <c r="G79" s="305">
        <f t="shared" si="0"/>
        <v>6560</v>
      </c>
    </row>
    <row r="80" spans="2:7" s="149" customFormat="1" ht="21.75" customHeight="1">
      <c r="B80" s="156" t="s">
        <v>312</v>
      </c>
      <c r="C80" s="185"/>
      <c r="D80" s="225"/>
      <c r="E80" s="402" t="s">
        <v>131</v>
      </c>
      <c r="F80" s="402"/>
      <c r="G80" s="402"/>
    </row>
    <row r="81" spans="2:7" s="149" customFormat="1" ht="28.5" customHeight="1">
      <c r="B81" s="157" t="s">
        <v>252</v>
      </c>
      <c r="C81" s="180" t="s">
        <v>134</v>
      </c>
      <c r="D81" s="220" t="s">
        <v>253</v>
      </c>
      <c r="E81" s="244" t="s">
        <v>255</v>
      </c>
      <c r="F81" s="276" t="s">
        <v>257</v>
      </c>
      <c r="G81" s="298" t="s">
        <v>258</v>
      </c>
    </row>
    <row r="82" spans="2:7" ht="21" customHeight="1">
      <c r="B82" s="164" t="s">
        <v>334</v>
      </c>
      <c r="C82" s="193" t="s">
        <v>344</v>
      </c>
      <c r="D82" s="228" t="s">
        <v>286</v>
      </c>
      <c r="E82" s="253">
        <v>21042</v>
      </c>
      <c r="F82" s="282">
        <v>24816</v>
      </c>
      <c r="G82" s="304">
        <f t="shared" ref="G82:G87" si="1">+E82-F82</f>
        <v>-3774</v>
      </c>
    </row>
    <row r="83" spans="2:7" ht="21" customHeight="1">
      <c r="B83" s="164"/>
      <c r="C83" s="191" t="s">
        <v>346</v>
      </c>
      <c r="D83" s="228" t="s">
        <v>286</v>
      </c>
      <c r="E83" s="253">
        <v>2018</v>
      </c>
      <c r="F83" s="282">
        <v>5439</v>
      </c>
      <c r="G83" s="304">
        <f t="shared" si="1"/>
        <v>-3421</v>
      </c>
    </row>
    <row r="84" spans="2:7" ht="21" customHeight="1">
      <c r="B84" s="171"/>
      <c r="C84" s="194" t="s">
        <v>347</v>
      </c>
      <c r="D84" s="229" t="s">
        <v>286</v>
      </c>
      <c r="E84" s="254">
        <v>2095</v>
      </c>
      <c r="F84" s="283">
        <v>5439</v>
      </c>
      <c r="G84" s="305">
        <f t="shared" si="1"/>
        <v>-3344</v>
      </c>
    </row>
    <row r="85" spans="2:7" ht="21" customHeight="1">
      <c r="B85" s="163" t="s">
        <v>334</v>
      </c>
      <c r="C85" s="186" t="s">
        <v>244</v>
      </c>
      <c r="D85" s="230" t="s">
        <v>286</v>
      </c>
      <c r="E85" s="255">
        <v>43860</v>
      </c>
      <c r="F85" s="284">
        <v>26270</v>
      </c>
      <c r="G85" s="306">
        <f t="shared" si="1"/>
        <v>17590</v>
      </c>
    </row>
    <row r="86" spans="2:7" ht="21" customHeight="1">
      <c r="B86" s="164"/>
      <c r="C86" s="194" t="s">
        <v>277</v>
      </c>
      <c r="D86" s="229" t="s">
        <v>348</v>
      </c>
      <c r="E86" s="254">
        <v>317952</v>
      </c>
      <c r="F86" s="283">
        <v>216594</v>
      </c>
      <c r="G86" s="305">
        <f t="shared" si="1"/>
        <v>101358</v>
      </c>
    </row>
    <row r="87" spans="2:7" ht="21" customHeight="1">
      <c r="B87" s="167" t="s">
        <v>350</v>
      </c>
      <c r="C87" s="195" t="s">
        <v>352</v>
      </c>
      <c r="D87" s="227"/>
      <c r="E87" s="256">
        <v>375284</v>
      </c>
      <c r="F87" s="281">
        <v>280395</v>
      </c>
      <c r="G87" s="303">
        <f t="shared" si="1"/>
        <v>94889</v>
      </c>
    </row>
    <row r="88" spans="2:7" s="149" customFormat="1" ht="19.5" customHeight="1">
      <c r="B88" s="168"/>
      <c r="C88" s="187" t="s">
        <v>353</v>
      </c>
      <c r="D88" s="222"/>
      <c r="E88" s="246"/>
      <c r="F88" s="278"/>
      <c r="G88" s="300"/>
    </row>
    <row r="89" spans="2:7" ht="21" customHeight="1">
      <c r="B89" s="160"/>
      <c r="C89" s="191" t="s">
        <v>354</v>
      </c>
      <c r="D89" s="223"/>
      <c r="E89" s="250">
        <v>15646</v>
      </c>
      <c r="F89" s="279">
        <v>11734</v>
      </c>
      <c r="G89" s="301">
        <f>+E89-F89</f>
        <v>3912</v>
      </c>
    </row>
    <row r="90" spans="2:7" s="149" customFormat="1" ht="19.5" customHeight="1">
      <c r="B90" s="170"/>
      <c r="C90" s="189" t="s">
        <v>355</v>
      </c>
      <c r="D90" s="224"/>
      <c r="E90" s="248"/>
      <c r="F90" s="280"/>
      <c r="G90" s="302"/>
    </row>
    <row r="91" spans="2:7" ht="21" customHeight="1">
      <c r="B91" s="167" t="s">
        <v>142</v>
      </c>
      <c r="C91" s="186" t="s">
        <v>357</v>
      </c>
      <c r="D91" s="221" t="s">
        <v>286</v>
      </c>
      <c r="E91" s="251">
        <v>485948</v>
      </c>
      <c r="F91" s="277">
        <v>260298</v>
      </c>
      <c r="G91" s="299">
        <f>+E91-F91</f>
        <v>225650</v>
      </c>
    </row>
    <row r="92" spans="2:7" s="149" customFormat="1" ht="19.5" customHeight="1">
      <c r="B92" s="170"/>
      <c r="C92" s="189" t="s">
        <v>52</v>
      </c>
      <c r="D92" s="224"/>
      <c r="E92" s="248"/>
      <c r="F92" s="280"/>
      <c r="G92" s="302"/>
    </row>
    <row r="93" spans="2:7" ht="21" customHeight="1">
      <c r="B93" s="167" t="s">
        <v>10</v>
      </c>
      <c r="C93" s="186" t="s">
        <v>358</v>
      </c>
      <c r="D93" s="221" t="s">
        <v>98</v>
      </c>
      <c r="E93" s="251">
        <v>43776</v>
      </c>
      <c r="F93" s="277">
        <v>22836</v>
      </c>
      <c r="G93" s="299">
        <f>+E93-F93</f>
        <v>20940</v>
      </c>
    </row>
    <row r="94" spans="2:7" s="149" customFormat="1" ht="19.5" customHeight="1">
      <c r="B94" s="170"/>
      <c r="C94" s="189" t="s">
        <v>3</v>
      </c>
      <c r="D94" s="224"/>
      <c r="E94" s="248"/>
      <c r="F94" s="280"/>
      <c r="G94" s="302"/>
    </row>
    <row r="95" spans="2:7" ht="21" customHeight="1">
      <c r="B95" s="158" t="s">
        <v>359</v>
      </c>
      <c r="C95" s="186" t="s">
        <v>360</v>
      </c>
      <c r="D95" s="221" t="s">
        <v>286</v>
      </c>
      <c r="E95" s="257">
        <v>833</v>
      </c>
      <c r="F95" s="277">
        <v>375</v>
      </c>
      <c r="G95" s="299">
        <f>+E95-F95</f>
        <v>458</v>
      </c>
    </row>
    <row r="96" spans="2:7" s="149" customFormat="1" ht="19.5" customHeight="1">
      <c r="B96" s="170"/>
      <c r="C96" s="189" t="s">
        <v>361</v>
      </c>
      <c r="D96" s="224"/>
      <c r="E96" s="248"/>
      <c r="F96" s="280"/>
      <c r="G96" s="302"/>
    </row>
    <row r="97" spans="2:7" ht="21" customHeight="1">
      <c r="B97" s="167" t="s">
        <v>362</v>
      </c>
      <c r="C97" s="186" t="s">
        <v>309</v>
      </c>
      <c r="D97" s="221"/>
      <c r="E97" s="251">
        <v>3080362</v>
      </c>
      <c r="F97" s="277">
        <v>2354620</v>
      </c>
      <c r="G97" s="299">
        <f>+E97-F97</f>
        <v>725742</v>
      </c>
    </row>
    <row r="98" spans="2:7" s="149" customFormat="1" ht="19.5" customHeight="1">
      <c r="B98" s="168"/>
      <c r="C98" s="187" t="s">
        <v>315</v>
      </c>
      <c r="D98" s="222"/>
      <c r="E98" s="246"/>
      <c r="F98" s="278"/>
      <c r="G98" s="300"/>
    </row>
    <row r="99" spans="2:7" ht="21" customHeight="1">
      <c r="B99" s="160"/>
      <c r="C99" s="191" t="s">
        <v>363</v>
      </c>
      <c r="D99" s="223"/>
      <c r="E99" s="258">
        <v>98648</v>
      </c>
      <c r="F99" s="279">
        <v>73251</v>
      </c>
      <c r="G99" s="301">
        <f>+E99-F99</f>
        <v>25397</v>
      </c>
    </row>
    <row r="100" spans="2:7" s="149" customFormat="1" ht="19.5" customHeight="1">
      <c r="B100" s="168"/>
      <c r="C100" s="187" t="s">
        <v>364</v>
      </c>
      <c r="D100" s="222"/>
      <c r="E100" s="246"/>
      <c r="F100" s="278"/>
      <c r="G100" s="300"/>
    </row>
    <row r="101" spans="2:7" ht="21" customHeight="1">
      <c r="B101" s="160"/>
      <c r="C101" s="191" t="s">
        <v>365</v>
      </c>
      <c r="D101" s="223"/>
      <c r="E101" s="258">
        <v>81832</v>
      </c>
      <c r="F101" s="279">
        <v>3400</v>
      </c>
      <c r="G101" s="301">
        <f>+E101-F101</f>
        <v>78432</v>
      </c>
    </row>
    <row r="102" spans="2:7" s="149" customFormat="1" ht="19.5" customHeight="1">
      <c r="B102" s="168"/>
      <c r="C102" s="187" t="s">
        <v>180</v>
      </c>
      <c r="D102" s="222"/>
      <c r="E102" s="246"/>
      <c r="F102" s="278"/>
      <c r="G102" s="300"/>
    </row>
    <row r="103" spans="2:7" ht="21" customHeight="1">
      <c r="B103" s="160"/>
      <c r="C103" s="191" t="s">
        <v>366</v>
      </c>
      <c r="D103" s="223" t="s">
        <v>348</v>
      </c>
      <c r="E103" s="250">
        <v>284077</v>
      </c>
      <c r="F103" s="279">
        <v>278104</v>
      </c>
      <c r="G103" s="301">
        <f>+E103-F103</f>
        <v>5973</v>
      </c>
    </row>
    <row r="104" spans="2:7" s="149" customFormat="1" ht="19.5" customHeight="1">
      <c r="B104" s="170"/>
      <c r="C104" s="189" t="s">
        <v>367</v>
      </c>
      <c r="D104" s="224"/>
      <c r="E104" s="248"/>
      <c r="F104" s="280"/>
      <c r="G104" s="302"/>
    </row>
    <row r="105" spans="2:7" ht="21" customHeight="1">
      <c r="B105" s="167" t="s">
        <v>369</v>
      </c>
      <c r="C105" s="186" t="s">
        <v>370</v>
      </c>
      <c r="D105" s="221" t="s">
        <v>98</v>
      </c>
      <c r="E105" s="251">
        <v>1490000</v>
      </c>
      <c r="F105" s="277">
        <v>1142901</v>
      </c>
      <c r="G105" s="299">
        <f>+E105-F105</f>
        <v>347099</v>
      </c>
    </row>
    <row r="106" spans="2:7" s="149" customFormat="1" ht="19.5" customHeight="1">
      <c r="B106" s="170"/>
      <c r="C106" s="189" t="s">
        <v>374</v>
      </c>
      <c r="D106" s="224"/>
      <c r="E106" s="248"/>
      <c r="F106" s="280"/>
      <c r="G106" s="302"/>
    </row>
    <row r="107" spans="2:7" s="149" customFormat="1" ht="21.75" customHeight="1">
      <c r="B107" s="156" t="s">
        <v>375</v>
      </c>
      <c r="C107" s="185"/>
      <c r="D107" s="225"/>
      <c r="E107" s="402" t="s">
        <v>131</v>
      </c>
      <c r="F107" s="402"/>
      <c r="G107" s="402"/>
    </row>
    <row r="108" spans="2:7" ht="28.5" customHeight="1">
      <c r="B108" s="157" t="s">
        <v>252</v>
      </c>
      <c r="C108" s="180" t="s">
        <v>134</v>
      </c>
      <c r="D108" s="220" t="s">
        <v>253</v>
      </c>
      <c r="E108" s="244" t="s">
        <v>255</v>
      </c>
      <c r="F108" s="276" t="s">
        <v>257</v>
      </c>
      <c r="G108" s="298" t="s">
        <v>258</v>
      </c>
    </row>
    <row r="109" spans="2:7" ht="21" customHeight="1">
      <c r="B109" s="167" t="s">
        <v>376</v>
      </c>
      <c r="C109" s="191" t="s">
        <v>378</v>
      </c>
      <c r="D109" s="223"/>
      <c r="E109" s="257">
        <v>62591</v>
      </c>
      <c r="F109" s="281"/>
      <c r="G109" s="303">
        <f>+E109-F109</f>
        <v>62591</v>
      </c>
    </row>
    <row r="110" spans="2:7" s="149" customFormat="1" ht="19.5" customHeight="1">
      <c r="B110" s="168"/>
      <c r="C110" s="187" t="s">
        <v>190</v>
      </c>
      <c r="D110" s="222"/>
      <c r="E110" s="246"/>
      <c r="F110" s="278"/>
      <c r="G110" s="300"/>
    </row>
    <row r="111" spans="2:7" ht="21" customHeight="1">
      <c r="B111" s="160"/>
      <c r="C111" s="191" t="s">
        <v>381</v>
      </c>
      <c r="D111" s="223"/>
      <c r="E111" s="258">
        <v>20787</v>
      </c>
      <c r="F111" s="279">
        <v>0</v>
      </c>
      <c r="G111" s="301">
        <f>+E111-F111</f>
        <v>20787</v>
      </c>
    </row>
    <row r="112" spans="2:7" s="149" customFormat="1" ht="19.5" customHeight="1">
      <c r="B112" s="168"/>
      <c r="C112" s="196" t="s">
        <v>382</v>
      </c>
      <c r="D112" s="227"/>
      <c r="E112" s="249"/>
      <c r="F112" s="281"/>
      <c r="G112" s="303"/>
    </row>
    <row r="113" spans="2:7" ht="21" customHeight="1">
      <c r="B113" s="160"/>
      <c r="C113" s="191" t="s">
        <v>212</v>
      </c>
      <c r="D113" s="223" t="s">
        <v>95</v>
      </c>
      <c r="E113" s="258">
        <v>2498</v>
      </c>
      <c r="F113" s="279">
        <v>2</v>
      </c>
      <c r="G113" s="301">
        <f>+E113-F113</f>
        <v>2496</v>
      </c>
    </row>
    <row r="114" spans="2:7" s="149" customFormat="1" ht="19.5" customHeight="1">
      <c r="B114" s="168"/>
      <c r="C114" s="196" t="s">
        <v>384</v>
      </c>
      <c r="D114" s="227"/>
      <c r="E114" s="249"/>
      <c r="F114" s="281"/>
      <c r="G114" s="303"/>
    </row>
    <row r="115" spans="2:7" ht="21" customHeight="1">
      <c r="B115" s="160"/>
      <c r="C115" s="191" t="s">
        <v>120</v>
      </c>
      <c r="D115" s="223"/>
      <c r="E115" s="258">
        <v>100850</v>
      </c>
      <c r="F115" s="279">
        <v>3825</v>
      </c>
      <c r="G115" s="301">
        <f>+E115-F115</f>
        <v>97025</v>
      </c>
    </row>
    <row r="116" spans="2:7" s="149" customFormat="1" ht="19.5" customHeight="1">
      <c r="B116" s="168"/>
      <c r="C116" s="196" t="s">
        <v>385</v>
      </c>
      <c r="D116" s="227"/>
      <c r="E116" s="249"/>
      <c r="F116" s="281"/>
      <c r="G116" s="303"/>
    </row>
    <row r="117" spans="2:7" ht="21" customHeight="1">
      <c r="B117" s="160"/>
      <c r="C117" s="191" t="s">
        <v>386</v>
      </c>
      <c r="D117" s="223" t="s">
        <v>286</v>
      </c>
      <c r="E117" s="258">
        <v>11000</v>
      </c>
      <c r="F117" s="279"/>
      <c r="G117" s="301">
        <f>+E117-F117</f>
        <v>11000</v>
      </c>
    </row>
    <row r="118" spans="2:7" s="149" customFormat="1" ht="19.5" customHeight="1">
      <c r="B118" s="168"/>
      <c r="C118" s="196" t="s">
        <v>127</v>
      </c>
      <c r="D118" s="227"/>
      <c r="E118" s="249"/>
      <c r="F118" s="281"/>
      <c r="G118" s="303"/>
    </row>
    <row r="119" spans="2:7" ht="21" customHeight="1">
      <c r="B119" s="172"/>
      <c r="C119" s="191" t="s">
        <v>387</v>
      </c>
      <c r="D119" s="223"/>
      <c r="E119" s="258">
        <v>98957</v>
      </c>
      <c r="F119" s="279">
        <v>6116</v>
      </c>
      <c r="G119" s="301">
        <f>+E119-F119</f>
        <v>92841</v>
      </c>
    </row>
    <row r="120" spans="2:7" s="149" customFormat="1" ht="19.5" customHeight="1">
      <c r="B120" s="170"/>
      <c r="C120" s="196" t="s">
        <v>389</v>
      </c>
      <c r="D120" s="227"/>
      <c r="E120" s="249"/>
      <c r="F120" s="281"/>
      <c r="G120" s="303"/>
    </row>
    <row r="121" spans="2:7" ht="21" customHeight="1">
      <c r="B121" s="158" t="s">
        <v>392</v>
      </c>
      <c r="C121" s="186" t="s">
        <v>393</v>
      </c>
      <c r="D121" s="221"/>
      <c r="E121" s="257">
        <v>281165</v>
      </c>
      <c r="F121" s="277">
        <v>6637</v>
      </c>
      <c r="G121" s="299">
        <f>+E121-F121</f>
        <v>274528</v>
      </c>
    </row>
    <row r="122" spans="2:7" s="149" customFormat="1" ht="19.5" customHeight="1">
      <c r="B122" s="170"/>
      <c r="C122" s="189" t="s">
        <v>377</v>
      </c>
      <c r="D122" s="224"/>
      <c r="E122" s="248"/>
      <c r="F122" s="280"/>
      <c r="G122" s="302"/>
    </row>
    <row r="123" spans="2:7" ht="21" customHeight="1">
      <c r="B123" s="158" t="s">
        <v>395</v>
      </c>
      <c r="C123" s="186" t="s">
        <v>379</v>
      </c>
      <c r="D123" s="221"/>
      <c r="E123" s="257">
        <v>20000</v>
      </c>
      <c r="F123" s="277"/>
      <c r="G123" s="299">
        <f>+E123-F123</f>
        <v>20000</v>
      </c>
    </row>
    <row r="124" spans="2:7" s="149" customFormat="1" ht="19.5" customHeight="1">
      <c r="B124" s="170"/>
      <c r="C124" s="189" t="s">
        <v>179</v>
      </c>
      <c r="D124" s="224"/>
      <c r="E124" s="248"/>
      <c r="F124" s="280"/>
      <c r="G124" s="302"/>
    </row>
    <row r="125" spans="2:7" ht="21" customHeight="1">
      <c r="B125" s="173" t="s">
        <v>398</v>
      </c>
      <c r="C125" s="186" t="s">
        <v>396</v>
      </c>
      <c r="D125" s="221"/>
      <c r="E125" s="257">
        <v>5920</v>
      </c>
      <c r="F125" s="277">
        <v>578</v>
      </c>
      <c r="G125" s="299">
        <f>+E125-F125</f>
        <v>5342</v>
      </c>
    </row>
    <row r="126" spans="2:7" s="149" customFormat="1" ht="19.5" customHeight="1">
      <c r="B126" s="168"/>
      <c r="C126" s="187" t="s">
        <v>399</v>
      </c>
      <c r="D126" s="222"/>
      <c r="E126" s="246"/>
      <c r="F126" s="278"/>
      <c r="G126" s="300"/>
    </row>
    <row r="127" spans="2:7" ht="21" customHeight="1">
      <c r="B127" s="159"/>
      <c r="C127" s="191" t="s">
        <v>163</v>
      </c>
      <c r="D127" s="223" t="s">
        <v>286</v>
      </c>
      <c r="E127" s="258">
        <v>5250</v>
      </c>
      <c r="F127" s="279">
        <v>1750</v>
      </c>
      <c r="G127" s="301">
        <f>+E127-F127</f>
        <v>3500</v>
      </c>
    </row>
    <row r="128" spans="2:7" s="149" customFormat="1" ht="19.5" customHeight="1">
      <c r="B128" s="168"/>
      <c r="C128" s="196" t="s">
        <v>318</v>
      </c>
      <c r="D128" s="227"/>
      <c r="E128" s="249"/>
      <c r="F128" s="281"/>
      <c r="G128" s="303"/>
    </row>
    <row r="129" spans="2:7" ht="21" customHeight="1">
      <c r="B129" s="159"/>
      <c r="C129" s="191" t="s">
        <v>401</v>
      </c>
      <c r="D129" s="223" t="s">
        <v>348</v>
      </c>
      <c r="E129" s="258">
        <v>3290</v>
      </c>
      <c r="F129" s="279">
        <v>1700</v>
      </c>
      <c r="G129" s="301">
        <f>+E129-F129</f>
        <v>1590</v>
      </c>
    </row>
    <row r="130" spans="2:7" s="149" customFormat="1" ht="19.5" customHeight="1">
      <c r="B130" s="170"/>
      <c r="C130" s="196" t="s">
        <v>263</v>
      </c>
      <c r="D130" s="227"/>
      <c r="E130" s="249"/>
      <c r="F130" s="281"/>
      <c r="G130" s="303"/>
    </row>
    <row r="131" spans="2:7" ht="21" customHeight="1">
      <c r="B131" s="173" t="s">
        <v>82</v>
      </c>
      <c r="C131" s="186" t="s">
        <v>402</v>
      </c>
      <c r="D131" s="221" t="s">
        <v>264</v>
      </c>
      <c r="E131" s="257">
        <v>5000</v>
      </c>
      <c r="F131" s="277"/>
      <c r="G131" s="299">
        <f>+E131-F131</f>
        <v>5000</v>
      </c>
    </row>
    <row r="132" spans="2:7" s="149" customFormat="1" ht="19.5" customHeight="1">
      <c r="B132" s="170"/>
      <c r="C132" s="189" t="s">
        <v>404</v>
      </c>
      <c r="D132" s="224"/>
      <c r="E132" s="248"/>
      <c r="F132" s="280"/>
      <c r="G132" s="302"/>
    </row>
    <row r="133" spans="2:7" s="149" customFormat="1" ht="21.75" customHeight="1">
      <c r="B133" s="156" t="s">
        <v>375</v>
      </c>
      <c r="C133" s="185"/>
      <c r="D133" s="225"/>
      <c r="E133" s="402" t="s">
        <v>131</v>
      </c>
      <c r="F133" s="402"/>
      <c r="G133" s="402"/>
    </row>
    <row r="134" spans="2:7" ht="28.5" customHeight="1">
      <c r="B134" s="157" t="s">
        <v>252</v>
      </c>
      <c r="C134" s="180" t="s">
        <v>134</v>
      </c>
      <c r="D134" s="220" t="s">
        <v>253</v>
      </c>
      <c r="E134" s="244" t="s">
        <v>255</v>
      </c>
      <c r="F134" s="276" t="s">
        <v>257</v>
      </c>
      <c r="G134" s="298" t="s">
        <v>258</v>
      </c>
    </row>
    <row r="135" spans="2:7" ht="21" customHeight="1">
      <c r="B135" s="173" t="s">
        <v>82</v>
      </c>
      <c r="C135" s="190" t="s">
        <v>239</v>
      </c>
      <c r="D135" s="227"/>
      <c r="E135" s="249">
        <v>881891</v>
      </c>
      <c r="F135" s="281">
        <v>13185</v>
      </c>
      <c r="G135" s="303">
        <f>+E135-F135</f>
        <v>868706</v>
      </c>
    </row>
    <row r="136" spans="2:7" s="149" customFormat="1" ht="19.5" customHeight="1">
      <c r="B136" s="168"/>
      <c r="C136" s="187" t="s">
        <v>406</v>
      </c>
      <c r="D136" s="222"/>
      <c r="E136" s="246"/>
      <c r="F136" s="278"/>
      <c r="G136" s="300"/>
    </row>
    <row r="137" spans="2:7" ht="21" customHeight="1">
      <c r="B137" s="160"/>
      <c r="C137" s="190" t="s">
        <v>407</v>
      </c>
      <c r="D137" s="227"/>
      <c r="E137" s="256">
        <v>425274</v>
      </c>
      <c r="F137" s="281">
        <v>82600</v>
      </c>
      <c r="G137" s="303">
        <f>+E137-F137</f>
        <v>342674</v>
      </c>
    </row>
    <row r="138" spans="2:7" s="149" customFormat="1" ht="19.5" customHeight="1">
      <c r="B138" s="170"/>
      <c r="C138" s="189" t="s">
        <v>410</v>
      </c>
      <c r="D138" s="224"/>
      <c r="E138" s="248"/>
      <c r="F138" s="280"/>
      <c r="G138" s="302"/>
    </row>
    <row r="139" spans="2:7" ht="21" customHeight="1">
      <c r="B139" s="158" t="s">
        <v>349</v>
      </c>
      <c r="C139" s="186" t="s">
        <v>153</v>
      </c>
      <c r="D139" s="221"/>
      <c r="E139" s="251">
        <v>14096</v>
      </c>
      <c r="F139" s="277">
        <v>10500</v>
      </c>
      <c r="G139" s="299">
        <f>+E139-F139</f>
        <v>3596</v>
      </c>
    </row>
    <row r="140" spans="2:7" s="149" customFormat="1" ht="19.5" customHeight="1">
      <c r="B140" s="170"/>
      <c r="C140" s="189" t="s">
        <v>411</v>
      </c>
      <c r="D140" s="224"/>
      <c r="E140" s="248"/>
      <c r="F140" s="280"/>
      <c r="G140" s="302"/>
    </row>
    <row r="141" spans="2:7" ht="21" customHeight="1">
      <c r="B141" s="158" t="s">
        <v>349</v>
      </c>
      <c r="C141" s="186" t="s">
        <v>71</v>
      </c>
      <c r="D141" s="221"/>
      <c r="E141" s="251">
        <v>2000</v>
      </c>
      <c r="F141" s="277"/>
      <c r="G141" s="299">
        <f>+E141-F141</f>
        <v>2000</v>
      </c>
    </row>
    <row r="142" spans="2:7" s="149" customFormat="1" ht="19.5" customHeight="1">
      <c r="B142" s="168"/>
      <c r="C142" s="187" t="s">
        <v>403</v>
      </c>
      <c r="D142" s="222"/>
      <c r="E142" s="246"/>
      <c r="F142" s="278"/>
      <c r="G142" s="300"/>
    </row>
    <row r="143" spans="2:7" ht="21" customHeight="1">
      <c r="B143" s="159"/>
      <c r="C143" s="191" t="s">
        <v>21</v>
      </c>
      <c r="D143" s="223" t="s">
        <v>414</v>
      </c>
      <c r="E143" s="250">
        <v>497554</v>
      </c>
      <c r="F143" s="279">
        <v>493541</v>
      </c>
      <c r="G143" s="301">
        <f>+E143-F143</f>
        <v>4013</v>
      </c>
    </row>
    <row r="144" spans="2:7" s="149" customFormat="1" ht="19.5" customHeight="1">
      <c r="B144" s="170"/>
      <c r="C144" s="189" t="s">
        <v>415</v>
      </c>
      <c r="D144" s="224"/>
      <c r="E144" s="248"/>
      <c r="F144" s="280"/>
      <c r="G144" s="302"/>
    </row>
    <row r="145" spans="2:7" s="153" customFormat="1" ht="21.75" customHeight="1">
      <c r="B145" s="156" t="s">
        <v>268</v>
      </c>
      <c r="C145" s="197"/>
      <c r="D145" s="231"/>
      <c r="E145" s="402" t="s">
        <v>131</v>
      </c>
      <c r="F145" s="402"/>
      <c r="G145" s="402"/>
    </row>
    <row r="146" spans="2:7" s="153" customFormat="1" ht="28.5" customHeight="1">
      <c r="B146" s="162" t="s">
        <v>252</v>
      </c>
      <c r="C146" s="180" t="s">
        <v>134</v>
      </c>
      <c r="D146" s="220" t="s">
        <v>253</v>
      </c>
      <c r="E146" s="244" t="s">
        <v>255</v>
      </c>
      <c r="F146" s="276" t="s">
        <v>257</v>
      </c>
      <c r="G146" s="298" t="s">
        <v>258</v>
      </c>
    </row>
    <row r="147" spans="2:7" s="153" customFormat="1" ht="21" customHeight="1">
      <c r="B147" s="158" t="s">
        <v>170</v>
      </c>
      <c r="C147" s="198" t="s">
        <v>261</v>
      </c>
      <c r="D147" s="221" t="s">
        <v>397</v>
      </c>
      <c r="E147" s="251">
        <v>32291</v>
      </c>
      <c r="F147" s="277">
        <v>12112</v>
      </c>
      <c r="G147" s="299">
        <f>+E147-F147</f>
        <v>20179</v>
      </c>
    </row>
    <row r="148" spans="2:7" s="149" customFormat="1" ht="19.5" customHeight="1">
      <c r="B148" s="168"/>
      <c r="C148" s="187" t="s">
        <v>416</v>
      </c>
      <c r="D148" s="222"/>
      <c r="E148" s="246"/>
      <c r="F148" s="278"/>
      <c r="G148" s="300"/>
    </row>
    <row r="149" spans="2:7" s="153" customFormat="1" ht="21" customHeight="1">
      <c r="B149" s="174"/>
      <c r="C149" s="199" t="s">
        <v>336</v>
      </c>
      <c r="D149" s="223" t="s">
        <v>301</v>
      </c>
      <c r="E149" s="247">
        <v>11093</v>
      </c>
      <c r="F149" s="279">
        <v>3883</v>
      </c>
      <c r="G149" s="301">
        <f>+E149-F149</f>
        <v>7210</v>
      </c>
    </row>
    <row r="150" spans="2:7" s="149" customFormat="1" ht="19.5" customHeight="1">
      <c r="B150" s="168"/>
      <c r="C150" s="187" t="s">
        <v>418</v>
      </c>
      <c r="D150" s="222"/>
      <c r="E150" s="246"/>
      <c r="F150" s="278"/>
      <c r="G150" s="300"/>
    </row>
    <row r="151" spans="2:7" s="153" customFormat="1" ht="21" customHeight="1">
      <c r="B151" s="174"/>
      <c r="C151" s="199" t="s">
        <v>419</v>
      </c>
      <c r="D151" s="223" t="s">
        <v>301</v>
      </c>
      <c r="E151" s="247">
        <v>1437</v>
      </c>
      <c r="F151" s="279">
        <v>818</v>
      </c>
      <c r="G151" s="301">
        <f>+E151-F151</f>
        <v>619</v>
      </c>
    </row>
    <row r="152" spans="2:7" s="149" customFormat="1" ht="19.5" customHeight="1">
      <c r="B152" s="174"/>
      <c r="C152" s="187" t="s">
        <v>351</v>
      </c>
      <c r="D152" s="222"/>
      <c r="E152" s="246"/>
      <c r="F152" s="278"/>
      <c r="G152" s="300"/>
    </row>
    <row r="153" spans="2:7" s="153" customFormat="1" ht="21" customHeight="1">
      <c r="B153" s="174"/>
      <c r="C153" s="199" t="s">
        <v>420</v>
      </c>
      <c r="D153" s="223" t="s">
        <v>348</v>
      </c>
      <c r="E153" s="247">
        <v>75500</v>
      </c>
      <c r="F153" s="279">
        <v>71500</v>
      </c>
      <c r="G153" s="301">
        <f>+E153-F153</f>
        <v>4000</v>
      </c>
    </row>
    <row r="154" spans="2:7" s="149" customFormat="1" ht="19.5" customHeight="1">
      <c r="B154" s="175"/>
      <c r="C154" s="189" t="s">
        <v>422</v>
      </c>
      <c r="D154" s="224"/>
      <c r="E154" s="248"/>
      <c r="F154" s="280"/>
      <c r="G154" s="302"/>
    </row>
    <row r="155" spans="2:7" s="154" customFormat="1" ht="21.75" customHeight="1">
      <c r="B155" s="176" t="s">
        <v>423</v>
      </c>
      <c r="C155" s="200"/>
      <c r="D155" s="232"/>
      <c r="E155" s="402" t="s">
        <v>131</v>
      </c>
      <c r="F155" s="402"/>
      <c r="G155" s="402"/>
    </row>
    <row r="156" spans="2:7" s="153" customFormat="1" ht="28.5" customHeight="1">
      <c r="B156" s="157" t="s">
        <v>252</v>
      </c>
      <c r="C156" s="180" t="s">
        <v>134</v>
      </c>
      <c r="D156" s="220" t="s">
        <v>253</v>
      </c>
      <c r="E156" s="244" t="s">
        <v>255</v>
      </c>
      <c r="F156" s="276" t="s">
        <v>257</v>
      </c>
      <c r="G156" s="298" t="s">
        <v>258</v>
      </c>
    </row>
    <row r="157" spans="2:7" s="153" customFormat="1" ht="21" customHeight="1">
      <c r="B157" s="167" t="s">
        <v>424</v>
      </c>
      <c r="C157" s="191" t="s">
        <v>425</v>
      </c>
      <c r="D157" s="223" t="s">
        <v>348</v>
      </c>
      <c r="E157" s="245">
        <v>20250</v>
      </c>
      <c r="F157" s="281">
        <v>18300</v>
      </c>
      <c r="G157" s="303">
        <f>+E157-F157</f>
        <v>1950</v>
      </c>
    </row>
    <row r="158" spans="2:7" s="149" customFormat="1" ht="19.5" customHeight="1">
      <c r="B158" s="177"/>
      <c r="C158" s="189" t="s">
        <v>426</v>
      </c>
      <c r="D158" s="224"/>
      <c r="E158" s="248"/>
      <c r="F158" s="280"/>
      <c r="G158" s="302"/>
    </row>
    <row r="159" spans="2:7" s="154" customFormat="1" ht="21.75" customHeight="1">
      <c r="B159" s="176" t="s">
        <v>423</v>
      </c>
      <c r="C159" s="200"/>
      <c r="D159" s="232"/>
      <c r="E159" s="402" t="s">
        <v>131</v>
      </c>
      <c r="F159" s="402"/>
      <c r="G159" s="402"/>
    </row>
    <row r="160" spans="2:7" s="153" customFormat="1" ht="28.5" customHeight="1">
      <c r="B160" s="157" t="s">
        <v>252</v>
      </c>
      <c r="C160" s="180" t="s">
        <v>134</v>
      </c>
      <c r="D160" s="220" t="s">
        <v>253</v>
      </c>
      <c r="E160" s="244" t="s">
        <v>255</v>
      </c>
      <c r="F160" s="276" t="s">
        <v>257</v>
      </c>
      <c r="G160" s="298" t="s">
        <v>258</v>
      </c>
    </row>
    <row r="161" spans="2:7" s="153" customFormat="1" ht="21" customHeight="1">
      <c r="B161" s="167" t="s">
        <v>424</v>
      </c>
      <c r="C161" s="191" t="s">
        <v>427</v>
      </c>
      <c r="D161" s="223" t="s">
        <v>348</v>
      </c>
      <c r="E161" s="247">
        <v>9250</v>
      </c>
      <c r="F161" s="279"/>
      <c r="G161" s="301">
        <f>+E161-F161</f>
        <v>9250</v>
      </c>
    </row>
    <row r="162" spans="2:7" s="149" customFormat="1" ht="19.5" customHeight="1">
      <c r="B162" s="178"/>
      <c r="C162" s="187" t="s">
        <v>428</v>
      </c>
      <c r="D162" s="222"/>
      <c r="E162" s="246"/>
      <c r="F162" s="278"/>
      <c r="G162" s="300"/>
    </row>
    <row r="163" spans="2:7" s="153" customFormat="1" ht="21" customHeight="1">
      <c r="B163" s="168"/>
      <c r="C163" s="191" t="s">
        <v>429</v>
      </c>
      <c r="D163" s="223" t="s">
        <v>348</v>
      </c>
      <c r="E163" s="247">
        <v>219892</v>
      </c>
      <c r="F163" s="279">
        <v>162941</v>
      </c>
      <c r="G163" s="301">
        <f>+E163-F163</f>
        <v>56951</v>
      </c>
    </row>
    <row r="164" spans="2:7" s="149" customFormat="1" ht="19.5" customHeight="1">
      <c r="B164" s="178"/>
      <c r="C164" s="187" t="s">
        <v>430</v>
      </c>
      <c r="D164" s="222"/>
      <c r="E164" s="246"/>
      <c r="F164" s="278"/>
      <c r="G164" s="300"/>
    </row>
    <row r="165" spans="2:7" s="153" customFormat="1" ht="21" customHeight="1">
      <c r="B165" s="168"/>
      <c r="C165" s="191" t="s">
        <v>22</v>
      </c>
      <c r="D165" s="223"/>
      <c r="E165" s="247">
        <v>3081</v>
      </c>
      <c r="F165" s="279"/>
      <c r="G165" s="301">
        <f>+E165-F165</f>
        <v>3081</v>
      </c>
    </row>
    <row r="166" spans="2:7" s="149" customFormat="1" ht="19.5" customHeight="1">
      <c r="B166" s="170"/>
      <c r="C166" s="189" t="s">
        <v>431</v>
      </c>
      <c r="D166" s="224"/>
      <c r="E166" s="248"/>
      <c r="F166" s="280"/>
      <c r="G166" s="302"/>
    </row>
    <row r="167" spans="2:7" s="153" customFormat="1" ht="21" customHeight="1">
      <c r="B167" s="158" t="s">
        <v>432</v>
      </c>
      <c r="C167" s="191" t="s">
        <v>433</v>
      </c>
      <c r="D167" s="223"/>
      <c r="E167" s="245">
        <v>3818</v>
      </c>
      <c r="F167" s="281"/>
      <c r="G167" s="303">
        <f>+E167-F167</f>
        <v>3818</v>
      </c>
    </row>
    <row r="168" spans="2:7" s="149" customFormat="1" ht="19.5" customHeight="1">
      <c r="B168" s="177"/>
      <c r="C168" s="189" t="s">
        <v>436</v>
      </c>
      <c r="D168" s="224"/>
      <c r="E168" s="248"/>
      <c r="F168" s="280"/>
      <c r="G168" s="302"/>
    </row>
    <row r="169" spans="2:7" s="153" customFormat="1" ht="21" customHeight="1">
      <c r="B169" s="158" t="s">
        <v>432</v>
      </c>
      <c r="C169" s="186" t="s">
        <v>437</v>
      </c>
      <c r="D169" s="221"/>
      <c r="E169" s="245">
        <v>62960</v>
      </c>
      <c r="F169" s="277"/>
      <c r="G169" s="299">
        <f>+E169-F169</f>
        <v>62960</v>
      </c>
    </row>
    <row r="170" spans="2:7" s="149" customFormat="1" ht="19.5" customHeight="1">
      <c r="B170" s="178"/>
      <c r="C170" s="187" t="s">
        <v>79</v>
      </c>
      <c r="D170" s="222"/>
      <c r="E170" s="246"/>
      <c r="F170" s="278"/>
      <c r="G170" s="300"/>
    </row>
    <row r="171" spans="2:7" s="153" customFormat="1" ht="21" customHeight="1">
      <c r="B171" s="159"/>
      <c r="C171" s="190" t="s">
        <v>439</v>
      </c>
      <c r="D171" s="223" t="s">
        <v>286</v>
      </c>
      <c r="E171" s="247">
        <v>46970</v>
      </c>
      <c r="F171" s="279"/>
      <c r="G171" s="301">
        <f>+E171-F171</f>
        <v>46970</v>
      </c>
    </row>
    <row r="172" spans="2:7" s="149" customFormat="1" ht="19.5" customHeight="1">
      <c r="B172" s="177"/>
      <c r="C172" s="189" t="s">
        <v>24</v>
      </c>
      <c r="D172" s="224"/>
      <c r="E172" s="248"/>
      <c r="F172" s="280"/>
      <c r="G172" s="302"/>
    </row>
    <row r="173" spans="2:7" s="153" customFormat="1" ht="21" customHeight="1">
      <c r="B173" s="159" t="s">
        <v>440</v>
      </c>
      <c r="C173" s="190" t="s">
        <v>345</v>
      </c>
      <c r="D173" s="227" t="s">
        <v>348</v>
      </c>
      <c r="E173" s="249">
        <v>23708</v>
      </c>
      <c r="F173" s="281">
        <v>10364</v>
      </c>
      <c r="G173" s="303">
        <f>+E173-F173</f>
        <v>13344</v>
      </c>
    </row>
    <row r="174" spans="2:7" s="149" customFormat="1" ht="19.5" customHeight="1">
      <c r="B174" s="178"/>
      <c r="C174" s="187" t="s">
        <v>441</v>
      </c>
      <c r="D174" s="222"/>
      <c r="E174" s="246"/>
      <c r="F174" s="278"/>
      <c r="G174" s="300"/>
    </row>
    <row r="175" spans="2:7" s="153" customFormat="1" ht="21" customHeight="1">
      <c r="B175" s="159"/>
      <c r="C175" s="190" t="s">
        <v>443</v>
      </c>
      <c r="D175" s="227" t="s">
        <v>348</v>
      </c>
      <c r="E175" s="249">
        <v>193514</v>
      </c>
      <c r="F175" s="281">
        <v>145812</v>
      </c>
      <c r="G175" s="303">
        <f>+E175-F175</f>
        <v>47702</v>
      </c>
    </row>
    <row r="176" spans="2:7" s="149" customFormat="1" ht="19.5" customHeight="1">
      <c r="B176" s="178"/>
      <c r="C176" s="187" t="s">
        <v>445</v>
      </c>
      <c r="D176" s="222"/>
      <c r="E176" s="246"/>
      <c r="F176" s="278"/>
      <c r="G176" s="300"/>
    </row>
    <row r="177" spans="2:7" s="153" customFormat="1" ht="21" customHeight="1">
      <c r="B177" s="159"/>
      <c r="C177" s="190" t="s">
        <v>446</v>
      </c>
      <c r="D177" s="227" t="s">
        <v>95</v>
      </c>
      <c r="E177" s="249">
        <v>12600</v>
      </c>
      <c r="F177" s="281">
        <v>11500</v>
      </c>
      <c r="G177" s="303">
        <f>+E177-F177</f>
        <v>1100</v>
      </c>
    </row>
    <row r="178" spans="2:7" s="149" customFormat="1" ht="19.5" customHeight="1">
      <c r="B178" s="178"/>
      <c r="C178" s="187" t="s">
        <v>447</v>
      </c>
      <c r="D178" s="222"/>
      <c r="E178" s="246"/>
      <c r="F178" s="278"/>
      <c r="G178" s="300"/>
    </row>
    <row r="179" spans="2:7" s="153" customFormat="1" ht="21" customHeight="1">
      <c r="B179" s="164"/>
      <c r="C179" s="191" t="s">
        <v>448</v>
      </c>
      <c r="D179" s="223" t="s">
        <v>348</v>
      </c>
      <c r="E179" s="247">
        <v>12350</v>
      </c>
      <c r="F179" s="279">
        <v>10950</v>
      </c>
      <c r="G179" s="301">
        <f>+E179-F179</f>
        <v>1400</v>
      </c>
    </row>
    <row r="180" spans="2:7" s="149" customFormat="1" ht="19.5" customHeight="1">
      <c r="B180" s="177"/>
      <c r="C180" s="189" t="s">
        <v>449</v>
      </c>
      <c r="D180" s="224"/>
      <c r="E180" s="248"/>
      <c r="F180" s="280"/>
      <c r="G180" s="302"/>
    </row>
    <row r="181" spans="2:7" s="153" customFormat="1" ht="21" customHeight="1">
      <c r="B181" s="163" t="s">
        <v>92</v>
      </c>
      <c r="C181" s="186" t="s">
        <v>450</v>
      </c>
      <c r="D181" s="221" t="s">
        <v>286</v>
      </c>
      <c r="E181" s="245">
        <v>50000</v>
      </c>
      <c r="F181" s="277"/>
      <c r="G181" s="299">
        <f>+E181-F181</f>
        <v>50000</v>
      </c>
    </row>
    <row r="182" spans="2:7" s="149" customFormat="1" ht="19.5" customHeight="1">
      <c r="B182" s="178"/>
      <c r="C182" s="187" t="s">
        <v>80</v>
      </c>
      <c r="D182" s="222"/>
      <c r="E182" s="246"/>
      <c r="F182" s="278"/>
      <c r="G182" s="300"/>
    </row>
    <row r="183" spans="2:7" s="153" customFormat="1" ht="21" customHeight="1">
      <c r="B183" s="159"/>
      <c r="C183" s="191" t="s">
        <v>28</v>
      </c>
      <c r="D183" s="223" t="s">
        <v>348</v>
      </c>
      <c r="E183" s="247">
        <v>40834</v>
      </c>
      <c r="F183" s="279">
        <v>33362</v>
      </c>
      <c r="G183" s="301">
        <f>+E183-F183</f>
        <v>7472</v>
      </c>
    </row>
    <row r="184" spans="2:7" s="149" customFormat="1" ht="19.5" customHeight="1">
      <c r="B184" s="177"/>
      <c r="C184" s="189" t="s">
        <v>451</v>
      </c>
      <c r="D184" s="224"/>
      <c r="E184" s="248"/>
      <c r="F184" s="280"/>
      <c r="G184" s="302"/>
    </row>
    <row r="185" spans="2:7" s="154" customFormat="1" ht="21.75" customHeight="1">
      <c r="B185" s="176" t="s">
        <v>423</v>
      </c>
      <c r="C185" s="200"/>
      <c r="D185" s="232"/>
      <c r="E185" s="402" t="s">
        <v>131</v>
      </c>
      <c r="F185" s="402"/>
      <c r="G185" s="402"/>
    </row>
    <row r="186" spans="2:7" s="153" customFormat="1" ht="28.5" customHeight="1">
      <c r="B186" s="157" t="s">
        <v>252</v>
      </c>
      <c r="C186" s="180" t="s">
        <v>134</v>
      </c>
      <c r="D186" s="220" t="s">
        <v>253</v>
      </c>
      <c r="E186" s="244" t="s">
        <v>255</v>
      </c>
      <c r="F186" s="276" t="s">
        <v>257</v>
      </c>
      <c r="G186" s="298" t="s">
        <v>258</v>
      </c>
    </row>
    <row r="187" spans="2:7" s="153" customFormat="1" ht="21" customHeight="1">
      <c r="B187" s="163" t="s">
        <v>92</v>
      </c>
      <c r="C187" s="191" t="s">
        <v>452</v>
      </c>
      <c r="D187" s="223" t="s">
        <v>348</v>
      </c>
      <c r="E187" s="247">
        <v>4500</v>
      </c>
      <c r="F187" s="279"/>
      <c r="G187" s="301">
        <f>+E187-F187</f>
        <v>4500</v>
      </c>
    </row>
    <row r="188" spans="2:7" s="149" customFormat="1" ht="19.5" customHeight="1">
      <c r="B188" s="178"/>
      <c r="C188" s="187" t="s">
        <v>453</v>
      </c>
      <c r="D188" s="222"/>
      <c r="E188" s="246"/>
      <c r="F188" s="278"/>
      <c r="G188" s="300"/>
    </row>
    <row r="189" spans="2:7" s="153" customFormat="1" ht="21" customHeight="1">
      <c r="B189" s="164"/>
      <c r="C189" s="191" t="s">
        <v>454</v>
      </c>
      <c r="D189" s="223" t="s">
        <v>348</v>
      </c>
      <c r="E189" s="247">
        <v>15000</v>
      </c>
      <c r="F189" s="279">
        <v>14950</v>
      </c>
      <c r="G189" s="301">
        <f>+E189-F189</f>
        <v>50</v>
      </c>
    </row>
    <row r="190" spans="2:7" s="149" customFormat="1" ht="19.5" customHeight="1">
      <c r="B190" s="177"/>
      <c r="C190" s="189" t="s">
        <v>390</v>
      </c>
      <c r="D190" s="224"/>
      <c r="E190" s="248"/>
      <c r="F190" s="280"/>
      <c r="G190" s="302"/>
    </row>
    <row r="191" spans="2:7" s="154" customFormat="1" ht="21.75" customHeight="1">
      <c r="B191" s="176" t="s">
        <v>380</v>
      </c>
      <c r="C191" s="200"/>
      <c r="D191" s="232"/>
      <c r="E191" s="402" t="s">
        <v>131</v>
      </c>
      <c r="F191" s="402"/>
      <c r="G191" s="402"/>
    </row>
    <row r="192" spans="2:7" s="154" customFormat="1" ht="28.5" customHeight="1">
      <c r="B192" s="162" t="s">
        <v>252</v>
      </c>
      <c r="C192" s="157" t="s">
        <v>134</v>
      </c>
      <c r="D192" s="220" t="s">
        <v>253</v>
      </c>
      <c r="E192" s="244" t="s">
        <v>255</v>
      </c>
      <c r="F192" s="276" t="s">
        <v>257</v>
      </c>
      <c r="G192" s="298" t="s">
        <v>258</v>
      </c>
    </row>
    <row r="193" spans="2:7" s="154" customFormat="1" ht="21" customHeight="1">
      <c r="B193" s="179" t="s">
        <v>225</v>
      </c>
      <c r="C193" s="201" t="s">
        <v>455</v>
      </c>
      <c r="D193" s="230"/>
      <c r="E193" s="259">
        <v>140560</v>
      </c>
      <c r="F193" s="282">
        <v>7142</v>
      </c>
      <c r="G193" s="304">
        <f>+E193-F193</f>
        <v>133418</v>
      </c>
    </row>
    <row r="194" spans="2:7" s="154" customFormat="1" ht="21" customHeight="1">
      <c r="B194" s="168"/>
      <c r="C194" s="202" t="s">
        <v>458</v>
      </c>
      <c r="D194" s="227"/>
      <c r="E194" s="260" t="s">
        <v>279</v>
      </c>
      <c r="F194" s="279"/>
      <c r="G194" s="301"/>
    </row>
    <row r="195" spans="2:7" s="154" customFormat="1" ht="21" customHeight="1">
      <c r="B195" s="168"/>
      <c r="C195" s="203" t="s">
        <v>459</v>
      </c>
      <c r="D195" s="227"/>
      <c r="E195" s="261" t="s">
        <v>460</v>
      </c>
      <c r="F195" s="281"/>
      <c r="G195" s="303"/>
    </row>
    <row r="196" spans="2:7" s="154" customFormat="1" ht="21" customHeight="1">
      <c r="B196" s="168"/>
      <c r="C196" s="203" t="s">
        <v>130</v>
      </c>
      <c r="D196" s="227"/>
      <c r="E196" s="261" t="s">
        <v>238</v>
      </c>
      <c r="F196" s="281"/>
      <c r="G196" s="303"/>
    </row>
    <row r="197" spans="2:7" s="154" customFormat="1" ht="21" customHeight="1">
      <c r="B197" s="170"/>
      <c r="C197" s="204" t="s">
        <v>462</v>
      </c>
      <c r="D197" s="224"/>
      <c r="E197" s="262" t="s">
        <v>464</v>
      </c>
      <c r="F197" s="280"/>
      <c r="G197" s="302"/>
    </row>
    <row r="198" spans="2:7" s="153" customFormat="1" ht="21" customHeight="1">
      <c r="B198" s="179" t="s">
        <v>225</v>
      </c>
      <c r="C198" s="186" t="s">
        <v>465</v>
      </c>
      <c r="D198" s="221" t="s">
        <v>286</v>
      </c>
      <c r="E198" s="245">
        <v>1500</v>
      </c>
      <c r="F198" s="277">
        <v>750</v>
      </c>
      <c r="G198" s="299">
        <f>+E198-F198</f>
        <v>750</v>
      </c>
    </row>
    <row r="199" spans="2:7" s="149" customFormat="1" ht="19.5" customHeight="1">
      <c r="B199" s="178"/>
      <c r="C199" s="187" t="s">
        <v>468</v>
      </c>
      <c r="D199" s="222"/>
      <c r="E199" s="246"/>
      <c r="F199" s="278"/>
      <c r="G199" s="300"/>
    </row>
    <row r="200" spans="2:7" s="154" customFormat="1" ht="21" customHeight="1">
      <c r="B200" s="168"/>
      <c r="C200" s="191" t="s">
        <v>405</v>
      </c>
      <c r="D200" s="223" t="s">
        <v>286</v>
      </c>
      <c r="E200" s="250">
        <v>40443</v>
      </c>
      <c r="F200" s="279">
        <v>21150</v>
      </c>
      <c r="G200" s="301">
        <f>+E200-F200</f>
        <v>19293</v>
      </c>
    </row>
    <row r="201" spans="2:7" s="149" customFormat="1" ht="19.5" customHeight="1">
      <c r="B201" s="178"/>
      <c r="C201" s="187" t="s">
        <v>470</v>
      </c>
      <c r="D201" s="222"/>
      <c r="E201" s="246"/>
      <c r="F201" s="278"/>
      <c r="G201" s="300"/>
    </row>
    <row r="202" spans="2:7" s="154" customFormat="1" ht="21" customHeight="1">
      <c r="B202" s="168"/>
      <c r="C202" s="191" t="s">
        <v>471</v>
      </c>
      <c r="D202" s="223" t="s">
        <v>95</v>
      </c>
      <c r="E202" s="250">
        <v>9502</v>
      </c>
      <c r="F202" s="279">
        <v>8400</v>
      </c>
      <c r="G202" s="301">
        <f>+E202-F202</f>
        <v>1102</v>
      </c>
    </row>
    <row r="203" spans="2:7" s="149" customFormat="1" ht="19.5" customHeight="1">
      <c r="B203" s="178"/>
      <c r="C203" s="187" t="s">
        <v>293</v>
      </c>
      <c r="D203" s="222"/>
      <c r="E203" s="246"/>
      <c r="F203" s="278"/>
      <c r="G203" s="300"/>
    </row>
    <row r="204" spans="2:7" s="154" customFormat="1" ht="21" customHeight="1">
      <c r="B204" s="168"/>
      <c r="C204" s="191" t="s">
        <v>472</v>
      </c>
      <c r="D204" s="223" t="s">
        <v>95</v>
      </c>
      <c r="E204" s="250">
        <v>3620</v>
      </c>
      <c r="F204" s="279">
        <v>1810</v>
      </c>
      <c r="G204" s="301">
        <f>+E204-F204</f>
        <v>1810</v>
      </c>
    </row>
    <row r="205" spans="2:7" s="149" customFormat="1" ht="19.5" customHeight="1">
      <c r="B205" s="178"/>
      <c r="C205" s="187" t="s">
        <v>288</v>
      </c>
      <c r="D205" s="222"/>
      <c r="E205" s="246"/>
      <c r="F205" s="278"/>
      <c r="G205" s="300"/>
    </row>
    <row r="206" spans="2:7" s="154" customFormat="1" ht="21" customHeight="1">
      <c r="B206" s="168"/>
      <c r="C206" s="191" t="s">
        <v>473</v>
      </c>
      <c r="D206" s="223"/>
      <c r="E206" s="250">
        <v>24890</v>
      </c>
      <c r="F206" s="279"/>
      <c r="G206" s="301">
        <f>+E206-F206</f>
        <v>24890</v>
      </c>
    </row>
    <row r="207" spans="2:7" s="149" customFormat="1" ht="19.5" customHeight="1">
      <c r="B207" s="178"/>
      <c r="C207" s="187" t="s">
        <v>463</v>
      </c>
      <c r="D207" s="222"/>
      <c r="E207" s="246"/>
      <c r="F207" s="278"/>
      <c r="G207" s="300"/>
    </row>
    <row r="208" spans="2:7" s="154" customFormat="1" ht="21" customHeight="1">
      <c r="B208" s="160"/>
      <c r="C208" s="191" t="s">
        <v>110</v>
      </c>
      <c r="D208" s="223"/>
      <c r="E208" s="250">
        <v>157068</v>
      </c>
      <c r="F208" s="279">
        <v>5</v>
      </c>
      <c r="G208" s="301">
        <f>+E208-F208</f>
        <v>157063</v>
      </c>
    </row>
    <row r="209" spans="2:7" s="149" customFormat="1" ht="19.5" customHeight="1">
      <c r="B209" s="177"/>
      <c r="C209" s="189" t="s">
        <v>475</v>
      </c>
      <c r="D209" s="224"/>
      <c r="E209" s="248"/>
      <c r="F209" s="280"/>
      <c r="G209" s="302"/>
    </row>
    <row r="210" spans="2:7" s="154" customFormat="1" ht="20.25" customHeight="1">
      <c r="B210" s="163" t="s">
        <v>477</v>
      </c>
      <c r="C210" s="186" t="s">
        <v>165</v>
      </c>
      <c r="D210" s="221" t="s">
        <v>227</v>
      </c>
      <c r="E210" s="251">
        <v>486617</v>
      </c>
      <c r="F210" s="277"/>
      <c r="G210" s="299">
        <f>+E210-F210</f>
        <v>486617</v>
      </c>
    </row>
    <row r="211" spans="2:7" s="149" customFormat="1" ht="19.5" customHeight="1">
      <c r="B211" s="177"/>
      <c r="C211" s="189" t="s">
        <v>478</v>
      </c>
      <c r="D211" s="224"/>
      <c r="E211" s="248"/>
      <c r="F211" s="280"/>
      <c r="G211" s="302"/>
    </row>
    <row r="212" spans="2:7" s="154" customFormat="1" ht="21.75" customHeight="1">
      <c r="B212" s="176" t="s">
        <v>380</v>
      </c>
      <c r="C212" s="200"/>
      <c r="D212" s="232"/>
      <c r="E212" s="402" t="s">
        <v>131</v>
      </c>
      <c r="F212" s="402"/>
      <c r="G212" s="402"/>
    </row>
    <row r="213" spans="2:7" s="154" customFormat="1" ht="28.5" customHeight="1">
      <c r="B213" s="180" t="s">
        <v>252</v>
      </c>
      <c r="C213" s="157" t="s">
        <v>134</v>
      </c>
      <c r="D213" s="220" t="s">
        <v>253</v>
      </c>
      <c r="E213" s="244" t="s">
        <v>255</v>
      </c>
      <c r="F213" s="276" t="s">
        <v>257</v>
      </c>
      <c r="G213" s="298" t="s">
        <v>258</v>
      </c>
    </row>
    <row r="214" spans="2:7" s="154" customFormat="1" ht="20.25" customHeight="1">
      <c r="B214" s="164" t="s">
        <v>477</v>
      </c>
      <c r="C214" s="191" t="s">
        <v>480</v>
      </c>
      <c r="D214" s="223" t="s">
        <v>227</v>
      </c>
      <c r="E214" s="250">
        <v>7500</v>
      </c>
      <c r="F214" s="279"/>
      <c r="G214" s="301">
        <f>+E214-F214</f>
        <v>7500</v>
      </c>
    </row>
    <row r="215" spans="2:7" s="149" customFormat="1" ht="19.5" customHeight="1">
      <c r="B215" s="178"/>
      <c r="C215" s="187" t="s">
        <v>254</v>
      </c>
      <c r="D215" s="222"/>
      <c r="E215" s="246"/>
      <c r="F215" s="278"/>
      <c r="G215" s="300"/>
    </row>
    <row r="216" spans="2:7" s="154" customFormat="1" ht="20.25" customHeight="1">
      <c r="B216" s="164"/>
      <c r="C216" s="191" t="s">
        <v>341</v>
      </c>
      <c r="D216" s="223" t="s">
        <v>286</v>
      </c>
      <c r="E216" s="250">
        <v>100000</v>
      </c>
      <c r="F216" s="279">
        <v>50000</v>
      </c>
      <c r="G216" s="301">
        <f>+E216-F216</f>
        <v>50000</v>
      </c>
    </row>
    <row r="217" spans="2:7" s="149" customFormat="1" ht="19.5" customHeight="1">
      <c r="B217" s="178"/>
      <c r="C217" s="187" t="s">
        <v>457</v>
      </c>
      <c r="D217" s="222"/>
      <c r="E217" s="246"/>
      <c r="F217" s="278"/>
      <c r="G217" s="300"/>
    </row>
    <row r="218" spans="2:7" s="154" customFormat="1" ht="20.25" customHeight="1">
      <c r="B218" s="164"/>
      <c r="C218" s="191" t="s">
        <v>481</v>
      </c>
      <c r="D218" s="223" t="s">
        <v>348</v>
      </c>
      <c r="E218" s="250">
        <v>3000</v>
      </c>
      <c r="F218" s="279">
        <v>1500</v>
      </c>
      <c r="G218" s="301">
        <f>+E218-F218</f>
        <v>1500</v>
      </c>
    </row>
    <row r="219" spans="2:7" s="149" customFormat="1" ht="19.5" customHeight="1">
      <c r="B219" s="178"/>
      <c r="C219" s="187" t="s">
        <v>482</v>
      </c>
      <c r="D219" s="222"/>
      <c r="E219" s="246"/>
      <c r="F219" s="278"/>
      <c r="G219" s="300"/>
    </row>
    <row r="220" spans="2:7" s="154" customFormat="1" ht="20.25" customHeight="1">
      <c r="B220" s="164"/>
      <c r="C220" s="188" t="s">
        <v>483</v>
      </c>
      <c r="D220" s="223" t="s">
        <v>348</v>
      </c>
      <c r="E220" s="250">
        <v>10500</v>
      </c>
      <c r="F220" s="279">
        <v>7000</v>
      </c>
      <c r="G220" s="301">
        <f>+E220-F220</f>
        <v>3500</v>
      </c>
    </row>
    <row r="221" spans="2:7" s="149" customFormat="1" ht="19.5" customHeight="1">
      <c r="B221" s="177"/>
      <c r="C221" s="205" t="s">
        <v>187</v>
      </c>
      <c r="D221" s="224"/>
      <c r="E221" s="248"/>
      <c r="F221" s="280"/>
      <c r="G221" s="302"/>
    </row>
    <row r="222" spans="2:7" s="149" customFormat="1" ht="20.25" customHeight="1">
      <c r="B222" s="179" t="s">
        <v>484</v>
      </c>
      <c r="C222" s="186" t="s">
        <v>316</v>
      </c>
      <c r="D222" s="221"/>
      <c r="E222" s="251">
        <v>11185</v>
      </c>
      <c r="F222" s="281"/>
      <c r="G222" s="303">
        <f>+E222-F222</f>
        <v>11185</v>
      </c>
    </row>
    <row r="223" spans="2:7" s="149" customFormat="1" ht="19.5" customHeight="1">
      <c r="B223" s="178"/>
      <c r="C223" s="187" t="s">
        <v>485</v>
      </c>
      <c r="D223" s="222"/>
      <c r="E223" s="246"/>
      <c r="F223" s="278"/>
      <c r="G223" s="300"/>
    </row>
    <row r="224" spans="2:7" s="149" customFormat="1" ht="20.25" customHeight="1">
      <c r="B224" s="168"/>
      <c r="C224" s="190" t="s">
        <v>487</v>
      </c>
      <c r="D224" s="223"/>
      <c r="E224" s="250">
        <v>4415</v>
      </c>
      <c r="F224" s="279"/>
      <c r="G224" s="301">
        <f>+E224-F224</f>
        <v>4415</v>
      </c>
    </row>
    <row r="225" spans="2:7" s="149" customFormat="1" ht="19.5" customHeight="1">
      <c r="B225" s="178"/>
      <c r="C225" s="187" t="s">
        <v>132</v>
      </c>
      <c r="D225" s="222"/>
      <c r="E225" s="246"/>
      <c r="F225" s="278"/>
      <c r="G225" s="300"/>
    </row>
    <row r="226" spans="2:7" s="149" customFormat="1" ht="20.25" customHeight="1">
      <c r="B226" s="168"/>
      <c r="C226" s="191" t="s">
        <v>331</v>
      </c>
      <c r="D226" s="223" t="s">
        <v>286</v>
      </c>
      <c r="E226" s="250">
        <v>8400</v>
      </c>
      <c r="F226" s="279">
        <v>3929</v>
      </c>
      <c r="G226" s="301">
        <f>+E226-F226</f>
        <v>4471</v>
      </c>
    </row>
    <row r="227" spans="2:7" s="149" customFormat="1" ht="19.5" customHeight="1">
      <c r="B227" s="177"/>
      <c r="C227" s="189" t="s">
        <v>488</v>
      </c>
      <c r="D227" s="224"/>
      <c r="E227" s="248"/>
      <c r="F227" s="280"/>
      <c r="G227" s="302"/>
    </row>
    <row r="228" spans="2:7" s="149" customFormat="1" ht="20.25" customHeight="1">
      <c r="B228" s="179" t="s">
        <v>484</v>
      </c>
      <c r="C228" s="186" t="s">
        <v>114</v>
      </c>
      <c r="D228" s="221" t="s">
        <v>227</v>
      </c>
      <c r="E228" s="251">
        <v>11700</v>
      </c>
      <c r="F228" s="277"/>
      <c r="G228" s="299">
        <f>+E228-F228</f>
        <v>11700</v>
      </c>
    </row>
    <row r="229" spans="2:7" s="149" customFormat="1" ht="19.5" customHeight="1">
      <c r="B229" s="178"/>
      <c r="C229" s="187" t="s">
        <v>489</v>
      </c>
      <c r="D229" s="222"/>
      <c r="E229" s="246"/>
      <c r="F229" s="278"/>
      <c r="G229" s="300"/>
    </row>
    <row r="230" spans="2:7" s="149" customFormat="1" ht="20.25" customHeight="1">
      <c r="B230" s="168"/>
      <c r="C230" s="191" t="s">
        <v>43</v>
      </c>
      <c r="D230" s="223" t="s">
        <v>286</v>
      </c>
      <c r="E230" s="250">
        <v>21000</v>
      </c>
      <c r="F230" s="279">
        <v>9750</v>
      </c>
      <c r="G230" s="301">
        <f>+E230-F230</f>
        <v>11250</v>
      </c>
    </row>
    <row r="231" spans="2:7" s="149" customFormat="1" ht="19.5" customHeight="1">
      <c r="B231" s="177"/>
      <c r="C231" s="189" t="s">
        <v>408</v>
      </c>
      <c r="D231" s="224"/>
      <c r="E231" s="248"/>
      <c r="F231" s="280"/>
      <c r="G231" s="302"/>
    </row>
    <row r="232" spans="2:7" s="149" customFormat="1" ht="21.75" customHeight="1">
      <c r="B232" s="156" t="s">
        <v>490</v>
      </c>
      <c r="C232" s="185"/>
      <c r="D232" s="232"/>
      <c r="E232" s="402" t="s">
        <v>131</v>
      </c>
      <c r="F232" s="402"/>
      <c r="G232" s="402"/>
    </row>
    <row r="233" spans="2:7" ht="28.5" customHeight="1">
      <c r="B233" s="157" t="s">
        <v>252</v>
      </c>
      <c r="C233" s="180" t="s">
        <v>134</v>
      </c>
      <c r="D233" s="221" t="s">
        <v>253</v>
      </c>
      <c r="E233" s="244" t="s">
        <v>255</v>
      </c>
      <c r="F233" s="276" t="s">
        <v>257</v>
      </c>
      <c r="G233" s="298" t="s">
        <v>258</v>
      </c>
    </row>
    <row r="234" spans="2:7" ht="20.25" customHeight="1">
      <c r="B234" s="158" t="s">
        <v>356</v>
      </c>
      <c r="C234" s="186" t="s">
        <v>31</v>
      </c>
      <c r="D234" s="221" t="s">
        <v>245</v>
      </c>
      <c r="E234" s="251">
        <v>100000</v>
      </c>
      <c r="F234" s="277">
        <v>45</v>
      </c>
      <c r="G234" s="299">
        <f>+E234-F234</f>
        <v>99955</v>
      </c>
    </row>
    <row r="235" spans="2:7" s="149" customFormat="1" ht="19.5" customHeight="1">
      <c r="B235" s="177"/>
      <c r="C235" s="189" t="s">
        <v>383</v>
      </c>
      <c r="D235" s="224"/>
      <c r="E235" s="248"/>
      <c r="F235" s="280"/>
      <c r="G235" s="302"/>
    </row>
    <row r="236" spans="2:7" ht="20.25" customHeight="1">
      <c r="B236" s="159" t="s">
        <v>373</v>
      </c>
      <c r="C236" s="190" t="s">
        <v>491</v>
      </c>
      <c r="D236" s="227" t="s">
        <v>348</v>
      </c>
      <c r="E236" s="256">
        <v>23700</v>
      </c>
      <c r="F236" s="281">
        <v>22300</v>
      </c>
      <c r="G236" s="303">
        <f>+E236-F236</f>
        <v>1400</v>
      </c>
    </row>
    <row r="237" spans="2:7" s="149" customFormat="1" ht="19.5" customHeight="1">
      <c r="B237" s="177"/>
      <c r="C237" s="189" t="s">
        <v>256</v>
      </c>
      <c r="D237" s="224"/>
      <c r="E237" s="248"/>
      <c r="F237" s="280"/>
      <c r="G237" s="302"/>
    </row>
    <row r="238" spans="2:7" s="149" customFormat="1" ht="21.75" customHeight="1">
      <c r="B238" s="156" t="s">
        <v>490</v>
      </c>
      <c r="C238" s="185"/>
      <c r="D238" s="232"/>
      <c r="E238" s="402" t="s">
        <v>131</v>
      </c>
      <c r="F238" s="402"/>
      <c r="G238" s="402"/>
    </row>
    <row r="239" spans="2:7" ht="28.5" customHeight="1">
      <c r="B239" s="157" t="s">
        <v>252</v>
      </c>
      <c r="C239" s="180" t="s">
        <v>134</v>
      </c>
      <c r="D239" s="233" t="s">
        <v>253</v>
      </c>
      <c r="E239" s="263" t="s">
        <v>255</v>
      </c>
      <c r="F239" s="276" t="s">
        <v>257</v>
      </c>
      <c r="G239" s="298" t="s">
        <v>258</v>
      </c>
    </row>
    <row r="240" spans="2:7" ht="20.25" customHeight="1">
      <c r="B240" s="159" t="s">
        <v>373</v>
      </c>
      <c r="C240" s="190" t="s">
        <v>337</v>
      </c>
      <c r="D240" s="227" t="s">
        <v>348</v>
      </c>
      <c r="E240" s="256">
        <v>40000</v>
      </c>
      <c r="F240" s="281"/>
      <c r="G240" s="303">
        <f>+E240-F240</f>
        <v>40000</v>
      </c>
    </row>
    <row r="241" spans="2:7" s="149" customFormat="1" ht="19.5" customHeight="1">
      <c r="B241" s="178"/>
      <c r="C241" s="187" t="s">
        <v>492</v>
      </c>
      <c r="D241" s="222"/>
      <c r="E241" s="246"/>
      <c r="F241" s="278"/>
      <c r="G241" s="300"/>
    </row>
    <row r="242" spans="2:7" ht="21" customHeight="1">
      <c r="B242" s="159"/>
      <c r="C242" s="191" t="s">
        <v>493</v>
      </c>
      <c r="D242" s="223" t="s">
        <v>348</v>
      </c>
      <c r="E242" s="250">
        <v>69650</v>
      </c>
      <c r="F242" s="279">
        <v>64550</v>
      </c>
      <c r="G242" s="301">
        <f>+E242-F242</f>
        <v>5100</v>
      </c>
    </row>
    <row r="243" spans="2:7" s="149" customFormat="1" ht="19.5" customHeight="1">
      <c r="B243" s="178"/>
      <c r="C243" s="187" t="s">
        <v>494</v>
      </c>
      <c r="D243" s="222"/>
      <c r="E243" s="246"/>
      <c r="F243" s="278"/>
      <c r="G243" s="300"/>
    </row>
    <row r="244" spans="2:7" ht="21" customHeight="1">
      <c r="B244" s="159"/>
      <c r="C244" s="188" t="s">
        <v>495</v>
      </c>
      <c r="D244" s="223" t="s">
        <v>348</v>
      </c>
      <c r="E244" s="250">
        <v>165478</v>
      </c>
      <c r="F244" s="279">
        <v>157704</v>
      </c>
      <c r="G244" s="301">
        <f>+E244-F244</f>
        <v>7774</v>
      </c>
    </row>
    <row r="245" spans="2:7" s="149" customFormat="1" ht="19.5" customHeight="1">
      <c r="B245" s="177"/>
      <c r="C245" s="189" t="s">
        <v>496</v>
      </c>
      <c r="D245" s="224"/>
      <c r="E245" s="248"/>
      <c r="F245" s="280"/>
      <c r="G245" s="302"/>
    </row>
    <row r="246" spans="2:7" ht="21" customHeight="1">
      <c r="B246" s="158" t="s">
        <v>149</v>
      </c>
      <c r="C246" s="186" t="s">
        <v>497</v>
      </c>
      <c r="D246" s="221" t="s">
        <v>348</v>
      </c>
      <c r="E246" s="251">
        <v>129920</v>
      </c>
      <c r="F246" s="277">
        <v>110952</v>
      </c>
      <c r="G246" s="299">
        <f>+E246-F246</f>
        <v>18968</v>
      </c>
    </row>
    <row r="247" spans="2:7" s="149" customFormat="1" ht="19.5" customHeight="1">
      <c r="B247" s="177"/>
      <c r="C247" s="189" t="s">
        <v>172</v>
      </c>
      <c r="D247" s="224"/>
      <c r="E247" s="248"/>
      <c r="F247" s="280"/>
      <c r="G247" s="302"/>
    </row>
    <row r="248" spans="2:7" ht="21" customHeight="1">
      <c r="B248" s="158" t="s">
        <v>116</v>
      </c>
      <c r="C248" s="186" t="s">
        <v>37</v>
      </c>
      <c r="D248" s="227" t="s">
        <v>348</v>
      </c>
      <c r="E248" s="256">
        <v>11594</v>
      </c>
      <c r="F248" s="281">
        <v>8295</v>
      </c>
      <c r="G248" s="303">
        <f>+E248-F248</f>
        <v>3299</v>
      </c>
    </row>
    <row r="249" spans="2:7" s="149" customFormat="1" ht="19.5" customHeight="1">
      <c r="B249" s="178"/>
      <c r="C249" s="187" t="s">
        <v>498</v>
      </c>
      <c r="D249" s="222"/>
      <c r="E249" s="246"/>
      <c r="F249" s="278"/>
      <c r="G249" s="300"/>
    </row>
    <row r="250" spans="2:7" ht="21" customHeight="1">
      <c r="B250" s="159"/>
      <c r="C250" s="191" t="s">
        <v>371</v>
      </c>
      <c r="D250" s="223"/>
      <c r="E250" s="250">
        <v>12000</v>
      </c>
      <c r="F250" s="279">
        <v>9000</v>
      </c>
      <c r="G250" s="301">
        <f>+E250-F250</f>
        <v>3000</v>
      </c>
    </row>
    <row r="251" spans="2:7" s="149" customFormat="1" ht="19.5" customHeight="1">
      <c r="B251" s="177"/>
      <c r="C251" s="189" t="s">
        <v>67</v>
      </c>
      <c r="D251" s="224"/>
      <c r="E251" s="248"/>
      <c r="F251" s="280"/>
      <c r="G251" s="302"/>
    </row>
    <row r="252" spans="2:7" ht="21" customHeight="1">
      <c r="B252" s="167" t="s">
        <v>466</v>
      </c>
      <c r="C252" s="186" t="s">
        <v>158</v>
      </c>
      <c r="D252" s="227" t="s">
        <v>348</v>
      </c>
      <c r="E252" s="256">
        <v>19000</v>
      </c>
      <c r="F252" s="281">
        <v>18000</v>
      </c>
      <c r="G252" s="303">
        <f>+E252-F252</f>
        <v>1000</v>
      </c>
    </row>
    <row r="253" spans="2:7" s="149" customFormat="1" ht="19.5" customHeight="1">
      <c r="B253" s="178"/>
      <c r="C253" s="187" t="s">
        <v>499</v>
      </c>
      <c r="D253" s="222"/>
      <c r="E253" s="246"/>
      <c r="F253" s="278"/>
      <c r="G253" s="300"/>
    </row>
    <row r="254" spans="2:7" ht="21" customHeight="1">
      <c r="B254" s="172"/>
      <c r="C254" s="190" t="s">
        <v>340</v>
      </c>
      <c r="D254" s="223" t="s">
        <v>348</v>
      </c>
      <c r="E254" s="250">
        <v>19490</v>
      </c>
      <c r="F254" s="279">
        <v>18300</v>
      </c>
      <c r="G254" s="301">
        <f>+E254-F254</f>
        <v>1190</v>
      </c>
    </row>
    <row r="255" spans="2:7" s="149" customFormat="1" ht="19.5" customHeight="1">
      <c r="B255" s="177"/>
      <c r="C255" s="189" t="s">
        <v>479</v>
      </c>
      <c r="D255" s="224"/>
      <c r="E255" s="248"/>
      <c r="F255" s="280"/>
      <c r="G255" s="302"/>
    </row>
    <row r="256" spans="2:7" ht="21" customHeight="1">
      <c r="B256" s="167" t="s">
        <v>466</v>
      </c>
      <c r="C256" s="186" t="s">
        <v>500</v>
      </c>
      <c r="D256" s="221" t="s">
        <v>286</v>
      </c>
      <c r="E256" s="251">
        <v>44313</v>
      </c>
      <c r="F256" s="277">
        <v>42056</v>
      </c>
      <c r="G256" s="299">
        <f>+E256-F256</f>
        <v>2257</v>
      </c>
    </row>
    <row r="257" spans="2:7" s="149" customFormat="1" ht="19.5" customHeight="1">
      <c r="B257" s="178"/>
      <c r="C257" s="187" t="s">
        <v>501</v>
      </c>
      <c r="D257" s="222"/>
      <c r="E257" s="246"/>
      <c r="F257" s="278"/>
      <c r="G257" s="300"/>
    </row>
    <row r="258" spans="2:7" ht="21" customHeight="1">
      <c r="B258" s="168"/>
      <c r="C258" s="191" t="s">
        <v>444</v>
      </c>
      <c r="D258" s="223" t="s">
        <v>348</v>
      </c>
      <c r="E258" s="250">
        <v>7800</v>
      </c>
      <c r="F258" s="279">
        <v>7230</v>
      </c>
      <c r="G258" s="301">
        <f>+E258-F258</f>
        <v>570</v>
      </c>
    </row>
    <row r="259" spans="2:7" s="149" customFormat="1" ht="19.5" customHeight="1">
      <c r="B259" s="178"/>
      <c r="C259" s="187" t="s">
        <v>41</v>
      </c>
      <c r="D259" s="224"/>
      <c r="E259" s="248"/>
      <c r="F259" s="280"/>
      <c r="G259" s="302"/>
    </row>
    <row r="260" spans="2:7" ht="21" customHeight="1">
      <c r="B260" s="158" t="s">
        <v>246</v>
      </c>
      <c r="C260" s="198" t="s">
        <v>503</v>
      </c>
      <c r="D260" s="221" t="s">
        <v>348</v>
      </c>
      <c r="E260" s="251">
        <v>2000</v>
      </c>
      <c r="F260" s="277"/>
      <c r="G260" s="299">
        <f>+E260-F260</f>
        <v>2000</v>
      </c>
    </row>
    <row r="261" spans="2:7" s="149" customFormat="1" ht="19.5" customHeight="1">
      <c r="B261" s="177"/>
      <c r="C261" s="189" t="s">
        <v>234</v>
      </c>
      <c r="D261" s="224"/>
      <c r="E261" s="248"/>
      <c r="F261" s="280"/>
      <c r="G261" s="302"/>
    </row>
    <row r="262" spans="2:7" ht="21" customHeight="1">
      <c r="B262" s="159" t="s">
        <v>486</v>
      </c>
      <c r="C262" s="186" t="s">
        <v>201</v>
      </c>
      <c r="D262" s="221" t="s">
        <v>348</v>
      </c>
      <c r="E262" s="251">
        <v>111000</v>
      </c>
      <c r="F262" s="277">
        <v>66000</v>
      </c>
      <c r="G262" s="299">
        <f>+E262-F262</f>
        <v>45000</v>
      </c>
    </row>
    <row r="263" spans="2:7" s="149" customFormat="1" ht="19.5" customHeight="1">
      <c r="B263" s="177"/>
      <c r="C263" s="189" t="s">
        <v>304</v>
      </c>
      <c r="D263" s="224"/>
      <c r="E263" s="248"/>
      <c r="F263" s="280"/>
      <c r="G263" s="302"/>
    </row>
    <row r="264" spans="2:7" s="149" customFormat="1" ht="21.75" customHeight="1">
      <c r="B264" s="156" t="s">
        <v>490</v>
      </c>
      <c r="C264" s="185"/>
      <c r="D264" s="232"/>
      <c r="E264" s="402" t="s">
        <v>131</v>
      </c>
      <c r="F264" s="402"/>
      <c r="G264" s="402"/>
    </row>
    <row r="265" spans="2:7" ht="28.5" customHeight="1">
      <c r="B265" s="157" t="s">
        <v>252</v>
      </c>
      <c r="C265" s="180" t="s">
        <v>134</v>
      </c>
      <c r="D265" s="234" t="s">
        <v>253</v>
      </c>
      <c r="E265" s="264" t="s">
        <v>255</v>
      </c>
      <c r="F265" s="276" t="s">
        <v>257</v>
      </c>
      <c r="G265" s="298" t="s">
        <v>258</v>
      </c>
    </row>
    <row r="266" spans="2:7" ht="21" customHeight="1">
      <c r="B266" s="159" t="s">
        <v>486</v>
      </c>
      <c r="C266" s="191" t="s">
        <v>122</v>
      </c>
      <c r="D266" s="235"/>
      <c r="E266" s="265">
        <v>1937629</v>
      </c>
      <c r="F266" s="285"/>
      <c r="G266" s="307">
        <f>+E266-F266</f>
        <v>1937629</v>
      </c>
    </row>
    <row r="267" spans="2:7" s="149" customFormat="1" ht="19.5" customHeight="1">
      <c r="B267" s="178"/>
      <c r="C267" s="187" t="s">
        <v>504</v>
      </c>
      <c r="D267" s="224"/>
      <c r="E267" s="248"/>
      <c r="F267" s="280"/>
      <c r="G267" s="302"/>
    </row>
    <row r="268" spans="2:7" ht="21" customHeight="1">
      <c r="B268" s="158" t="s">
        <v>456</v>
      </c>
      <c r="C268" s="198" t="s">
        <v>182</v>
      </c>
      <c r="D268" s="236"/>
      <c r="E268" s="251">
        <v>9100</v>
      </c>
      <c r="F268" s="277">
        <v>3600</v>
      </c>
      <c r="G268" s="299">
        <f>+E268-F268</f>
        <v>5500</v>
      </c>
    </row>
    <row r="269" spans="2:7" s="149" customFormat="1" ht="19.5" customHeight="1">
      <c r="B269" s="177"/>
      <c r="C269" s="189" t="s">
        <v>505</v>
      </c>
      <c r="D269" s="224"/>
      <c r="E269" s="248"/>
      <c r="F269" s="280"/>
      <c r="G269" s="302"/>
    </row>
    <row r="270" spans="2:7" ht="21.75" customHeight="1">
      <c r="B270" s="156" t="s">
        <v>413</v>
      </c>
      <c r="C270" s="185"/>
      <c r="D270" s="232"/>
      <c r="E270" s="402" t="s">
        <v>131</v>
      </c>
      <c r="F270" s="402"/>
      <c r="G270" s="402"/>
    </row>
    <row r="271" spans="2:7" ht="28.5" customHeight="1">
      <c r="B271" s="157" t="s">
        <v>252</v>
      </c>
      <c r="C271" s="180" t="s">
        <v>134</v>
      </c>
      <c r="D271" s="220" t="s">
        <v>253</v>
      </c>
      <c r="E271" s="244" t="s">
        <v>255</v>
      </c>
      <c r="F271" s="276" t="s">
        <v>257</v>
      </c>
      <c r="G271" s="298" t="s">
        <v>258</v>
      </c>
    </row>
    <row r="272" spans="2:7" ht="21" customHeight="1">
      <c r="B272" s="167" t="s">
        <v>323</v>
      </c>
      <c r="C272" s="206" t="s">
        <v>169</v>
      </c>
      <c r="D272" s="221" t="s">
        <v>98</v>
      </c>
      <c r="E272" s="245">
        <v>1657842</v>
      </c>
      <c r="F272" s="281"/>
      <c r="G272" s="303">
        <f>+E272-F272</f>
        <v>1657842</v>
      </c>
    </row>
    <row r="273" spans="1:7" ht="21" customHeight="1">
      <c r="B273" s="161"/>
      <c r="C273" s="189" t="s">
        <v>506</v>
      </c>
      <c r="D273" s="224"/>
      <c r="E273" s="248"/>
      <c r="F273" s="278"/>
      <c r="G273" s="300"/>
    </row>
    <row r="274" spans="1:7" ht="21" customHeight="1">
      <c r="B274" s="158" t="s">
        <v>507</v>
      </c>
      <c r="C274" s="186" t="s">
        <v>194</v>
      </c>
      <c r="D274" s="221" t="s">
        <v>98</v>
      </c>
      <c r="E274" s="245">
        <v>122924</v>
      </c>
      <c r="F274" s="277">
        <v>7150</v>
      </c>
      <c r="G274" s="299">
        <f>+E274-F274</f>
        <v>115774</v>
      </c>
    </row>
    <row r="275" spans="1:7" ht="21" customHeight="1">
      <c r="B275" s="161"/>
      <c r="C275" s="187" t="s">
        <v>313</v>
      </c>
      <c r="D275" s="224"/>
      <c r="E275" s="248"/>
      <c r="F275" s="280"/>
      <c r="G275" s="302"/>
    </row>
    <row r="276" spans="1:7" ht="21" customHeight="1">
      <c r="B276" s="158" t="s">
        <v>400</v>
      </c>
      <c r="C276" s="186" t="s">
        <v>508</v>
      </c>
      <c r="D276" s="221" t="s">
        <v>348</v>
      </c>
      <c r="E276" s="245">
        <v>69162</v>
      </c>
      <c r="F276" s="277">
        <v>66300</v>
      </c>
      <c r="G276" s="299">
        <f>+E276-F276</f>
        <v>2862</v>
      </c>
    </row>
    <row r="277" spans="1:7" ht="21" customHeight="1">
      <c r="B277" s="161"/>
      <c r="C277" s="189" t="s">
        <v>509</v>
      </c>
      <c r="D277" s="224"/>
      <c r="E277" s="248"/>
      <c r="F277" s="280"/>
      <c r="G277" s="302"/>
    </row>
    <row r="278" spans="1:7" s="149" customFormat="1" ht="21.75" customHeight="1">
      <c r="A278" s="154"/>
      <c r="B278" s="176" t="s">
        <v>510</v>
      </c>
      <c r="C278" s="207"/>
      <c r="D278" s="232"/>
      <c r="E278" s="402" t="s">
        <v>131</v>
      </c>
      <c r="F278" s="402"/>
      <c r="G278" s="402"/>
    </row>
    <row r="279" spans="1:7" ht="28.5" customHeight="1">
      <c r="A279" s="153"/>
      <c r="B279" s="157" t="s">
        <v>252</v>
      </c>
      <c r="C279" s="180" t="s">
        <v>134</v>
      </c>
      <c r="D279" s="220" t="s">
        <v>253</v>
      </c>
      <c r="E279" s="244" t="s">
        <v>255</v>
      </c>
      <c r="F279" s="276" t="s">
        <v>257</v>
      </c>
      <c r="G279" s="298" t="s">
        <v>258</v>
      </c>
    </row>
    <row r="280" spans="1:7" ht="21" customHeight="1">
      <c r="A280" s="153"/>
      <c r="B280" s="158" t="s">
        <v>511</v>
      </c>
      <c r="C280" s="191" t="s">
        <v>388</v>
      </c>
      <c r="D280" s="223" t="s">
        <v>286</v>
      </c>
      <c r="E280" s="247">
        <v>10851</v>
      </c>
      <c r="F280" s="279">
        <v>10851</v>
      </c>
      <c r="G280" s="301">
        <f>+E280-F280</f>
        <v>0</v>
      </c>
    </row>
    <row r="281" spans="1:7" ht="21" customHeight="1">
      <c r="B281" s="161"/>
      <c r="C281" s="189" t="s">
        <v>265</v>
      </c>
      <c r="D281" s="224"/>
      <c r="E281" s="248"/>
      <c r="F281" s="280"/>
      <c r="G281" s="302"/>
    </row>
    <row r="282" spans="1:7" ht="21" customHeight="1">
      <c r="A282" s="153"/>
      <c r="B282" s="158" t="s">
        <v>511</v>
      </c>
      <c r="C282" s="186" t="s">
        <v>391</v>
      </c>
      <c r="D282" s="221" t="s">
        <v>286</v>
      </c>
      <c r="E282" s="245">
        <v>16105</v>
      </c>
      <c r="F282" s="277"/>
      <c r="G282" s="299">
        <f>+E282-F282</f>
        <v>16105</v>
      </c>
    </row>
    <row r="283" spans="1:7" ht="21" customHeight="1">
      <c r="B283" s="160"/>
      <c r="C283" s="187" t="s">
        <v>512</v>
      </c>
      <c r="D283" s="222"/>
      <c r="E283" s="246"/>
      <c r="F283" s="278"/>
      <c r="G283" s="300"/>
    </row>
    <row r="284" spans="1:7" ht="21" customHeight="1">
      <c r="A284" s="153"/>
      <c r="B284" s="160"/>
      <c r="C284" s="191" t="s">
        <v>513</v>
      </c>
      <c r="D284" s="223" t="s">
        <v>348</v>
      </c>
      <c r="E284" s="247">
        <v>5442</v>
      </c>
      <c r="F284" s="279"/>
      <c r="G284" s="301">
        <f>+E284-F284</f>
        <v>5442</v>
      </c>
    </row>
    <row r="285" spans="1:7" ht="21" customHeight="1">
      <c r="B285" s="160"/>
      <c r="C285" s="187" t="s">
        <v>467</v>
      </c>
      <c r="D285" s="222"/>
      <c r="E285" s="246"/>
      <c r="F285" s="278"/>
      <c r="G285" s="300"/>
    </row>
    <row r="286" spans="1:7" ht="21" customHeight="1">
      <c r="A286" s="153"/>
      <c r="B286" s="160"/>
      <c r="C286" s="191" t="s">
        <v>166</v>
      </c>
      <c r="D286" s="223" t="s">
        <v>348</v>
      </c>
      <c r="E286" s="247">
        <v>2697</v>
      </c>
      <c r="F286" s="279">
        <v>1798</v>
      </c>
      <c r="G286" s="301">
        <f>+E286-F286</f>
        <v>899</v>
      </c>
    </row>
    <row r="287" spans="1:7" ht="21" customHeight="1">
      <c r="B287" s="160"/>
      <c r="C287" s="187" t="s">
        <v>514</v>
      </c>
      <c r="D287" s="222"/>
      <c r="E287" s="246"/>
      <c r="F287" s="278"/>
      <c r="G287" s="300"/>
    </row>
    <row r="288" spans="1:7" ht="21" customHeight="1">
      <c r="A288" s="153"/>
      <c r="B288" s="159"/>
      <c r="C288" s="191" t="s">
        <v>515</v>
      </c>
      <c r="D288" s="223" t="s">
        <v>286</v>
      </c>
      <c r="E288" s="247">
        <v>37619</v>
      </c>
      <c r="F288" s="279">
        <v>29600</v>
      </c>
      <c r="G288" s="301">
        <f>+E288-F288</f>
        <v>8019</v>
      </c>
    </row>
    <row r="289" spans="1:7" ht="21" customHeight="1">
      <c r="B289" s="161"/>
      <c r="C289" s="189" t="s">
        <v>372</v>
      </c>
      <c r="D289" s="224"/>
      <c r="E289" s="248"/>
      <c r="F289" s="280"/>
      <c r="G289" s="302"/>
    </row>
    <row r="290" spans="1:7" s="149" customFormat="1" ht="21.75" customHeight="1">
      <c r="A290" s="154"/>
      <c r="B290" s="176" t="s">
        <v>510</v>
      </c>
      <c r="C290" s="207"/>
      <c r="D290" s="232"/>
      <c r="E290" s="402" t="s">
        <v>131</v>
      </c>
      <c r="F290" s="402"/>
      <c r="G290" s="402"/>
    </row>
    <row r="291" spans="1:7" ht="28.5" customHeight="1">
      <c r="A291" s="153"/>
      <c r="B291" s="157" t="s">
        <v>252</v>
      </c>
      <c r="C291" s="180" t="s">
        <v>134</v>
      </c>
      <c r="D291" s="220" t="s">
        <v>253</v>
      </c>
      <c r="E291" s="244" t="s">
        <v>255</v>
      </c>
      <c r="F291" s="276" t="s">
        <v>257</v>
      </c>
      <c r="G291" s="298" t="s">
        <v>258</v>
      </c>
    </row>
    <row r="292" spans="1:7" ht="21" customHeight="1">
      <c r="A292" s="153"/>
      <c r="B292" s="158" t="s">
        <v>511</v>
      </c>
      <c r="C292" s="191" t="s">
        <v>516</v>
      </c>
      <c r="D292" s="223" t="s">
        <v>286</v>
      </c>
      <c r="E292" s="247">
        <v>7258</v>
      </c>
      <c r="F292" s="279"/>
      <c r="G292" s="301">
        <f>+E292-F292</f>
        <v>7258</v>
      </c>
    </row>
    <row r="293" spans="1:7" ht="21" customHeight="1">
      <c r="B293" s="160"/>
      <c r="C293" s="187" t="s">
        <v>186</v>
      </c>
      <c r="D293" s="222"/>
      <c r="E293" s="246"/>
      <c r="F293" s="278"/>
      <c r="G293" s="300"/>
    </row>
    <row r="294" spans="1:7" ht="21" customHeight="1">
      <c r="A294" s="153"/>
      <c r="B294" s="159"/>
      <c r="C294" s="191" t="s">
        <v>412</v>
      </c>
      <c r="D294" s="223" t="s">
        <v>291</v>
      </c>
      <c r="E294" s="247">
        <v>3202</v>
      </c>
      <c r="F294" s="279"/>
      <c r="G294" s="301">
        <f>+E294-F294</f>
        <v>3202</v>
      </c>
    </row>
    <row r="295" spans="1:7" ht="21" customHeight="1">
      <c r="B295" s="160"/>
      <c r="C295" s="187" t="s">
        <v>502</v>
      </c>
      <c r="D295" s="222"/>
      <c r="E295" s="246"/>
      <c r="F295" s="278"/>
      <c r="G295" s="300"/>
    </row>
    <row r="296" spans="1:7" ht="21" customHeight="1">
      <c r="A296" s="153"/>
      <c r="B296" s="159"/>
      <c r="C296" s="191" t="s">
        <v>442</v>
      </c>
      <c r="D296" s="223" t="s">
        <v>95</v>
      </c>
      <c r="E296" s="247">
        <v>5850</v>
      </c>
      <c r="F296" s="279"/>
      <c r="G296" s="301">
        <f>+E296-F296</f>
        <v>5850</v>
      </c>
    </row>
    <row r="297" spans="1:7" ht="21" customHeight="1">
      <c r="B297" s="160"/>
      <c r="C297" s="187" t="s">
        <v>275</v>
      </c>
      <c r="D297" s="222"/>
      <c r="E297" s="246"/>
      <c r="F297" s="278"/>
      <c r="G297" s="300"/>
    </row>
    <row r="298" spans="1:7" ht="21" customHeight="1">
      <c r="A298" s="153"/>
      <c r="B298" s="158" t="s">
        <v>517</v>
      </c>
      <c r="C298" s="198" t="s">
        <v>518</v>
      </c>
      <c r="D298" s="221"/>
      <c r="E298" s="245">
        <v>25908</v>
      </c>
      <c r="F298" s="277"/>
      <c r="G298" s="299">
        <f>+E298-F298</f>
        <v>25908</v>
      </c>
    </row>
    <row r="299" spans="1:7" ht="21" customHeight="1">
      <c r="B299" s="160"/>
      <c r="C299" s="196" t="s">
        <v>519</v>
      </c>
      <c r="D299" s="227"/>
      <c r="E299" s="249"/>
      <c r="F299" s="281"/>
      <c r="G299" s="303"/>
    </row>
    <row r="300" spans="1:7" ht="21" customHeight="1">
      <c r="A300" s="153"/>
      <c r="B300" s="160"/>
      <c r="C300" s="199" t="s">
        <v>520</v>
      </c>
      <c r="D300" s="223" t="s">
        <v>348</v>
      </c>
      <c r="E300" s="247">
        <v>74000</v>
      </c>
      <c r="F300" s="279">
        <v>74000</v>
      </c>
      <c r="G300" s="301">
        <f>+E300-F300</f>
        <v>0</v>
      </c>
    </row>
    <row r="301" spans="1:7" ht="21" customHeight="1">
      <c r="B301" s="161"/>
      <c r="C301" s="189" t="s">
        <v>421</v>
      </c>
      <c r="D301" s="224"/>
      <c r="E301" s="248"/>
      <c r="F301" s="280"/>
      <c r="G301" s="302"/>
    </row>
    <row r="302" spans="1:7" ht="21" customHeight="1">
      <c r="A302" s="153"/>
      <c r="B302" s="158" t="s">
        <v>522</v>
      </c>
      <c r="C302" s="198" t="s">
        <v>438</v>
      </c>
      <c r="D302" s="237"/>
      <c r="E302" s="245">
        <v>7800</v>
      </c>
      <c r="F302" s="286"/>
      <c r="G302" s="299">
        <f>+E302-F302</f>
        <v>7800</v>
      </c>
    </row>
    <row r="303" spans="1:7" ht="21" customHeight="1">
      <c r="B303" s="166"/>
      <c r="C303" s="208" t="s">
        <v>297</v>
      </c>
      <c r="D303" s="238"/>
      <c r="E303" s="248"/>
      <c r="F303" s="287"/>
      <c r="G303" s="302"/>
    </row>
    <row r="304" spans="1:7" ht="21" customHeight="1">
      <c r="B304" s="158" t="s">
        <v>368</v>
      </c>
      <c r="C304" s="190" t="s">
        <v>409</v>
      </c>
      <c r="D304" s="239" t="s">
        <v>348</v>
      </c>
      <c r="E304" s="247">
        <v>49500</v>
      </c>
      <c r="F304" s="279">
        <v>47000</v>
      </c>
      <c r="G304" s="301">
        <f>+E304-F304</f>
        <v>2500</v>
      </c>
    </row>
    <row r="305" spans="1:7" ht="21" customHeight="1">
      <c r="B305" s="161"/>
      <c r="C305" s="189" t="s">
        <v>476</v>
      </c>
      <c r="D305" s="224"/>
      <c r="E305" s="248"/>
      <c r="F305" s="280"/>
      <c r="G305" s="302"/>
    </row>
    <row r="306" spans="1:7" ht="21" customHeight="1">
      <c r="B306" s="158" t="s">
        <v>434</v>
      </c>
      <c r="C306" s="186" t="s">
        <v>523</v>
      </c>
      <c r="D306" s="221"/>
      <c r="E306" s="245">
        <v>3700</v>
      </c>
      <c r="F306" s="277">
        <v>1850</v>
      </c>
      <c r="G306" s="299">
        <f>+E306-F306</f>
        <v>1850</v>
      </c>
    </row>
    <row r="307" spans="1:7" ht="21" customHeight="1">
      <c r="B307" s="166"/>
      <c r="C307" s="208" t="s">
        <v>524</v>
      </c>
      <c r="D307" s="238"/>
      <c r="E307" s="248"/>
      <c r="F307" s="287"/>
      <c r="G307" s="302"/>
    </row>
    <row r="308" spans="1:7" ht="21" customHeight="1">
      <c r="B308" s="167" t="s">
        <v>525</v>
      </c>
      <c r="C308" s="198" t="s">
        <v>521</v>
      </c>
      <c r="D308" s="227" t="s">
        <v>286</v>
      </c>
      <c r="E308" s="249">
        <v>30504</v>
      </c>
      <c r="F308" s="281">
        <v>30300</v>
      </c>
      <c r="G308" s="303">
        <f>+E308-F308</f>
        <v>204</v>
      </c>
    </row>
    <row r="309" spans="1:7" ht="21" customHeight="1">
      <c r="B309" s="161"/>
      <c r="C309" s="208" t="s">
        <v>527</v>
      </c>
      <c r="D309" s="224"/>
      <c r="E309" s="248"/>
      <c r="F309" s="280"/>
      <c r="G309" s="302"/>
    </row>
    <row r="310" spans="1:7" ht="21" customHeight="1">
      <c r="B310" s="158" t="s">
        <v>474</v>
      </c>
      <c r="C310" s="186" t="s">
        <v>68</v>
      </c>
      <c r="D310" s="221" t="s">
        <v>286</v>
      </c>
      <c r="E310" s="245">
        <v>274433</v>
      </c>
      <c r="F310" s="277">
        <v>271755</v>
      </c>
      <c r="G310" s="299">
        <f>+E310-F310</f>
        <v>2678</v>
      </c>
    </row>
    <row r="311" spans="1:7" ht="21" customHeight="1">
      <c r="B311" s="160"/>
      <c r="C311" s="187" t="s">
        <v>394</v>
      </c>
      <c r="D311" s="222"/>
      <c r="E311" s="246"/>
      <c r="F311" s="278"/>
      <c r="G311" s="300"/>
    </row>
    <row r="312" spans="1:7" ht="21" customHeight="1">
      <c r="B312" s="164"/>
      <c r="C312" s="191" t="s">
        <v>528</v>
      </c>
      <c r="D312" s="223" t="s">
        <v>414</v>
      </c>
      <c r="E312" s="247">
        <v>3000</v>
      </c>
      <c r="F312" s="279">
        <v>1754</v>
      </c>
      <c r="G312" s="301">
        <f>+E312-F312</f>
        <v>1246</v>
      </c>
    </row>
    <row r="313" spans="1:7" ht="21" customHeight="1">
      <c r="B313" s="160"/>
      <c r="C313" s="189" t="s">
        <v>529</v>
      </c>
      <c r="D313" s="224"/>
      <c r="E313" s="248"/>
      <c r="F313" s="280"/>
      <c r="G313" s="302"/>
    </row>
    <row r="314" spans="1:7" ht="21" customHeight="1">
      <c r="B314" s="158" t="s">
        <v>530</v>
      </c>
      <c r="C314" s="190" t="s">
        <v>531</v>
      </c>
      <c r="D314" s="227"/>
      <c r="E314" s="249">
        <v>3060</v>
      </c>
      <c r="F314" s="281">
        <v>1530</v>
      </c>
      <c r="G314" s="303">
        <f>+E314-F314</f>
        <v>1530</v>
      </c>
    </row>
    <row r="315" spans="1:7" ht="21" customHeight="1">
      <c r="B315" s="161"/>
      <c r="C315" s="189" t="s">
        <v>6</v>
      </c>
      <c r="D315" s="224"/>
      <c r="E315" s="248"/>
      <c r="F315" s="280"/>
      <c r="G315" s="302"/>
    </row>
    <row r="316" spans="1:7" s="149" customFormat="1" ht="21.75" customHeight="1">
      <c r="A316" s="154"/>
      <c r="B316" s="176" t="s">
        <v>510</v>
      </c>
      <c r="C316" s="207"/>
      <c r="D316" s="232"/>
      <c r="E316" s="402" t="s">
        <v>131</v>
      </c>
      <c r="F316" s="402"/>
      <c r="G316" s="402"/>
    </row>
    <row r="317" spans="1:7" ht="28.5" customHeight="1">
      <c r="A317" s="153"/>
      <c r="B317" s="157" t="s">
        <v>252</v>
      </c>
      <c r="C317" s="180" t="s">
        <v>134</v>
      </c>
      <c r="D317" s="220" t="s">
        <v>253</v>
      </c>
      <c r="E317" s="244" t="s">
        <v>255</v>
      </c>
      <c r="F317" s="276" t="s">
        <v>257</v>
      </c>
      <c r="G317" s="298" t="s">
        <v>258</v>
      </c>
    </row>
    <row r="318" spans="1:7" ht="21" customHeight="1">
      <c r="B318" s="158" t="s">
        <v>530</v>
      </c>
      <c r="C318" s="191" t="s">
        <v>147</v>
      </c>
      <c r="D318" s="227" t="s">
        <v>286</v>
      </c>
      <c r="E318" s="247">
        <v>840</v>
      </c>
      <c r="F318" s="279">
        <v>420</v>
      </c>
      <c r="G318" s="301">
        <f>+E318-F318</f>
        <v>420</v>
      </c>
    </row>
    <row r="319" spans="1:7" ht="21" customHeight="1">
      <c r="B319" s="161"/>
      <c r="C319" s="189" t="s">
        <v>102</v>
      </c>
      <c r="D319" s="224"/>
      <c r="E319" s="248"/>
      <c r="F319" s="280"/>
      <c r="G319" s="302"/>
    </row>
    <row r="320" spans="1:7" ht="21" customHeight="1">
      <c r="B320" s="159" t="s">
        <v>532</v>
      </c>
      <c r="C320" s="186" t="s">
        <v>417</v>
      </c>
      <c r="D320" s="221"/>
      <c r="E320" s="245">
        <v>3000</v>
      </c>
      <c r="F320" s="277">
        <v>1300</v>
      </c>
      <c r="G320" s="299">
        <f>+E320-F320</f>
        <v>1700</v>
      </c>
    </row>
    <row r="321" spans="2:7" ht="21" customHeight="1">
      <c r="B321" s="166"/>
      <c r="C321" s="208" t="s">
        <v>235</v>
      </c>
      <c r="D321" s="238"/>
      <c r="E321" s="248"/>
      <c r="F321" s="287"/>
      <c r="G321" s="302"/>
    </row>
    <row r="322" spans="2:7" ht="21" customHeight="1">
      <c r="B322" s="158" t="s">
        <v>533</v>
      </c>
      <c r="C322" s="186" t="s">
        <v>534</v>
      </c>
      <c r="D322" s="221" t="s">
        <v>414</v>
      </c>
      <c r="E322" s="245">
        <v>68000</v>
      </c>
      <c r="F322" s="277">
        <v>30000</v>
      </c>
      <c r="G322" s="299">
        <f>+E322-F322</f>
        <v>38000</v>
      </c>
    </row>
    <row r="323" spans="2:7" ht="21" customHeight="1">
      <c r="B323" s="160"/>
      <c r="C323" s="187" t="s">
        <v>535</v>
      </c>
      <c r="D323" s="222"/>
      <c r="E323" s="246"/>
      <c r="F323" s="278"/>
      <c r="G323" s="300"/>
    </row>
    <row r="324" spans="2:7" ht="21" customHeight="1">
      <c r="B324" s="159"/>
      <c r="C324" s="191" t="s">
        <v>536</v>
      </c>
      <c r="D324" s="223"/>
      <c r="E324" s="247">
        <v>45000</v>
      </c>
      <c r="F324" s="279">
        <v>42000</v>
      </c>
      <c r="G324" s="301">
        <f>+E324-F324</f>
        <v>3000</v>
      </c>
    </row>
    <row r="325" spans="2:7" ht="21" customHeight="1">
      <c r="B325" s="160"/>
      <c r="C325" s="209" t="s">
        <v>537</v>
      </c>
      <c r="D325" s="240"/>
      <c r="E325" s="246"/>
      <c r="F325" s="288"/>
      <c r="G325" s="300"/>
    </row>
    <row r="326" spans="2:7" ht="21" customHeight="1">
      <c r="B326" s="160"/>
      <c r="C326" s="191" t="s">
        <v>538</v>
      </c>
      <c r="D326" s="223"/>
      <c r="E326" s="247">
        <v>10000</v>
      </c>
      <c r="F326" s="279"/>
      <c r="G326" s="301">
        <f>+E326-F326</f>
        <v>10000</v>
      </c>
    </row>
    <row r="327" spans="2:7" ht="21" customHeight="1">
      <c r="B327" s="166"/>
      <c r="C327" s="208" t="s">
        <v>199</v>
      </c>
      <c r="D327" s="238"/>
      <c r="E327" s="248"/>
      <c r="F327" s="287"/>
      <c r="G327" s="302"/>
    </row>
    <row r="328" spans="2:7" ht="21.75" customHeight="1">
      <c r="B328" s="156" t="s">
        <v>539</v>
      </c>
      <c r="C328" s="185"/>
      <c r="D328" s="225"/>
      <c r="E328" s="402" t="s">
        <v>131</v>
      </c>
      <c r="F328" s="402"/>
      <c r="G328" s="402"/>
    </row>
    <row r="329" spans="2:7" ht="28.5" customHeight="1">
      <c r="B329" s="162" t="s">
        <v>252</v>
      </c>
      <c r="C329" s="180" t="s">
        <v>134</v>
      </c>
      <c r="D329" s="220" t="s">
        <v>253</v>
      </c>
      <c r="E329" s="244" t="s">
        <v>255</v>
      </c>
      <c r="F329" s="276" t="s">
        <v>257</v>
      </c>
      <c r="G329" s="298" t="s">
        <v>258</v>
      </c>
    </row>
    <row r="330" spans="2:7" ht="21" customHeight="1">
      <c r="B330" s="181" t="s">
        <v>20</v>
      </c>
      <c r="C330" s="210" t="s">
        <v>269</v>
      </c>
      <c r="D330" s="220"/>
      <c r="E330" s="266">
        <v>4000</v>
      </c>
      <c r="F330" s="289">
        <v>3400</v>
      </c>
      <c r="G330" s="308">
        <f t="shared" ref="G330:G335" si="2">+E330-F330</f>
        <v>600</v>
      </c>
    </row>
    <row r="331" spans="2:7" ht="21" customHeight="1">
      <c r="B331" s="179" t="s">
        <v>47</v>
      </c>
      <c r="C331" s="211" t="s">
        <v>204</v>
      </c>
      <c r="D331" s="230"/>
      <c r="E331" s="267">
        <v>22506</v>
      </c>
      <c r="F331" s="284">
        <v>22339</v>
      </c>
      <c r="G331" s="309">
        <f t="shared" si="2"/>
        <v>167</v>
      </c>
    </row>
    <row r="332" spans="2:7" ht="21" customHeight="1">
      <c r="B332" s="168"/>
      <c r="C332" s="193" t="s">
        <v>191</v>
      </c>
      <c r="D332" s="228"/>
      <c r="E332" s="259">
        <v>4700</v>
      </c>
      <c r="F332" s="282">
        <v>4100</v>
      </c>
      <c r="G332" s="310">
        <f t="shared" si="2"/>
        <v>600</v>
      </c>
    </row>
    <row r="333" spans="2:7" ht="21" customHeight="1">
      <c r="B333" s="182"/>
      <c r="C333" s="194" t="s">
        <v>540</v>
      </c>
      <c r="D333" s="229"/>
      <c r="E333" s="268">
        <v>24300</v>
      </c>
      <c r="F333" s="283">
        <v>15700</v>
      </c>
      <c r="G333" s="311">
        <f t="shared" si="2"/>
        <v>8600</v>
      </c>
    </row>
    <row r="334" spans="2:7" ht="21" customHeight="1">
      <c r="B334" s="179" t="s">
        <v>461</v>
      </c>
      <c r="C334" s="211" t="s">
        <v>83</v>
      </c>
      <c r="D334" s="230"/>
      <c r="E334" s="267">
        <v>6000</v>
      </c>
      <c r="F334" s="284">
        <v>5895</v>
      </c>
      <c r="G334" s="309">
        <f t="shared" si="2"/>
        <v>105</v>
      </c>
    </row>
    <row r="335" spans="2:7" ht="21" customHeight="1">
      <c r="B335" s="183"/>
      <c r="C335" s="194" t="s">
        <v>541</v>
      </c>
      <c r="D335" s="229"/>
      <c r="E335" s="268">
        <v>36200</v>
      </c>
      <c r="F335" s="283">
        <v>36200</v>
      </c>
      <c r="G335" s="311">
        <f t="shared" si="2"/>
        <v>0</v>
      </c>
    </row>
    <row r="336" spans="2:7" ht="21.75" customHeight="1">
      <c r="B336" s="156" t="s">
        <v>319</v>
      </c>
      <c r="C336" s="185"/>
      <c r="D336" s="232"/>
      <c r="E336" s="402" t="s">
        <v>131</v>
      </c>
      <c r="F336" s="402"/>
      <c r="G336" s="402"/>
    </row>
    <row r="337" spans="2:7" ht="28.5" customHeight="1">
      <c r="B337" s="157" t="s">
        <v>252</v>
      </c>
      <c r="C337" s="180" t="s">
        <v>134</v>
      </c>
      <c r="D337" s="221" t="s">
        <v>253</v>
      </c>
      <c r="E337" s="244" t="s">
        <v>255</v>
      </c>
      <c r="F337" s="276" t="s">
        <v>257</v>
      </c>
      <c r="G337" s="298" t="s">
        <v>258</v>
      </c>
    </row>
    <row r="338" spans="2:7" ht="21" customHeight="1">
      <c r="B338" s="181" t="s">
        <v>542</v>
      </c>
      <c r="C338" s="212" t="s">
        <v>543</v>
      </c>
      <c r="D338" s="220"/>
      <c r="E338" s="269">
        <v>5825649</v>
      </c>
      <c r="F338" s="289">
        <v>420813</v>
      </c>
      <c r="G338" s="312">
        <f>+E338-F338</f>
        <v>5404836</v>
      </c>
    </row>
    <row r="339" spans="2:7" ht="21" customHeight="1">
      <c r="B339" s="181" t="s">
        <v>544</v>
      </c>
      <c r="C339" s="212" t="s">
        <v>545</v>
      </c>
      <c r="D339" s="224"/>
      <c r="E339" s="248">
        <v>186400</v>
      </c>
      <c r="F339" s="280">
        <v>9957</v>
      </c>
      <c r="G339" s="302">
        <f>+E339-F339</f>
        <v>176443</v>
      </c>
    </row>
    <row r="340" spans="2:7" ht="21.75" customHeight="1">
      <c r="B340" s="156" t="s">
        <v>546</v>
      </c>
      <c r="C340" s="185"/>
      <c r="D340" s="232"/>
      <c r="E340" s="402" t="s">
        <v>131</v>
      </c>
      <c r="F340" s="402"/>
      <c r="G340" s="402"/>
    </row>
    <row r="341" spans="2:7" ht="28.5" customHeight="1">
      <c r="B341" s="157" t="s">
        <v>252</v>
      </c>
      <c r="C341" s="180" t="s">
        <v>134</v>
      </c>
      <c r="D341" s="220" t="s">
        <v>253</v>
      </c>
      <c r="E341" s="244" t="s">
        <v>255</v>
      </c>
      <c r="F341" s="276" t="s">
        <v>257</v>
      </c>
      <c r="G341" s="298" t="s">
        <v>258</v>
      </c>
    </row>
    <row r="342" spans="2:7" ht="20.25" customHeight="1">
      <c r="B342" s="181" t="s">
        <v>547</v>
      </c>
      <c r="C342" s="212" t="s">
        <v>12</v>
      </c>
      <c r="D342" s="221"/>
      <c r="E342" s="245">
        <v>81906</v>
      </c>
      <c r="F342" s="281"/>
      <c r="G342" s="303">
        <f>+E342-F342</f>
        <v>81906</v>
      </c>
    </row>
    <row r="343" spans="2:7" ht="20.25" customHeight="1">
      <c r="B343" s="181" t="s">
        <v>54</v>
      </c>
      <c r="C343" s="212" t="s">
        <v>548</v>
      </c>
      <c r="D343" s="220"/>
      <c r="E343" s="269">
        <v>26831</v>
      </c>
      <c r="F343" s="289">
        <v>24801</v>
      </c>
      <c r="G343" s="312">
        <f>+E343-F343</f>
        <v>2030</v>
      </c>
    </row>
    <row r="344" spans="2:7" ht="20.25" customHeight="1">
      <c r="B344" s="181" t="s">
        <v>549</v>
      </c>
      <c r="C344" s="212" t="s">
        <v>550</v>
      </c>
      <c r="D344" s="224"/>
      <c r="E344" s="248">
        <v>324396</v>
      </c>
      <c r="F344" s="280"/>
      <c r="G344" s="302">
        <f>+E344-F344</f>
        <v>324396</v>
      </c>
    </row>
    <row r="345" spans="2:7" s="149" customFormat="1" ht="21.75" customHeight="1">
      <c r="B345" s="156" t="s">
        <v>435</v>
      </c>
      <c r="C345" s="185"/>
      <c r="D345" s="232"/>
      <c r="E345" s="402" t="s">
        <v>131</v>
      </c>
      <c r="F345" s="402"/>
      <c r="G345" s="402"/>
    </row>
    <row r="346" spans="2:7" ht="28.5" customHeight="1">
      <c r="B346" s="157" t="s">
        <v>252</v>
      </c>
      <c r="C346" s="180" t="s">
        <v>134</v>
      </c>
      <c r="D346" s="220" t="s">
        <v>253</v>
      </c>
      <c r="E346" s="244" t="s">
        <v>255</v>
      </c>
      <c r="F346" s="403" t="s">
        <v>551</v>
      </c>
      <c r="G346" s="404"/>
    </row>
    <row r="347" spans="2:7" ht="20.25" customHeight="1">
      <c r="B347" s="158" t="s">
        <v>552</v>
      </c>
      <c r="C347" s="186" t="s">
        <v>553</v>
      </c>
      <c r="D347" s="221"/>
      <c r="E347" s="245">
        <v>480</v>
      </c>
      <c r="F347" s="290"/>
      <c r="G347" s="313"/>
    </row>
    <row r="348" spans="2:7" ht="21" customHeight="1">
      <c r="B348" s="166"/>
      <c r="C348" s="208" t="s">
        <v>554</v>
      </c>
      <c r="D348" s="241"/>
      <c r="E348" s="248"/>
      <c r="F348" s="291"/>
      <c r="G348" s="314"/>
    </row>
    <row r="349" spans="2:7" ht="20.25" customHeight="1">
      <c r="B349" s="158" t="s">
        <v>555</v>
      </c>
      <c r="C349" s="186" t="s">
        <v>556</v>
      </c>
      <c r="D349" s="221"/>
      <c r="E349" s="270">
        <v>76811</v>
      </c>
      <c r="F349" s="405">
        <v>62960</v>
      </c>
      <c r="G349" s="406"/>
    </row>
    <row r="350" spans="2:7" ht="21" customHeight="1">
      <c r="B350" s="166"/>
      <c r="C350" s="208" t="s">
        <v>557</v>
      </c>
      <c r="D350" s="224"/>
      <c r="E350" s="248"/>
      <c r="F350" s="293"/>
      <c r="G350" s="314"/>
    </row>
    <row r="351" spans="2:7" ht="20.25" customHeight="1">
      <c r="B351" s="158" t="s">
        <v>469</v>
      </c>
      <c r="C351" s="211" t="s">
        <v>558</v>
      </c>
      <c r="D351" s="222"/>
      <c r="E351" s="246">
        <v>6902933</v>
      </c>
      <c r="F351" s="292"/>
      <c r="G351" s="313">
        <v>706141</v>
      </c>
    </row>
    <row r="352" spans="2:7" ht="20.25" customHeight="1">
      <c r="B352" s="159"/>
      <c r="C352" s="193" t="s">
        <v>218</v>
      </c>
      <c r="D352" s="228"/>
      <c r="E352" s="271">
        <v>2197597</v>
      </c>
      <c r="F352" s="294"/>
      <c r="G352" s="315"/>
    </row>
    <row r="353" spans="2:7" s="149" customFormat="1" ht="20.25" customHeight="1">
      <c r="B353" s="166"/>
      <c r="C353" s="213" t="s">
        <v>559</v>
      </c>
      <c r="D353" s="227"/>
      <c r="E353" s="258">
        <v>7555</v>
      </c>
      <c r="F353" s="293"/>
      <c r="G353" s="314"/>
    </row>
    <row r="354" spans="2:7" ht="20.25" customHeight="1">
      <c r="B354" s="158" t="s">
        <v>560</v>
      </c>
      <c r="C354" s="211" t="s">
        <v>561</v>
      </c>
      <c r="D354" s="230"/>
      <c r="E354" s="272">
        <v>10000</v>
      </c>
      <c r="F354" s="292"/>
      <c r="G354" s="313">
        <v>1078</v>
      </c>
    </row>
    <row r="355" spans="2:7" ht="20.25" customHeight="1">
      <c r="B355" s="166"/>
      <c r="C355" s="194" t="s">
        <v>562</v>
      </c>
      <c r="D355" s="229"/>
      <c r="E355" s="273">
        <v>1078</v>
      </c>
      <c r="F355" s="293"/>
      <c r="G355" s="314"/>
    </row>
    <row r="356" spans="2:7" ht="20.25" customHeight="1">
      <c r="B356" s="184" t="s">
        <v>563</v>
      </c>
      <c r="C356" s="214" t="s">
        <v>223</v>
      </c>
      <c r="D356" s="224"/>
      <c r="E356" s="274">
        <v>9120</v>
      </c>
      <c r="F356" s="295"/>
      <c r="G356" s="316"/>
    </row>
    <row r="357" spans="2:7" ht="20.25" customHeight="1">
      <c r="B357" s="158" t="s">
        <v>564</v>
      </c>
      <c r="C357" s="215" t="s">
        <v>565</v>
      </c>
      <c r="D357" s="230"/>
      <c r="E357" s="255">
        <v>356831</v>
      </c>
      <c r="F357" s="292"/>
      <c r="G357" s="313">
        <v>1386502</v>
      </c>
    </row>
    <row r="358" spans="2:7" ht="20.25" customHeight="1">
      <c r="B358" s="166"/>
      <c r="C358" s="216" t="s">
        <v>558</v>
      </c>
      <c r="D358" s="223"/>
      <c r="E358" s="252">
        <v>9687000</v>
      </c>
      <c r="F358" s="293"/>
      <c r="G358" s="314"/>
    </row>
    <row r="359" spans="2:7" s="153" customFormat="1" ht="20.25" customHeight="1">
      <c r="B359" s="184" t="s">
        <v>526</v>
      </c>
      <c r="C359" s="212" t="s">
        <v>566</v>
      </c>
      <c r="D359" s="220"/>
      <c r="E359" s="269">
        <v>1408379</v>
      </c>
      <c r="F359" s="296"/>
      <c r="G359" s="316">
        <v>391054</v>
      </c>
    </row>
    <row r="360" spans="2:7" s="153" customFormat="1" ht="20.25" customHeight="1">
      <c r="B360" s="184" t="s">
        <v>567</v>
      </c>
      <c r="C360" s="212" t="s">
        <v>29</v>
      </c>
      <c r="D360" s="224"/>
      <c r="E360" s="248">
        <v>348240</v>
      </c>
      <c r="F360" s="297"/>
      <c r="G360" s="314">
        <v>324396</v>
      </c>
    </row>
  </sheetData>
  <mergeCells count="27">
    <mergeCell ref="F346:G346"/>
    <mergeCell ref="F349:G349"/>
    <mergeCell ref="E316:G316"/>
    <mergeCell ref="E328:G328"/>
    <mergeCell ref="E336:G336"/>
    <mergeCell ref="E340:G340"/>
    <mergeCell ref="E345:G345"/>
    <mergeCell ref="E238:G238"/>
    <mergeCell ref="E264:G264"/>
    <mergeCell ref="E270:G270"/>
    <mergeCell ref="E278:G278"/>
    <mergeCell ref="E290:G290"/>
    <mergeCell ref="E159:G159"/>
    <mergeCell ref="E185:G185"/>
    <mergeCell ref="E191:G191"/>
    <mergeCell ref="E212:G212"/>
    <mergeCell ref="E232:G232"/>
    <mergeCell ref="E80:G80"/>
    <mergeCell ref="E107:G107"/>
    <mergeCell ref="E133:G133"/>
    <mergeCell ref="E145:G145"/>
    <mergeCell ref="E155:G155"/>
    <mergeCell ref="E3:G3"/>
    <mergeCell ref="E9:G9"/>
    <mergeCell ref="E27:G27"/>
    <mergeCell ref="E41:G41"/>
    <mergeCell ref="E53:G53"/>
  </mergeCells>
  <phoneticPr fontId="19"/>
  <pageMargins left="0.31496062992125984" right="3.937007874015748E-2" top="0.59055118110236227" bottom="0.51181102362204722" header="0.31496062992125984" footer="0.31496062992125984"/>
  <pageSetup paperSize="9" firstPageNumber="25" orientation="landscape" useFirstPageNumber="1" r:id="rId1"/>
  <headerFooter alignWithMargins="0">
    <oddHeader>&amp;R&amp;P</oddHeader>
    <oddFooter>&amp;C&amp;P</oddFooter>
  </headerFooter>
  <rowBreaks count="7" manualBreakCount="7">
    <brk id="26" max="6" man="1"/>
    <brk id="52" max="6" man="1"/>
    <brk id="132" max="6" man="1"/>
    <brk id="184" max="6" man="1"/>
    <brk id="237" max="6" man="1"/>
    <brk id="263" max="6" man="1"/>
    <brk id="3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会計別</vt:lpstr>
      <vt:lpstr>事項別明細</vt:lpstr>
      <vt:lpstr>性質別内訳</vt:lpstr>
      <vt:lpstr>当初予算概要</vt:lpstr>
      <vt:lpstr>会計別!Print_Area</vt:lpstr>
      <vt:lpstr>事項別明細!Print_Area</vt:lpstr>
      <vt:lpstr>性質別内訳!Print_Area</vt:lpstr>
      <vt:lpstr>当初予算概要!Print_Area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津山市役所</dc:creator>
  <cp:lastModifiedBy>user</cp:lastModifiedBy>
  <cp:lastPrinted>2020-02-13T23:33:29Z</cp:lastPrinted>
  <dcterms:created xsi:type="dcterms:W3CDTF">2000-01-12T02:04:18Z</dcterms:created>
  <dcterms:modified xsi:type="dcterms:W3CDTF">2020-02-13T23:34:54Z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2020-02-13T08:17:17Z</vt:filetime>
  </property>
</Properties>
</file>