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80" windowHeight="11955" tabRatio="929"/>
  </bookViews>
  <sheets>
    <sheet name="目次" sheetId="2" r:id="rId1"/>
    <sheet name="前金" sheetId="96" r:id="rId2"/>
    <sheet name="前金(JV)" sheetId="117" r:id="rId3"/>
    <sheet name="中間前金払認定請求書" sheetId="114" r:id="rId4"/>
    <sheet name="履行報告書" sheetId="98" r:id="rId5"/>
    <sheet name="請求書" sheetId="99" r:id="rId6"/>
    <sheet name="請求書(JV)" sheetId="100" r:id="rId7"/>
    <sheet name="完成届" sheetId="101" r:id="rId8"/>
    <sheet name="延期願(受注者)" sheetId="43" r:id="rId9"/>
    <sheet name="延期願(発注者)" sheetId="44" r:id="rId10"/>
    <sheet name="出来高検査申請書" sheetId="102" r:id="rId11"/>
    <sheet name="部分払申請書" sheetId="103" r:id="rId12"/>
    <sheet name="受領書" sheetId="45" r:id="rId13"/>
    <sheet name="下請負人選定一覧" sheetId="107" r:id="rId14"/>
    <sheet name="施工体制台帳" sheetId="6" r:id="rId15"/>
    <sheet name="下請負人の相手方及び内容" sheetId="106" r:id="rId16"/>
    <sheet name="体系図" sheetId="8" r:id="rId17"/>
    <sheet name="工事担当技術者台帳" sheetId="112" r:id="rId18"/>
    <sheet name="作業員名簿" sheetId="5" r:id="rId19"/>
    <sheet name="再下請通知書様式" sheetId="7" r:id="rId20"/>
    <sheet name="編成表" sheetId="110" r:id="rId21"/>
    <sheet name="下請負に関する提出書類一覧表" sheetId="113" r:id="rId22"/>
  </sheets>
  <definedNames>
    <definedName name="契約内容">#REF!</definedName>
    <definedName name="契約内容" localSheetId="5">#REF!</definedName>
    <definedName name="工事概要">#REF!</definedName>
    <definedName name="工事概要" localSheetId="5">#REF!</definedName>
    <definedName name="契約内容" localSheetId="6">#REF!</definedName>
    <definedName name="工事概要" localSheetId="6">#REF!</definedName>
    <definedName name="契約内容" localSheetId="7">#REF!</definedName>
    <definedName name="工事概要" localSheetId="7">#REF!</definedName>
    <definedName name="契約内容" localSheetId="10">#REF!</definedName>
    <definedName name="工事概要" localSheetId="10">#REF!</definedName>
    <definedName name="契約内容" localSheetId="11">#REF!</definedName>
    <definedName name="工事概要" localSheetId="11">#REF!</definedName>
    <definedName name="契約内容" localSheetId="2">#REF!</definedName>
    <definedName name="工事概要" localSheetId="2">#REF!</definedName>
    <definedName name="_xlnm.Print_Area" localSheetId="0">目次!$B$1:$E$25</definedName>
    <definedName name="_xlnm.Print_Area" localSheetId="18">作業員名簿!$A$1:$Y$82</definedName>
    <definedName name="_xlnm.Print_Area" localSheetId="12">受領書!$A$1:$J$30</definedName>
    <definedName name="_xlnm.Print_Area" localSheetId="1">前金!$A$20:$AO$50</definedName>
    <definedName name="_xlnm.Print_Area" localSheetId="4">履行報告書!$A$1:$E$29</definedName>
    <definedName name="_xlnm.Print_Area" localSheetId="5">請求書!$A$13:$AL$52</definedName>
    <definedName name="_xlnm.Print_Area" localSheetId="6">'請求書(JV)'!$A$13:$AL$52</definedName>
    <definedName name="_xlnm.Print_Area" localSheetId="7">完成届!$B$16:$AS$69</definedName>
    <definedName name="_xlnm.Print_Area" localSheetId="10">出来高検査申請書!$A$13:$AQ$53</definedName>
    <definedName name="_xlnm.Print_Area" localSheetId="11">部分払申請書!$B$17:$AS$58</definedName>
    <definedName name="_xlnm.Print_Area" localSheetId="21">下請負に関する提出書類一覧表!$A$1:$C$18</definedName>
    <definedName name="_xlnm.Print_Area" localSheetId="3">中間前金払認定請求書!$A$14:$AY$55</definedName>
    <definedName name="_xlnm.Print_Area" localSheetId="2">'前金(JV)'!$A$21:$AO$51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<sst xmlns="http://schemas.openxmlformats.org/spreadsheetml/2006/main" xmlns:r="http://schemas.openxmlformats.org/officeDocument/2006/relationships" count="556" uniqueCount="556">
  <si>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会社名</t>
    <rPh sb="0" eb="3">
      <t>カイシャメイ</t>
    </rPh>
    <phoneticPr fontId="21"/>
  </si>
  <si>
    <t>記</t>
  </si>
  <si>
    <t>年月別</t>
  </si>
  <si>
    <t>係</t>
  </si>
  <si>
    <t>下請工事着手前</t>
  </si>
  <si>
    <t>下請負に付した金額</t>
  </si>
  <si>
    <t>予定工程　　％</t>
    <rPh sb="3" eb="4">
      <t>ホド</t>
    </rPh>
    <phoneticPr fontId="21"/>
  </si>
  <si>
    <t>［外国人建設就労者、外国人技能実習生の従事の状況の記入要領］</t>
    <rPh sb="19" eb="21">
      <t>ジュウジ</t>
    </rPh>
    <rPh sb="22" eb="24">
      <t>ジョウキョウ</t>
    </rPh>
    <phoneticPr fontId="72"/>
  </si>
  <si>
    <t>第00000号</t>
  </si>
  <si>
    <t>３の内受領済額</t>
    <rPh sb="2" eb="3">
      <t>ウチ</t>
    </rPh>
    <rPh sb="3" eb="5">
      <t>ジュリョウ</t>
    </rPh>
    <rPh sb="5" eb="6">
      <t>ズ</t>
    </rPh>
    <rPh sb="6" eb="7">
      <t>ガク</t>
    </rPh>
    <phoneticPr fontId="21"/>
  </si>
  <si>
    <t>着手日</t>
    <rPh sb="0" eb="2">
      <t>チャクシュ</t>
    </rPh>
    <rPh sb="2" eb="3">
      <t>ビ</t>
    </rPh>
    <phoneticPr fontId="21"/>
  </si>
  <si>
    <t>使用経費　　円</t>
    <rPh sb="0" eb="2">
      <t>シヨウ</t>
    </rPh>
    <rPh sb="2" eb="4">
      <t>ケイヒ</t>
    </rPh>
    <rPh sb="6" eb="7">
      <t>エン</t>
    </rPh>
    <phoneticPr fontId="21"/>
  </si>
  <si>
    <t>特定建設工事企業体名</t>
    <rPh sb="0" eb="2">
      <t>トクテイ</t>
    </rPh>
    <rPh sb="2" eb="4">
      <t>ケンセツ</t>
    </rPh>
    <rPh sb="4" eb="6">
      <t>コウジ</t>
    </rPh>
    <rPh sb="6" eb="9">
      <t>キギョウタイ</t>
    </rPh>
    <rPh sb="9" eb="10">
      <t>メイ</t>
    </rPh>
    <phoneticPr fontId="21"/>
  </si>
  <si>
    <t>中間前金払認定請求時</t>
  </si>
  <si>
    <r>
      <t>健康保険</t>
    </r>
    <r>
      <rPr>
        <vertAlign val="superscript"/>
        <sz val="11"/>
        <color auto="1"/>
        <rFont val="ＭＳ 明朝"/>
      </rPr>
      <t>3</t>
    </r>
  </si>
  <si>
    <t>非該当</t>
  </si>
  <si>
    <t>完成日</t>
    <rPh sb="0" eb="2">
      <t>カンセイ</t>
    </rPh>
    <rPh sb="2" eb="3">
      <t>ビ</t>
    </rPh>
    <phoneticPr fontId="21"/>
  </si>
  <si>
    <t>（注）３．経験年数は現在担当している仕事の経験年数を記入する。</t>
    <rPh sb="1" eb="2">
      <t>チュウ</t>
    </rPh>
    <phoneticPr fontId="17"/>
  </si>
  <si>
    <t>工期</t>
    <rPh sb="0" eb="2">
      <t>コウキ</t>
    </rPh>
    <phoneticPr fontId="21"/>
  </si>
  <si>
    <t xml:space="preserve"> 社会保険等加入状況の保険加入欄の「健康」「年金」「雇用」は、それぞれ以下の保険を示す。</t>
  </si>
  <si>
    <t>千万</t>
    <rPh sb="0" eb="2">
      <t>センマン</t>
    </rPh>
    <phoneticPr fontId="21"/>
  </si>
  <si>
    <t>社会保険等加入状況</t>
  </si>
  <si>
    <t>十万</t>
    <rPh sb="0" eb="2">
      <t>ジュウマン</t>
    </rPh>
    <phoneticPr fontId="21"/>
  </si>
  <si>
    <t>住所</t>
    <rPh sb="0" eb="2">
      <t>ジュウショ</t>
    </rPh>
    <phoneticPr fontId="21"/>
  </si>
  <si>
    <t>名称</t>
    <rPh sb="0" eb="2">
      <t>めいしょう</t>
    </rPh>
    <phoneticPr fontId="17" type="Hiragana"/>
  </si>
  <si>
    <t>地内</t>
    <rPh sb="0" eb="1">
      <t>チ</t>
    </rPh>
    <rPh sb="1" eb="2">
      <t>ナイ</t>
    </rPh>
    <phoneticPr fontId="21"/>
  </si>
  <si>
    <t>監理技術者名</t>
  </si>
  <si>
    <t>安全衛生責任者名</t>
  </si>
  <si>
    <t>保 証 書 に 係 る 受　領　書</t>
  </si>
  <si>
    <t>元　　請　　名</t>
  </si>
  <si>
    <t>６</t>
  </si>
  <si>
    <t>主任技術者</t>
  </si>
  <si>
    <t>監理技術者名
主任技術者名</t>
  </si>
  <si>
    <t>健康保険</t>
    <rPh sb="0" eb="2">
      <t>ケンコウ</t>
    </rPh>
    <rPh sb="2" eb="4">
      <t>ホケン</t>
    </rPh>
    <phoneticPr fontId="17"/>
  </si>
  <si>
    <t>内容</t>
    <rPh sb="0" eb="2">
      <t>ないよう</t>
    </rPh>
    <phoneticPr fontId="17" type="Hiragana"/>
  </si>
  <si>
    <t>代表者役職</t>
    <rPh sb="0" eb="3">
      <t>ダイヒョウシャ</t>
    </rPh>
    <rPh sb="3" eb="5">
      <t>ヤクショク</t>
    </rPh>
    <phoneticPr fontId="21"/>
  </si>
  <si>
    <t>〒　－</t>
  </si>
  <si>
    <t>下請負を発注する場合元請業者が作成（様式第2号）添付</t>
  </si>
  <si>
    <t>津山市</t>
    <rPh sb="0" eb="3">
      <t>ツヤマシ</t>
    </rPh>
    <phoneticPr fontId="21"/>
  </si>
  <si>
    <t>工　事　完　成　届</t>
    <rPh sb="0" eb="1">
      <t>コウ</t>
    </rPh>
    <rPh sb="2" eb="3">
      <t>コト</t>
    </rPh>
    <rPh sb="4" eb="5">
      <t>カン</t>
    </rPh>
    <rPh sb="6" eb="7">
      <t>シゲル</t>
    </rPh>
    <rPh sb="8" eb="9">
      <t>トドケ</t>
    </rPh>
    <phoneticPr fontId="21"/>
  </si>
  <si>
    <t>住　　所
電話番号</t>
  </si>
  <si>
    <t>事業所整理記号等</t>
  </si>
  <si>
    <t>下請負業者名</t>
  </si>
  <si>
    <t>記</t>
    <rPh sb="0" eb="1">
      <t>キ</t>
    </rPh>
    <phoneticPr fontId="21"/>
  </si>
  <si>
    <t>㊞</t>
  </si>
  <si>
    <t>許　可　業　種</t>
  </si>
  <si>
    <t>受注者</t>
  </si>
  <si>
    <t>元請の専門技術者が主任技術者資格を有することを証する書面又はこれらの写し</t>
    <rPh sb="0" eb="2">
      <t>モトウ</t>
    </rPh>
    <phoneticPr fontId="21"/>
  </si>
  <si>
    <t>完成届</t>
  </si>
  <si>
    <r>
      <t>保険加入の有無</t>
    </r>
    <r>
      <rPr>
        <vertAlign val="superscript"/>
        <sz val="11"/>
        <color auto="1"/>
        <rFont val="ＭＳ 明朝"/>
      </rPr>
      <t>1</t>
    </r>
  </si>
  <si>
    <t>元請
確認欄</t>
  </si>
  <si>
    <t>令和</t>
    <rPh sb="0" eb="1">
      <t>レイ</t>
    </rPh>
    <rPh sb="1" eb="2">
      <t>ワ</t>
    </rPh>
    <phoneticPr fontId="17"/>
  </si>
  <si>
    <t>津　山　市　長　殿</t>
    <rPh sb="0" eb="1">
      <t>ツ</t>
    </rPh>
    <rPh sb="2" eb="3">
      <t>ヤマ</t>
    </rPh>
    <rPh sb="4" eb="5">
      <t>シ</t>
    </rPh>
    <rPh sb="6" eb="7">
      <t>チョウ</t>
    </rPh>
    <rPh sb="8" eb="9">
      <t>ドノ</t>
    </rPh>
    <phoneticPr fontId="21"/>
  </si>
  <si>
    <t>月</t>
    <rPh sb="0" eb="1">
      <t>ツキ</t>
    </rPh>
    <phoneticPr fontId="21"/>
  </si>
  <si>
    <t>（注）７．年金保険欄には、左欄に年金保険の名称（厚生年金、国民年金）を記載。
　各年金の受給者である場合は、左欄に「受給者」と記載。</t>
  </si>
  <si>
    <t>JV代表者住所</t>
    <rPh sb="2" eb="5">
      <t>ダイヒョウシャ</t>
    </rPh>
    <rPh sb="5" eb="7">
      <t>ジュウショ</t>
    </rPh>
    <phoneticPr fontId="21"/>
  </si>
  <si>
    <t>出来高検査申請書</t>
  </si>
  <si>
    <t>【注意事項】
※ 添付する写真は、
 縦　３㎝
 横　２.５㎝
 程度の大きさとし、
 顔が判別できるものとする。
※ 番号は、施工体系図の番号とする。</t>
  </si>
  <si>
    <t>請求金額を印刷</t>
    <rPh sb="0" eb="2">
      <t>セイキュウ</t>
    </rPh>
    <rPh sb="2" eb="4">
      <t>キンガク</t>
    </rPh>
    <rPh sb="5" eb="7">
      <t>インサツ</t>
    </rPh>
    <phoneticPr fontId="21"/>
  </si>
  <si>
    <t>元請の専門技術者が直接的かつ恒常的な雇用関係にあることを証する書面又はこれらの写し</t>
    <rPh sb="0" eb="2">
      <t>モトウ</t>
    </rPh>
    <rPh sb="9" eb="12">
      <t>チョクセツテキ</t>
    </rPh>
    <rPh sb="14" eb="17">
      <t>コウジョウテキ</t>
    </rPh>
    <rPh sb="18" eb="20">
      <t>コヨウ</t>
    </rPh>
    <rPh sb="20" eb="22">
      <t>カンケイ</t>
    </rPh>
    <phoneticPr fontId="21"/>
  </si>
  <si>
    <t>課長</t>
  </si>
  <si>
    <t>資 格 内 容</t>
  </si>
  <si>
    <t>契約日</t>
    <rPh sb="0" eb="3">
      <t>ケイヤクビ</t>
    </rPh>
    <phoneticPr fontId="21"/>
  </si>
  <si>
    <t>契約着手年月日</t>
    <rPh sb="0" eb="2">
      <t>ケイヤク</t>
    </rPh>
    <rPh sb="2" eb="4">
      <t>チャクシュ</t>
    </rPh>
    <rPh sb="4" eb="7">
      <t>ネンガッピ</t>
    </rPh>
    <phoneticPr fontId="21"/>
  </si>
  <si>
    <t>（四次下請負業者）</t>
  </si>
  <si>
    <t>提出時期</t>
    <rPh sb="0" eb="2">
      <t>ていしゅつ</t>
    </rPh>
    <rPh sb="2" eb="4">
      <t>じき</t>
    </rPh>
    <phoneticPr fontId="17" type="Hiragana"/>
  </si>
  <si>
    <t>許可番号・業種</t>
  </si>
  <si>
    <t>様式第26号（第114条関係）</t>
    <rPh sb="0" eb="2">
      <t>ヨウシキ</t>
    </rPh>
    <rPh sb="2" eb="3">
      <t>ダイ</t>
    </rPh>
    <rPh sb="5" eb="6">
      <t>ゴウ</t>
    </rPh>
    <rPh sb="7" eb="8">
      <t>ダイ</t>
    </rPh>
    <rPh sb="11" eb="12">
      <t>ジョウ</t>
    </rPh>
    <rPh sb="12" eb="14">
      <t>カンケイ</t>
    </rPh>
    <phoneticPr fontId="21"/>
  </si>
  <si>
    <t>円</t>
    <rPh sb="0" eb="1">
      <t>エン</t>
    </rPh>
    <phoneticPr fontId="21"/>
  </si>
  <si>
    <t>８．延期の理由</t>
  </si>
  <si>
    <t>４</t>
  </si>
  <si>
    <t>工事請負代金</t>
  </si>
  <si>
    <t>施工体制台帳</t>
  </si>
  <si>
    <t>日</t>
    <rPh sb="0" eb="1">
      <t>ニチ</t>
    </rPh>
    <phoneticPr fontId="21"/>
  </si>
  <si>
    <t>市長名</t>
    <rPh sb="0" eb="2">
      <t>しちょう</t>
    </rPh>
    <rPh sb="2" eb="3">
      <t>めい</t>
    </rPh>
    <phoneticPr fontId="17" type="Hiragana"/>
  </si>
  <si>
    <t>変更なし</t>
  </si>
  <si>
    <t>契約保証書の返還を受けるとき使用</t>
  </si>
  <si>
    <t>（原請負金額に対して</t>
    <rPh sb="1" eb="2">
      <t>ゲン</t>
    </rPh>
    <rPh sb="2" eb="4">
      <t>ウケオイ</t>
    </rPh>
    <rPh sb="4" eb="6">
      <t>キンガク</t>
    </rPh>
    <rPh sb="7" eb="8">
      <t>タイ</t>
    </rPh>
    <phoneticPr fontId="21"/>
  </si>
  <si>
    <t>年齢</t>
  </si>
  <si>
    <t>の請求書</t>
    <rPh sb="1" eb="4">
      <t>セイキュウショ</t>
    </rPh>
    <phoneticPr fontId="21"/>
  </si>
  <si>
    <t>\000,000,000</t>
  </si>
  <si>
    <t>監督員名</t>
  </si>
  <si>
    <t>　再下請負契約がある場合《再下請負関係》欄（当用紙の右部分）に記入するとともに、次の契約書類の写しを提出すること。なお、再下請が複数ある場合は、《再下請負関係》欄をコピーして使用すること。
　　①契約書、注文書・請書等　②下請基本契約書</t>
  </si>
  <si>
    <t>請負金額</t>
    <rPh sb="0" eb="2">
      <t>ウケオイ</t>
    </rPh>
    <rPh sb="2" eb="4">
      <t>キンガク</t>
    </rPh>
    <phoneticPr fontId="21"/>
  </si>
  <si>
    <t>百万</t>
    <rPh sb="0" eb="2">
      <t>ヒャクマン</t>
    </rPh>
    <phoneticPr fontId="21"/>
  </si>
  <si>
    <t>令和　 　年　　月　　日</t>
    <rPh sb="0" eb="1">
      <t>レイ</t>
    </rPh>
    <rPh sb="1" eb="2">
      <t>ワ</t>
    </rPh>
    <phoneticPr fontId="21"/>
  </si>
  <si>
    <t>様式第２５号の２（第１０９条の２関係）</t>
    <rPh sb="0" eb="2">
      <t>ヨウシキ</t>
    </rPh>
    <rPh sb="2" eb="3">
      <t>ダイ</t>
    </rPh>
    <rPh sb="5" eb="6">
      <t>ゴウ</t>
    </rPh>
    <rPh sb="9" eb="10">
      <t>ダイ</t>
    </rPh>
    <rPh sb="13" eb="14">
      <t>ジョウ</t>
    </rPh>
    <rPh sb="16" eb="18">
      <t>カンケイ</t>
    </rPh>
    <phoneticPr fontId="21"/>
  </si>
  <si>
    <t>契約年月日</t>
  </si>
  <si>
    <t>　営業所の名称欄は、様式左側の営業所の名称欄には元請契約及び下請契約に係る営業所の名称を記載し、様式右側の営業所の名称欄は請負契約に係る営業所の名称を記載すること。</t>
    <rPh sb="53" eb="56">
      <t>エイギョウショ</t>
    </rPh>
    <rPh sb="57" eb="59">
      <t>メイショウ</t>
    </rPh>
    <rPh sb="59" eb="60">
      <t>ラン</t>
    </rPh>
    <phoneticPr fontId="72"/>
  </si>
  <si>
    <t>課　　名</t>
  </si>
  <si>
    <t>はリストから選択、</t>
    <rPh sb="6" eb="8">
      <t>センタク</t>
    </rPh>
    <phoneticPr fontId="21"/>
  </si>
  <si>
    <t>工事名称及び
工 事 内 容</t>
  </si>
  <si>
    <t>契約関係様式</t>
    <rPh sb="0" eb="2">
      <t>けいやく</t>
    </rPh>
    <rPh sb="2" eb="4">
      <t>かんけい</t>
    </rPh>
    <rPh sb="4" eb="6">
      <t>ようしき</t>
    </rPh>
    <phoneticPr fontId="17" type="Hiragana"/>
  </si>
  <si>
    <r>
      <t>雇用保険</t>
    </r>
    <r>
      <rPr>
        <vertAlign val="superscript"/>
        <sz val="11"/>
        <color auto="1"/>
        <rFont val="ＭＳ 明朝"/>
      </rPr>
      <t>5</t>
    </r>
  </si>
  <si>
    <t>建設業の
許　　可</t>
  </si>
  <si>
    <t>代表者職名</t>
    <rPh sb="0" eb="3">
      <t>ダイヒョウシャ</t>
    </rPh>
    <rPh sb="3" eb="5">
      <t>ショクメイ</t>
    </rPh>
    <phoneticPr fontId="21"/>
  </si>
  <si>
    <r>
      <t>注３）</t>
    </r>
    <r>
      <rPr>
        <sz val="7"/>
        <color theme="1"/>
        <rFont val="Times New Roman"/>
      </rPr>
      <t xml:space="preserve">     </t>
    </r>
    <r>
      <rPr>
        <sz val="11"/>
        <color theme="1"/>
        <rFont val="ＭＳ 明朝"/>
      </rPr>
      <t>予定工程欄は，初回報告時に完成までの予定出来高累計を記入すること。</t>
    </r>
  </si>
  <si>
    <t>主任技術者名</t>
  </si>
  <si>
    <t>１</t>
  </si>
  <si>
    <t>津山市と保証委託者間の工事請負契約による債務の不履行により生ずる損害金に対する支払保証</t>
  </si>
  <si>
    <t>住　　所</t>
  </si>
  <si>
    <t>円（税込）</t>
  </si>
  <si>
    <t>  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</si>
  <si>
    <t>２</t>
  </si>
  <si>
    <t>現場代理人名</t>
  </si>
  <si>
    <r>
      <t>※</t>
    </r>
    <r>
      <rPr>
        <vertAlign val="superscript"/>
        <sz val="11"/>
        <color auto="1"/>
        <rFont val="ＭＳ 明朝"/>
      </rPr>
      <t>2</t>
    </r>
    <r>
      <rPr>
        <sz val="11"/>
        <color auto="1"/>
        <rFont val="ＭＳ 明朝"/>
      </rPr>
      <t>専門技術者名</t>
    </r>
  </si>
  <si>
    <t>年</t>
    <rPh sb="0" eb="1">
      <t>ネン</t>
    </rPh>
    <phoneticPr fontId="21"/>
  </si>
  <si>
    <t>前金払申請書</t>
  </si>
  <si>
    <t>以下の欄は前金払を工期の2会計年度目以降に申請する場合に入力</t>
    <rPh sb="0" eb="2">
      <t>イカ</t>
    </rPh>
    <rPh sb="3" eb="4">
      <t>ラン</t>
    </rPh>
    <rPh sb="5" eb="7">
      <t>マエキン</t>
    </rPh>
    <rPh sb="7" eb="8">
      <t>バライ</t>
    </rPh>
    <rPh sb="9" eb="11">
      <t>コウキ</t>
    </rPh>
    <rPh sb="13" eb="15">
      <t>カイケイ</t>
    </rPh>
    <rPh sb="15" eb="17">
      <t>ネンド</t>
    </rPh>
    <rPh sb="17" eb="18">
      <t>メ</t>
    </rPh>
    <rPh sb="18" eb="20">
      <t>イコウ</t>
    </rPh>
    <rPh sb="21" eb="23">
      <t>シンセイ</t>
    </rPh>
    <rPh sb="25" eb="27">
      <t>バアイ</t>
    </rPh>
    <rPh sb="28" eb="30">
      <t>ニュウリョク</t>
    </rPh>
    <phoneticPr fontId="21"/>
  </si>
  <si>
    <t>主管課</t>
    <rPh sb="0" eb="3">
      <t>シュカンカ</t>
    </rPh>
    <phoneticPr fontId="21"/>
  </si>
  <si>
    <r>
      <t>　　　　　　　　　　　　　　　　　　　　　　　　　</t>
    </r>
    <r>
      <rPr>
        <u/>
        <sz val="14"/>
        <color theme="1"/>
        <rFont val="ＭＳ 明朝"/>
      </rPr>
      <t>工事担当技術者台帳</t>
    </r>
  </si>
  <si>
    <t>作成の上、元請に届出ること。</t>
  </si>
  <si>
    <t>　　　　年　　月　　日</t>
  </si>
  <si>
    <t>資格内容</t>
  </si>
  <si>
    <t>様式左側について、元請契約に係る営業所で下請契約を行う場合は、下請契約欄に「同上」と記載すること。</t>
  </si>
  <si>
    <t>【社会保険等加入状況欄の記入要領】</t>
  </si>
  <si>
    <t>億</t>
    <rPh sb="0" eb="1">
      <t>オク</t>
    </rPh>
    <phoneticPr fontId="21"/>
  </si>
  <si>
    <t>代表者名</t>
    <rPh sb="0" eb="2">
      <t>ダイヒョウ</t>
    </rPh>
    <rPh sb="2" eb="3">
      <t>シャ</t>
    </rPh>
    <rPh sb="3" eb="4">
      <t>メイ</t>
    </rPh>
    <phoneticPr fontId="21"/>
  </si>
  <si>
    <t>受注者</t>
    <rPh sb="0" eb="3">
      <t>ジュチュウシャ</t>
    </rPh>
    <phoneticPr fontId="21"/>
  </si>
  <si>
    <t>【報告下請負業者】</t>
  </si>
  <si>
    <t>名　　　　　　　称</t>
  </si>
  <si>
    <t>部長</t>
    <rPh sb="0" eb="2">
      <t>ブチョウ</t>
    </rPh>
    <phoneticPr fontId="21"/>
  </si>
  <si>
    <t>氏名</t>
    <rPh sb="0" eb="2">
      <t>シメイ</t>
    </rPh>
    <phoneticPr fontId="21"/>
  </si>
  <si>
    <t>工　　期</t>
  </si>
  <si>
    <t>（\000,000）</t>
  </si>
  <si>
    <t>備　　考</t>
  </si>
  <si>
    <t>契約年月日</t>
    <rPh sb="0" eb="2">
      <t>ケイヤク</t>
    </rPh>
    <rPh sb="2" eb="5">
      <t>ネンガッピ</t>
    </rPh>
    <phoneticPr fontId="21"/>
  </si>
  <si>
    <t>建　設　業</t>
  </si>
  <si>
    <t>中間前金払の額</t>
    <rPh sb="0" eb="2">
      <t>チュウカン</t>
    </rPh>
    <rPh sb="2" eb="4">
      <t>マエキン</t>
    </rPh>
    <rPh sb="4" eb="5">
      <t>ハラ</t>
    </rPh>
    <rPh sb="6" eb="7">
      <t>ガク</t>
    </rPh>
    <phoneticPr fontId="21"/>
  </si>
  <si>
    <t>差引金額</t>
    <rPh sb="0" eb="2">
      <t>サシヒキ</t>
    </rPh>
    <rPh sb="2" eb="4">
      <t>キンガク</t>
    </rPh>
    <phoneticPr fontId="21"/>
  </si>
  <si>
    <t>百</t>
    <rPh sb="0" eb="1">
      <t>ヒャク</t>
    </rPh>
    <phoneticPr fontId="21"/>
  </si>
  <si>
    <t>工事作業所災害防止協議会兼施工体系図</t>
  </si>
  <si>
    <t>専任・非専任</t>
  </si>
  <si>
    <t>地内</t>
  </si>
  <si>
    <t>下請負</t>
  </si>
  <si>
    <t>千</t>
    <rPh sb="0" eb="1">
      <t>セン</t>
    </rPh>
    <phoneticPr fontId="21"/>
  </si>
  <si>
    <t>円）</t>
    <rPh sb="0" eb="1">
      <t>エン</t>
    </rPh>
    <phoneticPr fontId="21"/>
  </si>
  <si>
    <t>発注者側理由用</t>
  </si>
  <si>
    <t>住所(会社名)</t>
  </si>
  <si>
    <t>＊２～５について</t>
  </si>
  <si>
    <t>３</t>
  </si>
  <si>
    <r>
      <t>※</t>
    </r>
    <r>
      <rPr>
        <vertAlign val="superscript"/>
        <sz val="8"/>
        <color auto="1"/>
        <rFont val="ＭＳ 明朝"/>
      </rPr>
      <t>3</t>
    </r>
  </si>
  <si>
    <r>
      <t>氏</t>
    </r>
    <r>
      <rPr>
        <sz val="11"/>
        <color auto="1"/>
        <rFont val="Century"/>
      </rPr>
      <t xml:space="preserve"> </t>
    </r>
    <r>
      <rPr>
        <sz val="11"/>
        <color auto="1"/>
        <rFont val="ＭＳ 明朝"/>
      </rPr>
      <t>名</t>
    </r>
    <r>
      <rPr>
        <sz val="11"/>
        <color auto="1"/>
        <rFont val="Century"/>
      </rPr>
      <t xml:space="preserve"> </t>
    </r>
    <r>
      <rPr>
        <sz val="11"/>
        <color auto="1"/>
        <rFont val="ＭＳ 明朝"/>
      </rPr>
      <t>　　　　　　　　　　　　　　　　㊞</t>
    </r>
  </si>
  <si>
    <t>契約監理室</t>
    <rPh sb="0" eb="2">
      <t>ケイヤク</t>
    </rPh>
    <rPh sb="2" eb="4">
      <t>カンリ</t>
    </rPh>
    <rPh sb="4" eb="5">
      <t>シツ</t>
    </rPh>
    <phoneticPr fontId="21"/>
  </si>
  <si>
    <t>様式第25号（第109条関係）</t>
  </si>
  <si>
    <t>加入　未加入　適用除外</t>
  </si>
  <si>
    <t>様式右側の一次下請負人に関する事項について、請負契約に係る営業所以外の営業所で再下請負契約を行う場合は欄を追加すること。</t>
  </si>
  <si>
    <t>令和　　年　　月　　日</t>
  </si>
  <si>
    <t>５</t>
  </si>
  <si>
    <t>円</t>
  </si>
  <si>
    <t>　一次下請負業者は、二次下請負業者以下の業者から提出された書類とともに下請負業者編成表を作成の上、元請に届け出ること。</t>
  </si>
  <si>
    <t>工　　　期</t>
  </si>
  <si>
    <t>増</t>
    <rPh sb="0" eb="1">
      <t>ゾウ</t>
    </rPh>
    <phoneticPr fontId="21"/>
  </si>
  <si>
    <t>2　この下請負業者編成表でまとめきれない場合には、本様式をコピーするなどして適宜使用すること。</t>
  </si>
  <si>
    <t>工事延期を申請するとき</t>
  </si>
  <si>
    <t>減</t>
    <rPh sb="0" eb="1">
      <t>ゲン</t>
    </rPh>
    <phoneticPr fontId="21"/>
  </si>
  <si>
    <r>
      <t>※</t>
    </r>
    <r>
      <rPr>
        <vertAlign val="superscript"/>
        <sz val="11"/>
        <color auto="1"/>
        <rFont val="ＭＳ 明朝"/>
      </rPr>
      <t>2</t>
    </r>
    <r>
      <rPr>
        <sz val="11"/>
        <color auto="1"/>
        <rFont val="ＭＳ 明朝"/>
      </rPr>
      <t>主任技術者名</t>
    </r>
  </si>
  <si>
    <t>下請負に付す理由</t>
  </si>
  <si>
    <t>下請負業者編成表</t>
  </si>
  <si>
    <t>※</t>
  </si>
  <si>
    <t>会社所在地</t>
    <rPh sb="0" eb="1">
      <t>カイ</t>
    </rPh>
    <rPh sb="1" eb="2">
      <t>シャ</t>
    </rPh>
    <rPh sb="2" eb="5">
      <t>ショザイチ</t>
    </rPh>
    <phoneticPr fontId="21"/>
  </si>
  <si>
    <t>万</t>
    <rPh sb="0" eb="1">
      <t>マン</t>
    </rPh>
    <phoneticPr fontId="21"/>
  </si>
  <si>
    <t>下請負契約を履行することに必要となる建設業の種類</t>
  </si>
  <si>
    <t>許可番号</t>
  </si>
  <si>
    <t>健康：健康保険　年金：厚生年金保険　雇用：雇用保険</t>
  </si>
  <si>
    <t>○○　○○</t>
  </si>
  <si>
    <t>※左記の合計額が4,000万円（建築一式工事においては6,000万円）を超える時点で、元請業者の建設業の許可証の写し及び技術者の監理技術者証の写しを添付すること。
（許可証等の写しの提出は工事毎に一度で良い。）</t>
  </si>
  <si>
    <t>起案日</t>
    <rPh sb="0" eb="2">
      <t>キアン</t>
    </rPh>
    <rPh sb="2" eb="3">
      <t>ビ</t>
    </rPh>
    <phoneticPr fontId="21"/>
  </si>
  <si>
    <t>歳</t>
  </si>
  <si>
    <t>課長補佐</t>
    <rPh sb="0" eb="2">
      <t>カチョウ</t>
    </rPh>
    <rPh sb="2" eb="4">
      <t>ホサ</t>
    </rPh>
    <phoneticPr fontId="21"/>
  </si>
  <si>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7"/>
  </si>
  <si>
    <t>津　山　市　長　殿</t>
  </si>
  <si>
    <t>年  月  日～   年  月  日</t>
    <rPh sb="3" eb="4">
      <t>ツキ</t>
    </rPh>
    <phoneticPr fontId="73"/>
  </si>
  <si>
    <t>住　所</t>
  </si>
  <si>
    <t>自</t>
  </si>
  <si>
    <t>統括安全衛生責任者</t>
  </si>
  <si>
    <t>課長補佐</t>
  </si>
  <si>
    <t>日受領済</t>
    <rPh sb="0" eb="1">
      <t>ニチ</t>
    </rPh>
    <rPh sb="1" eb="3">
      <t>ジュリョウ</t>
    </rPh>
    <rPh sb="3" eb="4">
      <t>ズミ</t>
    </rPh>
    <phoneticPr fontId="21"/>
  </si>
  <si>
    <t>工事担当技術者台帳(様式4号)</t>
  </si>
  <si>
    <t>　この届出事項に変更があった場合は、直ちに再提出すること。</t>
  </si>
  <si>
    <t>は値を入力</t>
    <rPh sb="1" eb="2">
      <t>アタイ</t>
    </rPh>
    <rPh sb="3" eb="5">
      <t>ニュウリョク</t>
    </rPh>
    <phoneticPr fontId="21"/>
  </si>
  <si>
    <t>十</t>
    <rPh sb="0" eb="1">
      <t>ジュウ</t>
    </rPh>
    <phoneticPr fontId="21"/>
  </si>
  <si>
    <t xml:space="preserve"> 津　山　市　長　　殿</t>
    <rPh sb="1" eb="2">
      <t>ツ</t>
    </rPh>
    <rPh sb="3" eb="4">
      <t>ヤマ</t>
    </rPh>
    <rPh sb="5" eb="6">
      <t>シ</t>
    </rPh>
    <rPh sb="7" eb="8">
      <t>チョウ</t>
    </rPh>
    <rPh sb="10" eb="11">
      <t>トノ</t>
    </rPh>
    <phoneticPr fontId="21"/>
  </si>
  <si>
    <t>係</t>
    <rPh sb="0" eb="1">
      <t>カカリ</t>
    </rPh>
    <phoneticPr fontId="21"/>
  </si>
  <si>
    <t>施工体制台帳
【工事担当技術者台帳】</t>
    <rPh sb="15" eb="17">
      <t>ダイチョウ</t>
    </rPh>
    <phoneticPr fontId="21"/>
  </si>
  <si>
    <t>課長</t>
    <rPh sb="0" eb="2">
      <t>カチョウ</t>
    </rPh>
    <phoneticPr fontId="21"/>
  </si>
  <si>
    <t>着工日</t>
    <rPh sb="0" eb="3">
      <t>チャッコウビ</t>
    </rPh>
    <phoneticPr fontId="21"/>
  </si>
  <si>
    <t>部分払を申請するとき</t>
  </si>
  <si>
    <t>令和　　年　　月　　日　から　令和　　年　　月　　日　まで</t>
    <rPh sb="0" eb="1">
      <t>レイ</t>
    </rPh>
    <rPh sb="1" eb="2">
      <t>ワ</t>
    </rPh>
    <rPh sb="15" eb="16">
      <t>レイ</t>
    </rPh>
    <rPh sb="16" eb="17">
      <t>ワ</t>
    </rPh>
    <phoneticPr fontId="21"/>
  </si>
  <si>
    <t>入力</t>
  </si>
  <si>
    <t>を「白紙」にすると白紙の請求書が印刷できます</t>
    <rPh sb="2" eb="4">
      <t>ハクシ</t>
    </rPh>
    <rPh sb="9" eb="11">
      <t>ハクシ</t>
    </rPh>
    <rPh sb="12" eb="15">
      <t>セイキュウショ</t>
    </rPh>
    <rPh sb="16" eb="18">
      <t>インサツ</t>
    </rPh>
    <phoneticPr fontId="21"/>
  </si>
  <si>
    <t>（代 表 者 名）</t>
  </si>
  <si>
    <t>する</t>
  </si>
  <si>
    <t>請求書提出日</t>
    <rPh sb="0" eb="3">
      <t>セイキュウショ</t>
    </rPh>
    <rPh sb="3" eb="5">
      <t>テイシュツ</t>
    </rPh>
    <rPh sb="5" eb="6">
      <t>ビ</t>
    </rPh>
    <phoneticPr fontId="21"/>
  </si>
  <si>
    <t>請　　求　　書</t>
    <rPh sb="0" eb="1">
      <t>ショウ</t>
    </rPh>
    <rPh sb="3" eb="4">
      <t>モトム</t>
    </rPh>
    <rPh sb="6" eb="7">
      <t>ショ</t>
    </rPh>
    <phoneticPr fontId="21"/>
  </si>
  <si>
    <t>次　数</t>
  </si>
  <si>
    <t xml:space="preserve"> 下記のとおり請求します。</t>
    <rPh sb="1" eb="3">
      <t>カキ</t>
    </rPh>
    <rPh sb="7" eb="9">
      <t>セイキュウ</t>
    </rPh>
    <phoneticPr fontId="21"/>
  </si>
  <si>
    <t>金　額</t>
    <rPh sb="0" eb="1">
      <t>キン</t>
    </rPh>
    <rPh sb="2" eb="3">
      <t>ガク</t>
    </rPh>
    <phoneticPr fontId="21"/>
  </si>
  <si>
    <r>
      <t>請</t>
    </r>
    <r>
      <rPr>
        <sz val="11"/>
        <color auto="1"/>
        <rFont val="Century"/>
      </rPr>
      <t xml:space="preserve"> </t>
    </r>
    <r>
      <rPr>
        <sz val="11"/>
        <color auto="1"/>
        <rFont val="ＭＳ 明朝"/>
      </rPr>
      <t>負</t>
    </r>
    <r>
      <rPr>
        <sz val="11"/>
        <color auto="1"/>
        <rFont val="Century"/>
      </rPr>
      <t xml:space="preserve"> </t>
    </r>
    <r>
      <rPr>
        <sz val="11"/>
        <color auto="1"/>
        <rFont val="ＭＳ 明朝"/>
      </rPr>
      <t>者</t>
    </r>
  </si>
  <si>
    <t xml:space="preserve">工事履行報告書  </t>
  </si>
  <si>
    <t>下請業者編成表(様式7号)</t>
  </si>
  <si>
    <t xml:space="preserve">印 </t>
  </si>
  <si>
    <t>06.01(1)</t>
  </si>
  <si>
    <t>（訂正はいけない）</t>
    <rPh sb="1" eb="3">
      <t>テイセイ</t>
    </rPh>
    <phoneticPr fontId="21"/>
  </si>
  <si>
    <t>保証にかかる受領書</t>
  </si>
  <si>
    <t>中 間 前 金 払 認 定 請 求 書</t>
    <rPh sb="0" eb="1">
      <t>ナカ</t>
    </rPh>
    <rPh sb="2" eb="3">
      <t>カン</t>
    </rPh>
    <rPh sb="4" eb="5">
      <t>マエ</t>
    </rPh>
    <rPh sb="6" eb="7">
      <t>カネ</t>
    </rPh>
    <rPh sb="8" eb="9">
      <t>バライ</t>
    </rPh>
    <rPh sb="10" eb="11">
      <t>シノブ</t>
    </rPh>
    <rPh sb="12" eb="13">
      <t>サダム</t>
    </rPh>
    <rPh sb="14" eb="15">
      <t>ショウ</t>
    </rPh>
    <rPh sb="16" eb="17">
      <t>モトム</t>
    </rPh>
    <rPh sb="18" eb="19">
      <t>ショ</t>
    </rPh>
    <phoneticPr fontId="21"/>
  </si>
  <si>
    <t>技能者ID</t>
    <rPh sb="0" eb="3">
      <t>ギノウシャ</t>
    </rPh>
    <phoneticPr fontId="17"/>
  </si>
  <si>
    <t>専門技術者</t>
  </si>
  <si>
    <t xml:space="preserve"> 内　容</t>
    <rPh sb="1" eb="2">
      <t>ウチ</t>
    </rPh>
    <rPh sb="3" eb="4">
      <t>カタチ</t>
    </rPh>
    <phoneticPr fontId="21"/>
  </si>
  <si>
    <t>原契約に対する変更額</t>
    <rPh sb="0" eb="3">
      <t>ゲンケイヤク</t>
    </rPh>
    <rPh sb="4" eb="5">
      <t>タイ</t>
    </rPh>
    <rPh sb="7" eb="9">
      <t>ヘンコウ</t>
    </rPh>
    <rPh sb="9" eb="10">
      <t>ガク</t>
    </rPh>
    <phoneticPr fontId="21"/>
  </si>
  <si>
    <t>（別紙１）</t>
  </si>
  <si>
    <t>契約
履行期間</t>
    <rPh sb="0" eb="2">
      <t>ケイヤク</t>
    </rPh>
    <rPh sb="3" eb="5">
      <t>リコウ</t>
    </rPh>
    <rPh sb="5" eb="7">
      <t>キカン</t>
    </rPh>
    <phoneticPr fontId="21"/>
  </si>
  <si>
    <t>完成届提出日</t>
    <rPh sb="0" eb="2">
      <t>カンセイ</t>
    </rPh>
    <rPh sb="2" eb="3">
      <t>トドケ</t>
    </rPh>
    <rPh sb="3" eb="5">
      <t>テイシュツ</t>
    </rPh>
    <rPh sb="5" eb="6">
      <t>ビ</t>
    </rPh>
    <phoneticPr fontId="21"/>
  </si>
  <si>
    <r>
      <t>住</t>
    </r>
    <r>
      <rPr>
        <sz val="11"/>
        <color auto="1"/>
        <rFont val="Century"/>
      </rPr>
      <t xml:space="preserve"> </t>
    </r>
    <r>
      <rPr>
        <sz val="11"/>
        <color auto="1"/>
        <rFont val="ＭＳ 明朝"/>
      </rPr>
      <t>所</t>
    </r>
    <r>
      <rPr>
        <u/>
        <sz val="11"/>
        <color auto="1"/>
        <rFont val="Century"/>
      </rPr>
      <t xml:space="preserve">                </t>
    </r>
    <r>
      <rPr>
        <u/>
        <sz val="11"/>
        <color auto="1"/>
        <rFont val="ＭＳ 明朝"/>
      </rPr>
      <t>　　　　　　　　　</t>
    </r>
  </si>
  <si>
    <t>内受領済額</t>
    <rPh sb="0" eb="1">
      <t>ウチ</t>
    </rPh>
    <rPh sb="1" eb="3">
      <t>ジュリョウ</t>
    </rPh>
    <rPh sb="3" eb="4">
      <t>ズミ</t>
    </rPh>
    <rPh sb="4" eb="5">
      <t>ガク</t>
    </rPh>
    <phoneticPr fontId="21"/>
  </si>
  <si>
    <t>伝票番号</t>
    <rPh sb="0" eb="2">
      <t>デンピョウ</t>
    </rPh>
    <rPh sb="2" eb="4">
      <t>バンゴウ</t>
    </rPh>
    <phoneticPr fontId="21"/>
  </si>
  <si>
    <t>一次会社名
・事業者ID</t>
    <rPh sb="0" eb="1">
      <t>イチ</t>
    </rPh>
    <rPh sb="7" eb="9">
      <t>ジギョウ</t>
    </rPh>
    <rPh sb="9" eb="10">
      <t>シャ</t>
    </rPh>
    <phoneticPr fontId="17"/>
  </si>
  <si>
    <t>代表者名</t>
  </si>
  <si>
    <t>請 負 金 額</t>
  </si>
  <si>
    <t>　　　　-　　　-</t>
  </si>
  <si>
    <t>課名</t>
    <rPh sb="0" eb="2">
      <t>カメイ</t>
    </rPh>
    <phoneticPr fontId="21"/>
  </si>
  <si>
    <t>担　　当
工事内容</t>
  </si>
  <si>
    <t>場合はその氏名）</t>
  </si>
  <si>
    <t>主査・係長</t>
    <rPh sb="0" eb="2">
      <t>シュサ</t>
    </rPh>
    <rPh sb="3" eb="5">
      <t>カカリチョウ</t>
    </rPh>
    <phoneticPr fontId="21"/>
  </si>
  <si>
    <t>様式第19号</t>
    <rPh sb="0" eb="2">
      <t>ヨウシキ</t>
    </rPh>
    <rPh sb="2" eb="3">
      <t>ダイ</t>
    </rPh>
    <rPh sb="5" eb="6">
      <t>ゴウ</t>
    </rPh>
    <phoneticPr fontId="21"/>
  </si>
  <si>
    <t>課</t>
  </si>
  <si>
    <t>住　　所</t>
    <rPh sb="0" eb="1">
      <t>ジュウ</t>
    </rPh>
    <rPh sb="3" eb="4">
      <t>ショ</t>
    </rPh>
    <phoneticPr fontId="21"/>
  </si>
  <si>
    <t>氏　　名</t>
    <rPh sb="0" eb="1">
      <t>シ</t>
    </rPh>
    <rPh sb="3" eb="4">
      <t>メイ</t>
    </rPh>
    <phoneticPr fontId="21"/>
  </si>
  <si>
    <t>雇用管理責任者名</t>
  </si>
  <si>
    <t xml:space="preserve"> </t>
  </si>
  <si>
    <t>工　事　名</t>
    <rPh sb="0" eb="1">
      <t>コウ</t>
    </rPh>
    <rPh sb="2" eb="3">
      <t>コト</t>
    </rPh>
    <rPh sb="4" eb="5">
      <t>メイ</t>
    </rPh>
    <phoneticPr fontId="21"/>
  </si>
  <si>
    <t>・</t>
  </si>
  <si>
    <t>部　分　払　申　請　書</t>
    <rPh sb="0" eb="1">
      <t>ブ</t>
    </rPh>
    <rPh sb="2" eb="3">
      <t>ブン</t>
    </rPh>
    <rPh sb="4" eb="5">
      <t>バラ</t>
    </rPh>
    <rPh sb="6" eb="7">
      <t>サル</t>
    </rPh>
    <rPh sb="8" eb="9">
      <t>ショウ</t>
    </rPh>
    <rPh sb="10" eb="11">
      <t>ショ</t>
    </rPh>
    <phoneticPr fontId="21"/>
  </si>
  <si>
    <t>契約完成年月日</t>
    <rPh sb="0" eb="2">
      <t>ケイヤク</t>
    </rPh>
    <rPh sb="2" eb="4">
      <t>カンセイ</t>
    </rPh>
    <rPh sb="4" eb="7">
      <t>ネンガッピ</t>
    </rPh>
    <phoneticPr fontId="21"/>
  </si>
  <si>
    <t>（注）４．各社別に作成するのが原則だが、リース機械等の運転者は一緒でもよい。</t>
    <rPh sb="1" eb="2">
      <t>チュウ</t>
    </rPh>
    <phoneticPr fontId="17"/>
  </si>
  <si>
    <t>02.06(1)</t>
  </si>
  <si>
    <t>４．契約年月日</t>
  </si>
  <si>
    <t xml:space="preserve"> 代表者（住       所）</t>
    <rPh sb="1" eb="4">
      <t>ダイヒョウシャ</t>
    </rPh>
    <rPh sb="5" eb="6">
      <t>ジュウ</t>
    </rPh>
    <rPh sb="13" eb="14">
      <t>ショ</t>
    </rPh>
    <phoneticPr fontId="21"/>
  </si>
  <si>
    <t>申請日</t>
    <rPh sb="0" eb="2">
      <t>シンセイ</t>
    </rPh>
    <rPh sb="2" eb="3">
      <t>ビ</t>
    </rPh>
    <phoneticPr fontId="21"/>
  </si>
  <si>
    <t>～</t>
  </si>
  <si>
    <t>５．着手年月日</t>
  </si>
  <si>
    <t>※専門技術者名</t>
  </si>
  <si>
    <t>FAX</t>
  </si>
  <si>
    <r>
      <t>厚生年金保険</t>
    </r>
    <r>
      <rPr>
        <vertAlign val="superscript"/>
        <sz val="11"/>
        <color auto="1"/>
        <rFont val="ＭＳ 明朝"/>
      </rPr>
      <t>4</t>
    </r>
  </si>
  <si>
    <t>６．完成年月日</t>
  </si>
  <si>
    <t>H○年○月○日</t>
  </si>
  <si>
    <t>７．延期年月日</t>
  </si>
  <si>
    <t>番号</t>
    <rPh sb="0" eb="1">
      <t>バン</t>
    </rPh>
    <rPh sb="1" eb="2">
      <t>ゴウ</t>
    </rPh>
    <phoneticPr fontId="17"/>
  </si>
  <si>
    <t>（延期日数　　　　　　　　　　日）</t>
  </si>
  <si>
    <t>氏名</t>
  </si>
  <si>
    <t>指示事項（担当者意見）</t>
  </si>
  <si>
    <t>施 工 体 制 台 帳</t>
  </si>
  <si>
    <t>平成　　年　　月</t>
  </si>
  <si>
    <t>職・氏名　　　　　　　　　　　　㊞</t>
  </si>
  <si>
    <r>
      <t>注１）</t>
    </r>
    <r>
      <rPr>
        <sz val="7"/>
        <color theme="1"/>
        <rFont val="Times New Roman"/>
      </rPr>
      <t xml:space="preserve">     </t>
    </r>
    <r>
      <rPr>
        <sz val="11"/>
        <color theme="1"/>
        <rFont val="ＭＳ 明朝"/>
      </rPr>
      <t>報告は，月報を標準とする。</t>
    </r>
  </si>
  <si>
    <t>発注者の
監督員名</t>
  </si>
  <si>
    <t>電話番号</t>
  </si>
  <si>
    <t>生年月日</t>
  </si>
  <si>
    <t>自　令和　　　年　　　月　　　　日</t>
  </si>
  <si>
    <t>　契約書及び津山市契約規則に基づき、次のとおり工期の延期を承認願います。</t>
  </si>
  <si>
    <r>
      <t>注</t>
    </r>
    <r>
      <rPr>
        <sz val="11"/>
        <color theme="1"/>
        <rFont val="ＭＳ 明朝"/>
      </rPr>
      <t>５</t>
    </r>
    <r>
      <rPr>
        <sz val="11"/>
        <color theme="1"/>
        <rFont val="Century"/>
      </rPr>
      <t>）</t>
    </r>
    <r>
      <rPr>
        <sz val="7"/>
        <color theme="1"/>
        <rFont val="Times New Roman"/>
      </rPr>
      <t xml:space="preserve">     </t>
    </r>
    <r>
      <rPr>
        <sz val="11"/>
        <color theme="1"/>
        <rFont val="ＭＳ 明朝"/>
      </rPr>
      <t>使用経費欄は，当該報告月までの使用経費累計を記入すること。</t>
    </r>
    <rPh sb="23" eb="25">
      <t>シヨウ</t>
    </rPh>
    <rPh sb="25" eb="27">
      <t>ケイヒ</t>
    </rPh>
    <phoneticPr fontId="21"/>
  </si>
  <si>
    <t>住所・氏名</t>
  </si>
  <si>
    <t>様式第20号（第78条関係）</t>
    <rPh sb="0" eb="2">
      <t>ヨウシキ</t>
    </rPh>
    <rPh sb="2" eb="3">
      <t>ダイ</t>
    </rPh>
    <rPh sb="5" eb="6">
      <t>ゴウ</t>
    </rPh>
    <rPh sb="7" eb="8">
      <t>ダイ</t>
    </rPh>
    <rPh sb="10" eb="11">
      <t>ジョウ</t>
    </rPh>
    <rPh sb="11" eb="13">
      <t>カンケイ</t>
    </rPh>
    <phoneticPr fontId="21"/>
  </si>
  <si>
    <t>請　負　工　事　延　期　願</t>
  </si>
  <si>
    <t>受領済
前金払額</t>
  </si>
  <si>
    <t>出 来 高 検 査 申 請 書</t>
    <rPh sb="0" eb="1">
      <t>デ</t>
    </rPh>
    <rPh sb="2" eb="3">
      <t>ライ</t>
    </rPh>
    <rPh sb="4" eb="5">
      <t>タカ</t>
    </rPh>
    <rPh sb="6" eb="7">
      <t>ケン</t>
    </rPh>
    <rPh sb="8" eb="9">
      <t>サ</t>
    </rPh>
    <rPh sb="10" eb="11">
      <t>サル</t>
    </rPh>
    <rPh sb="12" eb="13">
      <t>ショウ</t>
    </rPh>
    <rPh sb="14" eb="15">
      <t>ショ</t>
    </rPh>
    <phoneticPr fontId="21"/>
  </si>
  <si>
    <t>請求金額</t>
    <rPh sb="0" eb="2">
      <t>セイキュウ</t>
    </rPh>
    <rPh sb="2" eb="4">
      <t>キンガク</t>
    </rPh>
    <phoneticPr fontId="21"/>
  </si>
  <si>
    <t>受領済金額</t>
    <rPh sb="0" eb="2">
      <t>ジュリョウ</t>
    </rPh>
    <rPh sb="2" eb="3">
      <t>ズミ</t>
    </rPh>
    <rPh sb="3" eb="5">
      <t>キンガク</t>
    </rPh>
    <phoneticPr fontId="21"/>
  </si>
  <si>
    <t>　健康保険等の加入状況の保険加入の有無欄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こと。</t>
  </si>
  <si>
    <t>係長</t>
    <rPh sb="0" eb="2">
      <t>カカリチョウ</t>
    </rPh>
    <phoneticPr fontId="21"/>
  </si>
  <si>
    <t>工事名称</t>
  </si>
  <si>
    <t>発注者名</t>
  </si>
  <si>
    <t>月</t>
  </si>
  <si>
    <t>区　分</t>
  </si>
  <si>
    <t>施工に必要な許可業種</t>
  </si>
  <si>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21"/>
  </si>
  <si>
    <t>(　)　－</t>
  </si>
  <si>
    <t>係長</t>
  </si>
  <si>
    <t>厚生年金保険</t>
  </si>
  <si>
    <t>２．工事場所　　津山市　　　　　　　　　　　　地内</t>
  </si>
  <si>
    <t>様式第2号</t>
  </si>
  <si>
    <t>　監理技術者又は主任技術者の配属状況について、「専任・非専任」のいずれかを○で囲むこと。</t>
    <rPh sb="1" eb="3">
      <t>カンリ</t>
    </rPh>
    <rPh sb="8" eb="10">
      <t>シュニン</t>
    </rPh>
    <rPh sb="39" eb="40">
      <t>カコ</t>
    </rPh>
    <phoneticPr fontId="72"/>
  </si>
  <si>
    <t>とび・土工・コンクリート工事業</t>
  </si>
  <si>
    <t>①</t>
  </si>
  <si>
    <t>住　所</t>
    <rPh sb="0" eb="1">
      <t>スミ</t>
    </rPh>
    <rPh sb="2" eb="3">
      <t>ショ</t>
    </rPh>
    <phoneticPr fontId="21"/>
  </si>
  <si>
    <t>保証金融機関</t>
  </si>
  <si>
    <t>氏　名</t>
  </si>
  <si>
    <t>②</t>
  </si>
  <si>
    <t>保証書内容　　　　</t>
  </si>
  <si>
    <t>津山市　　　　　　　　　　　　　</t>
  </si>
  <si>
    <t>（代表者名）</t>
  </si>
  <si>
    <t>様式</t>
  </si>
  <si>
    <t>工事完成時に提出</t>
  </si>
  <si>
    <t>（現場代理人を置いた</t>
  </si>
  <si>
    <t>住　　　　　　　所</t>
  </si>
  <si>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</si>
  <si>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令和　　　年　　　月　　　日</t>
    <rPh sb="0" eb="1">
      <t>レイ</t>
    </rPh>
    <rPh sb="1" eb="2">
      <t>ワ</t>
    </rPh>
    <rPh sb="5" eb="6">
      <t>ネン</t>
    </rPh>
    <rPh sb="9" eb="10">
      <t>ツキ</t>
    </rPh>
    <rPh sb="13" eb="14">
      <t>ニチ</t>
    </rPh>
    <phoneticPr fontId="21"/>
  </si>
  <si>
    <t>現場着手予定日</t>
  </si>
  <si>
    <t>工事名</t>
    <rPh sb="0" eb="2">
      <t>コウジ</t>
    </rPh>
    <rPh sb="2" eb="3">
      <t>メイ</t>
    </rPh>
    <phoneticPr fontId="21"/>
  </si>
  <si>
    <t>以下の欄は前金払を工期の2会計年度目以降に申請する場合に入力</t>
    <rPh sb="0" eb="2">
      <t>イカ</t>
    </rPh>
    <rPh sb="3" eb="4">
      <t>ラン</t>
    </rPh>
    <rPh sb="5" eb="7">
      <t>マエキン</t>
    </rPh>
    <rPh sb="7" eb="8">
      <t>バラ</t>
    </rPh>
    <rPh sb="9" eb="11">
      <t>コウキ</t>
    </rPh>
    <rPh sb="13" eb="15">
      <t>カイケイ</t>
    </rPh>
    <rPh sb="15" eb="17">
      <t>ネンド</t>
    </rPh>
    <rPh sb="17" eb="18">
      <t>メ</t>
    </rPh>
    <rPh sb="18" eb="20">
      <t>イコウ</t>
    </rPh>
    <rPh sb="21" eb="23">
      <t>シンセイ</t>
    </rPh>
    <rPh sb="25" eb="27">
      <t>バアイ</t>
    </rPh>
    <rPh sb="28" eb="30">
      <t>ニュウリョク</t>
    </rPh>
    <phoneticPr fontId="21"/>
  </si>
  <si>
    <t>施工場所</t>
    <rPh sb="0" eb="2">
      <t>セコウ</t>
    </rPh>
    <rPh sb="2" eb="4">
      <t>バショ</t>
    </rPh>
    <phoneticPr fontId="21"/>
  </si>
  <si>
    <t>工事場所</t>
    <rPh sb="0" eb="2">
      <t>コウジ</t>
    </rPh>
    <rPh sb="2" eb="4">
      <t>バショ</t>
    </rPh>
    <phoneticPr fontId="21"/>
  </si>
  <si>
    <t>請求書</t>
  </si>
  <si>
    <t>JV代表者会社名</t>
    <rPh sb="2" eb="5">
      <t>ダイヒョウシャ</t>
    </rPh>
    <rPh sb="5" eb="8">
      <t>カイシャメイ</t>
    </rPh>
    <phoneticPr fontId="21"/>
  </si>
  <si>
    <t>谷口圭三</t>
    <rPh sb="0" eb="4">
      <t>たにぐちけいぞう</t>
    </rPh>
    <phoneticPr fontId="17" type="Hiragana"/>
  </si>
  <si>
    <t>　　　</t>
  </si>
  <si>
    <t>（○○　○○）</t>
  </si>
  <si>
    <t>必要時</t>
  </si>
  <si>
    <t>工事名</t>
  </si>
  <si>
    <t>年金保険</t>
    <rPh sb="0" eb="2">
      <t>ネンキン</t>
    </rPh>
    <rPh sb="2" eb="4">
      <t>ホケン</t>
    </rPh>
    <phoneticPr fontId="17"/>
  </si>
  <si>
    <t>工期</t>
  </si>
  <si>
    <t>資料ー1</t>
  </si>
  <si>
    <t>書　記</t>
  </si>
  <si>
    <t>建設業法・雇用改善法等に基づく届出書（変更届）</t>
  </si>
  <si>
    <t>《下請負人に関する事項》</t>
  </si>
  <si>
    <t>前　　金　　払　　申　　請　　書</t>
  </si>
  <si>
    <t>一次下請に付した</t>
  </si>
  <si>
    <t>完成時</t>
  </si>
  <si>
    <t>雇用保険</t>
  </si>
  <si>
    <r>
      <t>津　山　市　長</t>
    </r>
    <r>
      <rPr>
        <sz val="14"/>
        <color theme="1"/>
        <rFont val="ＭＳ 明朝"/>
      </rPr>
      <t>　</t>
    </r>
    <r>
      <rPr>
        <sz val="12"/>
        <color theme="1"/>
        <rFont val="ＭＳ 明朝"/>
      </rPr>
      <t>殿</t>
    </r>
  </si>
  <si>
    <t>工事</t>
  </si>
  <si>
    <t>健康保険</t>
  </si>
  <si>
    <t>　津　山　市　長　殿</t>
    <rPh sb="1" eb="2">
      <t>ツ</t>
    </rPh>
    <rPh sb="3" eb="4">
      <t>ヤマ</t>
    </rPh>
    <rPh sb="5" eb="6">
      <t>シ</t>
    </rPh>
    <rPh sb="7" eb="8">
      <t>チョウ</t>
    </rPh>
    <rPh sb="9" eb="10">
      <t>ドノ</t>
    </rPh>
    <phoneticPr fontId="21"/>
  </si>
  <si>
    <t xml:space="preserve"> …危険有害業務・再発防止教育</t>
    <rPh sb="2" eb="4">
      <t>キケン</t>
    </rPh>
    <rPh sb="4" eb="6">
      <t>ユウガイ</t>
    </rPh>
    <rPh sb="6" eb="8">
      <t>ギョウム</t>
    </rPh>
    <rPh sb="9" eb="11">
      <t>サイハツ</t>
    </rPh>
    <rPh sb="11" eb="13">
      <t>ボウシ</t>
    </rPh>
    <rPh sb="13" eb="15">
      <t>キョウイク</t>
    </rPh>
    <phoneticPr fontId="17"/>
  </si>
  <si>
    <t>現　　場
代理人名</t>
  </si>
  <si>
    <t>工期延期必要時</t>
  </si>
  <si>
    <t xml:space="preserve"> 　　　（代 表 者 名）</t>
    <rPh sb="5" eb="6">
      <t>ダイ</t>
    </rPh>
    <rPh sb="7" eb="8">
      <t>オモテ</t>
    </rPh>
    <rPh sb="9" eb="10">
      <t>シャ</t>
    </rPh>
    <rPh sb="11" eb="12">
      <t>メイ</t>
    </rPh>
    <phoneticPr fontId="21"/>
  </si>
  <si>
    <t>TEL</t>
  </si>
  <si>
    <t>備　　　　　考</t>
  </si>
  <si>
    <t>受取金額</t>
    <rPh sb="0" eb="2">
      <t>ウケトリ</t>
    </rPh>
    <rPh sb="2" eb="4">
      <t>キンガク</t>
    </rPh>
    <phoneticPr fontId="21"/>
  </si>
  <si>
    <t>工事履行報告書</t>
  </si>
  <si>
    <t>日付</t>
  </si>
  <si>
    <t xml:space="preserve"> やむを得ず、市外業者を下請負相手として選定した場合には、下請負人ごとにその理由を記した別途理由書を添付すること。</t>
  </si>
  <si>
    <t>中間前金払認定請求書</t>
  </si>
  <si>
    <t>実施工程　　％</t>
  </si>
  <si>
    <t>中小企業退職金
共済制度</t>
    <rPh sb="0" eb="2">
      <t>チュウショウ</t>
    </rPh>
    <rPh sb="2" eb="4">
      <t>キギョウ</t>
    </rPh>
    <rPh sb="4" eb="6">
      <t>タイショク</t>
    </rPh>
    <rPh sb="6" eb="7">
      <t>キン</t>
    </rPh>
    <rPh sb="8" eb="10">
      <t>キョウサイ</t>
    </rPh>
    <rPh sb="10" eb="12">
      <t>セイド</t>
    </rPh>
    <phoneticPr fontId="17"/>
  </si>
  <si>
    <t>《再下請負関係》再下請負業者及び再下請負契約関係について次のとおり報告いたします。</t>
  </si>
  <si>
    <t>土木工事一般仕様書等</t>
    <rPh sb="0" eb="2">
      <t>ドボク</t>
    </rPh>
    <rPh sb="2" eb="4">
      <t>コウジ</t>
    </rPh>
    <rPh sb="4" eb="6">
      <t>イッパン</t>
    </rPh>
    <rPh sb="9" eb="10">
      <t>トウ</t>
    </rPh>
    <phoneticPr fontId="21"/>
  </si>
  <si>
    <t>（記事欄）</t>
  </si>
  <si>
    <t>下請負人選定一覧届出書</t>
  </si>
  <si>
    <r>
      <t>注２）</t>
    </r>
    <r>
      <rPr>
        <sz val="7"/>
        <color theme="1"/>
        <rFont val="Times New Roman"/>
      </rPr>
      <t xml:space="preserve">     </t>
    </r>
    <r>
      <rPr>
        <sz val="11"/>
        <color theme="1"/>
        <rFont val="ＭＳ 明朝"/>
      </rPr>
      <t>実施工程表を添付すること。</t>
    </r>
  </si>
  <si>
    <t>印</t>
    <rPh sb="0" eb="1">
      <t>イン</t>
    </rPh>
    <phoneticPr fontId="21"/>
  </si>
  <si>
    <t>次長</t>
    <rPh sb="0" eb="2">
      <t>ジチョウ</t>
    </rPh>
    <phoneticPr fontId="21"/>
  </si>
  <si>
    <r>
      <t>注４）</t>
    </r>
    <r>
      <rPr>
        <sz val="7"/>
        <color theme="1"/>
        <rFont val="Times New Roman"/>
      </rPr>
      <t xml:space="preserve">     </t>
    </r>
    <r>
      <rPr>
        <sz val="11"/>
        <color theme="1"/>
        <rFont val="ＭＳ 明朝"/>
      </rPr>
      <t>実施工程欄は，当該報告月までの出来高累計を記入すること。</t>
    </r>
  </si>
  <si>
    <t>　専門技術者には、土木・建築一式工事を施工する場合等で、その工事に含まれる専門工事を施工するために必要な主任技術者を記載すること（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複数の専門工事を施工するために複数の専門技術者を要する場合は、適宜欄を設けて全員を記載すること。</t>
  </si>
  <si>
    <t>令和　　年　　月　　日</t>
    <rPh sb="0" eb="1">
      <t>レイ</t>
    </rPh>
    <rPh sb="1" eb="2">
      <t>ワ</t>
    </rPh>
    <phoneticPr fontId="21"/>
  </si>
  <si>
    <t>JV代表者職氏名</t>
    <rPh sb="2" eb="4">
      <t>ダイヒョウ</t>
    </rPh>
    <rPh sb="4" eb="5">
      <t>シャ</t>
    </rPh>
    <rPh sb="5" eb="6">
      <t>ショク</t>
    </rPh>
    <rPh sb="6" eb="8">
      <t>シメイ</t>
    </rPh>
    <phoneticPr fontId="21"/>
  </si>
  <si>
    <t xml:space="preserve"> 　　　（商号又は名称）</t>
    <rPh sb="5" eb="7">
      <t>ショウゴウ</t>
    </rPh>
    <rPh sb="7" eb="8">
      <t>マタ</t>
    </rPh>
    <rPh sb="9" eb="11">
      <t>メイショウ</t>
    </rPh>
    <phoneticPr fontId="21"/>
  </si>
  <si>
    <t>１．工事名　　</t>
  </si>
  <si>
    <t>３．請負金額　　　　　　　　　　　　　　　　　円</t>
  </si>
  <si>
    <t>◎下請負の相手方及び内容(累積表)</t>
  </si>
  <si>
    <t>権 限 及 び
意見申出方法</t>
  </si>
  <si>
    <t>　下記工事の一部が完成しましたので，津山市契約規則に基づき，出来高検査を申請します。</t>
    <rPh sb="1" eb="3">
      <t>カキ</t>
    </rPh>
    <rPh sb="3" eb="5">
      <t>コウジ</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21"/>
  </si>
  <si>
    <t>下請契約</t>
  </si>
  <si>
    <t>　専門技術者には、土木・建築一式工事を施工する場合等でその工事に含まれる専門工事を施工するために必要な主任技術者を記載すること（監理技術者が専門技術者としての資格を有する場合は、専門技術者を兼ねることができる）。</t>
  </si>
  <si>
    <t>（三次下請負業者）</t>
  </si>
  <si>
    <t>　下記工事における保証書（保証内容変更契約書がある場合には保証内容変更契約書を含む。）を受領しましたので、銀行等に返還すること及び今後、保証書の滅失、毀損等につき一切の責任を負うことを約します。</t>
  </si>
  <si>
    <t>入契法第15条、建設業法第24条の8
建設業法施行規則第14条の4
岡山県土木工事共通仕様書1-1-10</t>
    <rPh sb="34" eb="37">
      <t>オカヤマケン</t>
    </rPh>
    <rPh sb="37" eb="39">
      <t>ドボク</t>
    </rPh>
    <rPh sb="39" eb="41">
      <t>コウジ</t>
    </rPh>
    <phoneticPr fontId="21"/>
  </si>
  <si>
    <t>工事場所</t>
  </si>
  <si>
    <t>書類作成の根拠</t>
  </si>
  <si>
    <t>注文者との
契　約　日</t>
  </si>
  <si>
    <t>元方安全衛生管理者</t>
  </si>
  <si>
    <t>工　　　　　期</t>
  </si>
  <si>
    <t>出入国管理及び難民認定法（昭和二十六年政令第三百十九号）別表第一の五の表の上欄の在留資格を決定された者であって、国土交通大臣が定めるもの（「外国人建設就労者」という。）が建設工事に従事する場合は「有」、従事する予定がない場合は｢無｣を○で囲む｡</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73" eb="75">
      <t>ケンセツ</t>
    </rPh>
    <rPh sb="75" eb="78">
      <t>シュウロウシャ</t>
    </rPh>
    <phoneticPr fontId="72"/>
  </si>
  <si>
    <t>出来高検査前</t>
  </si>
  <si>
    <t>〒</t>
  </si>
  <si>
    <t>施工体制台帳(様式1号)</t>
  </si>
  <si>
    <t>（再下請負通知書様式）</t>
  </si>
  <si>
    <t>年　　月　　日</t>
  </si>
  <si>
    <t xml:space="preserve"> 認定を請求します。</t>
    <rPh sb="1" eb="3">
      <t>ニンテイ</t>
    </rPh>
    <rPh sb="4" eb="6">
      <t>セイキュウ</t>
    </rPh>
    <phoneticPr fontId="21"/>
  </si>
  <si>
    <t>許　　可　　番　　号</t>
  </si>
  <si>
    <t>許可（更新）年月日</t>
  </si>
  <si>
    <t>工事業</t>
  </si>
  <si>
    <t>第　　　　号</t>
  </si>
  <si>
    <t>《自社に関する事項》</t>
  </si>
  <si>
    <t>　再下請負契約がある場合、報告下請負業者は、直近上位の注文者に提出すること。</t>
  </si>
  <si>
    <r>
      <t xml:space="preserve"> </t>
    </r>
    <r>
      <rPr>
        <sz val="9"/>
        <color auto="1"/>
        <rFont val="ＭＳ 明朝"/>
      </rPr>
      <t>…１号特定技能外国人</t>
    </r>
  </si>
  <si>
    <t>安全衛生推進者名</t>
  </si>
  <si>
    <t>※主任技術者名</t>
  </si>
  <si>
    <t>担当工事内容</t>
  </si>
  <si>
    <t>有　　無</t>
  </si>
  <si>
    <t>特定建設工事企業体名</t>
    <rPh sb="0" eb="2">
      <t>トクテイ</t>
    </rPh>
    <rPh sb="2" eb="4">
      <t>ケンセツ</t>
    </rPh>
    <rPh sb="4" eb="6">
      <t>コウジ</t>
    </rPh>
    <rPh sb="6" eb="9">
      <t>キギョウタイ</t>
    </rPh>
    <rPh sb="9" eb="10">
      <t>メイ</t>
    </rPh>
    <phoneticPr fontId="17"/>
  </si>
  <si>
    <t>健康：加入・未加入・適用除外</t>
  </si>
  <si>
    <t>№</t>
  </si>
  <si>
    <t>主任技術者の</t>
  </si>
  <si>
    <t>契約の</t>
  </si>
  <si>
    <t>06.01（6）施工体制台帳　様式　5号</t>
  </si>
  <si>
    <t>氏　　　　　名</t>
  </si>
  <si>
    <t>路線・河川名</t>
  </si>
  <si>
    <t>（うち消費税相当額）</t>
  </si>
  <si>
    <t>○次</t>
  </si>
  <si>
    <t>下請区分
１次２次</t>
  </si>
  <si>
    <t>（\00,000）</t>
  </si>
  <si>
    <t>年金：加入・未加入・適用除外</t>
  </si>
  <si>
    <t>（　　　　　）</t>
  </si>
  <si>
    <t>下請負人選定一覧届</t>
  </si>
  <si>
    <t>免　許</t>
  </si>
  <si>
    <t>金額の合計額</t>
  </si>
  <si>
    <t>支所</t>
  </si>
  <si>
    <t>契約金額</t>
    <rPh sb="0" eb="2">
      <t>ケイヤク</t>
    </rPh>
    <rPh sb="2" eb="4">
      <t>キンガク</t>
    </rPh>
    <phoneticPr fontId="21"/>
  </si>
  <si>
    <t>前金払、中間前金払、部分払、完成払のとき
契約保証金の返還請求時（完成払時）</t>
  </si>
  <si>
    <t>施工体系図
【工事作業所災害防止協議会兼施工体系図】</t>
    <rPh sb="0" eb="2">
      <t>セコウ</t>
    </rPh>
    <rPh sb="2" eb="5">
      <t>タイケイズ</t>
    </rPh>
    <phoneticPr fontId="21"/>
  </si>
  <si>
    <t>請負者又は現場代理人</t>
  </si>
  <si>
    <t>（℡　　　－　　　－　　　）</t>
  </si>
  <si>
    <t>会社名</t>
  </si>
  <si>
    <t>令和</t>
    <rPh sb="0" eb="1">
      <t>レイ</t>
    </rPh>
    <rPh sb="1" eb="2">
      <t>ワ</t>
    </rPh>
    <phoneticPr fontId="21"/>
  </si>
  <si>
    <t xml:space="preserve"> …主任技術者</t>
    <rPh sb="2" eb="4">
      <t>シュニン</t>
    </rPh>
    <rPh sb="4" eb="7">
      <t>ギジュツシャ</t>
    </rPh>
    <phoneticPr fontId="17"/>
  </si>
  <si>
    <t>氏　　名</t>
  </si>
  <si>
    <t>会　　社　　名</t>
  </si>
  <si>
    <t xml:space="preserve">地内 </t>
  </si>
  <si>
    <t>（注)１.※印欄には次の記号を入れる。</t>
    <rPh sb="1" eb="2">
      <t>チュウ</t>
    </rPh>
    <rPh sb="6" eb="7">
      <t>ジルシ</t>
    </rPh>
    <rPh sb="7" eb="8">
      <t>ラン</t>
    </rPh>
    <rPh sb="10" eb="11">
      <t>ツギ</t>
    </rPh>
    <rPh sb="12" eb="14">
      <t>キゴウ</t>
    </rPh>
    <rPh sb="15" eb="16">
      <t>イ</t>
    </rPh>
    <phoneticPr fontId="17"/>
  </si>
  <si>
    <t>津山市</t>
  </si>
  <si>
    <t xml:space="preserve"> 上記工事の一部を次の者に下請負に付しますのでお届けします。 </t>
  </si>
  <si>
    <t>下請負人の</t>
  </si>
  <si>
    <t>下請工事内容</t>
  </si>
  <si>
    <t>許可年月日</t>
  </si>
  <si>
    <t>（商号又は名称）</t>
  </si>
  <si>
    <t>雇用：加入・未加入・適用除外</t>
  </si>
  <si>
    <t>（注１） </t>
  </si>
  <si>
    <t>JV用</t>
    <rPh sb="2" eb="3">
      <t>よう</t>
    </rPh>
    <phoneticPr fontId="17" type="Hiragana"/>
  </si>
  <si>
    <r>
      <t>※</t>
    </r>
    <r>
      <rPr>
        <vertAlign val="superscript"/>
        <sz val="8"/>
        <color auto="1"/>
        <rFont val="ＭＳ 明朝"/>
      </rPr>
      <t>2</t>
    </r>
    <r>
      <rPr>
        <sz val="8"/>
        <color auto="1"/>
        <rFont val="ＭＳ 明朝"/>
      </rPr>
      <t>［主任技術者、専門技術者の記入要領］</t>
    </r>
  </si>
  <si>
    <t>中間前金払協議</t>
    <rPh sb="0" eb="2">
      <t>チュウカン</t>
    </rPh>
    <rPh sb="2" eb="4">
      <t>マエキン</t>
    </rPh>
    <rPh sb="4" eb="5">
      <t>ハラ</t>
    </rPh>
    <rPh sb="5" eb="7">
      <t>キョウギ</t>
    </rPh>
    <phoneticPr fontId="21"/>
  </si>
  <si>
    <t xml:space="preserve">　雇用保険欄には、労働保険番号を記載し、継続事業の一括の認可に係る営業所の場合は、本店の労働保険番号を記載すること。
</t>
  </si>
  <si>
    <t>元請契約</t>
  </si>
  <si>
    <t>元請主任技術者、監理技術者又は監理技術者補佐が直接的かつ恒常的な雇用関係にあることを証する書面又はこれらの写し</t>
    <rPh sb="0" eb="2">
      <t>モトウ</t>
    </rPh>
    <rPh sb="13" eb="14">
      <t>マタ</t>
    </rPh>
    <rPh sb="15" eb="17">
      <t>カンリ</t>
    </rPh>
    <rPh sb="17" eb="20">
      <t>ギジュツシャ</t>
    </rPh>
    <rPh sb="20" eb="22">
      <t>ホサ</t>
    </rPh>
    <rPh sb="23" eb="26">
      <t>チョクセツテキ</t>
    </rPh>
    <rPh sb="28" eb="31">
      <t>コウジョウテキ</t>
    </rPh>
    <rPh sb="34" eb="36">
      <t>カンケイ</t>
    </rPh>
    <rPh sb="42" eb="43">
      <t>ショウ</t>
    </rPh>
    <phoneticPr fontId="21"/>
  </si>
  <si>
    <t>年  月  日～   年  月  日</t>
  </si>
  <si>
    <t>　上記の記載事項について、発注者との請負契約書や下請負契約書に記載がある場合は、その写しを添付することにより記載を省略することができる。</t>
  </si>
  <si>
    <t>専門技術者名</t>
  </si>
  <si>
    <t>（記入要領）</t>
  </si>
  <si>
    <t>岡山県土木工事共通仕様書1-1-10</t>
    <rPh sb="0" eb="3">
      <t>オカヤマケン</t>
    </rPh>
    <rPh sb="3" eb="5">
      <t>ドボク</t>
    </rPh>
    <rPh sb="5" eb="7">
      <t>コウジ</t>
    </rPh>
    <phoneticPr fontId="21"/>
  </si>
  <si>
    <t>前払金額</t>
    <rPh sb="2" eb="4">
      <t>キンガク</t>
    </rPh>
    <phoneticPr fontId="21"/>
  </si>
  <si>
    <t>（一次下請負業者＝作成下請負業者）</t>
  </si>
  <si>
    <t>監 督 員 名</t>
  </si>
  <si>
    <t>部分払申請書</t>
  </si>
  <si>
    <t>施　工　体　制　台　帳</t>
  </si>
  <si>
    <t>　主任技術者の配属状況について［専任・非専任］のいずれかを○で囲むこと。</t>
    <rPh sb="31" eb="32">
      <t>カコ</t>
    </rPh>
    <phoneticPr fontId="72"/>
  </si>
  <si>
    <t>殿</t>
    <rPh sb="0" eb="1">
      <t>ドノ</t>
    </rPh>
    <phoneticPr fontId="7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</si>
  <si>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7"/>
  </si>
  <si>
    <t>安全衛生責任者</t>
  </si>
  <si>
    <t>06.01（5）施工体制台帳　様式　4号</t>
  </si>
  <si>
    <t>（二次下請負業者）</t>
  </si>
  <si>
    <t>※ 本様式は、２部作成し、
 １部保管し、１部提出する。
 ただし、カラーコピーもしくは
 デジタルカメラ写真を印刷した
 ものを提出してもよい。</t>
  </si>
  <si>
    <t>　健康保険欄は、事業所整理記号及び事業所番号（健康保険組合にあっては組合名）を記載し、一括適用の承認に係る営業所の場合は、本店の整理記号及び事業所番号を記載すること。</t>
  </si>
  <si>
    <t>工事災害防止協議会兼施工体系図(様式3号)</t>
  </si>
  <si>
    <t>所長名</t>
  </si>
  <si>
    <t>決済日</t>
    <rPh sb="0" eb="3">
      <t>ケッサイビ</t>
    </rPh>
    <phoneticPr fontId="21"/>
  </si>
  <si>
    <t>再下請通知書様式(様式6号)</t>
  </si>
  <si>
    <t>中間前金払の認定請求をするとき</t>
  </si>
  <si>
    <r>
      <t>※</t>
    </r>
    <r>
      <rPr>
        <vertAlign val="superscript"/>
        <sz val="8"/>
        <color auto="1"/>
        <rFont val="ＭＳ 明朝"/>
      </rPr>
      <t>1</t>
    </r>
    <r>
      <rPr>
        <sz val="8"/>
        <color auto="1"/>
        <rFont val="ＭＳ 明朝"/>
      </rPr>
      <t>［健康保険等の加入状況の記入要領］</t>
    </r>
  </si>
  <si>
    <t>元請会社名</t>
  </si>
  <si>
    <t>下請負に関する提出書類一覧表</t>
  </si>
  <si>
    <t>前金払を申請するとき</t>
  </si>
  <si>
    <t>令和　　年　　月　　日（　　月分）</t>
    <rPh sb="0" eb="1">
      <t>レイ</t>
    </rPh>
    <rPh sb="1" eb="2">
      <t>ワ</t>
    </rPh>
    <phoneticPr fontId="21"/>
  </si>
  <si>
    <t>前金払申請時</t>
  </si>
  <si>
    <t>（所 長 名）</t>
  </si>
  <si>
    <t>受取日</t>
    <rPh sb="0" eb="3">
      <t>ウケトリビ</t>
    </rPh>
    <phoneticPr fontId="21"/>
  </si>
  <si>
    <t>前金払、部分払申請時、完成時</t>
  </si>
  <si>
    <t>大臣　特定</t>
  </si>
  <si>
    <t xml:space="preserve">延期願
受注者側理由用 </t>
  </si>
  <si>
    <t>専　　門
技術者名</t>
  </si>
  <si>
    <t>下請負人の相手方及び内容(様式2号)</t>
  </si>
  <si>
    <t>施工体制台帳(様式1号)提出時に添付</t>
  </si>
  <si>
    <t>建設業退職金
共済制度</t>
    <rPh sb="0" eb="3">
      <t>ケンセツギョウ</t>
    </rPh>
    <rPh sb="3" eb="6">
      <t>タイショクキン</t>
    </rPh>
    <rPh sb="7" eb="9">
      <t>キョウサイ</t>
    </rPh>
    <rPh sb="9" eb="11">
      <t>セイド</t>
    </rPh>
    <phoneticPr fontId="17"/>
  </si>
  <si>
    <t>一次下請以下の請負業者が直近上位の注文者に提出</t>
  </si>
  <si>
    <t xml:space="preserve"> 　上記工事について，津山市契約規則第１０９条の２第１項の規定により，中間前金払の</t>
    <rPh sb="2" eb="4">
      <t>ジョウキ</t>
    </rPh>
    <rPh sb="4" eb="6">
      <t>コウジ</t>
    </rPh>
    <rPh sb="11" eb="14">
      <t>ツヤマシ</t>
    </rPh>
    <rPh sb="14" eb="16">
      <t>ケイヤク</t>
    </rPh>
    <rPh sb="16" eb="18">
      <t>キソク</t>
    </rPh>
    <rPh sb="18" eb="19">
      <t>ダイ</t>
    </rPh>
    <rPh sb="22" eb="23">
      <t>ジョウ</t>
    </rPh>
    <rPh sb="25" eb="26">
      <t>ダイ</t>
    </rPh>
    <rPh sb="27" eb="28">
      <t>コウ</t>
    </rPh>
    <rPh sb="29" eb="31">
      <t>キテイ</t>
    </rPh>
    <rPh sb="35" eb="37">
      <t>チュウカン</t>
    </rPh>
    <rPh sb="37" eb="39">
      <t>マエキン</t>
    </rPh>
    <rPh sb="39" eb="40">
      <t>バライ</t>
    </rPh>
    <phoneticPr fontId="21"/>
  </si>
  <si>
    <t>　　　　氏　名</t>
    <rPh sb="4" eb="5">
      <t>シ</t>
    </rPh>
    <rPh sb="6" eb="7">
      <t>メイ</t>
    </rPh>
    <phoneticPr fontId="21"/>
  </si>
  <si>
    <t>出納室</t>
    <rPh sb="0" eb="2">
      <t>スイトウ</t>
    </rPh>
    <rPh sb="2" eb="3">
      <t>シツ</t>
    </rPh>
    <phoneticPr fontId="21"/>
  </si>
  <si>
    <t>資料－１</t>
  </si>
  <si>
    <t>書類名称</t>
  </si>
  <si>
    <t>契　　約
営 業 所</t>
  </si>
  <si>
    <r>
      <t>営業所の名称</t>
    </r>
    <r>
      <rPr>
        <vertAlign val="superscript"/>
        <sz val="11"/>
        <color auto="1"/>
        <rFont val="ＭＳ 明朝"/>
      </rPr>
      <t>2</t>
    </r>
  </si>
  <si>
    <t>非専任</t>
  </si>
  <si>
    <t>契 約 日</t>
  </si>
  <si>
    <t>1　一次下請負業者は、二次下請負業者以下の業者から提出された「届出書」（様式　5号甲）に基づいて本表を</t>
  </si>
  <si>
    <t>至</t>
  </si>
  <si>
    <t>知事　一般</t>
  </si>
  <si>
    <t>発注者名及び
住　　 　所</t>
  </si>
  <si>
    <r>
      <t>※</t>
    </r>
    <r>
      <rPr>
        <vertAlign val="superscript"/>
        <sz val="11"/>
        <color auto="1"/>
        <rFont val="ＭＳ 明朝"/>
      </rPr>
      <t>1</t>
    </r>
    <r>
      <rPr>
        <sz val="11"/>
        <color auto="1"/>
        <rFont val="ＭＳ 明朝"/>
      </rPr>
      <t>健康保険
等の加入
状    況</t>
    </r>
  </si>
  <si>
    <t>（　）は
工程変更後</t>
  </si>
  <si>
    <t>雇入・職長
特別教育</t>
    <rPh sb="0" eb="1">
      <t>ヤトイ</t>
    </rPh>
    <rPh sb="1" eb="2">
      <t>ニュウ</t>
    </rPh>
    <rPh sb="3" eb="5">
      <t>ショクチョウ</t>
    </rPh>
    <rPh sb="6" eb="8">
      <t>トクベツ</t>
    </rPh>
    <rPh sb="8" eb="10">
      <t>キョウイク</t>
    </rPh>
    <phoneticPr fontId="17"/>
  </si>
  <si>
    <t>専　任</t>
  </si>
  <si>
    <t>　厚生年金保険欄は、事業所整理記号及び事業所番号を記載し、一括適用の承認に係る営業所の場合は、本店の整理番号及び事業所番号を記載すること。</t>
  </si>
  <si>
    <t>受注者　住　所</t>
  </si>
  <si>
    <t>同法別表第一の二の表の技能実習の在留資格を決定された者（「外国人技能実習生」という。）が建設工事に従事する場合は「有」、従事する予定がない場合は｢無｣を○で囲む｡</t>
    <rPh sb="0" eb="2">
      <t>ドウホウ</t>
    </rPh>
    <rPh sb="2" eb="4">
      <t>ベッピョウ</t>
    </rPh>
    <rPh sb="4" eb="6">
      <t>ダイイチ</t>
    </rPh>
    <rPh sb="7" eb="8">
      <t>ニ</t>
    </rPh>
    <rPh sb="9" eb="10">
      <t>ヒョウ</t>
    </rPh>
    <rPh sb="11" eb="13">
      <t>ギノウ</t>
    </rPh>
    <rPh sb="13" eb="15">
      <t>ジッシュウ</t>
    </rPh>
    <rPh sb="16" eb="18">
      <t>ザイリュウ</t>
    </rPh>
    <rPh sb="18" eb="20">
      <t>シカク</t>
    </rPh>
    <rPh sb="21" eb="23">
      <t>ケッテイ</t>
    </rPh>
    <rPh sb="26" eb="27">
      <t>モノ</t>
    </rPh>
    <rPh sb="32" eb="34">
      <t>ギノウ</t>
    </rPh>
    <rPh sb="34" eb="37">
      <t>ジッシュウセイ</t>
    </rPh>
    <phoneticPr fontId="72"/>
  </si>
  <si>
    <t xml:space="preserve">直近上位の
注文者名
</t>
  </si>
  <si>
    <t>前金払申請書提出日</t>
    <rPh sb="0" eb="2">
      <t>マエキン</t>
    </rPh>
    <rPh sb="2" eb="3">
      <t>バラ</t>
    </rPh>
    <rPh sb="3" eb="6">
      <t>シンセイショ</t>
    </rPh>
    <rPh sb="6" eb="8">
      <t>テイシュツ</t>
    </rPh>
    <rPh sb="8" eb="9">
      <t>ビ</t>
    </rPh>
    <phoneticPr fontId="21"/>
  </si>
  <si>
    <t>２会計年度目以降の前金申請</t>
    <rPh sb="1" eb="3">
      <t>カイケイ</t>
    </rPh>
    <rPh sb="3" eb="5">
      <t>ネンド</t>
    </rPh>
    <rPh sb="5" eb="6">
      <t>メ</t>
    </rPh>
    <rPh sb="6" eb="8">
      <t>イコウ</t>
    </rPh>
    <rPh sb="9" eb="11">
      <t>マエキン</t>
    </rPh>
    <rPh sb="11" eb="13">
      <t>シンセイ</t>
    </rPh>
    <phoneticPr fontId="21"/>
  </si>
  <si>
    <t>代表者（住　   所）</t>
  </si>
  <si>
    <t>令和　　　年　　　月　　　日</t>
  </si>
  <si>
    <t>表示する</t>
  </si>
  <si>
    <t>作業員名簿(様式5号)</t>
  </si>
  <si>
    <t>事業所の名称
・現場ID</t>
    <rPh sb="8" eb="10">
      <t>ゲンバ</t>
    </rPh>
    <phoneticPr fontId="17"/>
  </si>
  <si>
    <t>ふりがな</t>
  </si>
  <si>
    <t>（注）５．資格・免許等の写しを添付すること。</t>
    <rPh sb="1" eb="2">
      <t>チュウ</t>
    </rPh>
    <phoneticPr fontId="17"/>
  </si>
  <si>
    <t xml:space="preserve"> …現場代理人</t>
    <rPh sb="2" eb="4">
      <t>ゲンバ</t>
    </rPh>
    <rPh sb="4" eb="7">
      <t>ダイリニン</t>
    </rPh>
    <phoneticPr fontId="17"/>
  </si>
  <si>
    <t xml:space="preserve"> …外国人技能実習生</t>
  </si>
  <si>
    <t xml:space="preserve"> …作業主任者（（注）2.)</t>
    <rPh sb="2" eb="4">
      <t>サギョウ</t>
    </rPh>
    <rPh sb="4" eb="7">
      <t>シュニンシャ</t>
    </rPh>
    <rPh sb="9" eb="10">
      <t>チュウ</t>
    </rPh>
    <phoneticPr fontId="17"/>
  </si>
  <si>
    <t xml:space="preserve"> …職　長</t>
    <rPh sb="2" eb="3">
      <t>ショク</t>
    </rPh>
    <rPh sb="4" eb="5">
      <t>チョウ</t>
    </rPh>
    <phoneticPr fontId="17"/>
  </si>
  <si>
    <t>職種</t>
  </si>
  <si>
    <t xml:space="preserve"> …外国人建設就労者</t>
  </si>
  <si>
    <t>［会 社 名］</t>
  </si>
  <si>
    <t xml:space="preserve"> …安全衛生責任者</t>
    <rPh sb="2" eb="4">
      <t>アンゼン</t>
    </rPh>
    <rPh sb="4" eb="6">
      <t>エイセイ</t>
    </rPh>
    <rPh sb="6" eb="9">
      <t>セキニンシャ</t>
    </rPh>
    <phoneticPr fontId="17"/>
  </si>
  <si>
    <t>年　月　日</t>
  </si>
  <si>
    <t xml:space="preserve"> …女性作業員</t>
    <rPh sb="2" eb="4">
      <t>ジョセイ</t>
    </rPh>
    <rPh sb="4" eb="7">
      <t>サギョウイン</t>
    </rPh>
    <phoneticPr fontId="17"/>
  </si>
  <si>
    <t xml:space="preserve"> …能力向上教育</t>
    <rPh sb="2" eb="4">
      <t>ノウリョク</t>
    </rPh>
    <rPh sb="4" eb="6">
      <t>コウジョウ</t>
    </rPh>
    <rPh sb="6" eb="8">
      <t>キョウイク</t>
    </rPh>
    <phoneticPr fontId="17"/>
  </si>
  <si>
    <t>作　　業　　員　　名　　簿</t>
  </si>
  <si>
    <t>（　　年　　月　　日作成)</t>
  </si>
  <si>
    <t>雇用保険</t>
    <rPh sb="0" eb="2">
      <t>コヨウ</t>
    </rPh>
    <rPh sb="2" eb="4">
      <t>ホケン</t>
    </rPh>
    <phoneticPr fontId="17"/>
  </si>
  <si>
    <t>受入教育
実施年月日</t>
  </si>
  <si>
    <t xml:space="preserve">       …18歳未満の作業員</t>
    <rPh sb="10" eb="11">
      <t>サイ</t>
    </rPh>
    <rPh sb="11" eb="13">
      <t>ミマン</t>
    </rPh>
    <rPh sb="14" eb="17">
      <t>サギョウイン</t>
    </rPh>
    <phoneticPr fontId="17"/>
  </si>
  <si>
    <r>
      <t>教　育・資　格・免　許</t>
    </r>
    <r>
      <rPr>
        <b/>
        <sz val="10"/>
        <color auto="1"/>
        <rFont val="ＭＳ 明朝"/>
      </rPr>
      <t>（太枠内のみ任意記入）</t>
    </r>
    <rPh sb="0" eb="1">
      <t>キョウ</t>
    </rPh>
    <rPh sb="2" eb="3">
      <t>イク</t>
    </rPh>
    <rPh sb="4" eb="5">
      <t>シ</t>
    </rPh>
    <rPh sb="6" eb="7">
      <t>カク</t>
    </rPh>
    <rPh sb="8" eb="9">
      <t>メン</t>
    </rPh>
    <rPh sb="10" eb="11">
      <t>モト</t>
    </rPh>
    <rPh sb="12" eb="13">
      <t>フトシ</t>
    </rPh>
    <rPh sb="13" eb="15">
      <t>ワクナイ</t>
    </rPh>
    <rPh sb="17" eb="19">
      <t>ニンイ</t>
    </rPh>
    <rPh sb="19" eb="21">
      <t>キニュウ</t>
    </rPh>
    <phoneticPr fontId="17"/>
  </si>
  <si>
    <t>元請業者が下請負人と締結した請負契約に係る契約書の写し</t>
    <rPh sb="0" eb="2">
      <t>モトウ</t>
    </rPh>
    <rPh sb="2" eb="4">
      <t>ギョウシャ</t>
    </rPh>
    <rPh sb="5" eb="9">
      <t>シタウケオイニン</t>
    </rPh>
    <rPh sb="10" eb="12">
      <t>テイケツ</t>
    </rPh>
    <rPh sb="14" eb="16">
      <t>ウケオイ</t>
    </rPh>
    <rPh sb="16" eb="18">
      <t>ケイヤク</t>
    </rPh>
    <rPh sb="19" eb="20">
      <t>カカ</t>
    </rPh>
    <rPh sb="21" eb="24">
      <t>ケイヤクショ</t>
    </rPh>
    <rPh sb="25" eb="26">
      <t>ウツ</t>
    </rPh>
    <phoneticPr fontId="21"/>
  </si>
  <si>
    <t>技能講習</t>
  </si>
  <si>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7"/>
  </si>
  <si>
    <t>（注）８．雇用保険欄には右欄に被保険者番号の下４けたを記載。（日雇労働被保険
　者の場合には左欄に「日雇保険」と記載）事業主である等により雇用保険の適用除
　外である場合には左欄に「適用除外」と記載。</t>
  </si>
  <si>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7"/>
  </si>
  <si>
    <t>元請業者が発注者と締結した請負契約に係る契約書の写し</t>
    <rPh sb="0" eb="2">
      <t>モトウ</t>
    </rPh>
    <rPh sb="2" eb="4">
      <t>ギョウシャ</t>
    </rPh>
    <rPh sb="5" eb="8">
      <t>ハッチュウシャ</t>
    </rPh>
    <rPh sb="9" eb="11">
      <t>テイケツ</t>
    </rPh>
    <rPh sb="18" eb="19">
      <t>カカ</t>
    </rPh>
    <phoneticPr fontId="21"/>
  </si>
  <si>
    <t>（注）１０．安全衛生に関する教育の内容（例：雇入時教育、職長教育、建設用リフ
　トの運転の業務に係る特別教育）については「雇入・職長特別教育」欄に記載。</t>
  </si>
  <si>
    <t>（注）１１．建設工事に係る知識及び技術又は技能に関する資格（例：登録○○基幹
　技能者、○級○○施工管理技士）を有する場合は、「免許」欄に記載。</t>
    <rPh sb="48" eb="50">
      <t>セコウ</t>
    </rPh>
    <rPh sb="50" eb="52">
      <t>カンリ</t>
    </rPh>
    <phoneticPr fontId="17"/>
  </si>
  <si>
    <t>（注）１２．記載事項の一部について、別紙を用いて記載しても差し支えない。</t>
  </si>
  <si>
    <t>提出日　　　　　年　　　月　　　日</t>
    <rPh sb="0" eb="2">
      <t>テイシュツ</t>
    </rPh>
    <rPh sb="2" eb="3">
      <t>ビ</t>
    </rPh>
    <rPh sb="8" eb="9">
      <t>ネン</t>
    </rPh>
    <rPh sb="12" eb="13">
      <t>ガツ</t>
    </rPh>
    <rPh sb="16" eb="17">
      <t>ヒ</t>
    </rPh>
    <phoneticPr fontId="17"/>
  </si>
  <si>
    <t>（　次)会社名
・事業者ID</t>
    <rPh sb="9" eb="12">
      <t>ジギョウシャ</t>
    </rPh>
    <phoneticPr fontId="17"/>
  </si>
  <si>
    <t>入場年月日</t>
  </si>
  <si>
    <t>06.01(2)施工体制台帳　様式1号</t>
    <rPh sb="8" eb="10">
      <t>セコウ</t>
    </rPh>
    <rPh sb="10" eb="12">
      <t>タイセイ</t>
    </rPh>
    <rPh sb="12" eb="14">
      <t>ダイチョウ</t>
    </rPh>
    <rPh sb="15" eb="17">
      <t>ヨウシキ</t>
    </rPh>
    <rPh sb="18" eb="19">
      <t>ゴウ</t>
    </rPh>
    <phoneticPr fontId="72"/>
  </si>
  <si>
    <t>06.01(3)施工体制台帳　様式 2号</t>
  </si>
  <si>
    <t>06.01（4）施工体制台帳　様式 3号</t>
  </si>
  <si>
    <t>06.01(7)再下請負通知書　様式6号</t>
    <rPh sb="8" eb="9">
      <t>サイ</t>
    </rPh>
    <rPh sb="9" eb="12">
      <t>シタウケオイ</t>
    </rPh>
    <rPh sb="12" eb="15">
      <t>ツウチショ</t>
    </rPh>
    <rPh sb="16" eb="18">
      <t>ヨウシキ</t>
    </rPh>
    <rPh sb="19" eb="20">
      <t>ゴウ</t>
    </rPh>
    <phoneticPr fontId="72"/>
  </si>
  <si>
    <t>様式6号に基づいて作成すること（一次下請負業者作成）</t>
  </si>
  <si>
    <t>入契法第15条、建設業法第24条の8
建設業法施行規則第14条の2
岡山県土木工事共通仕様書1-1-10</t>
    <rPh sb="34" eb="37">
      <t>オカヤマケン</t>
    </rPh>
    <rPh sb="37" eb="39">
      <t>ドボク</t>
    </rPh>
    <rPh sb="39" eb="41">
      <t>コウジ</t>
    </rPh>
    <phoneticPr fontId="21"/>
  </si>
  <si>
    <t>建設業法施行規則第14条の2</t>
  </si>
  <si>
    <t>施工体制台帳
【作業員名簿】</t>
    <rPh sb="8" eb="11">
      <t>サギョウイン</t>
    </rPh>
    <rPh sb="11" eb="13">
      <t>メイボ</t>
    </rPh>
    <phoneticPr fontId="21"/>
  </si>
  <si>
    <t>建設業法施行規則第14条の4</t>
  </si>
  <si>
    <t>施工体制台帳
【再下請通知書】</t>
    <rPh sb="0" eb="2">
      <t>セコウ</t>
    </rPh>
    <rPh sb="2" eb="4">
      <t>タイセイ</t>
    </rPh>
    <rPh sb="4" eb="6">
      <t>ダイチョウ</t>
    </rPh>
    <phoneticPr fontId="21"/>
  </si>
  <si>
    <t>元請の主任技術者、監理技術者又は監理技術者補佐が資格を有する事を証する書面又はこれらの写し</t>
    <rPh sb="0" eb="2">
      <t>モトウ</t>
    </rPh>
    <rPh sb="14" eb="15">
      <t>マタ</t>
    </rPh>
    <rPh sb="16" eb="18">
      <t>カンリ</t>
    </rPh>
    <rPh sb="18" eb="21">
      <t>ギジュツシャ</t>
    </rPh>
    <rPh sb="21" eb="23">
      <t>ホサ</t>
    </rPh>
    <phoneticPr fontId="21"/>
  </si>
  <si>
    <t>下請負人が再下請人と締結した請負契約にか係る契約書の写し</t>
    <rPh sb="0" eb="4">
      <t>シタウケオイニン</t>
    </rPh>
    <rPh sb="14" eb="16">
      <t>ウケオイ</t>
    </rPh>
    <rPh sb="16" eb="18">
      <t>ケイヤク</t>
    </rPh>
    <rPh sb="20" eb="21">
      <t>カカ</t>
    </rPh>
    <phoneticPr fontId="21"/>
  </si>
  <si>
    <t>［事業所名］</t>
  </si>
  <si>
    <r>
      <t>※</t>
    </r>
    <r>
      <rPr>
        <vertAlign val="superscript"/>
        <sz val="10"/>
        <color auto="1"/>
        <rFont val="ＭＳ 明朝"/>
      </rPr>
      <t>3</t>
    </r>
    <r>
      <rPr>
        <sz val="10"/>
        <color auto="1"/>
        <rFont val="ＭＳ 明朝"/>
      </rPr>
      <t>外国人建設就労者
の従事の状況(有無)</t>
    </r>
  </si>
  <si>
    <t>監理技術者、主任技術者及び専門技術者について次のものを添付すること。
　①資格を有することを証する書類の写し
　②自社従業員であることを証明する書類（従業員証、健康保険証等）の写し</t>
    <rPh sb="6" eb="8">
      <t>シュニン</t>
    </rPh>
    <rPh sb="8" eb="11">
      <t>ギジュツシャ</t>
    </rPh>
    <rPh sb="37" eb="39">
      <t>シカク</t>
    </rPh>
    <rPh sb="40" eb="41">
      <t>ユウ</t>
    </rPh>
    <rPh sb="49" eb="51">
      <t>ショルイ</t>
    </rPh>
    <rPh sb="85" eb="86">
      <t>トウ</t>
    </rPh>
    <phoneticPr fontId="72"/>
  </si>
  <si>
    <r>
      <t>※</t>
    </r>
    <r>
      <rPr>
        <vertAlign val="superscript"/>
        <sz val="10"/>
        <color auto="1"/>
        <rFont val="ＭＳ 明朝"/>
      </rPr>
      <t>3</t>
    </r>
    <r>
      <rPr>
        <sz val="10"/>
        <color auto="1"/>
        <rFont val="ＭＳ 明朝"/>
      </rPr>
      <t>外国人技能実習生
の従事の状況(有無)</t>
    </r>
    <rPh sb="5" eb="7">
      <t>ギノウ</t>
    </rPh>
    <rPh sb="7" eb="10">
      <t>ジッシュウセイ</t>
    </rPh>
    <phoneticPr fontId="72"/>
  </si>
  <si>
    <t>会 社 名</t>
  </si>
  <si>
    <t>元請名称</t>
  </si>
  <si>
    <t>会　　　　　長</t>
  </si>
  <si>
    <t>副　　会　　長</t>
  </si>
  <si>
    <t>工　期</t>
  </si>
  <si>
    <t>工事</t>
    <rPh sb="0" eb="2">
      <t>コウジ</t>
    </rPh>
    <phoneticPr fontId="73"/>
  </si>
  <si>
    <t>至　令和　　　年　　　月　　　　日</t>
  </si>
  <si>
    <t>様式　06.01（1）</t>
    <rPh sb="0" eb="2">
      <t>ヨウシキ</t>
    </rPh>
    <phoneticPr fontId="21"/>
  </si>
  <si>
    <t>様式　06.01（2）施工体制台帳　様式1号</t>
    <rPh sb="0" eb="2">
      <t>ヨウシキ</t>
    </rPh>
    <rPh sb="11" eb="13">
      <t>セコウ</t>
    </rPh>
    <rPh sb="13" eb="15">
      <t>タイセイ</t>
    </rPh>
    <rPh sb="15" eb="17">
      <t>ダイチョウ</t>
    </rPh>
    <rPh sb="18" eb="20">
      <t>ヨウシキ</t>
    </rPh>
    <rPh sb="21" eb="22">
      <t>ゴウ</t>
    </rPh>
    <phoneticPr fontId="21"/>
  </si>
  <si>
    <t>06.01(8)下請業者編成表　様式7号</t>
    <rPh sb="16" eb="18">
      <t>ヨウシキ</t>
    </rPh>
    <rPh sb="19" eb="20">
      <t>ゴウ</t>
    </rPh>
    <phoneticPr fontId="21"/>
  </si>
  <si>
    <t>様式　06.01（2）施工体制台帳　様式2号　｢◎下請負の相手方及び内容｣</t>
    <rPh sb="0" eb="2">
      <t>ヨウシキ</t>
    </rPh>
    <rPh sb="11" eb="13">
      <t>セコウ</t>
    </rPh>
    <rPh sb="13" eb="15">
      <t>タイセイ</t>
    </rPh>
    <rPh sb="15" eb="17">
      <t>ダイチョウ</t>
    </rPh>
    <rPh sb="21" eb="22">
      <t>ゴウ</t>
    </rPh>
    <phoneticPr fontId="21"/>
  </si>
  <si>
    <t>様式　06.01（4）施工体制台帳　様式3号</t>
    <rPh sb="0" eb="2">
      <t>ヨウシキ</t>
    </rPh>
    <rPh sb="11" eb="13">
      <t>セコウ</t>
    </rPh>
    <rPh sb="13" eb="15">
      <t>タイセイ</t>
    </rPh>
    <rPh sb="15" eb="17">
      <t>ダイチョウ</t>
    </rPh>
    <rPh sb="18" eb="20">
      <t>ヨウシキ</t>
    </rPh>
    <rPh sb="21" eb="22">
      <t>ゴウ</t>
    </rPh>
    <phoneticPr fontId="21"/>
  </si>
  <si>
    <t>様式　06.01（5）施工体制台帳　様式4号</t>
    <rPh sb="0" eb="2">
      <t>ヨウシキ</t>
    </rPh>
    <rPh sb="11" eb="13">
      <t>セコウ</t>
    </rPh>
    <rPh sb="13" eb="15">
      <t>タイセイ</t>
    </rPh>
    <rPh sb="15" eb="17">
      <t>ダイチョウ</t>
    </rPh>
    <rPh sb="18" eb="20">
      <t>ヨウシキ</t>
    </rPh>
    <rPh sb="21" eb="22">
      <t>ゴウ</t>
    </rPh>
    <phoneticPr fontId="21"/>
  </si>
  <si>
    <t>様式　06.01（6）施工体制台帳　様式5号</t>
    <rPh sb="0" eb="2">
      <t>ヨウシキ</t>
    </rPh>
    <rPh sb="11" eb="13">
      <t>セコウ</t>
    </rPh>
    <rPh sb="13" eb="15">
      <t>タイセイ</t>
    </rPh>
    <rPh sb="15" eb="17">
      <t>ダイチョウ</t>
    </rPh>
    <rPh sb="18" eb="20">
      <t>ヨウシキ</t>
    </rPh>
    <rPh sb="21" eb="22">
      <t>ゴウ</t>
    </rPh>
    <phoneticPr fontId="21"/>
  </si>
  <si>
    <t>様式　06.01（7）施工体制台帳　様式6号</t>
    <rPh sb="0" eb="2">
      <t>ヨウシキ</t>
    </rPh>
    <rPh sb="11" eb="13">
      <t>セコウ</t>
    </rPh>
    <rPh sb="13" eb="15">
      <t>タイセイ</t>
    </rPh>
    <rPh sb="15" eb="17">
      <t>ダイチョウ</t>
    </rPh>
    <rPh sb="18" eb="20">
      <t>ヨウシキ</t>
    </rPh>
    <rPh sb="21" eb="22">
      <t>ゴウ</t>
    </rPh>
    <phoneticPr fontId="21"/>
  </si>
  <si>
    <t>様式　06.01（8）施工体制台帳　様式7号</t>
    <rPh sb="0" eb="2">
      <t>ヨウシキ</t>
    </rPh>
    <rPh sb="11" eb="13">
      <t>セコウ</t>
    </rPh>
    <rPh sb="13" eb="15">
      <t>タイセイ</t>
    </rPh>
    <rPh sb="15" eb="17">
      <t>ダイチョウ</t>
    </rPh>
    <rPh sb="18" eb="20">
      <t>ヨウシキ</t>
    </rPh>
    <rPh sb="21" eb="22">
      <t>ゴウ</t>
    </rPh>
    <phoneticPr fontId="21"/>
  </si>
  <si>
    <t>出来高検査をを申請するとき</t>
    <rPh sb="0" eb="3">
      <t>できだか</t>
    </rPh>
    <rPh sb="3" eb="5">
      <t>けんさ</t>
    </rPh>
    <phoneticPr fontId="17" type="Hiragana"/>
  </si>
</sst>
</file>

<file path=xl/styles.xml><?xml version="1.0" encoding="utf-8"?>
<styleSheet xmlns="http://schemas.openxmlformats.org/spreadsheetml/2006/main" xmlns:r="http://schemas.openxmlformats.org/officeDocument/2006/relationships" xmlns:mc="http://schemas.openxmlformats.org/markup-compatibility/2006">
  <fonts count="74">
    <font>
      <sz val="11"/>
      <color auto="1"/>
      <name val="ＭＳ 明朝"/>
      <family val="1"/>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u/>
      <sz val="12"/>
      <color indexed="12"/>
      <name val="HG創英角ﾎﾟｯﾌﾟ体"/>
      <family val="3"/>
    </font>
    <font>
      <sz val="11"/>
      <color auto="1"/>
      <name val="ＭＳ 明朝"/>
      <family val="1"/>
    </font>
    <font>
      <b/>
      <sz val="11"/>
      <color auto="1"/>
      <name val="ＭＳ Ｐゴシック"/>
      <family val="3"/>
    </font>
    <font>
      <sz val="10"/>
      <color rgb="FF000000"/>
      <name val="Times New Roman"/>
    </font>
    <font>
      <sz val="11"/>
      <color theme="1"/>
      <name val="游ゴシック"/>
      <family val="3"/>
    </font>
    <font>
      <sz val="11"/>
      <color indexed="8"/>
      <name val="ＤＨＰ平成明朝体W3"/>
      <family val="1"/>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4"/>
      <color auto="1"/>
      <name val="ＭＳ 明朝"/>
      <family val="1"/>
    </font>
    <font>
      <sz val="8"/>
      <color auto="1"/>
      <name val="ＭＳ 明朝"/>
      <family val="1"/>
    </font>
    <font>
      <u/>
      <sz val="11"/>
      <color indexed="12"/>
      <name val="ＭＳ 明朝"/>
      <family val="1"/>
    </font>
    <font>
      <sz val="6"/>
      <color auto="1"/>
      <name val="ＭＳ 明朝"/>
      <family val="1"/>
    </font>
    <font>
      <sz val="11"/>
      <color theme="1"/>
      <name val="ＭＳ 明朝"/>
      <family val="1"/>
    </font>
    <font>
      <sz val="12"/>
      <color auto="1"/>
      <name val="ＭＳ 明朝"/>
      <family val="1"/>
    </font>
    <font>
      <sz val="10.5"/>
      <color theme="1"/>
      <name val="ＭＳ 明朝"/>
      <family val="1"/>
    </font>
    <font>
      <sz val="12"/>
      <color theme="1"/>
      <name val="ＭＳ 明朝"/>
      <family val="1"/>
    </font>
    <font>
      <sz val="16"/>
      <color theme="1"/>
      <name val="ＭＳ 明朝"/>
      <family val="1"/>
    </font>
    <font>
      <sz val="11"/>
      <color rgb="FFFF0000"/>
      <name val="ＭＳ 明朝"/>
      <family val="1"/>
    </font>
    <font>
      <sz val="10"/>
      <color indexed="10"/>
      <name val="ＭＳ 明朝"/>
      <family val="1"/>
    </font>
    <font>
      <sz val="12"/>
      <color indexed="10"/>
      <name val="ＭＳ 明朝"/>
      <family val="1"/>
    </font>
    <font>
      <sz val="11"/>
      <color indexed="9"/>
      <name val="ＭＳ 明朝"/>
      <family val="1"/>
    </font>
    <font>
      <sz val="12"/>
      <color indexed="9"/>
      <name val="ＭＳ 明朝"/>
      <family val="1"/>
    </font>
    <font>
      <sz val="12"/>
      <color theme="0"/>
      <name val="ＭＳ 明朝"/>
      <family val="1"/>
    </font>
    <font>
      <sz val="11"/>
      <color indexed="10"/>
      <name val="ＭＳ 明朝"/>
      <family val="1"/>
    </font>
    <font>
      <sz val="9"/>
      <color auto="1"/>
      <name val="ＭＳ 明朝"/>
      <family val="1"/>
    </font>
    <font>
      <sz val="14"/>
      <color auto="1"/>
      <name val="ＭＳ 明朝"/>
      <family val="1"/>
    </font>
    <font>
      <sz val="7"/>
      <color auto="1"/>
      <name val="ＭＳ 明朝"/>
      <family val="1"/>
    </font>
    <font>
      <sz val="10"/>
      <color auto="1"/>
      <name val="ＭＳ 明朝"/>
      <family val="1"/>
    </font>
    <font>
      <sz val="11"/>
      <color theme="1"/>
      <name val="Century"/>
    </font>
    <font>
      <sz val="20"/>
      <color auto="1"/>
      <name val="ＭＳ 明朝"/>
      <family val="1"/>
    </font>
    <font>
      <sz val="11"/>
      <color indexed="12"/>
      <name val="ＭＳ 明朝"/>
      <family val="1"/>
    </font>
    <font>
      <sz val="18"/>
      <color indexed="10"/>
      <name val="ＭＳ 明朝"/>
      <family val="1"/>
    </font>
    <font>
      <sz val="20"/>
      <color indexed="9"/>
      <name val="ＭＳ 明朝"/>
      <family val="1"/>
    </font>
    <font>
      <sz val="10"/>
      <color indexed="9"/>
      <name val="ＭＳ 明朝"/>
      <family val="1"/>
    </font>
    <font>
      <sz val="9.5"/>
      <color auto="1"/>
      <name val="ＭＳ 明朝"/>
      <family val="1"/>
    </font>
    <font>
      <sz val="16"/>
      <color auto="1"/>
      <name val="ＭＳ 明朝"/>
      <family val="1"/>
    </font>
    <font>
      <sz val="10.5"/>
      <color auto="1"/>
      <name val="ＭＳ 明朝"/>
      <family val="1"/>
    </font>
    <font>
      <b/>
      <sz val="18"/>
      <color auto="1"/>
      <name val="ＭＳ 明朝"/>
      <family val="1"/>
    </font>
    <font>
      <b/>
      <sz val="11"/>
      <color auto="1"/>
      <name val="Century"/>
    </font>
    <font>
      <sz val="11"/>
      <color auto="1"/>
      <name val="Century"/>
    </font>
    <font>
      <sz val="10"/>
      <color auto="1"/>
      <name val="Century"/>
    </font>
    <font>
      <sz val="18"/>
      <color auto="1"/>
      <name val="ＭＳ 明朝"/>
      <family val="1"/>
    </font>
    <font>
      <sz val="9"/>
      <color theme="1"/>
      <name val="ＭＳ 明朝"/>
      <family val="1"/>
    </font>
    <font>
      <sz val="10"/>
      <color theme="1"/>
      <name val="ＭＳ 明朝"/>
      <family val="1"/>
    </font>
    <font>
      <b/>
      <u/>
      <sz val="18"/>
      <color auto="1"/>
      <name val="ＭＳ 明朝"/>
      <family val="1"/>
    </font>
    <font>
      <sz val="11"/>
      <color auto="1"/>
      <name val="ＤＨＰ平成明朝体W3"/>
      <family val="1"/>
    </font>
    <font>
      <b/>
      <sz val="20"/>
      <color theme="1"/>
      <name val="ＭＳ 明朝"/>
      <family val="1"/>
    </font>
    <font>
      <sz val="8"/>
      <color theme="1"/>
      <name val="ＭＳ 明朝"/>
      <family val="1"/>
    </font>
    <font>
      <b/>
      <u/>
      <sz val="16"/>
      <color theme="1"/>
      <name val="ＭＳ 明朝"/>
      <family val="1"/>
    </font>
    <font>
      <b/>
      <sz val="11"/>
      <color theme="1"/>
      <name val="ＭＳ 明朝"/>
      <family val="1"/>
    </font>
    <font>
      <u/>
      <sz val="10.5"/>
      <color theme="1"/>
      <name val="ＭＳ 明朝"/>
      <family val="1"/>
    </font>
    <font>
      <sz val="10"/>
      <color theme="1"/>
      <name val="Century"/>
    </font>
    <font>
      <sz val="10"/>
      <color auto="1"/>
      <name val="ＭＳ Ｐゴシック"/>
      <family val="3"/>
    </font>
    <font>
      <b/>
      <sz val="12"/>
      <color auto="1"/>
      <name val="ＭＳ 明朝"/>
      <family val="1"/>
    </font>
    <font>
      <b/>
      <sz val="10"/>
      <color auto="1"/>
      <name val="ＭＳ 明朝"/>
      <family val="1"/>
    </font>
    <font>
      <sz val="9"/>
      <color auto="1"/>
      <name val="ＭＳ ゴシック"/>
      <family val="3"/>
    </font>
    <font>
      <sz val="9"/>
      <color auto="1"/>
      <name val="ＭＳ Ｐゴシック"/>
      <family val="3"/>
    </font>
    <font>
      <b/>
      <u/>
      <sz val="14"/>
      <color auto="1"/>
      <name val="ＭＳ 明朝"/>
      <family val="1"/>
    </font>
    <font>
      <b/>
      <u/>
      <sz val="18"/>
      <color theme="1"/>
      <name val="ＭＳ 明朝"/>
      <family val="1"/>
    </font>
    <font>
      <b/>
      <sz val="10.5"/>
      <color theme="1"/>
      <name val="ＭＳ 明朝"/>
      <family val="1"/>
    </font>
    <font>
      <sz val="10"/>
      <color rgb="FF000000"/>
      <name val="ＭＳ 明朝"/>
      <family val="1"/>
    </font>
    <font>
      <sz val="8.5"/>
      <color auto="1"/>
      <name val="ＭＳ 明朝"/>
      <family val="1"/>
    </font>
    <font>
      <sz val="6"/>
      <color auto="1"/>
      <name val="ＤＨＰ平成明朝体W3"/>
      <family val="1"/>
    </font>
    <font>
      <sz val="6"/>
      <color auto="1"/>
      <name val="游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65"/>
        <bgColor indexed="42"/>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hair">
        <color indexed="8"/>
      </left>
      <right style="hair">
        <color indexed="64"/>
      </right>
      <top/>
      <bottom style="thin">
        <color indexed="8"/>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top style="thin">
        <color indexed="64"/>
      </top>
      <bottom/>
      <diagonal/>
    </border>
    <border>
      <left style="hair">
        <color indexed="8"/>
      </left>
      <right/>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bottom style="thin">
        <color indexed="8"/>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s>
  <cellStyleXfs count="5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6" fillId="0" borderId="0" applyNumberFormat="0" applyFill="0" applyBorder="0" applyAlignment="0">
      <alignment vertical="top"/>
      <protection locked="0"/>
    </xf>
    <xf numFmtId="0" fontId="7" fillId="3" borderId="2" applyNumberForma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8" fillId="15" borderId="5" applyNumberFormat="0" applyAlignment="0" applyProtection="0">
      <alignment vertical="center"/>
    </xf>
    <xf numFmtId="0" fontId="3" fillId="16" borderId="0" applyNumberFormat="0" applyBorder="0" applyAlignment="0" applyProtection="0">
      <alignment vertical="center"/>
    </xf>
    <xf numFmtId="38" fontId="3" fillId="0" borderId="0" applyFill="0" applyBorder="0" applyAlignment="0" applyProtection="0">
      <alignment vertical="center"/>
    </xf>
    <xf numFmtId="0" fontId="7" fillId="0" borderId="0">
      <alignment vertical="center"/>
    </xf>
    <xf numFmtId="0" fontId="3" fillId="0" borderId="0">
      <alignment vertical="center"/>
    </xf>
    <xf numFmtId="0" fontId="9"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3"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8" fillId="0" borderId="8" applyNumberFormat="0" applyFill="0" applyAlignment="0" applyProtection="0">
      <alignment vertical="center"/>
    </xf>
    <xf numFmtId="0" fontId="8" fillId="0" borderId="0" applyNumberFormat="0" applyFill="0" applyBorder="0" applyAlignment="0" applyProtection="0">
      <alignment vertical="center"/>
    </xf>
    <xf numFmtId="0" fontId="8" fillId="15" borderId="4"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20" fillId="0" borderId="0" applyNumberFormat="0" applyFill="0" applyBorder="0" applyAlignment="0" applyProtection="0">
      <alignment vertical="center"/>
    </xf>
    <xf numFmtId="38" fontId="7" fillId="0" borderId="0" applyFill="0" applyBorder="0" applyAlignment="0" applyProtection="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Alignment="1">
      <alignment vertical="center" wrapText="1"/>
    </xf>
    <xf numFmtId="0" fontId="18" fillId="0" borderId="0" xfId="0" applyFont="1" applyBorder="1" applyAlignment="1">
      <alignment horizontal="center" vertical="center"/>
    </xf>
    <xf numFmtId="0" fontId="19"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9" fillId="0" borderId="10" xfId="0" applyFont="1" applyBorder="1" applyAlignment="1">
      <alignment horizontal="left" vertical="center" wrapText="1"/>
    </xf>
    <xf numFmtId="0" fontId="0" fillId="0" borderId="11" xfId="0" applyFont="1" applyBorder="1" applyAlignment="1">
      <alignment horizontal="center" vertical="center" wrapText="1"/>
    </xf>
    <xf numFmtId="0" fontId="20" fillId="0" borderId="12" xfId="57" applyBorder="1" applyAlignment="1">
      <alignment vertical="center" wrapText="1"/>
    </xf>
    <xf numFmtId="0" fontId="20" fillId="0" borderId="13" xfId="57" applyBorder="1" applyAlignment="1">
      <alignment vertical="center" wrapText="1"/>
    </xf>
    <xf numFmtId="0" fontId="20" fillId="0" borderId="11" xfId="57" applyBorder="1" applyAlignment="1">
      <alignment vertical="center" wrapText="1"/>
    </xf>
    <xf numFmtId="0" fontId="20" fillId="0" borderId="11" xfId="57"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vertical="center" wrapText="1"/>
    </xf>
    <xf numFmtId="0" fontId="22" fillId="0" borderId="0" xfId="38" applyFont="1">
      <alignment vertical="center"/>
    </xf>
    <xf numFmtId="0" fontId="23" fillId="0" borderId="0" xfId="0" applyFont="1">
      <alignment vertical="center"/>
    </xf>
    <xf numFmtId="0" fontId="0" fillId="0" borderId="0" xfId="0">
      <alignment vertical="center"/>
    </xf>
    <xf numFmtId="0" fontId="24" fillId="0" borderId="0" xfId="38" applyFont="1" applyAlignment="1">
      <alignment horizontal="justify" vertical="center" wrapText="1"/>
    </xf>
    <xf numFmtId="0" fontId="25" fillId="0" borderId="0" xfId="38" applyFont="1" applyAlignment="1">
      <alignment horizontal="justify" vertical="center"/>
    </xf>
    <xf numFmtId="0" fontId="26" fillId="0" borderId="0" xfId="38" applyFont="1" applyAlignment="1">
      <alignment horizontal="justify" vertical="center"/>
    </xf>
    <xf numFmtId="0" fontId="26" fillId="0" borderId="0" xfId="38" applyFont="1" applyAlignment="1">
      <alignment horizontal="center" vertical="center" wrapText="1"/>
    </xf>
    <xf numFmtId="0" fontId="25" fillId="0" borderId="0" xfId="38" applyFont="1" applyAlignment="1">
      <alignment horizontal="center" vertical="center"/>
    </xf>
    <xf numFmtId="0" fontId="25" fillId="0" borderId="0" xfId="38" applyFont="1" applyBorder="1" applyAlignment="1">
      <alignment horizontal="center" vertical="center" wrapText="1"/>
    </xf>
    <xf numFmtId="0" fontId="25" fillId="0" borderId="0" xfId="38" applyFont="1" applyAlignment="1">
      <alignment horizontal="left" vertical="center" wrapText="1" indent="1"/>
    </xf>
    <xf numFmtId="0" fontId="25" fillId="0" borderId="0" xfId="38" applyFont="1" applyBorder="1" applyAlignment="1">
      <alignment horizontal="left" vertical="center" shrinkToFit="1"/>
    </xf>
    <xf numFmtId="0" fontId="25" fillId="0" borderId="0" xfId="38" applyFont="1" applyBorder="1" applyAlignment="1">
      <alignment horizontal="left" vertical="center" wrapText="1"/>
    </xf>
    <xf numFmtId="0" fontId="25" fillId="0" borderId="0" xfId="38" applyFont="1" applyAlignment="1">
      <alignment horizontal="left" vertical="center" wrapText="1"/>
    </xf>
    <xf numFmtId="0" fontId="25" fillId="0" borderId="0" xfId="38" applyFont="1" applyAlignment="1">
      <alignment horizontal="left" vertical="center" shrinkToFit="1"/>
    </xf>
    <xf numFmtId="0" fontId="25" fillId="0" borderId="0" xfId="38" applyFont="1" applyAlignment="1">
      <alignment horizontal="justify" vertical="center" wrapText="1"/>
    </xf>
    <xf numFmtId="0" fontId="0" fillId="0" borderId="14" xfId="0" applyBorder="1" applyAlignment="1" applyProtection="1">
      <alignment horizontal="distributed"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0" fillId="0" borderId="17" xfId="0" applyBorder="1" applyAlignment="1" applyProtection="1">
      <alignment horizontal="left" vertical="center"/>
    </xf>
    <xf numFmtId="0" fontId="0" fillId="0" borderId="14" xfId="0" applyFont="1" applyBorder="1" applyAlignment="1" applyProtection="1">
      <alignment vertical="center" shrinkToFi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25" fillId="0" borderId="0" xfId="38" applyFont="1" applyBorder="1" applyAlignment="1">
      <alignment vertical="center" wrapText="1"/>
    </xf>
    <xf numFmtId="0" fontId="25" fillId="0" borderId="0" xfId="38" applyFont="1" applyBorder="1" applyAlignment="1">
      <alignment horizontal="right" vertical="center" wrapText="1"/>
    </xf>
    <xf numFmtId="0" fontId="0" fillId="0" borderId="18" xfId="0" applyBorder="1" applyAlignment="1" applyProtection="1">
      <alignment horizontal="distributed" vertical="center"/>
    </xf>
    <xf numFmtId="0" fontId="0" fillId="0" borderId="19" xfId="0" applyBorder="1" applyAlignment="1" applyProtection="1">
      <alignment horizontal="left" vertical="center"/>
    </xf>
    <xf numFmtId="0" fontId="0" fillId="0" borderId="0" xfId="0" applyBorder="1" applyAlignment="1" applyProtection="1">
      <alignment horizontal="left" vertical="center"/>
    </xf>
    <xf numFmtId="0" fontId="0" fillId="0" borderId="10" xfId="0" applyBorder="1" applyAlignment="1" applyProtection="1">
      <alignment horizontal="left" vertical="center"/>
    </xf>
    <xf numFmtId="0" fontId="0" fillId="0" borderId="18" xfId="0" applyBorder="1" applyAlignment="1" applyProtection="1">
      <alignment vertical="center" shrinkToFit="1"/>
    </xf>
    <xf numFmtId="0" fontId="0" fillId="0" borderId="19"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3" xfId="0" applyBorder="1" applyAlignment="1" applyProtection="1">
      <alignment horizontal="distributed" vertical="center"/>
    </xf>
    <xf numFmtId="0" fontId="0" fillId="0" borderId="24" xfId="0" applyBorder="1" applyAlignment="1" applyProtection="1">
      <alignment horizontal="distributed" vertical="center"/>
    </xf>
    <xf numFmtId="0" fontId="0" fillId="0" borderId="25" xfId="0" applyBorder="1" applyAlignment="1" applyProtection="1">
      <alignment horizontal="distributed" vertical="center"/>
    </xf>
    <xf numFmtId="0" fontId="0" fillId="0" borderId="0" xfId="0" applyBorder="1" applyAlignment="1" applyProtection="1">
      <alignment horizontal="right" vertical="center"/>
    </xf>
    <xf numFmtId="0" fontId="0" fillId="0" borderId="26" xfId="0" applyBorder="1" applyAlignment="1" applyProtection="1">
      <alignment horizontal="distributed" vertical="center"/>
    </xf>
    <xf numFmtId="0" fontId="0" fillId="0" borderId="27" xfId="0" applyBorder="1" applyAlignment="1" applyProtection="1">
      <alignment horizontal="distributed" vertical="center"/>
    </xf>
    <xf numFmtId="0" fontId="0" fillId="0" borderId="28" xfId="0" applyBorder="1" applyAlignment="1" applyProtection="1">
      <alignment horizontal="distributed" vertical="center"/>
    </xf>
    <xf numFmtId="0" fontId="0" fillId="0" borderId="0" xfId="0" applyBorder="1" applyAlignment="1" applyProtection="1">
      <alignment horizontal="right" vertical="center"/>
      <protection locked="0"/>
    </xf>
    <xf numFmtId="0" fontId="22" fillId="0" borderId="0" xfId="38" applyFont="1" applyAlignment="1">
      <alignment vertical="center"/>
    </xf>
    <xf numFmtId="0" fontId="0" fillId="0" borderId="0" xfId="0" applyBorder="1" applyProtection="1">
      <alignment vertical="center"/>
    </xf>
    <xf numFmtId="0" fontId="22" fillId="0" borderId="0" xfId="38" applyFont="1" applyAlignment="1">
      <alignment horizontal="right" vertical="center"/>
    </xf>
    <xf numFmtId="0" fontId="0" fillId="0" borderId="0" xfId="0" applyBorder="1" applyAlignment="1" applyProtection="1">
      <alignment horizontal="center" vertical="center"/>
    </xf>
    <xf numFmtId="0" fontId="25" fillId="0" borderId="0" xfId="38" applyFont="1" applyAlignment="1">
      <alignment vertical="center" wrapText="1"/>
    </xf>
    <xf numFmtId="0" fontId="0" fillId="0" borderId="29" xfId="0" applyBorder="1" applyAlignment="1" applyProtection="1">
      <alignment horizontal="distributed" vertical="center"/>
    </xf>
    <xf numFmtId="0" fontId="0" fillId="0" borderId="30" xfId="0" applyBorder="1" applyAlignment="1" applyProtection="1">
      <alignment horizontal="distributed" vertical="center"/>
    </xf>
    <xf numFmtId="0" fontId="0" fillId="0" borderId="31" xfId="0" applyBorder="1" applyAlignment="1" applyProtection="1">
      <alignment horizontal="distributed" vertical="center"/>
    </xf>
    <xf numFmtId="0" fontId="0" fillId="0" borderId="32" xfId="0" applyBorder="1" applyAlignment="1" applyProtection="1">
      <alignment horizontal="distributed" vertical="center"/>
    </xf>
    <xf numFmtId="0" fontId="0" fillId="0" borderId="29" xfId="0" applyBorder="1" applyAlignment="1" applyProtection="1">
      <alignment vertical="center" shrinkToFit="1"/>
    </xf>
    <xf numFmtId="0" fontId="25" fillId="0" borderId="0" xfId="38" applyFont="1" applyAlignment="1">
      <alignment horizontal="right" vertical="center" wrapText="1"/>
    </xf>
    <xf numFmtId="0" fontId="0" fillId="6" borderId="14" xfId="0" applyFont="1" applyFill="1" applyBorder="1" applyProtection="1">
      <alignment vertical="center"/>
      <protection locked="0"/>
    </xf>
    <xf numFmtId="0" fontId="0" fillId="0" borderId="10" xfId="0" applyBorder="1" applyProtection="1">
      <alignment vertical="center"/>
    </xf>
    <xf numFmtId="38" fontId="0" fillId="6" borderId="14" xfId="58" applyFont="1" applyFill="1" applyBorder="1" applyProtection="1">
      <alignment vertical="center"/>
      <protection locked="0"/>
    </xf>
    <xf numFmtId="0" fontId="23" fillId="6" borderId="14" xfId="0" applyFont="1" applyFill="1" applyBorder="1" applyProtection="1">
      <alignment vertical="center"/>
      <protection locked="0"/>
    </xf>
    <xf numFmtId="0" fontId="0" fillId="6" borderId="23" xfId="0" applyFont="1" applyFill="1" applyBorder="1" applyProtection="1">
      <alignment vertical="center"/>
      <protection locked="0"/>
    </xf>
    <xf numFmtId="0" fontId="0" fillId="6" borderId="24" xfId="0" applyFont="1" applyFill="1" applyBorder="1" applyProtection="1">
      <alignment vertical="center"/>
      <protection locked="0"/>
    </xf>
    <xf numFmtId="0" fontId="0" fillId="6" borderId="25" xfId="0" applyFont="1" applyFill="1" applyBorder="1" applyProtection="1">
      <alignment vertical="center"/>
      <protection locked="0"/>
    </xf>
    <xf numFmtId="0" fontId="23" fillId="10" borderId="14" xfId="0" applyFont="1" applyFill="1" applyBorder="1" applyAlignment="1" applyProtection="1">
      <alignment horizontal="center" vertical="center"/>
      <protection locked="0"/>
    </xf>
    <xf numFmtId="0" fontId="23" fillId="0" borderId="14" xfId="0" applyFont="1" applyFill="1" applyBorder="1" applyProtection="1">
      <alignment vertical="center"/>
      <protection locked="0"/>
    </xf>
    <xf numFmtId="38" fontId="0" fillId="0" borderId="14" xfId="58" applyFont="1" applyFill="1" applyBorder="1" applyProtection="1">
      <alignment vertical="center"/>
      <protection locked="0"/>
    </xf>
    <xf numFmtId="0" fontId="0" fillId="6" borderId="18" xfId="0" applyFont="1" applyFill="1" applyBorder="1" applyProtection="1">
      <alignment vertical="center"/>
      <protection locked="0"/>
    </xf>
    <xf numFmtId="38" fontId="0" fillId="6" borderId="18" xfId="58" applyFont="1" applyFill="1" applyBorder="1" applyProtection="1">
      <alignment vertical="center"/>
      <protection locked="0"/>
    </xf>
    <xf numFmtId="0" fontId="23" fillId="6" borderId="18" xfId="0" applyFont="1" applyFill="1" applyBorder="1" applyProtection="1">
      <alignment vertical="center"/>
      <protection locked="0"/>
    </xf>
    <xf numFmtId="0" fontId="0" fillId="6" borderId="26" xfId="0" applyFont="1" applyFill="1" applyBorder="1" applyProtection="1">
      <alignment vertical="center"/>
      <protection locked="0"/>
    </xf>
    <xf numFmtId="0" fontId="0" fillId="6" borderId="27" xfId="0" applyFont="1" applyFill="1" applyBorder="1" applyProtection="1">
      <alignment vertical="center"/>
      <protection locked="0"/>
    </xf>
    <xf numFmtId="0" fontId="0" fillId="6" borderId="28" xfId="0" applyFont="1" applyFill="1" applyBorder="1" applyProtection="1">
      <alignment vertical="center"/>
      <protection locked="0"/>
    </xf>
    <xf numFmtId="0" fontId="23" fillId="10" borderId="18" xfId="0" applyFont="1" applyFill="1" applyBorder="1" applyAlignment="1" applyProtection="1">
      <alignment horizontal="center" vertical="center"/>
      <protection locked="0"/>
    </xf>
    <xf numFmtId="0" fontId="23" fillId="0" borderId="18" xfId="0" applyFont="1" applyFill="1" applyBorder="1" applyProtection="1">
      <alignment vertical="center"/>
      <protection locked="0"/>
    </xf>
    <xf numFmtId="38" fontId="0" fillId="0" borderId="18" xfId="58" applyFont="1" applyFill="1" applyBorder="1" applyProtection="1">
      <alignment vertical="center"/>
      <protection locked="0"/>
    </xf>
    <xf numFmtId="0" fontId="0" fillId="6" borderId="10" xfId="0" applyFill="1" applyBorder="1" applyProtection="1">
      <alignment vertical="center"/>
      <protection locked="0"/>
    </xf>
    <xf numFmtId="0" fontId="23" fillId="10" borderId="29" xfId="0" applyFont="1" applyFill="1" applyBorder="1" applyAlignment="1" applyProtection="1">
      <alignment horizontal="center" vertical="center"/>
      <protection locked="0"/>
    </xf>
    <xf numFmtId="38" fontId="27" fillId="0" borderId="14" xfId="58" applyFont="1" applyFill="1" applyBorder="1" applyAlignment="1" applyProtection="1">
      <alignment vertical="center"/>
      <protection locked="0"/>
    </xf>
    <xf numFmtId="0" fontId="0" fillId="0" borderId="0" xfId="0" applyBorder="1" applyAlignment="1">
      <alignment horizontal="center" vertical="center"/>
    </xf>
    <xf numFmtId="0" fontId="23" fillId="0" borderId="18" xfId="0" applyFont="1" applyBorder="1" applyProtection="1">
      <alignment vertical="center"/>
    </xf>
    <xf numFmtId="38" fontId="27" fillId="0" borderId="18" xfId="58" applyFont="1" applyFill="1" applyBorder="1" applyAlignment="1" applyProtection="1">
      <alignment vertical="center"/>
      <protection locked="0"/>
    </xf>
    <xf numFmtId="0" fontId="22" fillId="0" borderId="0" xfId="38" applyFont="1" applyAlignment="1">
      <alignment horizontal="left" vertical="center" shrinkToFit="1"/>
    </xf>
    <xf numFmtId="0" fontId="22" fillId="0" borderId="0" xfId="38" applyFont="1" applyAlignment="1">
      <alignment horizontal="center" vertical="center" shrinkToFit="1"/>
    </xf>
    <xf numFmtId="0" fontId="22" fillId="0" borderId="0" xfId="38" applyFont="1" applyAlignment="1">
      <alignment horizontal="left" vertical="center" wrapText="1"/>
    </xf>
    <xf numFmtId="0" fontId="0" fillId="0" borderId="18" xfId="0" applyBorder="1" applyProtection="1">
      <alignment vertical="center"/>
    </xf>
    <xf numFmtId="38" fontId="0" fillId="0" borderId="18" xfId="58" applyFont="1" applyFill="1" applyBorder="1" applyProtection="1">
      <alignment vertical="center"/>
    </xf>
    <xf numFmtId="0" fontId="23" fillId="0" borderId="19" xfId="0" applyFont="1" applyBorder="1" applyProtection="1">
      <alignment vertical="center"/>
    </xf>
    <xf numFmtId="0" fontId="0" fillId="6" borderId="29" xfId="0" applyFill="1" applyBorder="1" applyProtection="1">
      <alignment vertical="center"/>
      <protection locked="0"/>
    </xf>
    <xf numFmtId="0" fontId="28" fillId="0" borderId="29" xfId="0" applyFont="1" applyBorder="1" applyProtection="1">
      <alignment vertical="center"/>
    </xf>
    <xf numFmtId="0" fontId="0" fillId="0" borderId="29" xfId="0" applyFill="1" applyBorder="1" applyProtection="1">
      <alignment vertical="center"/>
    </xf>
    <xf numFmtId="0" fontId="23" fillId="0" borderId="29" xfId="0" applyFont="1" applyBorder="1" applyProtection="1">
      <alignment vertical="center"/>
    </xf>
    <xf numFmtId="0" fontId="23" fillId="0" borderId="22" xfId="0" applyFont="1" applyBorder="1" applyProtection="1">
      <alignment vertical="center"/>
    </xf>
    <xf numFmtId="0" fontId="0" fillId="6" borderId="30" xfId="0" applyFont="1" applyFill="1" applyBorder="1" applyProtection="1">
      <alignment vertical="center"/>
      <protection locked="0"/>
    </xf>
    <xf numFmtId="0" fontId="0" fillId="6" borderId="31" xfId="0" applyFont="1" applyFill="1" applyBorder="1" applyProtection="1">
      <alignment vertical="center"/>
      <protection locked="0"/>
    </xf>
    <xf numFmtId="0" fontId="0" fillId="6" borderId="32" xfId="0" applyFont="1" applyFill="1" applyBorder="1" applyProtection="1">
      <alignment vertical="center"/>
      <protection locked="0"/>
    </xf>
    <xf numFmtId="0" fontId="29" fillId="0" borderId="0" xfId="0" applyFont="1" applyProtection="1">
      <alignment vertical="center"/>
    </xf>
    <xf numFmtId="38" fontId="30" fillId="0" borderId="0" xfId="0" applyNumberFormat="1" applyFont="1" applyProtection="1">
      <alignment vertical="center"/>
    </xf>
    <xf numFmtId="0" fontId="30" fillId="0" borderId="0" xfId="0" applyFont="1" applyProtection="1">
      <alignment vertical="center"/>
    </xf>
    <xf numFmtId="0" fontId="27" fillId="0" borderId="0" xfId="0" applyFont="1" applyProtection="1">
      <alignment vertical="center"/>
    </xf>
    <xf numFmtId="0" fontId="31" fillId="0" borderId="0" xfId="0" applyFont="1" applyProtection="1">
      <alignment vertical="center"/>
    </xf>
    <xf numFmtId="0" fontId="31" fillId="0" borderId="0" xfId="0" applyFont="1">
      <alignment vertical="center"/>
    </xf>
    <xf numFmtId="0" fontId="32" fillId="0" borderId="0" xfId="0" applyFont="1" applyProtection="1">
      <alignment vertical="center"/>
    </xf>
    <xf numFmtId="0" fontId="30" fillId="0" borderId="0" xfId="0" applyFont="1">
      <alignment vertical="center"/>
    </xf>
    <xf numFmtId="0" fontId="29" fillId="0" borderId="0" xfId="0" applyFont="1">
      <alignment vertical="center"/>
    </xf>
    <xf numFmtId="0" fontId="33" fillId="0" borderId="0" xfId="0" applyFont="1">
      <alignment vertical="center"/>
    </xf>
    <xf numFmtId="0" fontId="22" fillId="0" borderId="0" xfId="38" applyFont="1" applyBorder="1" applyAlignment="1">
      <alignment horizontal="right" vertical="center" wrapText="1"/>
    </xf>
    <xf numFmtId="0" fontId="23" fillId="6" borderId="14" xfId="0" applyFont="1" applyFill="1" applyBorder="1" applyAlignment="1" applyProtection="1">
      <alignment horizontal="center" vertical="center" shrinkToFit="1"/>
      <protection locked="0"/>
    </xf>
    <xf numFmtId="0" fontId="23" fillId="6" borderId="18" xfId="0" applyFont="1" applyFill="1" applyBorder="1" applyAlignment="1" applyProtection="1">
      <alignment horizontal="center" vertical="center" shrinkToFit="1"/>
      <protection locked="0"/>
    </xf>
    <xf numFmtId="0" fontId="22" fillId="0" borderId="33" xfId="38" applyFont="1" applyBorder="1" applyAlignment="1">
      <alignment horizontal="left" vertical="center" shrinkToFit="1"/>
    </xf>
    <xf numFmtId="0" fontId="22" fillId="0" borderId="34" xfId="38" applyFont="1" applyBorder="1" applyAlignment="1">
      <alignment horizontal="left" vertical="center" shrinkToFit="1"/>
    </xf>
    <xf numFmtId="0" fontId="22" fillId="0" borderId="34" xfId="38" applyFont="1" applyBorder="1" applyAlignment="1">
      <alignment horizontal="left" vertical="center" wrapText="1"/>
    </xf>
    <xf numFmtId="0" fontId="23" fillId="6" borderId="29" xfId="0" applyFont="1" applyFill="1" applyBorder="1" applyAlignment="1" applyProtection="1">
      <alignment horizontal="center" vertical="center" shrinkToFit="1"/>
      <protection locked="0"/>
    </xf>
    <xf numFmtId="0" fontId="22" fillId="0" borderId="0" xfId="38" applyFont="1" applyBorder="1" applyAlignment="1">
      <alignment horizontal="center" vertical="center" wrapText="1"/>
    </xf>
    <xf numFmtId="0" fontId="0" fillId="0" borderId="0" xfId="0" applyProtection="1">
      <alignment vertical="center"/>
    </xf>
    <xf numFmtId="0" fontId="34" fillId="0" borderId="0" xfId="0" applyFont="1" applyProtection="1">
      <alignment vertical="center"/>
    </xf>
    <xf numFmtId="0" fontId="35" fillId="0" borderId="0" xfId="0" applyFont="1" applyAlignment="1" applyProtection="1">
      <alignment horizontal="center" vertical="center"/>
    </xf>
    <xf numFmtId="0" fontId="0" fillId="0" borderId="11" xfId="0" applyBorder="1" applyAlignment="1" applyProtection="1">
      <alignment horizontal="distributed" vertical="center" indent="1"/>
    </xf>
    <xf numFmtId="0" fontId="0" fillId="0" borderId="16" xfId="0" applyBorder="1" applyProtection="1">
      <alignment vertical="center"/>
    </xf>
    <xf numFmtId="0" fontId="0" fillId="0" borderId="17" xfId="0" applyBorder="1" applyProtection="1">
      <alignment vertical="center"/>
    </xf>
    <xf numFmtId="0" fontId="34" fillId="0" borderId="15" xfId="0" applyFont="1" applyBorder="1" applyAlignment="1" applyProtection="1">
      <alignment horizontal="center" vertical="center" textRotation="255"/>
    </xf>
    <xf numFmtId="0" fontId="34" fillId="0" borderId="16" xfId="0" applyFont="1" applyBorder="1" applyAlignment="1" applyProtection="1">
      <alignment horizontal="center" vertical="center" textRotation="255"/>
    </xf>
    <xf numFmtId="0" fontId="34" fillId="0" borderId="17" xfId="0" applyFont="1" applyBorder="1" applyAlignment="1" applyProtection="1">
      <alignment horizontal="center" vertical="center" textRotation="255"/>
    </xf>
    <xf numFmtId="0" fontId="34" fillId="0" borderId="22" xfId="0" applyFont="1" applyBorder="1" applyAlignment="1" applyProtection="1">
      <alignment horizontal="center" vertical="center" textRotation="255"/>
    </xf>
    <xf numFmtId="0" fontId="34" fillId="0" borderId="20" xfId="0" applyFont="1" applyBorder="1" applyAlignment="1" applyProtection="1">
      <alignment horizontal="center" vertical="center" textRotation="255"/>
    </xf>
    <xf numFmtId="0" fontId="34" fillId="0" borderId="21" xfId="0" applyFont="1" applyBorder="1" applyAlignment="1" applyProtection="1">
      <alignment horizontal="center" vertical="center" textRotation="255"/>
    </xf>
    <xf numFmtId="0" fontId="0" fillId="0" borderId="15" xfId="0" applyBorder="1" applyProtection="1">
      <alignment vertical="center"/>
    </xf>
    <xf numFmtId="0" fontId="0" fillId="0" borderId="13" xfId="0" applyBorder="1" applyProtection="1">
      <alignment vertical="center"/>
    </xf>
    <xf numFmtId="0" fontId="36" fillId="0" borderId="11" xfId="0" applyFont="1" applyBorder="1" applyAlignment="1" applyProtection="1">
      <alignment horizontal="center" vertical="center" textRotation="255"/>
    </xf>
    <xf numFmtId="0" fontId="0" fillId="0" borderId="19" xfId="0" applyBorder="1" applyProtection="1">
      <alignment vertical="center"/>
    </xf>
    <xf numFmtId="0" fontId="37" fillId="0" borderId="19" xfId="0" applyFont="1" applyBorder="1" applyProtection="1">
      <alignment vertical="center"/>
    </xf>
    <xf numFmtId="0" fontId="37" fillId="0" borderId="10" xfId="0" applyFont="1" applyBorder="1" applyProtection="1">
      <alignment vertical="center"/>
    </xf>
    <xf numFmtId="0" fontId="19" fillId="0" borderId="13" xfId="0" applyFont="1" applyBorder="1" applyAlignment="1" applyProtection="1">
      <alignment horizontal="center" vertical="center"/>
    </xf>
    <xf numFmtId="0" fontId="37" fillId="0" borderId="11" xfId="0" applyFont="1" applyBorder="1" applyProtection="1">
      <alignment vertical="center"/>
    </xf>
    <xf numFmtId="0" fontId="0" fillId="0" borderId="22"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0" xfId="0" applyBorder="1" applyAlignment="1" applyProtection="1">
      <alignment vertical="center"/>
    </xf>
    <xf numFmtId="0" fontId="0" fillId="6" borderId="14" xfId="0" applyFill="1" applyBorder="1" applyAlignment="1" applyProtection="1">
      <alignment vertical="center" shrinkToFit="1"/>
      <protection locked="0"/>
    </xf>
    <xf numFmtId="0" fontId="0" fillId="0" borderId="14" xfId="0" applyBorder="1" applyProtection="1">
      <alignment vertical="center"/>
    </xf>
    <xf numFmtId="0" fontId="23" fillId="6" borderId="23" xfId="0" applyFont="1" applyFill="1" applyBorder="1" applyAlignment="1" applyProtection="1">
      <alignment vertical="center" shrinkToFit="1"/>
      <protection locked="0"/>
    </xf>
    <xf numFmtId="0" fontId="23" fillId="6" borderId="24" xfId="0" applyFont="1" applyFill="1" applyBorder="1" applyAlignment="1" applyProtection="1">
      <alignment vertical="center" shrinkToFit="1"/>
      <protection locked="0"/>
    </xf>
    <xf numFmtId="0" fontId="23" fillId="6" borderId="25" xfId="0" applyFont="1" applyFill="1" applyBorder="1" applyAlignment="1" applyProtection="1">
      <alignment vertical="center" shrinkToFit="1"/>
      <protection locked="0"/>
    </xf>
    <xf numFmtId="0" fontId="19" fillId="0" borderId="35" xfId="0" applyFont="1" applyBorder="1" applyAlignment="1" applyProtection="1">
      <alignment horizontal="center" vertical="center"/>
    </xf>
    <xf numFmtId="0" fontId="23" fillId="0" borderId="36" xfId="0" applyNumberFormat="1" applyFont="1" applyFill="1" applyBorder="1" applyAlignment="1" applyProtection="1">
      <alignment horizontal="center" vertical="center"/>
    </xf>
    <xf numFmtId="0" fontId="23" fillId="0" borderId="37" xfId="0" applyNumberFormat="1" applyFont="1" applyFill="1" applyBorder="1" applyAlignment="1" applyProtection="1">
      <alignment horizontal="center" vertical="center"/>
    </xf>
    <xf numFmtId="0" fontId="0" fillId="6" borderId="18" xfId="0" applyFill="1" applyBorder="1" applyAlignment="1" applyProtection="1">
      <alignment vertical="center" shrinkToFit="1"/>
      <protection locked="0"/>
    </xf>
    <xf numFmtId="0" fontId="23" fillId="6" borderId="26" xfId="0" applyFont="1" applyFill="1" applyBorder="1" applyAlignment="1" applyProtection="1">
      <alignment vertical="center" shrinkToFit="1"/>
      <protection locked="0"/>
    </xf>
    <xf numFmtId="0" fontId="23" fillId="6" borderId="27" xfId="0" applyFont="1" applyFill="1" applyBorder="1" applyAlignment="1" applyProtection="1">
      <alignment vertical="center" shrinkToFit="1"/>
      <protection locked="0"/>
    </xf>
    <xf numFmtId="0" fontId="23" fillId="6" borderId="28" xfId="0" applyFont="1" applyFill="1" applyBorder="1" applyAlignment="1" applyProtection="1">
      <alignment vertical="center" shrinkToFit="1"/>
      <protection locked="0"/>
    </xf>
    <xf numFmtId="0" fontId="19"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xf>
    <xf numFmtId="0" fontId="23" fillId="0" borderId="40" xfId="0" applyNumberFormat="1" applyFont="1" applyFill="1" applyBorder="1" applyAlignment="1" applyProtection="1">
      <alignment horizontal="center" vertical="center"/>
    </xf>
    <xf numFmtId="49" fontId="0" fillId="0" borderId="0" xfId="0" applyNumberFormat="1" applyBorder="1" applyProtection="1">
      <alignment vertical="center"/>
    </xf>
    <xf numFmtId="0" fontId="0" fillId="0" borderId="41" xfId="0" applyBorder="1" applyProtection="1">
      <alignment vertical="center"/>
    </xf>
    <xf numFmtId="0" fontId="0" fillId="0" borderId="42" xfId="0" applyFill="1" applyBorder="1" applyAlignment="1" applyProtection="1">
      <alignment vertical="center" shrinkToFit="1"/>
      <protection locked="0"/>
    </xf>
    <xf numFmtId="0" fontId="0" fillId="0" borderId="0" xfId="0" applyFill="1" applyAlignment="1" applyProtection="1">
      <alignment vertical="center" shrinkToFit="1"/>
    </xf>
    <xf numFmtId="0" fontId="37" fillId="0" borderId="41" xfId="0" applyFont="1" applyFill="1" applyBorder="1" applyAlignment="1" applyProtection="1">
      <alignment vertical="center" shrinkToFit="1"/>
    </xf>
    <xf numFmtId="0" fontId="0" fillId="6" borderId="29" xfId="0" applyFill="1" applyBorder="1" applyAlignment="1" applyProtection="1">
      <alignment vertical="center" shrinkToFit="1"/>
      <protection locked="0"/>
    </xf>
    <xf numFmtId="0" fontId="23" fillId="6" borderId="30" xfId="0" applyFont="1" applyFill="1" applyBorder="1" applyAlignment="1" applyProtection="1">
      <alignment vertical="center" shrinkToFit="1"/>
      <protection locked="0"/>
    </xf>
    <xf numFmtId="0" fontId="23" fillId="6" borderId="31" xfId="0" applyFont="1" applyFill="1" applyBorder="1" applyAlignment="1" applyProtection="1">
      <alignment vertical="center" shrinkToFit="1"/>
      <protection locked="0"/>
    </xf>
    <xf numFmtId="0" fontId="23" fillId="6" borderId="32" xfId="0" applyFont="1" applyFill="1" applyBorder="1" applyAlignment="1" applyProtection="1">
      <alignment vertical="center" shrinkToFit="1"/>
      <protection locked="0"/>
    </xf>
    <xf numFmtId="0" fontId="35" fillId="0" borderId="41" xfId="0" applyFont="1" applyFill="1" applyBorder="1" applyAlignment="1" applyProtection="1">
      <alignment horizontal="distributed" vertical="center"/>
    </xf>
    <xf numFmtId="0" fontId="19" fillId="0" borderId="14" xfId="0" applyFont="1" applyBorder="1" applyAlignment="1" applyProtection="1">
      <alignment horizontal="center" vertical="center"/>
    </xf>
    <xf numFmtId="0" fontId="37" fillId="0" borderId="0" xfId="0" applyFont="1" applyBorder="1" applyProtection="1">
      <alignment vertical="center"/>
    </xf>
    <xf numFmtId="0" fontId="37" fillId="0" borderId="14" xfId="0" applyFont="1" applyBorder="1" applyProtection="1">
      <alignment vertical="center"/>
    </xf>
    <xf numFmtId="0" fontId="19" fillId="0" borderId="18" xfId="0" applyFont="1" applyBorder="1" applyAlignment="1" applyProtection="1">
      <alignment horizontal="center" vertical="center"/>
    </xf>
    <xf numFmtId="0" fontId="37" fillId="0" borderId="18" xfId="0" applyFont="1" applyBorder="1" applyProtection="1">
      <alignment vertical="center"/>
    </xf>
    <xf numFmtId="0" fontId="0" fillId="0" borderId="0" xfId="0" applyAlignment="1" applyProtection="1">
      <alignment horizontal="center" vertical="center"/>
    </xf>
    <xf numFmtId="0" fontId="37" fillId="0" borderId="29" xfId="0" applyFont="1" applyBorder="1" applyProtection="1">
      <alignment vertical="center"/>
    </xf>
    <xf numFmtId="0" fontId="0" fillId="0" borderId="38" xfId="0" applyBorder="1" applyProtection="1">
      <alignment vertical="center"/>
    </xf>
    <xf numFmtId="0" fontId="0" fillId="0" borderId="39" xfId="0" applyBorder="1" applyAlignment="1" applyProtection="1"/>
    <xf numFmtId="0" fontId="0" fillId="0" borderId="40" xfId="0" applyBorder="1" applyAlignment="1" applyProtection="1"/>
    <xf numFmtId="0" fontId="0" fillId="0" borderId="41" xfId="0" applyFill="1" applyBorder="1" applyAlignment="1" applyProtection="1">
      <alignment horizontal="right" vertical="center"/>
    </xf>
    <xf numFmtId="0" fontId="0" fillId="0" borderId="43" xfId="0" applyBorder="1" applyProtection="1">
      <alignment vertical="center"/>
    </xf>
    <xf numFmtId="0" fontId="0" fillId="0" borderId="44" xfId="0" applyBorder="1" applyAlignment="1" applyProtection="1"/>
    <xf numFmtId="0" fontId="0" fillId="0" borderId="45" xfId="0" applyBorder="1" applyAlignment="1" applyProtection="1"/>
    <xf numFmtId="0" fontId="19" fillId="0" borderId="29" xfId="0" applyFont="1" applyBorder="1" applyAlignment="1" applyProtection="1">
      <alignment horizontal="center" vertical="center"/>
    </xf>
    <xf numFmtId="0" fontId="10" fillId="0" borderId="0" xfId="38">
      <alignment vertical="center"/>
    </xf>
    <xf numFmtId="0" fontId="22" fillId="0" borderId="0" xfId="38" applyFont="1" applyAlignment="1">
      <alignment horizontal="justify" vertical="center" wrapText="1"/>
    </xf>
    <xf numFmtId="0" fontId="26" fillId="0" borderId="0" xfId="38" applyFont="1" applyBorder="1" applyAlignment="1">
      <alignment horizontal="center" vertical="center" wrapText="1"/>
    </xf>
    <xf numFmtId="0" fontId="26" fillId="0" borderId="10" xfId="38" applyFont="1" applyBorder="1" applyAlignment="1">
      <alignment horizontal="center" vertical="center" wrapText="1"/>
    </xf>
    <xf numFmtId="0" fontId="22" fillId="0" borderId="11" xfId="38" applyFont="1" applyBorder="1" applyAlignment="1">
      <alignment horizontal="distributed" vertical="center" wrapText="1"/>
    </xf>
    <xf numFmtId="0" fontId="22" fillId="0" borderId="11" xfId="38" applyFont="1" applyBorder="1" applyAlignment="1">
      <alignment horizontal="justify" vertical="center" wrapText="1"/>
    </xf>
    <xf numFmtId="0" fontId="38" fillId="0" borderId="11" xfId="38" applyFont="1" applyBorder="1" applyAlignment="1">
      <alignment horizontal="justify" vertical="center" wrapText="1"/>
    </xf>
    <xf numFmtId="0" fontId="22" fillId="0" borderId="11" xfId="38" applyFont="1" applyBorder="1" applyAlignment="1">
      <alignment horizontal="justify" vertical="top" wrapText="1"/>
    </xf>
    <xf numFmtId="0" fontId="22" fillId="0" borderId="0" xfId="38" applyFont="1" applyBorder="1" applyAlignment="1">
      <alignment horizontal="justify" vertical="top" wrapText="1"/>
    </xf>
    <xf numFmtId="0" fontId="38" fillId="0" borderId="0" xfId="38" applyFont="1" applyAlignment="1">
      <alignment horizontal="justify" vertical="center"/>
    </xf>
    <xf numFmtId="0" fontId="38" fillId="0" borderId="0" xfId="38" applyFont="1" applyAlignment="1">
      <alignment horizontal="justify" vertical="center" wrapText="1"/>
    </xf>
    <xf numFmtId="0" fontId="22" fillId="0" borderId="11" xfId="38" applyFont="1" applyBorder="1" applyAlignment="1">
      <alignment horizontal="left" vertical="center" wrapText="1"/>
    </xf>
    <xf numFmtId="0" fontId="22" fillId="0" borderId="11" xfId="38" applyFont="1" applyBorder="1" applyAlignment="1">
      <alignment horizontal="center" vertical="center" wrapText="1"/>
    </xf>
    <xf numFmtId="0" fontId="39" fillId="0" borderId="0" xfId="0" applyFont="1" applyAlignment="1" applyProtection="1">
      <alignment horizontal="center" vertical="center"/>
    </xf>
    <xf numFmtId="0" fontId="0" fillId="16" borderId="14" xfId="0" applyFill="1" applyBorder="1" applyProtection="1">
      <alignment vertical="center"/>
      <protection locked="0"/>
    </xf>
    <xf numFmtId="0" fontId="40" fillId="0" borderId="0" xfId="0" applyFont="1" applyFill="1" applyProtection="1">
      <alignment vertical="center"/>
    </xf>
    <xf numFmtId="0" fontId="0" fillId="0" borderId="11" xfId="0" applyBorder="1" applyProtection="1">
      <alignment vertical="center"/>
    </xf>
    <xf numFmtId="0" fontId="0" fillId="16" borderId="18" xfId="0" applyFill="1" applyBorder="1" applyProtection="1">
      <alignment vertical="center"/>
      <protection locked="0"/>
    </xf>
    <xf numFmtId="0" fontId="0" fillId="10" borderId="0" xfId="0" applyFill="1" applyProtection="1">
      <alignment vertical="center"/>
    </xf>
    <xf numFmtId="0" fontId="23" fillId="0" borderId="0" xfId="0" applyFont="1" applyProtection="1">
      <alignment vertical="center"/>
    </xf>
    <xf numFmtId="0" fontId="41" fillId="0" borderId="0" xfId="0" applyFont="1" applyProtection="1">
      <alignment vertical="center"/>
    </xf>
    <xf numFmtId="0" fontId="37" fillId="0" borderId="46" xfId="0" applyFont="1"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16" borderId="29" xfId="0" applyFill="1" applyBorder="1" applyProtection="1">
      <alignment vertical="center"/>
      <protection locked="0"/>
    </xf>
    <xf numFmtId="0" fontId="23" fillId="0" borderId="49" xfId="0" applyFont="1" applyBorder="1" applyAlignment="1" applyProtection="1">
      <alignment horizontal="center" vertical="center"/>
    </xf>
    <xf numFmtId="0" fontId="23" fillId="0" borderId="50" xfId="0" applyFont="1" applyBorder="1" applyAlignment="1" applyProtection="1">
      <alignment horizontal="center" vertical="center"/>
    </xf>
    <xf numFmtId="0" fontId="19" fillId="0" borderId="50" xfId="0" applyFont="1" applyBorder="1" applyAlignment="1" applyProtection="1">
      <alignment horizontal="center" vertical="center"/>
    </xf>
    <xf numFmtId="0" fontId="19" fillId="0" borderId="51" xfId="0" applyFont="1" applyBorder="1" applyAlignment="1" applyProtection="1">
      <alignment horizontal="center" vertical="center"/>
    </xf>
    <xf numFmtId="0" fontId="0" fillId="0" borderId="52" xfId="0" applyBorder="1" applyProtection="1">
      <alignment vertical="center"/>
    </xf>
    <xf numFmtId="0" fontId="0" fillId="0" borderId="53" xfId="0" applyBorder="1" applyProtection="1">
      <alignment vertical="center"/>
    </xf>
    <xf numFmtId="0" fontId="0" fillId="0" borderId="54" xfId="0" applyBorder="1" applyProtection="1">
      <alignment vertical="center"/>
    </xf>
    <xf numFmtId="0" fontId="23" fillId="0" borderId="55" xfId="0" applyFont="1" applyBorder="1" applyAlignment="1" applyProtection="1">
      <alignment horizontal="center" vertical="center"/>
    </xf>
    <xf numFmtId="0" fontId="23"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6" xfId="0" applyFont="1" applyBorder="1" applyAlignment="1" applyProtection="1">
      <alignment horizontal="center" vertical="center"/>
    </xf>
    <xf numFmtId="0" fontId="0" fillId="16" borderId="0" xfId="0" applyFill="1" applyProtection="1">
      <alignment vertical="center"/>
    </xf>
    <xf numFmtId="0" fontId="0" fillId="6" borderId="11" xfId="0" applyFill="1" applyBorder="1" applyProtection="1">
      <alignment vertical="center"/>
      <protection locked="0"/>
    </xf>
    <xf numFmtId="0" fontId="23" fillId="0" borderId="57" xfId="0" applyFont="1" applyBorder="1" applyAlignment="1" applyProtection="1">
      <alignment horizontal="center" vertical="center"/>
    </xf>
    <xf numFmtId="0" fontId="23" fillId="0" borderId="58"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60" xfId="0" applyFont="1" applyBorder="1" applyAlignment="1" applyProtection="1">
      <alignment horizontal="center" vertical="center"/>
    </xf>
    <xf numFmtId="0" fontId="35" fillId="0" borderId="20" xfId="0" applyFont="1" applyBorder="1" applyAlignment="1" applyProtection="1">
      <alignment horizontal="center" vertical="center"/>
    </xf>
    <xf numFmtId="0" fontId="35" fillId="0" borderId="61" xfId="0" applyFont="1" applyBorder="1" applyAlignment="1" applyProtection="1">
      <alignment horizontal="center" vertical="center"/>
    </xf>
    <xf numFmtId="0" fontId="0" fillId="6" borderId="18" xfId="0" applyFill="1" applyBorder="1" applyAlignment="1" applyProtection="1">
      <alignment horizontal="center" vertical="center"/>
      <protection locked="0"/>
    </xf>
    <xf numFmtId="0" fontId="19" fillId="0" borderId="62" xfId="0" applyFont="1" applyBorder="1" applyAlignment="1" applyProtection="1">
      <alignment horizontal="center" vertical="center"/>
    </xf>
    <xf numFmtId="0" fontId="35" fillId="0" borderId="16" xfId="0" applyFont="1" applyBorder="1" applyAlignment="1" applyProtection="1">
      <alignment horizontal="center" vertical="center"/>
    </xf>
    <xf numFmtId="0" fontId="35" fillId="0" borderId="63" xfId="0" applyFont="1" applyBorder="1" applyAlignment="1" applyProtection="1">
      <alignment horizontal="center" vertical="center"/>
    </xf>
    <xf numFmtId="0" fontId="0" fillId="6" borderId="0" xfId="0" applyFill="1" applyProtection="1">
      <alignment vertical="center"/>
    </xf>
    <xf numFmtId="0" fontId="19" fillId="0" borderId="64" xfId="0" applyFont="1" applyBorder="1" applyAlignment="1" applyProtection="1">
      <alignment horizontal="center" vertical="center"/>
    </xf>
    <xf numFmtId="0" fontId="35" fillId="0" borderId="65" xfId="0" applyFont="1" applyBorder="1" applyAlignment="1" applyProtection="1">
      <alignment horizontal="center" vertical="center"/>
    </xf>
    <xf numFmtId="0" fontId="35" fillId="0" borderId="66" xfId="0" applyFont="1" applyBorder="1" applyAlignment="1" applyProtection="1">
      <alignment horizontal="center" vertical="center"/>
    </xf>
    <xf numFmtId="0" fontId="19" fillId="0" borderId="67" xfId="0" applyFont="1" applyBorder="1" applyAlignment="1" applyProtection="1">
      <alignment horizontal="center" vertical="center"/>
    </xf>
    <xf numFmtId="0" fontId="35" fillId="0" borderId="68" xfId="0" applyFont="1" applyBorder="1" applyAlignment="1" applyProtection="1">
      <alignment horizontal="center" vertical="center"/>
    </xf>
    <xf numFmtId="0" fontId="35" fillId="0" borderId="69" xfId="0" applyFont="1" applyBorder="1" applyAlignment="1" applyProtection="1">
      <alignment horizontal="center" vertical="center"/>
    </xf>
    <xf numFmtId="0" fontId="19" fillId="0" borderId="70" xfId="0" applyFont="1" applyBorder="1" applyAlignment="1" applyProtection="1">
      <alignment horizontal="center" vertical="center"/>
    </xf>
    <xf numFmtId="0" fontId="35" fillId="0" borderId="71" xfId="0" applyFont="1" applyBorder="1" applyAlignment="1" applyProtection="1">
      <alignment horizontal="center" vertical="center"/>
    </xf>
    <xf numFmtId="0" fontId="35" fillId="0" borderId="72" xfId="0" applyFont="1" applyBorder="1" applyAlignment="1" applyProtection="1">
      <alignment horizontal="center" vertical="center"/>
    </xf>
    <xf numFmtId="0" fontId="19" fillId="0" borderId="73" xfId="0" applyFont="1" applyBorder="1" applyAlignment="1" applyProtection="1">
      <alignment horizontal="center" vertical="center"/>
    </xf>
    <xf numFmtId="0" fontId="37" fillId="0" borderId="0" xfId="0" applyFont="1" applyAlignment="1" applyProtection="1">
      <alignment horizontal="distributed" vertical="center"/>
    </xf>
    <xf numFmtId="0" fontId="0" fillId="0" borderId="42" xfId="0" applyBorder="1" applyAlignment="1" applyProtection="1">
      <alignment vertical="center"/>
    </xf>
    <xf numFmtId="0" fontId="0" fillId="0" borderId="0" xfId="0" applyAlignment="1" applyProtection="1">
      <alignment vertical="center"/>
    </xf>
    <xf numFmtId="0" fontId="0" fillId="0" borderId="41" xfId="0" applyBorder="1" applyAlignment="1" applyProtection="1">
      <alignment vertical="center"/>
    </xf>
    <xf numFmtId="0" fontId="19" fillId="0" borderId="74" xfId="0" applyFont="1" applyBorder="1" applyAlignment="1" applyProtection="1">
      <alignment horizontal="center" vertical="center"/>
    </xf>
    <xf numFmtId="0" fontId="35" fillId="0" borderId="75" xfId="0" applyFont="1" applyBorder="1" applyAlignment="1" applyProtection="1">
      <alignment horizontal="center" vertical="center"/>
    </xf>
    <xf numFmtId="0" fontId="35" fillId="0" borderId="76" xfId="0" applyFont="1" applyBorder="1" applyAlignment="1" applyProtection="1">
      <alignment horizontal="center" vertical="center"/>
    </xf>
    <xf numFmtId="0" fontId="0" fillId="0" borderId="0" xfId="0" applyBorder="1" applyAlignment="1" applyProtection="1">
      <alignment vertical="center" shrinkToFit="1"/>
    </xf>
    <xf numFmtId="0" fontId="0" fillId="10" borderId="14" xfId="0" applyFill="1" applyBorder="1" applyProtection="1">
      <alignment vertical="center"/>
      <protection locked="0"/>
    </xf>
    <xf numFmtId="0" fontId="0" fillId="10" borderId="18" xfId="0" applyFill="1" applyBorder="1" applyProtection="1">
      <alignment vertical="center"/>
      <protection locked="0"/>
    </xf>
    <xf numFmtId="0" fontId="23" fillId="0" borderId="41" xfId="0" applyFont="1" applyBorder="1" applyAlignment="1" applyProtection="1">
      <alignment horizontal="distributed" vertical="center"/>
    </xf>
    <xf numFmtId="0" fontId="19" fillId="0" borderId="77" xfId="0" applyFont="1" applyBorder="1" applyAlignment="1" applyProtection="1">
      <alignment horizontal="center" vertical="center"/>
    </xf>
    <xf numFmtId="0" fontId="35" fillId="0" borderId="78"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80" xfId="0" applyBorder="1" applyProtection="1">
      <alignment vertical="center"/>
    </xf>
    <xf numFmtId="0" fontId="0" fillId="0" borderId="81" xfId="0" applyBorder="1" applyProtection="1">
      <alignment vertical="center"/>
    </xf>
    <xf numFmtId="0" fontId="0" fillId="0" borderId="82" xfId="0" applyBorder="1" applyProtection="1">
      <alignment vertical="center"/>
    </xf>
    <xf numFmtId="0" fontId="0" fillId="0" borderId="18" xfId="0" applyBorder="1" applyAlignment="1" applyProtection="1">
      <alignment horizontal="left" vertical="center"/>
    </xf>
    <xf numFmtId="0" fontId="0" fillId="10" borderId="29" xfId="0" applyFill="1" applyBorder="1" applyProtection="1">
      <alignment vertical="center"/>
      <protection locked="0"/>
    </xf>
    <xf numFmtId="0" fontId="0" fillId="0" borderId="29" xfId="0" applyBorder="1" applyAlignment="1" applyProtection="1">
      <alignment horizontal="left" vertical="center"/>
    </xf>
    <xf numFmtId="0" fontId="0" fillId="0" borderId="0" xfId="0" applyFont="1" applyAlignment="1" applyProtection="1">
      <alignment horizontal="right" vertical="center"/>
    </xf>
    <xf numFmtId="0" fontId="37" fillId="0" borderId="41" xfId="0" applyFont="1" applyBorder="1" applyAlignment="1" applyProtection="1">
      <alignment vertical="center"/>
    </xf>
    <xf numFmtId="0" fontId="42" fillId="0" borderId="0" xfId="0" applyFont="1" applyAlignment="1" applyProtection="1">
      <alignment horizontal="center" vertical="center"/>
    </xf>
    <xf numFmtId="0" fontId="30" fillId="0" borderId="0" xfId="0" applyFont="1" applyAlignment="1" applyProtection="1">
      <alignment horizontal="center" vertical="center"/>
    </xf>
    <xf numFmtId="0" fontId="43" fillId="0" borderId="0" xfId="0" applyFont="1" applyProtection="1">
      <alignment vertical="center"/>
    </xf>
    <xf numFmtId="0" fontId="30" fillId="0" borderId="0" xfId="0" applyFont="1" applyAlignment="1" applyProtection="1">
      <alignment horizontal="right" vertical="center"/>
    </xf>
    <xf numFmtId="38" fontId="0" fillId="0" borderId="0" xfId="0" applyNumberFormat="1" applyFont="1" applyProtection="1">
      <alignment vertical="center"/>
    </xf>
    <xf numFmtId="0" fontId="37" fillId="0" borderId="0" xfId="0" applyFont="1" applyProtection="1">
      <alignment vertical="center"/>
    </xf>
    <xf numFmtId="0" fontId="44" fillId="0" borderId="0" xfId="0" applyFont="1" applyProtection="1">
      <alignment vertical="center"/>
    </xf>
    <xf numFmtId="0" fontId="44" fillId="0" borderId="0" xfId="0" applyFont="1" applyAlignment="1" applyProtection="1">
      <alignment vertical="center"/>
    </xf>
    <xf numFmtId="0" fontId="37" fillId="0" borderId="0" xfId="0" applyFont="1" applyAlignment="1" applyProtection="1">
      <alignment vertical="center"/>
    </xf>
    <xf numFmtId="0" fontId="37" fillId="0" borderId="83" xfId="0" applyFont="1" applyBorder="1" applyAlignment="1" applyProtection="1">
      <alignment horizontal="left" vertical="center" shrinkToFit="1"/>
    </xf>
    <xf numFmtId="0" fontId="0" fillId="0" borderId="84" xfId="0" applyBorder="1" applyAlignment="1" applyProtection="1">
      <alignment vertical="center" shrinkToFit="1"/>
    </xf>
    <xf numFmtId="0" fontId="0" fillId="0" borderId="84" xfId="0" applyBorder="1" applyAlignment="1" applyProtection="1">
      <alignment vertical="center" shrinkToFit="1"/>
      <protection locked="0"/>
    </xf>
    <xf numFmtId="0" fontId="0" fillId="0" borderId="27" xfId="0" applyBorder="1" applyAlignment="1" applyProtection="1">
      <alignment horizontal="left" vertical="center" shrinkToFit="1"/>
      <protection locked="0"/>
    </xf>
    <xf numFmtId="0" fontId="44" fillId="0" borderId="27" xfId="0" applyFont="1" applyBorder="1" applyAlignment="1" applyProtection="1">
      <alignment horizontal="left" vertical="center"/>
    </xf>
    <xf numFmtId="0" fontId="37" fillId="0" borderId="27" xfId="0" applyFont="1" applyBorder="1" applyAlignment="1" applyProtection="1">
      <alignment horizontal="center" vertical="center"/>
    </xf>
    <xf numFmtId="0" fontId="37" fillId="0" borderId="27" xfId="0" applyFont="1" applyBorder="1" applyAlignment="1" applyProtection="1">
      <alignment vertical="center"/>
    </xf>
    <xf numFmtId="0" fontId="0" fillId="0" borderId="15" xfId="0" applyBorder="1" applyAlignment="1" applyProtection="1">
      <alignment horizontal="distributed" vertical="center" wrapText="1"/>
    </xf>
    <xf numFmtId="0" fontId="0" fillId="0" borderId="17" xfId="0" applyBorder="1" applyAlignment="1" applyProtection="1">
      <alignment horizontal="distributed" vertical="center" wrapText="1"/>
    </xf>
    <xf numFmtId="0" fontId="0" fillId="0" borderId="19" xfId="0" applyBorder="1" applyAlignment="1" applyProtection="1">
      <alignment horizontal="distributed" vertical="center" wrapText="1"/>
    </xf>
    <xf numFmtId="0" fontId="0" fillId="0" borderId="10" xfId="0" applyBorder="1" applyAlignment="1" applyProtection="1">
      <alignment horizontal="distributed" vertical="center" wrapText="1"/>
    </xf>
    <xf numFmtId="0" fontId="45" fillId="0" borderId="0" xfId="0" applyFont="1" applyAlignment="1">
      <alignment horizontal="center" vertical="center"/>
    </xf>
    <xf numFmtId="0" fontId="23" fillId="0" borderId="0" xfId="0" applyFont="1" applyAlignment="1">
      <alignment horizontal="left" vertical="center"/>
    </xf>
    <xf numFmtId="49" fontId="0" fillId="0" borderId="0" xfId="0" applyNumberFormat="1">
      <alignment vertical="center"/>
    </xf>
    <xf numFmtId="0" fontId="0" fillId="0" borderId="0" xfId="0" applyAlignment="1">
      <alignment horizontal="distributed" vertical="center"/>
    </xf>
    <xf numFmtId="0" fontId="23" fillId="0" borderId="14" xfId="0" applyFont="1" applyFill="1" applyBorder="1" applyProtection="1">
      <alignment vertical="center"/>
    </xf>
    <xf numFmtId="0" fontId="0" fillId="0" borderId="41" xfId="0" applyBorder="1">
      <alignment vertical="center"/>
    </xf>
    <xf numFmtId="0" fontId="0" fillId="0" borderId="42" xfId="0" applyBorder="1">
      <alignment vertical="center"/>
    </xf>
    <xf numFmtId="0" fontId="0" fillId="0" borderId="41" xfId="0" applyBorder="1">
      <alignment vertical="center"/>
    </xf>
    <xf numFmtId="0" fontId="37" fillId="0" borderId="0" xfId="0" applyFont="1" applyBorder="1">
      <alignment vertical="center"/>
    </xf>
    <xf numFmtId="0" fontId="0" fillId="0" borderId="0" xfId="0" applyAlignment="1">
      <alignment horizontal="left" vertical="center"/>
    </xf>
    <xf numFmtId="0" fontId="37" fillId="0" borderId="11" xfId="0" applyFont="1" applyBorder="1" applyAlignment="1">
      <alignment horizontal="center" vertical="center"/>
    </xf>
    <xf numFmtId="0" fontId="37" fillId="0" borderId="0" xfId="0" applyFont="1" applyBorder="1" applyAlignment="1">
      <alignment horizontal="center" vertical="center"/>
    </xf>
    <xf numFmtId="0" fontId="46" fillId="0" borderId="0" xfId="0" applyFont="1" applyBorder="1" applyAlignment="1">
      <alignment horizontal="center" vertical="center"/>
    </xf>
    <xf numFmtId="0" fontId="37" fillId="0" borderId="14" xfId="0" applyFont="1" applyBorder="1" applyAlignment="1">
      <alignment horizontal="center" vertical="center"/>
    </xf>
    <xf numFmtId="0" fontId="0" fillId="0" borderId="14" xfId="0" applyBorder="1">
      <alignment vertical="center"/>
    </xf>
    <xf numFmtId="0" fontId="37" fillId="0" borderId="18" xfId="0" applyFont="1" applyBorder="1" applyAlignment="1">
      <alignment horizontal="center" vertical="center"/>
    </xf>
    <xf numFmtId="0" fontId="0" fillId="0" borderId="18" xfId="0" applyBorder="1">
      <alignment vertical="center"/>
    </xf>
    <xf numFmtId="0" fontId="37" fillId="0" borderId="0" xfId="0" applyFont="1">
      <alignment vertical="center"/>
    </xf>
    <xf numFmtId="0" fontId="0" fillId="0" borderId="41" xfId="0" applyBorder="1" applyAlignment="1">
      <alignment horizontal="right" vertical="center" shrinkToFit="1"/>
    </xf>
    <xf numFmtId="0" fontId="37" fillId="0" borderId="29" xfId="0" applyFont="1" applyBorder="1" applyAlignment="1">
      <alignment horizontal="center" vertical="center"/>
    </xf>
    <xf numFmtId="0" fontId="0" fillId="0" borderId="29" xfId="0" applyBorder="1">
      <alignment vertical="center"/>
    </xf>
    <xf numFmtId="0" fontId="0" fillId="0" borderId="0" xfId="0" applyAlignment="1">
      <alignment horizontal="right" vertical="center"/>
    </xf>
    <xf numFmtId="0" fontId="23" fillId="0" borderId="41" xfId="0" applyFont="1" applyBorder="1" applyAlignment="1">
      <alignment vertical="center" shrinkToFit="1"/>
    </xf>
    <xf numFmtId="0" fontId="0" fillId="0" borderId="0" xfId="0" applyAlignment="1" applyProtection="1">
      <alignment vertical="center" shrinkToFit="1"/>
      <protection locked="0"/>
    </xf>
    <xf numFmtId="0" fontId="0" fillId="0" borderId="0" xfId="0" applyAlignment="1">
      <alignment vertical="center" shrinkToFit="1"/>
    </xf>
    <xf numFmtId="0" fontId="37" fillId="0" borderId="41" xfId="0" applyFont="1" applyBorder="1" applyAlignment="1">
      <alignment vertical="center" shrinkToFit="1"/>
    </xf>
    <xf numFmtId="0" fontId="37" fillId="0" borderId="12" xfId="0" applyFont="1" applyBorder="1" applyAlignment="1">
      <alignment horizontal="center" vertical="center"/>
    </xf>
    <xf numFmtId="0" fontId="0" fillId="0" borderId="0" xfId="0" applyBorder="1" applyAlignment="1">
      <alignment horizontal="right" vertical="center"/>
    </xf>
    <xf numFmtId="0" fontId="23" fillId="0" borderId="41" xfId="0" applyFont="1" applyBorder="1" applyAlignment="1">
      <alignment horizontal="distributed" vertical="center"/>
    </xf>
    <xf numFmtId="0" fontId="0" fillId="0" borderId="11" xfId="0" applyBorder="1">
      <alignment vertical="center"/>
    </xf>
    <xf numFmtId="0" fontId="0" fillId="0" borderId="12" xfId="0" applyBorder="1">
      <alignment vertical="center"/>
    </xf>
    <xf numFmtId="0" fontId="0" fillId="0" borderId="41" xfId="0" applyBorder="1" applyAlignment="1">
      <alignment horizontal="right" vertical="center"/>
    </xf>
    <xf numFmtId="0" fontId="37" fillId="0" borderId="41" xfId="0" applyFont="1" applyBorder="1" applyAlignment="1">
      <alignment horizontal="right" vertical="center"/>
    </xf>
    <xf numFmtId="0" fontId="47" fillId="0" borderId="0" xfId="0" applyFont="1" applyAlignment="1">
      <alignment horizontal="center" vertical="center"/>
    </xf>
    <xf numFmtId="0" fontId="48" fillId="0" borderId="0" xfId="0" applyFont="1" applyAlignment="1">
      <alignment horizontal="justify" vertical="center"/>
    </xf>
    <xf numFmtId="0" fontId="0" fillId="0" borderId="0" xfId="0" applyFont="1" applyAlignment="1">
      <alignment horizontal="justify" vertical="center"/>
    </xf>
    <xf numFmtId="0" fontId="49" fillId="0" borderId="0" xfId="0" applyFont="1" applyAlignment="1">
      <alignment horizontal="justify" vertical="center"/>
    </xf>
    <xf numFmtId="0" fontId="0" fillId="0" borderId="0" xfId="0" applyFont="1" applyBorder="1" applyAlignment="1">
      <alignment horizontal="left" vertical="center" wrapText="1"/>
    </xf>
    <xf numFmtId="0" fontId="0" fillId="0" borderId="14" xfId="0" applyFont="1" applyBorder="1" applyAlignment="1">
      <alignment horizontal="justify" vertical="center" wrapText="1"/>
    </xf>
    <xf numFmtId="0" fontId="0" fillId="0" borderId="85" xfId="0" applyFont="1" applyBorder="1" applyAlignment="1">
      <alignment horizontal="justify" vertical="center" wrapText="1"/>
    </xf>
    <xf numFmtId="0" fontId="49" fillId="0" borderId="86" xfId="0" applyFont="1" applyBorder="1" applyAlignment="1">
      <alignment horizontal="justify" vertical="center" wrapText="1"/>
    </xf>
    <xf numFmtId="0" fontId="49" fillId="0" borderId="87" xfId="0" applyFont="1" applyBorder="1" applyAlignment="1">
      <alignment horizontal="justify" vertical="center" wrapText="1"/>
    </xf>
    <xf numFmtId="0" fontId="50" fillId="0" borderId="0" xfId="0" applyFont="1" applyAlignment="1">
      <alignment vertical="center" wrapText="1"/>
    </xf>
    <xf numFmtId="0" fontId="0" fillId="0" borderId="88" xfId="0" applyFont="1" applyBorder="1" applyAlignment="1">
      <alignment horizontal="left" vertical="center" wrapText="1"/>
    </xf>
    <xf numFmtId="0" fontId="49" fillId="0" borderId="89" xfId="0" applyFont="1" applyBorder="1" applyAlignment="1">
      <alignment horizontal="center" vertical="center" wrapText="1"/>
    </xf>
    <xf numFmtId="0" fontId="0" fillId="0" borderId="90" xfId="0" applyFont="1" applyBorder="1" applyAlignment="1">
      <alignment horizontal="right" vertical="center" wrapText="1"/>
    </xf>
    <xf numFmtId="0" fontId="0" fillId="0" borderId="18" xfId="0" applyFont="1" applyBorder="1" applyAlignment="1">
      <alignment horizontal="justify" vertical="center" wrapText="1"/>
    </xf>
    <xf numFmtId="0" fontId="49" fillId="0" borderId="41" xfId="0" applyFont="1" applyBorder="1" applyAlignment="1">
      <alignment horizontal="left" vertical="center" wrapText="1" indent="1"/>
    </xf>
    <xf numFmtId="0" fontId="49" fillId="0" borderId="53" xfId="0" applyFont="1" applyBorder="1" applyAlignment="1">
      <alignment horizontal="justify" vertical="center" wrapText="1"/>
    </xf>
    <xf numFmtId="0" fontId="49" fillId="0" borderId="91" xfId="0" applyFont="1" applyBorder="1" applyAlignment="1">
      <alignment horizontal="justify" vertical="center" wrapText="1"/>
    </xf>
    <xf numFmtId="0" fontId="0" fillId="0" borderId="92" xfId="0" applyFont="1" applyBorder="1" applyAlignment="1">
      <alignment horizontal="left" vertical="center" wrapText="1"/>
    </xf>
    <xf numFmtId="0" fontId="49" fillId="0" borderId="34" xfId="0" applyFont="1" applyBorder="1" applyAlignment="1">
      <alignment horizontal="center" vertical="center" wrapText="1"/>
    </xf>
    <xf numFmtId="0" fontId="0" fillId="0" borderId="93" xfId="0" applyFont="1" applyBorder="1" applyAlignment="1">
      <alignment horizontal="right" vertical="center" wrapText="1"/>
    </xf>
    <xf numFmtId="0" fontId="0" fillId="0" borderId="33" xfId="0" applyFont="1" applyBorder="1" applyAlignment="1">
      <alignment horizontal="justify" vertical="center"/>
    </xf>
    <xf numFmtId="0" fontId="0" fillId="0" borderId="29"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1" xfId="0" applyFont="1" applyBorder="1" applyAlignment="1">
      <alignment horizontal="justify" vertical="center" wrapText="1"/>
    </xf>
    <xf numFmtId="0" fontId="49" fillId="0" borderId="94" xfId="0" applyFont="1" applyBorder="1" applyAlignment="1">
      <alignment horizontal="left" vertical="center" wrapText="1" indent="1"/>
    </xf>
    <xf numFmtId="0" fontId="49" fillId="0" borderId="95" xfId="0" applyFont="1" applyBorder="1" applyAlignment="1">
      <alignment horizontal="justify" vertical="center" wrapText="1"/>
    </xf>
    <xf numFmtId="0" fontId="49" fillId="0" borderId="96" xfId="0" applyFont="1" applyBorder="1" applyAlignment="1">
      <alignment horizontal="justify" vertical="center" wrapText="1"/>
    </xf>
    <xf numFmtId="0" fontId="0" fillId="0" borderId="97" xfId="0" applyFont="1" applyBorder="1" applyAlignment="1">
      <alignment horizontal="left" vertical="center" wrapText="1"/>
    </xf>
    <xf numFmtId="0" fontId="49" fillId="0" borderId="98" xfId="0" applyFont="1" applyBorder="1" applyAlignment="1">
      <alignment horizontal="center" vertical="center" wrapText="1"/>
    </xf>
    <xf numFmtId="0" fontId="0" fillId="0" borderId="99" xfId="0" applyFont="1" applyBorder="1" applyAlignment="1">
      <alignment horizontal="right" vertical="center" wrapText="1"/>
    </xf>
    <xf numFmtId="0" fontId="46" fillId="0" borderId="0" xfId="0" applyFont="1">
      <alignment vertical="center"/>
    </xf>
    <xf numFmtId="0" fontId="23" fillId="0" borderId="0" xfId="0" applyFont="1" applyAlignment="1">
      <alignment horizontal="center" vertical="center"/>
    </xf>
    <xf numFmtId="49" fontId="23" fillId="0" borderId="14" xfId="0" applyNumberFormat="1" applyFont="1" applyBorder="1">
      <alignment vertical="center"/>
    </xf>
    <xf numFmtId="49" fontId="23" fillId="0" borderId="18" xfId="0" applyNumberFormat="1" applyFont="1" applyBorder="1">
      <alignment vertical="center"/>
    </xf>
    <xf numFmtId="0" fontId="23" fillId="0" borderId="18" xfId="0" applyFont="1" applyBorder="1" applyAlignment="1">
      <alignment horizontal="distributed" vertical="center"/>
    </xf>
    <xf numFmtId="0" fontId="35" fillId="0" borderId="0" xfId="0" applyFont="1" applyAlignment="1">
      <alignment vertical="center"/>
    </xf>
    <xf numFmtId="0" fontId="23" fillId="0" borderId="29" xfId="0" applyFont="1" applyBorder="1" applyAlignment="1">
      <alignment horizontal="distributed" vertical="center"/>
    </xf>
    <xf numFmtId="0" fontId="46" fillId="0" borderId="15" xfId="0" applyFont="1" applyBorder="1">
      <alignment vertical="center"/>
    </xf>
    <xf numFmtId="0" fontId="46" fillId="0" borderId="17" xfId="0" applyFont="1" applyBorder="1">
      <alignment vertical="center"/>
    </xf>
    <xf numFmtId="0" fontId="23" fillId="0" borderId="18" xfId="0" applyFont="1" applyBorder="1">
      <alignment vertical="center"/>
    </xf>
    <xf numFmtId="0" fontId="23" fillId="0" borderId="19" xfId="0" applyFont="1" applyBorder="1" applyAlignment="1">
      <alignment horizontal="right" vertical="center"/>
    </xf>
    <xf numFmtId="0" fontId="23" fillId="0" borderId="10" xfId="0" applyFont="1" applyBorder="1" applyAlignment="1">
      <alignment horizontal="right" vertical="center"/>
    </xf>
    <xf numFmtId="0" fontId="46" fillId="0" borderId="11" xfId="0" applyFont="1" applyBorder="1" applyAlignment="1">
      <alignment horizontal="center" vertical="center"/>
    </xf>
    <xf numFmtId="0" fontId="23" fillId="0" borderId="41" xfId="0" applyFont="1" applyBorder="1">
      <alignment vertical="center"/>
    </xf>
    <xf numFmtId="0" fontId="23" fillId="0" borderId="42" xfId="0" applyFont="1" applyBorder="1" applyAlignment="1" applyProtection="1">
      <alignment vertical="center" shrinkToFit="1"/>
      <protection locked="0"/>
    </xf>
    <xf numFmtId="0" fontId="23" fillId="0" borderId="0" xfId="0" applyFont="1" applyAlignment="1">
      <alignment vertical="center" shrinkToFit="1"/>
    </xf>
    <xf numFmtId="0" fontId="23" fillId="0" borderId="19" xfId="0" applyFont="1" applyBorder="1">
      <alignment vertical="center"/>
    </xf>
    <xf numFmtId="0" fontId="23" fillId="0" borderId="10" xfId="0" applyFont="1" applyBorder="1">
      <alignment vertical="center"/>
    </xf>
    <xf numFmtId="0" fontId="46" fillId="0" borderId="11" xfId="0" applyFont="1" applyBorder="1">
      <alignment vertical="center"/>
    </xf>
    <xf numFmtId="0" fontId="0" fillId="0" borderId="15" xfId="0" applyBorder="1">
      <alignment vertical="center"/>
    </xf>
    <xf numFmtId="0" fontId="0" fillId="0" borderId="17" xfId="0" applyBorder="1">
      <alignment vertical="center"/>
    </xf>
    <xf numFmtId="0" fontId="0" fillId="0" borderId="19" xfId="0" applyBorder="1">
      <alignment vertical="center"/>
    </xf>
    <xf numFmtId="0" fontId="0" fillId="0" borderId="10" xfId="0" applyBorder="1">
      <alignment vertical="center"/>
    </xf>
    <xf numFmtId="0" fontId="0" fillId="0" borderId="22" xfId="0" applyBorder="1">
      <alignment vertical="center"/>
    </xf>
    <xf numFmtId="0" fontId="0" fillId="0" borderId="21" xfId="0" applyBorder="1">
      <alignment vertical="center"/>
    </xf>
    <xf numFmtId="0" fontId="46" fillId="0" borderId="14" xfId="0" applyFont="1" applyBorder="1">
      <alignment vertical="center"/>
    </xf>
    <xf numFmtId="0" fontId="46" fillId="0" borderId="18" xfId="0" applyFont="1" applyBorder="1">
      <alignment vertical="center"/>
    </xf>
    <xf numFmtId="0" fontId="23" fillId="0" borderId="0" xfId="0" applyFont="1" applyAlignment="1">
      <alignment horizontal="right" vertical="center"/>
    </xf>
    <xf numFmtId="0" fontId="23" fillId="0" borderId="41" xfId="0" applyFont="1" applyBorder="1" applyAlignment="1">
      <alignment horizontal="right" vertical="center"/>
    </xf>
    <xf numFmtId="0" fontId="46" fillId="0" borderId="22" xfId="0" applyFont="1" applyBorder="1">
      <alignment vertical="center"/>
    </xf>
    <xf numFmtId="0" fontId="46" fillId="0" borderId="21" xfId="0" applyFont="1" applyBorder="1">
      <alignment vertical="center"/>
    </xf>
    <xf numFmtId="0" fontId="23" fillId="0" borderId="22" xfId="0" applyFont="1" applyBorder="1">
      <alignment vertical="center"/>
    </xf>
    <xf numFmtId="0" fontId="23" fillId="0" borderId="21" xfId="0" applyFont="1" applyBorder="1">
      <alignment vertical="center"/>
    </xf>
    <xf numFmtId="0" fontId="46" fillId="0" borderId="29" xfId="0" applyFont="1" applyBorder="1">
      <alignment vertical="center"/>
    </xf>
    <xf numFmtId="49" fontId="19" fillId="0" borderId="0" xfId="0" applyNumberFormat="1" applyFont="1" applyAlignment="1">
      <alignment horizontal="right"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1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0" xfId="0" applyBorder="1" applyAlignment="1" applyProtection="1">
      <alignment horizontal="distributed" vertical="center"/>
    </xf>
    <xf numFmtId="0" fontId="46" fillId="0" borderId="16" xfId="0" applyFont="1" applyBorder="1">
      <alignment vertical="center"/>
    </xf>
    <xf numFmtId="0" fontId="0" fillId="0" borderId="19" xfId="0" applyFont="1" applyBorder="1" applyAlignment="1">
      <alignment horizontal="distributed" vertical="center"/>
    </xf>
    <xf numFmtId="0" fontId="0" fillId="0" borderId="10" xfId="0" applyFont="1" applyBorder="1" applyAlignment="1">
      <alignment horizontal="distributed" vertical="center"/>
    </xf>
    <xf numFmtId="0" fontId="0" fillId="0" borderId="18" xfId="0" applyFont="1" applyBorder="1" applyAlignment="1">
      <alignment horizontal="distributed" vertical="center"/>
    </xf>
    <xf numFmtId="0" fontId="0" fillId="0" borderId="18" xfId="0" applyFont="1" applyBorder="1" applyAlignment="1">
      <alignment horizontal="right" vertical="center"/>
    </xf>
    <xf numFmtId="0" fontId="46" fillId="0" borderId="19" xfId="0" applyFont="1" applyBorder="1">
      <alignment vertical="center"/>
    </xf>
    <xf numFmtId="0" fontId="23" fillId="0" borderId="0" xfId="0" applyFont="1" applyBorder="1">
      <alignment vertical="center"/>
    </xf>
    <xf numFmtId="0" fontId="46" fillId="0" borderId="0" xfId="0" applyFont="1" applyBorder="1">
      <alignment vertical="center"/>
    </xf>
    <xf numFmtId="0" fontId="46" fillId="0" borderId="10" xfId="0" applyFont="1" applyBorder="1">
      <alignment vertical="center"/>
    </xf>
    <xf numFmtId="0" fontId="0" fillId="0" borderId="22" xfId="0" applyBorder="1" applyAlignment="1" applyProtection="1">
      <alignment horizontal="distributed" vertical="center"/>
    </xf>
    <xf numFmtId="0" fontId="0" fillId="0" borderId="20" xfId="0" applyBorder="1" applyAlignment="1" applyProtection="1">
      <alignment horizontal="distributed" vertical="center"/>
    </xf>
    <xf numFmtId="0" fontId="0" fillId="0" borderId="21" xfId="0" applyBorder="1" applyAlignment="1" applyProtection="1">
      <alignment horizontal="distributed" vertical="center"/>
    </xf>
    <xf numFmtId="0" fontId="34" fillId="0" borderId="12" xfId="0" applyFont="1" applyBorder="1" applyAlignment="1">
      <alignment horizontal="right" vertical="center"/>
    </xf>
    <xf numFmtId="0" fontId="23" fillId="0" borderId="13" xfId="0" applyFont="1" applyBorder="1" applyAlignment="1">
      <alignment horizontal="center" vertical="center"/>
    </xf>
    <xf numFmtId="0" fontId="34" fillId="0" borderId="100" xfId="0" applyFont="1" applyBorder="1" applyAlignment="1">
      <alignment horizontal="right" vertical="center"/>
    </xf>
    <xf numFmtId="0" fontId="23" fillId="0" borderId="101" xfId="0" applyFont="1" applyBorder="1" applyAlignment="1">
      <alignment horizontal="center" vertical="center"/>
    </xf>
    <xf numFmtId="0" fontId="34" fillId="0" borderId="102" xfId="0" applyFont="1" applyBorder="1" applyAlignment="1">
      <alignment horizontal="right" vertical="center"/>
    </xf>
    <xf numFmtId="0" fontId="23" fillId="0" borderId="103" xfId="0" applyFont="1" applyBorder="1" applyAlignment="1">
      <alignment horizontal="center" vertical="center"/>
    </xf>
    <xf numFmtId="0" fontId="46" fillId="0" borderId="20" xfId="0" applyFont="1" applyBorder="1">
      <alignment vertical="center"/>
    </xf>
    <xf numFmtId="0" fontId="37" fillId="0" borderId="15"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23" fillId="0" borderId="0" xfId="0" applyFont="1" applyBorder="1" applyAlignment="1">
      <alignment vertical="center" wrapText="1" shrinkToFit="1"/>
    </xf>
    <xf numFmtId="0" fontId="37" fillId="0" borderId="22"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37" fillId="0" borderId="15" xfId="0" applyFont="1" applyBorder="1" applyAlignment="1">
      <alignment horizontal="center" vertical="center"/>
    </xf>
    <xf numFmtId="0" fontId="37" fillId="0" borderId="17" xfId="0" applyFont="1" applyBorder="1" applyAlignment="1">
      <alignment horizontal="center" vertical="center"/>
    </xf>
    <xf numFmtId="0" fontId="37" fillId="0" borderId="19" xfId="0" applyFont="1" applyBorder="1" applyAlignment="1">
      <alignment horizontal="center" vertical="center"/>
    </xf>
    <xf numFmtId="0" fontId="37" fillId="0" borderId="10" xfId="0" applyFont="1" applyBorder="1" applyAlignment="1">
      <alignment horizontal="center" vertical="center"/>
    </xf>
    <xf numFmtId="0" fontId="34" fillId="0" borderId="104" xfId="0" applyFont="1" applyBorder="1" applyAlignment="1">
      <alignment horizontal="right" vertical="center"/>
    </xf>
    <xf numFmtId="0" fontId="23" fillId="0" borderId="105" xfId="0" applyFont="1" applyBorder="1" applyAlignment="1">
      <alignment horizontal="center" vertical="center"/>
    </xf>
    <xf numFmtId="0" fontId="37" fillId="0" borderId="22" xfId="0" applyFont="1" applyBorder="1" applyAlignment="1">
      <alignment horizontal="center" vertical="center"/>
    </xf>
    <xf numFmtId="0" fontId="37" fillId="0" borderId="21" xfId="0" applyFont="1" applyBorder="1" applyAlignment="1">
      <alignment horizontal="center" vertical="center"/>
    </xf>
    <xf numFmtId="38" fontId="0" fillId="0" borderId="29" xfId="58" applyFont="1" applyFill="1" applyBorder="1" applyProtection="1">
      <alignment vertical="center"/>
    </xf>
    <xf numFmtId="38" fontId="0" fillId="0" borderId="0" xfId="58" applyFont="1" applyFill="1" applyBorder="1" applyProtection="1">
      <alignment vertical="center"/>
    </xf>
    <xf numFmtId="38" fontId="0" fillId="6" borderId="29" xfId="58" applyFont="1" applyFill="1" applyBorder="1" applyProtection="1">
      <alignment vertical="center"/>
      <protection locked="0"/>
    </xf>
    <xf numFmtId="0" fontId="23" fillId="0" borderId="0" xfId="0" applyFont="1" applyBorder="1" applyProtection="1">
      <alignment vertical="center"/>
    </xf>
    <xf numFmtId="0" fontId="37" fillId="0" borderId="0" xfId="0" applyFont="1" applyBorder="1" applyAlignment="1">
      <alignment horizontal="right" vertical="center"/>
    </xf>
    <xf numFmtId="0" fontId="23" fillId="0" borderId="20" xfId="0" applyFont="1" applyBorder="1" applyAlignment="1">
      <alignment vertical="center" wrapText="1" shrinkToFit="1"/>
    </xf>
    <xf numFmtId="49" fontId="19" fillId="0" borderId="0" xfId="0" applyNumberFormat="1" applyFont="1" applyAlignment="1">
      <alignment horizontal="right"/>
    </xf>
    <xf numFmtId="49" fontId="0" fillId="0" borderId="0" xfId="0" applyNumberFormat="1" applyFont="1" applyBorder="1" applyAlignment="1">
      <alignment horizontal="left" vertical="center"/>
    </xf>
    <xf numFmtId="0" fontId="46" fillId="0" borderId="0" xfId="0" applyFont="1" applyAlignment="1">
      <alignment horizontal="left" vertical="center"/>
    </xf>
    <xf numFmtId="0" fontId="23" fillId="0" borderId="0" xfId="0" applyFont="1" applyAlignment="1">
      <alignment horizontal="justify" vertical="center"/>
    </xf>
    <xf numFmtId="0" fontId="51" fillId="0" borderId="0" xfId="0" applyFont="1" applyAlignment="1">
      <alignment horizontal="center" vertical="center"/>
    </xf>
    <xf numFmtId="0" fontId="23" fillId="0" borderId="0" xfId="0" applyFont="1" applyAlignment="1">
      <alignment horizontal="left" vertical="distributed" wrapText="1"/>
    </xf>
    <xf numFmtId="0" fontId="23" fillId="0" borderId="0" xfId="0" applyFont="1" applyAlignment="1">
      <alignment horizontal="distributed" vertical="center"/>
    </xf>
    <xf numFmtId="0" fontId="23" fillId="0" borderId="0" xfId="0" applyFont="1" applyAlignment="1">
      <alignment horizontal="distributed" vertical="top"/>
    </xf>
    <xf numFmtId="0" fontId="23" fillId="0" borderId="0" xfId="0" applyFont="1" applyAlignment="1">
      <alignment vertical="center"/>
    </xf>
    <xf numFmtId="0" fontId="0" fillId="0" borderId="33" xfId="0" applyBorder="1">
      <alignment vertical="center"/>
    </xf>
    <xf numFmtId="0" fontId="0" fillId="0" borderId="33" xfId="0" applyBorder="1" applyAlignment="1">
      <alignment horizontal="right" vertical="center"/>
    </xf>
    <xf numFmtId="0" fontId="52" fillId="0" borderId="0" xfId="41" applyFont="1" applyAlignment="1">
      <alignment vertical="center" shrinkToFit="1"/>
    </xf>
    <xf numFmtId="0" fontId="52" fillId="0" borderId="0" xfId="41" applyFont="1" applyAlignment="1">
      <alignment horizontal="left" vertical="center" shrinkToFit="1"/>
    </xf>
    <xf numFmtId="0" fontId="52" fillId="0" borderId="0" xfId="41" applyFont="1" applyAlignment="1">
      <alignment horizontal="justify" vertical="center" shrinkToFit="1"/>
    </xf>
    <xf numFmtId="0" fontId="26" fillId="0" borderId="0" xfId="41" applyFont="1" applyAlignment="1">
      <alignment horizontal="center" vertical="center" shrinkToFit="1"/>
    </xf>
    <xf numFmtId="0" fontId="52" fillId="0" borderId="0" xfId="41" applyFont="1" applyAlignment="1">
      <alignment horizontal="right" vertical="center" shrinkToFit="1"/>
    </xf>
    <xf numFmtId="0" fontId="53" fillId="0" borderId="0" xfId="41" applyFont="1" applyAlignment="1">
      <alignment horizontal="center" vertical="center" shrinkToFit="1"/>
    </xf>
    <xf numFmtId="0" fontId="52" fillId="0" borderId="15" xfId="41" applyFont="1" applyBorder="1" applyAlignment="1">
      <alignment horizontal="center" vertical="center" shrinkToFit="1"/>
    </xf>
    <xf numFmtId="0" fontId="52" fillId="0" borderId="17" xfId="41" applyFont="1" applyBorder="1" applyAlignment="1">
      <alignment horizontal="center" vertical="center" shrinkToFit="1"/>
    </xf>
    <xf numFmtId="0" fontId="52" fillId="0" borderId="15" xfId="41" applyFont="1" applyBorder="1" applyAlignment="1">
      <alignment horizontal="center" vertical="top" shrinkToFit="1"/>
    </xf>
    <xf numFmtId="0" fontId="52" fillId="0" borderId="16" xfId="41" applyFont="1" applyBorder="1" applyAlignment="1">
      <alignment horizontal="center" vertical="top" shrinkToFit="1"/>
    </xf>
    <xf numFmtId="0" fontId="52" fillId="0" borderId="17" xfId="41" applyFont="1" applyBorder="1" applyAlignment="1">
      <alignment horizontal="center" vertical="top" shrinkToFit="1"/>
    </xf>
    <xf numFmtId="0" fontId="52" fillId="0" borderId="19" xfId="41" applyFont="1" applyBorder="1" applyAlignment="1">
      <alignment horizontal="right" vertical="top" shrinkToFit="1"/>
    </xf>
    <xf numFmtId="0" fontId="53" fillId="0" borderId="0" xfId="41" applyFont="1" applyBorder="1" applyAlignment="1">
      <alignment horizontal="distributed" vertical="center"/>
    </xf>
    <xf numFmtId="0" fontId="52" fillId="0" borderId="22" xfId="41" applyFont="1" applyBorder="1" applyAlignment="1">
      <alignment horizontal="center" vertical="center" shrinkToFit="1"/>
    </xf>
    <xf numFmtId="0" fontId="52" fillId="0" borderId="21" xfId="41" applyFont="1" applyBorder="1" applyAlignment="1">
      <alignment horizontal="center" vertical="center" shrinkToFit="1"/>
    </xf>
    <xf numFmtId="0" fontId="52" fillId="0" borderId="22" xfId="41" applyFont="1" applyBorder="1" applyAlignment="1">
      <alignment horizontal="center" vertical="top" shrinkToFit="1"/>
    </xf>
    <xf numFmtId="0" fontId="52" fillId="0" borderId="20" xfId="41" applyFont="1" applyBorder="1" applyAlignment="1">
      <alignment horizontal="center" vertical="top" shrinkToFit="1"/>
    </xf>
    <xf numFmtId="0" fontId="52" fillId="0" borderId="21" xfId="41" applyFont="1" applyBorder="1" applyAlignment="1">
      <alignment horizontal="center" vertical="top" shrinkToFit="1"/>
    </xf>
    <xf numFmtId="0" fontId="52" fillId="0" borderId="0" xfId="41" applyFont="1" applyAlignment="1">
      <alignment horizontal="left" vertical="center" indent="1" shrinkToFit="1"/>
    </xf>
    <xf numFmtId="0" fontId="52" fillId="0" borderId="0" xfId="41" applyFont="1" applyAlignment="1">
      <alignment horizontal="right" vertical="top" shrinkToFit="1"/>
    </xf>
    <xf numFmtId="0" fontId="26" fillId="0" borderId="0" xfId="41" applyFont="1" applyAlignment="1">
      <alignment vertical="center" shrinkToFit="1"/>
    </xf>
    <xf numFmtId="0" fontId="53" fillId="0" borderId="0" xfId="41" applyFont="1" applyAlignment="1">
      <alignment vertical="center" shrinkToFit="1"/>
    </xf>
    <xf numFmtId="0" fontId="53" fillId="0" borderId="0" xfId="41" applyFont="1" applyAlignment="1">
      <alignment horizontal="right" vertical="center" shrinkToFit="1"/>
    </xf>
    <xf numFmtId="0" fontId="52" fillId="0" borderId="19" xfId="41" applyFont="1" applyBorder="1" applyAlignment="1">
      <alignment horizontal="left" vertical="center" wrapText="1" shrinkToFit="1"/>
    </xf>
    <xf numFmtId="0" fontId="52" fillId="0" borderId="0" xfId="41" applyFont="1" applyAlignment="1">
      <alignment horizontal="left" vertical="center" wrapText="1" shrinkToFit="1"/>
    </xf>
    <xf numFmtId="0" fontId="52" fillId="0" borderId="0" xfId="41" applyFont="1" applyBorder="1" applyAlignment="1">
      <alignment horizontal="right" vertical="center" shrinkToFit="1"/>
    </xf>
    <xf numFmtId="0" fontId="53" fillId="0" borderId="0" xfId="41" applyFont="1" applyBorder="1" applyAlignment="1">
      <alignment horizontal="center" vertical="center" shrinkToFit="1"/>
    </xf>
    <xf numFmtId="0" fontId="52" fillId="0" borderId="12" xfId="41" applyFont="1" applyBorder="1" applyAlignment="1">
      <alignment horizontal="center" vertical="center" shrinkToFit="1"/>
    </xf>
    <xf numFmtId="0" fontId="52" fillId="0" borderId="13" xfId="41" applyFont="1" applyBorder="1" applyAlignment="1">
      <alignment horizontal="center" vertical="center" shrinkToFit="1"/>
    </xf>
    <xf numFmtId="0" fontId="52" fillId="0" borderId="68" xfId="41" applyFont="1" applyBorder="1" applyAlignment="1">
      <alignment horizontal="center" vertical="center" shrinkToFit="1"/>
    </xf>
    <xf numFmtId="0" fontId="52" fillId="0" borderId="14" xfId="41" applyFont="1" applyBorder="1" applyAlignment="1">
      <alignment horizontal="center" vertical="top" shrinkToFit="1"/>
    </xf>
    <xf numFmtId="0" fontId="52" fillId="0" borderId="15" xfId="41" applyFont="1" applyBorder="1" applyAlignment="1">
      <alignment vertical="center" shrinkToFit="1"/>
    </xf>
    <xf numFmtId="0" fontId="52" fillId="0" borderId="17" xfId="41" applyFont="1" applyBorder="1" applyAlignment="1">
      <alignment vertical="center" shrinkToFit="1"/>
    </xf>
    <xf numFmtId="0" fontId="52" fillId="0" borderId="15" xfId="41" applyFont="1" applyBorder="1" applyAlignment="1">
      <alignment horizontal="center" vertical="center" wrapText="1" shrinkToFit="1"/>
    </xf>
    <xf numFmtId="0" fontId="52" fillId="0" borderId="29" xfId="41" applyFont="1" applyBorder="1" applyAlignment="1">
      <alignment horizontal="center" vertical="top" shrinkToFit="1"/>
    </xf>
    <xf numFmtId="0" fontId="52" fillId="0" borderId="22" xfId="41" applyFont="1" applyBorder="1" applyAlignment="1">
      <alignment horizontal="right" vertical="center" shrinkToFit="1"/>
    </xf>
    <xf numFmtId="0" fontId="52" fillId="0" borderId="21" xfId="41" applyFont="1" applyBorder="1" applyAlignment="1">
      <alignment horizontal="right" vertical="center" shrinkToFit="1"/>
    </xf>
    <xf numFmtId="0" fontId="52" fillId="0" borderId="11" xfId="41" applyFont="1" applyBorder="1" applyAlignment="1">
      <alignment horizontal="center" vertical="top" shrinkToFit="1"/>
    </xf>
    <xf numFmtId="0" fontId="52" fillId="0" borderId="29" xfId="41" applyFont="1" applyBorder="1" applyAlignment="1">
      <alignment horizontal="justify" vertical="center" shrinkToFit="1"/>
    </xf>
    <xf numFmtId="0" fontId="52" fillId="0" borderId="0" xfId="41" applyFont="1" applyBorder="1" applyAlignment="1">
      <alignment horizontal="center" vertical="center" shrinkToFit="1"/>
    </xf>
    <xf numFmtId="0" fontId="52" fillId="0" borderId="0" xfId="41" applyFont="1" applyAlignment="1">
      <alignment horizontal="center" vertical="center" shrinkToFit="1"/>
    </xf>
    <xf numFmtId="0" fontId="52" fillId="0" borderId="11" xfId="41" applyFont="1" applyBorder="1" applyAlignment="1">
      <alignment horizontal="justify" vertical="center" shrinkToFit="1"/>
    </xf>
    <xf numFmtId="0" fontId="0" fillId="0" borderId="0" xfId="43" applyFont="1" applyAlignment="1">
      <alignment vertical="center"/>
    </xf>
    <xf numFmtId="0" fontId="11" fillId="0" borderId="0" xfId="47" applyFont="1" applyAlignment="1">
      <alignment horizontal="left" vertical="center"/>
    </xf>
    <xf numFmtId="0" fontId="54" fillId="0" borderId="0" xfId="43" applyFont="1" applyAlignment="1">
      <alignment horizontal="center" vertical="center"/>
    </xf>
    <xf numFmtId="0" fontId="0" fillId="0" borderId="15" xfId="43" applyFont="1" applyBorder="1" applyAlignment="1">
      <alignment horizontal="center" vertical="center" wrapText="1"/>
    </xf>
    <xf numFmtId="0" fontId="0" fillId="0" borderId="16" xfId="43" applyFont="1" applyBorder="1" applyAlignment="1">
      <alignment horizontal="center" vertical="center" wrapText="1"/>
    </xf>
    <xf numFmtId="0" fontId="0" fillId="0" borderId="17" xfId="43" applyFont="1" applyBorder="1" applyAlignment="1">
      <alignment horizontal="center" vertical="center" wrapText="1"/>
    </xf>
    <xf numFmtId="0" fontId="34" fillId="0" borderId="15" xfId="43" applyFont="1" applyBorder="1" applyAlignment="1">
      <alignment horizontal="center" vertical="center" wrapText="1"/>
    </xf>
    <xf numFmtId="0" fontId="34" fillId="0" borderId="17" xfId="43" applyFont="1" applyBorder="1" applyAlignment="1">
      <alignment horizontal="center" vertical="center" wrapText="1"/>
    </xf>
    <xf numFmtId="0" fontId="0" fillId="0" borderId="15" xfId="43" applyFont="1" applyBorder="1" applyAlignment="1">
      <alignment horizontal="center" vertical="center"/>
    </xf>
    <xf numFmtId="0" fontId="0" fillId="0" borderId="17" xfId="43" applyFont="1" applyBorder="1" applyAlignment="1">
      <alignment horizontal="center" vertical="center"/>
    </xf>
    <xf numFmtId="0" fontId="46" fillId="0" borderId="15" xfId="43" applyFont="1" applyBorder="1" applyAlignment="1">
      <alignment horizontal="center" vertical="center" wrapText="1"/>
    </xf>
    <xf numFmtId="0" fontId="46" fillId="0" borderId="17" xfId="43" applyFont="1" applyBorder="1" applyAlignment="1">
      <alignment horizontal="center" vertical="center" wrapText="1"/>
    </xf>
    <xf numFmtId="0" fontId="0" fillId="0" borderId="50" xfId="43" applyFont="1" applyBorder="1" applyAlignment="1">
      <alignment horizontal="center" vertical="center" wrapText="1"/>
    </xf>
    <xf numFmtId="0" fontId="0" fillId="0" borderId="15" xfId="43" applyFont="1" applyBorder="1" applyAlignment="1">
      <alignment vertical="center"/>
    </xf>
    <xf numFmtId="0" fontId="55" fillId="0" borderId="16" xfId="43" applyFont="1" applyBorder="1" applyAlignment="1">
      <alignment vertical="center"/>
    </xf>
    <xf numFmtId="0" fontId="55" fillId="0" borderId="17" xfId="43" applyFont="1" applyBorder="1" applyAlignment="1">
      <alignment vertical="center"/>
    </xf>
    <xf numFmtId="0" fontId="37" fillId="0" borderId="15" xfId="43" applyFont="1" applyBorder="1" applyAlignment="1">
      <alignment horizontal="center" vertical="center" wrapText="1"/>
    </xf>
    <xf numFmtId="0" fontId="37" fillId="0" borderId="17" xfId="43" applyFont="1" applyBorder="1" applyAlignment="1">
      <alignment horizontal="center" vertical="center" wrapText="1"/>
    </xf>
    <xf numFmtId="0" fontId="19" fillId="0" borderId="0" xfId="43" applyFont="1" applyAlignment="1">
      <alignment vertical="center"/>
    </xf>
    <xf numFmtId="0" fontId="0" fillId="0" borderId="19" xfId="43" applyFont="1" applyBorder="1" applyAlignment="1">
      <alignment horizontal="center" vertical="center" wrapText="1"/>
    </xf>
    <xf numFmtId="0" fontId="0" fillId="0" borderId="0" xfId="43" applyFont="1" applyBorder="1" applyAlignment="1">
      <alignment horizontal="center" vertical="center" wrapText="1"/>
    </xf>
    <xf numFmtId="0" fontId="0" fillId="0" borderId="10" xfId="43" applyFont="1" applyBorder="1" applyAlignment="1">
      <alignment horizontal="center" vertical="center" wrapText="1"/>
    </xf>
    <xf numFmtId="0" fontId="34" fillId="0" borderId="19" xfId="43" applyFont="1" applyBorder="1" applyAlignment="1">
      <alignment horizontal="center" vertical="center" wrapText="1"/>
    </xf>
    <xf numFmtId="0" fontId="34" fillId="0" borderId="10" xfId="43" applyFont="1" applyBorder="1" applyAlignment="1">
      <alignment horizontal="center" vertical="center" wrapText="1"/>
    </xf>
    <xf numFmtId="0" fontId="0" fillId="0" borderId="19" xfId="43" applyFont="1" applyBorder="1" applyAlignment="1">
      <alignment horizontal="center" vertical="center"/>
    </xf>
    <xf numFmtId="0" fontId="0" fillId="0" borderId="10" xfId="43" applyFont="1" applyBorder="1" applyAlignment="1">
      <alignment horizontal="center" vertical="center"/>
    </xf>
    <xf numFmtId="0" fontId="46" fillId="0" borderId="19" xfId="43" applyFont="1" applyBorder="1" applyAlignment="1">
      <alignment horizontal="center" vertical="center" wrapText="1"/>
    </xf>
    <xf numFmtId="0" fontId="46" fillId="0" borderId="10" xfId="43" applyFont="1" applyBorder="1" applyAlignment="1">
      <alignment horizontal="center" vertical="center" wrapText="1"/>
    </xf>
    <xf numFmtId="0" fontId="0" fillId="0" borderId="14" xfId="43" applyFont="1" applyBorder="1" applyAlignment="1">
      <alignment horizontal="center" vertical="center"/>
    </xf>
    <xf numFmtId="0" fontId="0" fillId="0" borderId="14" xfId="43" applyFont="1" applyBorder="1" applyAlignment="1">
      <alignment horizontal="center" vertical="center" wrapText="1"/>
    </xf>
    <xf numFmtId="0" fontId="37" fillId="0" borderId="19" xfId="43" applyFont="1" applyBorder="1" applyAlignment="1">
      <alignment horizontal="center" vertical="center" wrapText="1"/>
    </xf>
    <xf numFmtId="0" fontId="37" fillId="0" borderId="10" xfId="43" applyFont="1" applyBorder="1" applyAlignment="1">
      <alignment horizontal="center" vertical="center" wrapText="1"/>
    </xf>
    <xf numFmtId="0" fontId="0" fillId="0" borderId="18" xfId="43" applyFont="1" applyBorder="1" applyAlignment="1">
      <alignment horizontal="center" vertical="center"/>
    </xf>
    <xf numFmtId="0" fontId="0" fillId="0" borderId="18" xfId="43" applyFont="1" applyBorder="1" applyAlignment="1">
      <alignment horizontal="center" vertical="center" wrapText="1"/>
    </xf>
    <xf numFmtId="0" fontId="0" fillId="0" borderId="22" xfId="43" applyFont="1" applyBorder="1" applyAlignment="1">
      <alignment horizontal="center" vertical="center" wrapText="1"/>
    </xf>
    <xf numFmtId="0" fontId="0" fillId="0" borderId="20" xfId="43" applyFont="1" applyBorder="1" applyAlignment="1">
      <alignment horizontal="center" vertical="center" wrapText="1"/>
    </xf>
    <xf numFmtId="0" fontId="0" fillId="0" borderId="21" xfId="43" applyFont="1" applyBorder="1" applyAlignment="1">
      <alignment horizontal="center" vertical="center" wrapText="1"/>
    </xf>
    <xf numFmtId="0" fontId="34" fillId="0" borderId="22" xfId="43" applyFont="1" applyBorder="1" applyAlignment="1">
      <alignment horizontal="center" vertical="center" wrapText="1"/>
    </xf>
    <xf numFmtId="0" fontId="34" fillId="0" borderId="21" xfId="43" applyFont="1" applyBorder="1" applyAlignment="1">
      <alignment horizontal="center" vertical="center" wrapText="1"/>
    </xf>
    <xf numFmtId="0" fontId="0" fillId="0" borderId="22" xfId="43" applyFont="1" applyBorder="1" applyAlignment="1">
      <alignment horizontal="center" vertical="center"/>
    </xf>
    <xf numFmtId="0" fontId="0" fillId="0" borderId="21" xfId="43" applyFont="1" applyBorder="1" applyAlignment="1">
      <alignment horizontal="center" vertical="center"/>
    </xf>
    <xf numFmtId="0" fontId="46" fillId="0" borderId="22" xfId="43" applyFont="1" applyBorder="1" applyAlignment="1">
      <alignment horizontal="center" vertical="center" wrapText="1"/>
    </xf>
    <xf numFmtId="0" fontId="46" fillId="0" borderId="21" xfId="43" applyFont="1" applyBorder="1" applyAlignment="1">
      <alignment horizontal="center" vertical="center" wrapText="1"/>
    </xf>
    <xf numFmtId="0" fontId="0" fillId="0" borderId="29" xfId="43" applyFont="1" applyBorder="1" applyAlignment="1">
      <alignment horizontal="center" vertical="center"/>
    </xf>
    <xf numFmtId="0" fontId="0" fillId="0" borderId="29" xfId="43" applyFont="1" applyBorder="1" applyAlignment="1">
      <alignment horizontal="center" vertical="center" wrapText="1"/>
    </xf>
    <xf numFmtId="0" fontId="19" fillId="0" borderId="0" xfId="43" applyFont="1" applyAlignment="1">
      <alignment vertical="top" wrapText="1"/>
    </xf>
    <xf numFmtId="0" fontId="0" fillId="0" borderId="17" xfId="43" applyFont="1" applyBorder="1" applyAlignment="1">
      <alignment vertical="center"/>
    </xf>
    <xf numFmtId="0" fontId="0" fillId="0" borderId="14" xfId="43" applyFont="1" applyBorder="1" applyAlignment="1">
      <alignment vertical="center"/>
    </xf>
    <xf numFmtId="0" fontId="55" fillId="0" borderId="14" xfId="43" applyFont="1" applyBorder="1" applyAlignment="1">
      <alignment vertical="center"/>
    </xf>
    <xf numFmtId="0" fontId="19" fillId="0" borderId="0" xfId="43" applyFont="1" applyAlignment="1">
      <alignment horizontal="left" vertical="top" wrapText="1"/>
    </xf>
    <xf numFmtId="0" fontId="0" fillId="0" borderId="10" xfId="43" applyFont="1" applyBorder="1" applyAlignment="1">
      <alignment vertical="center"/>
    </xf>
    <xf numFmtId="0" fontId="0" fillId="0" borderId="18" xfId="43" applyFont="1" applyBorder="1" applyAlignment="1">
      <alignment vertical="center"/>
    </xf>
    <xf numFmtId="0" fontId="0" fillId="0" borderId="19" xfId="43" applyFont="1" applyBorder="1" applyAlignment="1">
      <alignment vertical="center"/>
    </xf>
    <xf numFmtId="0" fontId="55" fillId="0" borderId="19" xfId="43" applyFont="1" applyBorder="1" applyAlignment="1">
      <alignment vertical="center"/>
    </xf>
    <xf numFmtId="0" fontId="55" fillId="0" borderId="10" xfId="43" applyFont="1" applyBorder="1" applyAlignment="1">
      <alignment vertical="center"/>
    </xf>
    <xf numFmtId="0" fontId="55" fillId="0" borderId="18" xfId="43" applyFont="1" applyBorder="1" applyAlignment="1">
      <alignment vertical="center"/>
    </xf>
    <xf numFmtId="0" fontId="37" fillId="0" borderId="22" xfId="43" applyFont="1" applyBorder="1" applyAlignment="1">
      <alignment horizontal="center" vertical="center" wrapText="1"/>
    </xf>
    <xf numFmtId="0" fontId="37" fillId="0" borderId="21" xfId="43" applyFont="1" applyBorder="1" applyAlignment="1">
      <alignment horizontal="center" vertical="center" wrapText="1"/>
    </xf>
    <xf numFmtId="0" fontId="55" fillId="0" borderId="0" xfId="43" applyFont="1" applyAlignment="1">
      <alignment vertical="center"/>
    </xf>
    <xf numFmtId="0" fontId="0" fillId="0" borderId="11" xfId="43" applyFont="1" applyBorder="1" applyAlignment="1">
      <alignment vertical="center"/>
    </xf>
    <xf numFmtId="0" fontId="0" fillId="0" borderId="22" xfId="43" applyFont="1" applyBorder="1" applyAlignment="1">
      <alignment vertical="center"/>
    </xf>
    <xf numFmtId="0" fontId="0" fillId="0" borderId="21" xfId="43" applyFont="1" applyBorder="1" applyAlignment="1">
      <alignment horizontal="right" vertical="center"/>
    </xf>
    <xf numFmtId="0" fontId="0" fillId="0" borderId="21" xfId="43" applyFont="1" applyBorder="1" applyAlignment="1">
      <alignment vertical="center"/>
    </xf>
    <xf numFmtId="0" fontId="55" fillId="0" borderId="22" xfId="43" applyFont="1" applyBorder="1" applyAlignment="1">
      <alignment vertical="center"/>
    </xf>
    <xf numFmtId="0" fontId="55" fillId="0" borderId="21" xfId="43" applyFont="1" applyBorder="1" applyAlignment="1">
      <alignment vertical="center"/>
    </xf>
    <xf numFmtId="0" fontId="55" fillId="0" borderId="29" xfId="43" applyFont="1" applyBorder="1" applyAlignment="1">
      <alignment vertical="center"/>
    </xf>
    <xf numFmtId="0" fontId="46" fillId="0" borderId="15" xfId="43" applyFont="1" applyBorder="1" applyAlignment="1">
      <alignment horizontal="center" vertical="center"/>
    </xf>
    <xf numFmtId="0" fontId="46" fillId="0" borderId="17" xfId="43" applyFont="1" applyBorder="1" applyAlignment="1">
      <alignment horizontal="center" vertical="center"/>
    </xf>
    <xf numFmtId="0" fontId="46" fillId="0" borderId="19" xfId="43" applyFont="1" applyBorder="1" applyAlignment="1">
      <alignment horizontal="center" vertical="center"/>
    </xf>
    <xf numFmtId="0" fontId="46" fillId="0" borderId="10" xfId="43" applyFont="1" applyBorder="1" applyAlignment="1">
      <alignment horizontal="center" vertical="center"/>
    </xf>
    <xf numFmtId="0" fontId="46" fillId="0" borderId="22" xfId="43" applyFont="1" applyBorder="1" applyAlignment="1">
      <alignment horizontal="center" vertical="center"/>
    </xf>
    <xf numFmtId="0" fontId="46" fillId="0" borderId="21" xfId="43" applyFont="1" applyBorder="1" applyAlignment="1">
      <alignment horizontal="center" vertical="center"/>
    </xf>
    <xf numFmtId="0" fontId="0" fillId="0" borderId="11" xfId="43" applyFont="1" applyBorder="1" applyAlignment="1">
      <alignment horizontal="right" vertical="center"/>
    </xf>
    <xf numFmtId="0" fontId="54" fillId="0" borderId="0" xfId="43" applyFont="1" applyBorder="1" applyAlignment="1">
      <alignment horizontal="center" vertical="center"/>
    </xf>
    <xf numFmtId="0" fontId="0" fillId="0" borderId="0" xfId="43" applyFont="1" applyBorder="1" applyAlignment="1">
      <alignment vertical="center"/>
    </xf>
    <xf numFmtId="0" fontId="37" fillId="0" borderId="0" xfId="43" applyFont="1" applyAlignment="1">
      <alignment vertical="center"/>
    </xf>
    <xf numFmtId="0" fontId="0" fillId="0" borderId="16" xfId="43" applyFont="1" applyBorder="1" applyAlignment="1">
      <alignment horizontal="center" vertical="center"/>
    </xf>
    <xf numFmtId="0" fontId="19" fillId="0" borderId="0" xfId="43" applyFont="1" applyAlignment="1">
      <alignment horizontal="left" vertical="top"/>
    </xf>
    <xf numFmtId="0" fontId="19" fillId="0" borderId="0" xfId="43" applyFont="1" applyAlignment="1">
      <alignment horizontal="right" vertical="top" wrapText="1"/>
    </xf>
    <xf numFmtId="0" fontId="19" fillId="0" borderId="0" xfId="43" applyFont="1" applyBorder="1" applyAlignment="1">
      <alignment vertical="center"/>
    </xf>
    <xf numFmtId="0" fontId="0" fillId="0" borderId="0" xfId="43" applyFont="1" applyAlignment="1">
      <alignment vertical="top"/>
    </xf>
    <xf numFmtId="0" fontId="0" fillId="0" borderId="15" xfId="43" applyFont="1" applyBorder="1" applyAlignment="1">
      <alignment horizontal="left" vertical="center"/>
    </xf>
    <xf numFmtId="0" fontId="0" fillId="0" borderId="20" xfId="43" applyFont="1" applyBorder="1" applyAlignment="1">
      <alignment horizontal="center" vertical="center"/>
    </xf>
    <xf numFmtId="0" fontId="0" fillId="0" borderId="15" xfId="43" applyFont="1" applyBorder="1" applyAlignment="1">
      <alignment horizontal="right" vertical="center"/>
    </xf>
    <xf numFmtId="0" fontId="0" fillId="0" borderId="16" xfId="43" applyFont="1" applyBorder="1" applyAlignment="1">
      <alignment horizontal="right" vertical="center"/>
    </xf>
    <xf numFmtId="0" fontId="0" fillId="0" borderId="17" xfId="43" applyFont="1" applyBorder="1" applyAlignment="1">
      <alignment horizontal="right" vertical="center"/>
    </xf>
    <xf numFmtId="0" fontId="0" fillId="0" borderId="17" xfId="43" applyFont="1" applyBorder="1" applyAlignment="1">
      <alignment horizontal="left" vertical="center"/>
    </xf>
    <xf numFmtId="0" fontId="0" fillId="0" borderId="19" xfId="43" applyFont="1" applyBorder="1" applyAlignment="1">
      <alignment horizontal="right" vertical="center"/>
    </xf>
    <xf numFmtId="0" fontId="0" fillId="0" borderId="10" xfId="43" applyFont="1" applyBorder="1" applyAlignment="1">
      <alignment horizontal="right" vertical="center"/>
    </xf>
    <xf numFmtId="0" fontId="0" fillId="0" borderId="19" xfId="43" applyFont="1" applyBorder="1" applyAlignment="1">
      <alignment horizontal="left" vertical="center"/>
    </xf>
    <xf numFmtId="0" fontId="0" fillId="0" borderId="10" xfId="43" applyFont="1" applyBorder="1" applyAlignment="1">
      <alignment horizontal="left" vertical="center"/>
    </xf>
    <xf numFmtId="0" fontId="19" fillId="0" borderId="0" xfId="43" applyFont="1" applyAlignment="1">
      <alignment horizontal="right" vertical="top"/>
    </xf>
    <xf numFmtId="0" fontId="0" fillId="0" borderId="22" xfId="43" applyFont="1" applyBorder="1" applyAlignment="1">
      <alignment horizontal="right" vertical="center"/>
    </xf>
    <xf numFmtId="0" fontId="0" fillId="0" borderId="20" xfId="43" applyFont="1" applyBorder="1" applyAlignment="1">
      <alignment horizontal="right" vertical="center"/>
    </xf>
    <xf numFmtId="0" fontId="0" fillId="0" borderId="20" xfId="43" applyFont="1" applyBorder="1" applyAlignment="1">
      <alignment vertical="center"/>
    </xf>
    <xf numFmtId="0" fontId="0" fillId="0" borderId="22" xfId="43" applyFont="1" applyBorder="1" applyAlignment="1">
      <alignment horizontal="left" vertical="center"/>
    </xf>
    <xf numFmtId="0" fontId="0" fillId="0" borderId="21" xfId="43" applyFont="1" applyBorder="1" applyAlignment="1">
      <alignment horizontal="left" vertical="center"/>
    </xf>
    <xf numFmtId="0" fontId="19" fillId="0" borderId="0" xfId="43" applyFont="1" applyAlignment="1">
      <alignment vertical="center" wrapText="1"/>
    </xf>
    <xf numFmtId="0" fontId="46" fillId="0" borderId="14" xfId="43" applyFont="1" applyBorder="1" applyAlignment="1">
      <alignment horizontal="center" vertical="center"/>
    </xf>
    <xf numFmtId="0" fontId="46" fillId="0" borderId="18" xfId="43" applyFont="1" applyBorder="1" applyAlignment="1">
      <alignment horizontal="center" vertical="center"/>
    </xf>
    <xf numFmtId="0" fontId="0" fillId="0" borderId="29" xfId="43" applyFont="1" applyBorder="1" applyAlignment="1">
      <alignment vertical="center"/>
    </xf>
    <xf numFmtId="0" fontId="46" fillId="0" borderId="29" xfId="43" applyFont="1" applyBorder="1" applyAlignment="1">
      <alignment horizontal="center" vertical="center"/>
    </xf>
    <xf numFmtId="0" fontId="52" fillId="0" borderId="0" xfId="41" applyFont="1" applyAlignment="1">
      <alignment horizontal="justify" vertical="center" wrapText="1"/>
    </xf>
    <xf numFmtId="0" fontId="52" fillId="0" borderId="0" xfId="40" applyFont="1" applyAlignment="1">
      <alignment horizontal="justify" vertical="center"/>
    </xf>
    <xf numFmtId="0" fontId="56" fillId="0" borderId="0" xfId="41" applyFont="1" applyAlignment="1">
      <alignment horizontal="justify" vertical="center" wrapText="1"/>
    </xf>
    <xf numFmtId="0" fontId="52" fillId="0" borderId="15" xfId="40" applyFont="1" applyBorder="1" applyAlignment="1">
      <alignment horizontal="center" vertical="center" wrapText="1"/>
    </xf>
    <xf numFmtId="0" fontId="52" fillId="0" borderId="16" xfId="41" applyFont="1" applyBorder="1" applyAlignment="1">
      <alignment horizontal="center" vertical="center" wrapText="1"/>
    </xf>
    <xf numFmtId="0" fontId="52" fillId="0" borderId="17" xfId="40" applyFont="1" applyBorder="1" applyAlignment="1">
      <alignment horizontal="center" vertical="center" wrapText="1"/>
    </xf>
    <xf numFmtId="0" fontId="52" fillId="0" borderId="106" xfId="41" applyFont="1" applyBorder="1" applyAlignment="1">
      <alignment horizontal="center" vertical="center" wrapText="1"/>
    </xf>
    <xf numFmtId="0" fontId="52" fillId="0" borderId="16" xfId="41" applyFont="1" applyBorder="1" applyAlignment="1">
      <alignment horizontal="right" vertical="center" wrapText="1"/>
    </xf>
    <xf numFmtId="0" fontId="52" fillId="0" borderId="17" xfId="41" applyFont="1" applyBorder="1" applyAlignment="1">
      <alignment horizontal="right" vertical="center" wrapText="1"/>
    </xf>
    <xf numFmtId="0" fontId="22" fillId="0" borderId="17" xfId="41" applyFont="1" applyBorder="1" applyAlignment="1">
      <alignment vertical="center" wrapText="1"/>
    </xf>
    <xf numFmtId="0" fontId="52" fillId="0" borderId="0" xfId="41" applyFont="1" applyBorder="1" applyAlignment="1">
      <alignment horizontal="right" vertical="center" wrapText="1"/>
    </xf>
    <xf numFmtId="0" fontId="52" fillId="0" borderId="10" xfId="41" applyFont="1" applyBorder="1" applyAlignment="1">
      <alignment horizontal="right" vertical="center" wrapText="1"/>
    </xf>
    <xf numFmtId="0" fontId="52" fillId="0" borderId="12" xfId="41" applyFont="1" applyBorder="1" applyAlignment="1">
      <alignment horizontal="justify" vertical="center" wrapText="1"/>
    </xf>
    <xf numFmtId="0" fontId="52" fillId="0" borderId="68" xfId="41" applyFont="1" applyBorder="1" applyAlignment="1">
      <alignment horizontal="justify" vertical="center" wrapText="1"/>
    </xf>
    <xf numFmtId="0" fontId="52" fillId="0" borderId="13" xfId="41" applyFont="1" applyBorder="1" applyAlignment="1">
      <alignment horizontal="justify" vertical="center" wrapText="1"/>
    </xf>
    <xf numFmtId="0" fontId="52" fillId="0" borderId="107" xfId="41" applyFont="1" applyBorder="1" applyAlignment="1">
      <alignment horizontal="justify" vertical="center" wrapText="1"/>
    </xf>
    <xf numFmtId="0" fontId="52" fillId="0" borderId="22" xfId="41" applyFont="1" applyBorder="1" applyAlignment="1">
      <alignment horizontal="center" vertical="center" wrapText="1"/>
    </xf>
    <xf numFmtId="0" fontId="52" fillId="0" borderId="20" xfId="41" applyFont="1" applyBorder="1" applyAlignment="1">
      <alignment horizontal="center" vertical="center" wrapText="1"/>
    </xf>
    <xf numFmtId="0" fontId="22" fillId="0" borderId="21" xfId="41" applyFont="1" applyBorder="1" applyAlignment="1">
      <alignment vertical="center" wrapText="1"/>
    </xf>
    <xf numFmtId="0" fontId="52" fillId="0" borderId="22" xfId="41" applyFont="1" applyBorder="1" applyAlignment="1">
      <alignment horizontal="justify" vertical="center" wrapText="1"/>
    </xf>
    <xf numFmtId="0" fontId="52" fillId="0" borderId="20" xfId="41" applyFont="1" applyBorder="1" applyAlignment="1">
      <alignment horizontal="justify" vertical="center" wrapText="1"/>
    </xf>
    <xf numFmtId="0" fontId="52" fillId="0" borderId="21" xfId="41" applyFont="1" applyBorder="1" applyAlignment="1">
      <alignment horizontal="justify" vertical="center" wrapText="1"/>
    </xf>
    <xf numFmtId="0" fontId="52" fillId="0" borderId="108" xfId="41" applyFont="1" applyBorder="1" applyAlignment="1">
      <alignment horizontal="justify" vertical="center" wrapText="1"/>
    </xf>
    <xf numFmtId="0" fontId="52" fillId="0" borderId="19" xfId="40" applyFont="1" applyBorder="1" applyAlignment="1">
      <alignment horizontal="center" vertical="center" wrapText="1"/>
    </xf>
    <xf numFmtId="0" fontId="52" fillId="0" borderId="0" xfId="41" applyFont="1" applyBorder="1" applyAlignment="1">
      <alignment horizontal="center" vertical="center" wrapText="1"/>
    </xf>
    <xf numFmtId="0" fontId="22" fillId="0" borderId="10" xfId="41" applyFont="1" applyBorder="1" applyAlignment="1">
      <alignment vertical="center" wrapText="1"/>
    </xf>
    <xf numFmtId="0" fontId="52" fillId="0" borderId="19" xfId="41" applyFont="1" applyBorder="1" applyAlignment="1">
      <alignment horizontal="justify" vertical="center" wrapText="1"/>
    </xf>
    <xf numFmtId="0" fontId="52" fillId="0" borderId="0" xfId="41" applyFont="1" applyBorder="1" applyAlignment="1">
      <alignment horizontal="justify" vertical="center" wrapText="1"/>
    </xf>
    <xf numFmtId="0" fontId="22" fillId="0" borderId="0" xfId="41" applyFont="1" applyBorder="1" applyAlignment="1">
      <alignment vertical="center" wrapText="1"/>
    </xf>
    <xf numFmtId="0" fontId="22" fillId="0" borderId="109" xfId="41" applyFont="1" applyBorder="1" applyAlignment="1">
      <alignment vertical="center" wrapText="1"/>
    </xf>
    <xf numFmtId="0" fontId="52" fillId="0" borderId="15" xfId="41" applyFont="1" applyBorder="1" applyAlignment="1">
      <alignment horizontal="justify" vertical="center" wrapText="1"/>
    </xf>
    <xf numFmtId="0" fontId="52" fillId="0" borderId="16" xfId="41" applyFont="1" applyBorder="1" applyAlignment="1">
      <alignment horizontal="justify" vertical="center" wrapText="1"/>
    </xf>
    <xf numFmtId="0" fontId="22" fillId="0" borderId="16" xfId="41" applyFont="1" applyBorder="1" applyAlignment="1">
      <alignment vertical="center" wrapText="1"/>
    </xf>
    <xf numFmtId="0" fontId="22" fillId="0" borderId="68" xfId="41" applyFont="1" applyBorder="1" applyAlignment="1">
      <alignment vertical="center" wrapText="1"/>
    </xf>
    <xf numFmtId="0" fontId="22" fillId="0" borderId="13" xfId="41" applyFont="1" applyBorder="1" applyAlignment="1">
      <alignment vertical="center" wrapText="1"/>
    </xf>
    <xf numFmtId="0" fontId="22" fillId="0" borderId="107" xfId="41" applyFont="1" applyBorder="1" applyAlignment="1">
      <alignment vertical="center" wrapText="1"/>
    </xf>
    <xf numFmtId="0" fontId="52" fillId="0" borderId="12" xfId="40" applyFont="1" applyBorder="1" applyAlignment="1">
      <alignment horizontal="center" vertical="center" wrapText="1"/>
    </xf>
    <xf numFmtId="0" fontId="52" fillId="0" borderId="68" xfId="41" applyFont="1" applyBorder="1" applyAlignment="1">
      <alignment horizontal="center" vertical="center" wrapText="1"/>
    </xf>
    <xf numFmtId="0" fontId="52" fillId="0" borderId="11" xfId="40" applyFont="1" applyBorder="1" applyAlignment="1">
      <alignment horizontal="center" vertical="center" wrapText="1"/>
    </xf>
    <xf numFmtId="0" fontId="52" fillId="0" borderId="13" xfId="40" applyFont="1" applyBorder="1" applyAlignment="1">
      <alignment horizontal="center" vertical="center" wrapText="1"/>
    </xf>
    <xf numFmtId="0" fontId="52" fillId="0" borderId="21" xfId="41" applyFont="1" applyBorder="1" applyAlignment="1">
      <alignment horizontal="center" vertical="center" wrapText="1"/>
    </xf>
    <xf numFmtId="0" fontId="52" fillId="0" borderId="110" xfId="41" applyFont="1" applyBorder="1" applyAlignment="1">
      <alignment horizontal="center" vertical="center" wrapText="1"/>
    </xf>
    <xf numFmtId="0" fontId="52" fillId="0" borderId="111" xfId="41" applyFont="1" applyBorder="1" applyAlignment="1">
      <alignment horizontal="left" vertical="center" wrapText="1"/>
    </xf>
    <xf numFmtId="0" fontId="52" fillId="0" borderId="16" xfId="41" applyFont="1" applyBorder="1" applyAlignment="1">
      <alignment horizontal="left" vertical="center" wrapText="1"/>
    </xf>
    <xf numFmtId="0" fontId="52" fillId="0" borderId="17" xfId="41" applyFont="1" applyBorder="1" applyAlignment="1">
      <alignment horizontal="left" vertical="center" wrapText="1"/>
    </xf>
    <xf numFmtId="0" fontId="52" fillId="0" borderId="112" xfId="41" applyFont="1" applyBorder="1" applyAlignment="1">
      <alignment horizontal="left" vertical="center" wrapText="1"/>
    </xf>
    <xf numFmtId="0" fontId="52" fillId="0" borderId="20" xfId="41" applyFont="1" applyBorder="1" applyAlignment="1">
      <alignment horizontal="left" vertical="center" wrapText="1"/>
    </xf>
    <xf numFmtId="0" fontId="52" fillId="0" borderId="21" xfId="41" applyFont="1" applyBorder="1" applyAlignment="1">
      <alignment horizontal="left" vertical="center" wrapText="1"/>
    </xf>
    <xf numFmtId="0" fontId="22" fillId="0" borderId="0" xfId="38" applyFont="1" applyBorder="1" applyAlignment="1">
      <alignment horizontal="left" vertical="center"/>
    </xf>
    <xf numFmtId="0" fontId="56" fillId="0" borderId="0" xfId="42" applyFont="1" applyAlignment="1">
      <alignment horizontal="center" vertical="center" wrapText="1"/>
    </xf>
    <xf numFmtId="0" fontId="52" fillId="0" borderId="11" xfId="40" applyFont="1" applyBorder="1" applyAlignment="1">
      <alignment horizontal="justify" vertical="center" wrapText="1"/>
    </xf>
    <xf numFmtId="0" fontId="52" fillId="0" borderId="11" xfId="42" applyFont="1" applyBorder="1" applyAlignment="1">
      <alignment horizontal="left" vertical="center" shrinkToFit="1"/>
    </xf>
    <xf numFmtId="0" fontId="52" fillId="0" borderId="12" xfId="40" applyFont="1" applyBorder="1" applyAlignment="1">
      <alignment horizontal="center" wrapText="1"/>
    </xf>
    <xf numFmtId="0" fontId="52" fillId="0" borderId="68" xfId="41" applyFont="1" applyBorder="1" applyAlignment="1">
      <alignment horizontal="center" wrapText="1"/>
    </xf>
    <xf numFmtId="0" fontId="52" fillId="0" borderId="13" xfId="40" applyFont="1" applyBorder="1" applyAlignment="1">
      <alignment horizontal="center" wrapText="1"/>
    </xf>
    <xf numFmtId="0" fontId="52" fillId="0" borderId="11" xfId="40" applyFont="1" applyBorder="1" applyAlignment="1">
      <alignment horizontal="center" wrapText="1"/>
    </xf>
    <xf numFmtId="0" fontId="52" fillId="0" borderId="15" xfId="42" applyFont="1" applyBorder="1" applyAlignment="1">
      <alignment horizontal="left" vertical="center" wrapText="1"/>
    </xf>
    <xf numFmtId="0" fontId="52" fillId="0" borderId="19" xfId="42" applyFont="1" applyBorder="1" applyAlignment="1">
      <alignment horizontal="left" vertical="center" wrapText="1"/>
    </xf>
    <xf numFmtId="0" fontId="52" fillId="0" borderId="10" xfId="42" applyFont="1" applyBorder="1" applyAlignment="1">
      <alignment horizontal="left" vertical="center" wrapText="1"/>
    </xf>
    <xf numFmtId="0" fontId="57" fillId="0" borderId="11" xfId="40" applyFont="1" applyBorder="1" applyAlignment="1">
      <alignment horizontal="center" vertical="center" wrapText="1"/>
    </xf>
    <xf numFmtId="0" fontId="52" fillId="0" borderId="11" xfId="40" applyFont="1" applyBorder="1" applyAlignment="1">
      <alignment horizontal="right" vertical="center" wrapText="1"/>
    </xf>
    <xf numFmtId="0" fontId="57" fillId="0" borderId="0" xfId="42" applyFont="1" applyAlignment="1">
      <alignment horizontal="justify" vertical="center" wrapText="1"/>
    </xf>
    <xf numFmtId="0" fontId="52" fillId="0" borderId="22" xfId="42" applyFont="1" applyBorder="1" applyAlignment="1">
      <alignment horizontal="left" vertical="center" wrapText="1"/>
    </xf>
    <xf numFmtId="0" fontId="10" fillId="0" borderId="0" xfId="42" applyAlignment="1">
      <alignment horizontal="distributed" vertical="center"/>
    </xf>
    <xf numFmtId="0" fontId="58" fillId="0" borderId="0" xfId="42" applyFont="1" applyAlignment="1">
      <alignment horizontal="center" vertical="center" wrapText="1"/>
    </xf>
    <xf numFmtId="0" fontId="59" fillId="0" borderId="0" xfId="42" applyFont="1" applyAlignment="1">
      <alignment horizontal="center" vertical="center"/>
    </xf>
    <xf numFmtId="0" fontId="60" fillId="0" borderId="0" xfId="42" applyFont="1" applyAlignment="1">
      <alignment horizontal="center" vertical="center" wrapText="1"/>
    </xf>
    <xf numFmtId="0" fontId="24" fillId="0" borderId="0" xfId="42" applyFont="1" applyAlignment="1">
      <alignment horizontal="justify" vertical="center"/>
    </xf>
    <xf numFmtId="0" fontId="24" fillId="0" borderId="11" xfId="42" applyFont="1" applyBorder="1" applyAlignment="1">
      <alignment horizontal="distributed" vertical="center" wrapText="1"/>
    </xf>
    <xf numFmtId="0" fontId="24" fillId="0" borderId="11" xfId="42" applyFont="1" applyBorder="1" applyAlignment="1">
      <alignment horizontal="justify" vertical="top" wrapText="1"/>
    </xf>
    <xf numFmtId="0" fontId="24" fillId="0" borderId="0" xfId="42" applyFont="1" applyAlignment="1">
      <alignment horizontal="left" vertical="top" wrapText="1" indent="1"/>
    </xf>
    <xf numFmtId="0" fontId="24" fillId="0" borderId="0" xfId="42" applyFont="1" applyAlignment="1">
      <alignment horizontal="left" vertical="center" wrapText="1" indent="1"/>
    </xf>
    <xf numFmtId="0" fontId="10" fillId="0" borderId="0" xfId="42" applyFont="1" applyAlignment="1">
      <alignment horizontal="center" vertical="center"/>
    </xf>
    <xf numFmtId="0" fontId="24" fillId="0" borderId="11" xfId="42" applyFont="1" applyBorder="1" applyAlignment="1">
      <alignment horizontal="justify" vertical="center" wrapText="1"/>
    </xf>
    <xf numFmtId="0" fontId="24" fillId="0" borderId="0" xfId="40" applyFont="1" applyBorder="1" applyAlignment="1">
      <alignment horizontal="justify" vertical="center" wrapText="1"/>
    </xf>
    <xf numFmtId="0" fontId="24" fillId="0" borderId="0" xfId="42" applyFont="1" applyBorder="1" applyAlignment="1">
      <alignment horizontal="justify" vertical="top" wrapText="1"/>
    </xf>
    <xf numFmtId="0" fontId="24" fillId="0" borderId="11" xfId="40" applyFont="1" applyBorder="1" applyAlignment="1">
      <alignment horizontal="center" vertical="center" wrapText="1"/>
    </xf>
    <xf numFmtId="0" fontId="61" fillId="0" borderId="11" xfId="42" applyFont="1" applyBorder="1" applyAlignment="1">
      <alignment vertical="top" wrapText="1"/>
    </xf>
    <xf numFmtId="0" fontId="24" fillId="0" borderId="0" xfId="40" applyFont="1" applyBorder="1" applyAlignment="1">
      <alignment horizontal="center" vertical="center" wrapText="1"/>
    </xf>
    <xf numFmtId="0" fontId="24" fillId="0" borderId="11" xfId="42" applyFont="1" applyBorder="1" applyAlignment="1">
      <alignment vertical="top" wrapText="1"/>
    </xf>
    <xf numFmtId="0" fontId="3" fillId="0" borderId="0" xfId="45" applyFont="1">
      <alignment vertical="center"/>
    </xf>
    <xf numFmtId="0" fontId="62" fillId="0" borderId="0" xfId="45" applyFont="1">
      <alignment vertical="center"/>
    </xf>
    <xf numFmtId="0" fontId="3" fillId="0" borderId="0" xfId="45" applyFont="1" applyAlignment="1">
      <alignment vertical="center"/>
    </xf>
    <xf numFmtId="0" fontId="0" fillId="0" borderId="0" xfId="45" applyFont="1" applyAlignment="1">
      <alignment horizontal="center" vertical="center" wrapText="1"/>
    </xf>
    <xf numFmtId="0" fontId="23" fillId="0" borderId="0" xfId="45" applyFont="1" applyAlignment="1">
      <alignment horizontal="distributed" vertical="center" indent="1"/>
    </xf>
    <xf numFmtId="0" fontId="37" fillId="0" borderId="0" xfId="45" applyFont="1" applyBorder="1" applyAlignment="1">
      <alignment vertical="center"/>
    </xf>
    <xf numFmtId="0" fontId="37" fillId="0" borderId="113" xfId="45" applyFont="1" applyBorder="1" applyAlignment="1">
      <alignment horizontal="center" vertical="center" textRotation="255"/>
    </xf>
    <xf numFmtId="0" fontId="37" fillId="0" borderId="114" xfId="45" applyFont="1" applyBorder="1" applyAlignment="1">
      <alignment horizontal="center" vertical="center" textRotation="255"/>
    </xf>
    <xf numFmtId="0" fontId="37" fillId="0" borderId="115" xfId="45" applyFont="1" applyBorder="1" applyAlignment="1">
      <alignment horizontal="center" vertical="center" textRotation="255"/>
    </xf>
    <xf numFmtId="0" fontId="37" fillId="0" borderId="113" xfId="45" applyFont="1" applyBorder="1" applyAlignment="1">
      <alignment horizontal="center" vertical="center"/>
    </xf>
    <xf numFmtId="0" fontId="37" fillId="0" borderId="114" xfId="45" applyFont="1" applyBorder="1" applyAlignment="1">
      <alignment horizontal="center" vertical="center"/>
    </xf>
    <xf numFmtId="0" fontId="37" fillId="0" borderId="115" xfId="45" applyFont="1" applyBorder="1" applyAlignment="1">
      <alignment horizontal="center" vertical="center"/>
    </xf>
    <xf numFmtId="0" fontId="34" fillId="0" borderId="0" xfId="45" applyFont="1" applyAlignment="1">
      <alignment vertical="center"/>
    </xf>
    <xf numFmtId="0" fontId="37" fillId="0" borderId="0" xfId="45" applyFont="1" applyAlignment="1">
      <alignment horizontal="left" vertical="center" wrapText="1"/>
    </xf>
    <xf numFmtId="0" fontId="37" fillId="0" borderId="0" xfId="45" applyFont="1" applyAlignment="1">
      <alignment vertical="center" wrapText="1"/>
    </xf>
    <xf numFmtId="0" fontId="47" fillId="0" borderId="0" xfId="45" applyFont="1" applyAlignment="1">
      <alignment vertical="center"/>
    </xf>
    <xf numFmtId="0" fontId="37" fillId="0" borderId="116" xfId="45" applyFont="1" applyFill="1" applyBorder="1" applyAlignment="1">
      <alignment horizontal="center" vertical="center"/>
    </xf>
    <xf numFmtId="0" fontId="37" fillId="0" borderId="117" xfId="45" applyFont="1" applyFill="1" applyBorder="1" applyAlignment="1">
      <alignment horizontal="center" vertical="center"/>
    </xf>
    <xf numFmtId="0" fontId="37" fillId="0" borderId="118" xfId="45" applyFont="1" applyFill="1" applyBorder="1" applyAlignment="1">
      <alignment horizontal="center" vertical="center"/>
    </xf>
    <xf numFmtId="0" fontId="37" fillId="0" borderId="119" xfId="45" applyFont="1" applyFill="1" applyBorder="1" applyAlignment="1">
      <alignment horizontal="center" vertical="center"/>
    </xf>
    <xf numFmtId="0" fontId="37" fillId="0" borderId="120" xfId="45" applyFont="1" applyFill="1" applyBorder="1" applyAlignment="1">
      <alignment horizontal="center" vertical="center"/>
    </xf>
    <xf numFmtId="0" fontId="19" fillId="0" borderId="116" xfId="45" applyFont="1" applyFill="1" applyBorder="1" applyAlignment="1">
      <alignment horizontal="center" vertical="center" wrapText="1"/>
    </xf>
    <xf numFmtId="0" fontId="19" fillId="0" borderId="119" xfId="45" applyFont="1" applyFill="1" applyBorder="1" applyAlignment="1">
      <alignment horizontal="center" vertical="center" wrapText="1"/>
    </xf>
    <xf numFmtId="0" fontId="0" fillId="0" borderId="118" xfId="45" applyFont="1" applyFill="1" applyBorder="1" applyAlignment="1">
      <alignment horizontal="center" vertical="center" wrapText="1"/>
    </xf>
    <xf numFmtId="0" fontId="0" fillId="0" borderId="119" xfId="45" applyFont="1" applyFill="1" applyBorder="1" applyAlignment="1">
      <alignment horizontal="center" vertical="center" wrapText="1"/>
    </xf>
    <xf numFmtId="0" fontId="0" fillId="0" borderId="120" xfId="45" applyFont="1" applyFill="1" applyBorder="1" applyAlignment="1">
      <alignment horizontal="center" vertical="center" wrapText="1"/>
    </xf>
    <xf numFmtId="0" fontId="19" fillId="0" borderId="118" xfId="45" applyFont="1" applyBorder="1" applyAlignment="1">
      <alignment horizontal="center" vertical="center" wrapText="1"/>
    </xf>
    <xf numFmtId="0" fontId="19" fillId="0" borderId="120" xfId="45" applyFont="1" applyBorder="1" applyAlignment="1">
      <alignment horizontal="center" vertical="center" wrapText="1"/>
    </xf>
    <xf numFmtId="0" fontId="34" fillId="0" borderId="0" xfId="45" applyFont="1" applyAlignment="1">
      <alignment horizontal="left" vertical="center" wrapText="1"/>
    </xf>
    <xf numFmtId="0" fontId="37" fillId="0" borderId="84" xfId="45" applyFont="1" applyFill="1" applyBorder="1" applyAlignment="1">
      <alignment horizontal="center" vertical="center"/>
    </xf>
    <xf numFmtId="0" fontId="37" fillId="0" borderId="83" xfId="45" applyFont="1" applyFill="1" applyBorder="1" applyAlignment="1">
      <alignment horizontal="center" vertical="center"/>
    </xf>
    <xf numFmtId="0" fontId="19" fillId="0" borderId="19" xfId="45" applyFont="1" applyFill="1" applyBorder="1" applyAlignment="1">
      <alignment horizontal="center" vertical="center" wrapText="1"/>
    </xf>
    <xf numFmtId="0" fontId="19" fillId="0" borderId="83" xfId="45" applyFont="1" applyFill="1" applyBorder="1" applyAlignment="1">
      <alignment horizontal="center" vertical="center" wrapText="1"/>
    </xf>
    <xf numFmtId="0" fontId="0" fillId="0" borderId="84" xfId="45" applyFont="1" applyFill="1" applyBorder="1" applyAlignment="1">
      <alignment horizontal="center" vertical="center" wrapText="1"/>
    </xf>
    <xf numFmtId="0" fontId="0" fillId="0" borderId="83" xfId="45" applyFont="1" applyFill="1" applyBorder="1" applyAlignment="1">
      <alignment horizontal="center" vertical="center" wrapText="1"/>
    </xf>
    <xf numFmtId="0" fontId="19" fillId="0" borderId="84" xfId="45" applyFont="1" applyBorder="1" applyAlignment="1">
      <alignment horizontal="center" vertical="center" wrapText="1"/>
    </xf>
    <xf numFmtId="0" fontId="0" fillId="0" borderId="83" xfId="45" applyFont="1" applyBorder="1" applyAlignment="1">
      <alignment horizontal="center" vertical="center"/>
    </xf>
    <xf numFmtId="0" fontId="0" fillId="0" borderId="27" xfId="45" applyFont="1" applyBorder="1" applyAlignment="1">
      <alignment horizontal="center" vertical="center"/>
    </xf>
    <xf numFmtId="0" fontId="37" fillId="0" borderId="121" xfId="45" applyFont="1" applyFill="1" applyBorder="1" applyAlignment="1">
      <alignment horizontal="center" vertical="center"/>
    </xf>
    <xf numFmtId="0" fontId="37" fillId="0" borderId="122" xfId="45" applyFont="1" applyFill="1" applyBorder="1" applyAlignment="1">
      <alignment horizontal="center" vertical="center"/>
    </xf>
    <xf numFmtId="0" fontId="37" fillId="0" borderId="123" xfId="45" applyFont="1" applyFill="1" applyBorder="1" applyAlignment="1">
      <alignment horizontal="center" vertical="center"/>
    </xf>
    <xf numFmtId="0" fontId="37" fillId="0" borderId="124" xfId="45" applyFont="1" applyFill="1" applyBorder="1" applyAlignment="1">
      <alignment horizontal="center" vertical="center"/>
    </xf>
    <xf numFmtId="0" fontId="37" fillId="0" borderId="125" xfId="45" applyFont="1" applyFill="1" applyBorder="1" applyAlignment="1">
      <alignment horizontal="center" vertical="center"/>
    </xf>
    <xf numFmtId="0" fontId="19" fillId="0" borderId="121" xfId="45" applyFont="1" applyFill="1" applyBorder="1" applyAlignment="1">
      <alignment horizontal="center" vertical="center" wrapText="1"/>
    </xf>
    <xf numFmtId="0" fontId="19" fillId="0" borderId="124" xfId="45" applyFont="1" applyFill="1" applyBorder="1" applyAlignment="1">
      <alignment horizontal="center" vertical="center" wrapText="1"/>
    </xf>
    <xf numFmtId="0" fontId="0" fillId="0" borderId="123" xfId="45" applyFont="1" applyFill="1" applyBorder="1" applyAlignment="1">
      <alignment horizontal="center" vertical="center" wrapText="1"/>
    </xf>
    <xf numFmtId="0" fontId="0" fillId="0" borderId="124" xfId="45" applyFont="1" applyFill="1" applyBorder="1" applyAlignment="1">
      <alignment horizontal="center" vertical="center" wrapText="1"/>
    </xf>
    <xf numFmtId="0" fontId="0" fillId="0" borderId="125" xfId="45" applyFont="1" applyFill="1" applyBorder="1" applyAlignment="1">
      <alignment horizontal="center" vertical="center" wrapText="1"/>
    </xf>
    <xf numFmtId="0" fontId="19" fillId="0" borderId="123" xfId="45" applyFont="1" applyBorder="1" applyAlignment="1">
      <alignment horizontal="center" vertical="center" wrapText="1"/>
    </xf>
    <xf numFmtId="0" fontId="19" fillId="0" borderId="125" xfId="45" applyFont="1" applyBorder="1" applyAlignment="1">
      <alignment horizontal="center" vertical="center" wrapText="1"/>
    </xf>
    <xf numFmtId="0" fontId="62" fillId="0" borderId="0" xfId="45" applyFont="1" applyAlignment="1">
      <alignment vertical="center"/>
    </xf>
    <xf numFmtId="0" fontId="34" fillId="0" borderId="0" xfId="45" applyFont="1" applyAlignment="1">
      <alignment vertical="center" wrapText="1"/>
    </xf>
    <xf numFmtId="0" fontId="37" fillId="0" borderId="116" xfId="45" applyFont="1" applyFill="1" applyBorder="1" applyAlignment="1">
      <alignment horizontal="distributed" vertical="center" indent="2"/>
    </xf>
    <xf numFmtId="0" fontId="37" fillId="0" borderId="117" xfId="45" applyFont="1" applyFill="1" applyBorder="1" applyAlignment="1">
      <alignment horizontal="distributed" vertical="center" indent="2"/>
    </xf>
    <xf numFmtId="0" fontId="37" fillId="0" borderId="120" xfId="45" applyFont="1" applyFill="1" applyBorder="1" applyAlignment="1">
      <alignment horizontal="distributed" vertical="center" indent="2"/>
    </xf>
    <xf numFmtId="0" fontId="34" fillId="0" borderId="116" xfId="45" applyFont="1" applyFill="1" applyBorder="1" applyAlignment="1">
      <alignment horizontal="center" vertical="center" wrapText="1"/>
    </xf>
    <xf numFmtId="0" fontId="34" fillId="0" borderId="117" xfId="45" applyFont="1" applyFill="1" applyBorder="1" applyAlignment="1">
      <alignment horizontal="center" vertical="center" wrapText="1"/>
    </xf>
    <xf numFmtId="0" fontId="34" fillId="0" borderId="120" xfId="45" applyFont="1" applyFill="1" applyBorder="1" applyAlignment="1">
      <alignment horizontal="center" vertical="center" wrapText="1"/>
    </xf>
    <xf numFmtId="0" fontId="37" fillId="0" borderId="19" xfId="45" applyFont="1" applyFill="1" applyBorder="1" applyAlignment="1">
      <alignment horizontal="distributed" vertical="center" indent="2"/>
    </xf>
    <xf numFmtId="0" fontId="37" fillId="0" borderId="0" xfId="45" applyFont="1" applyFill="1" applyBorder="1" applyAlignment="1">
      <alignment horizontal="distributed" vertical="center" indent="2"/>
    </xf>
    <xf numFmtId="0" fontId="37" fillId="0" borderId="10" xfId="45" applyFont="1" applyFill="1" applyBorder="1" applyAlignment="1">
      <alignment horizontal="distributed" vertical="center" indent="2"/>
    </xf>
    <xf numFmtId="0" fontId="34" fillId="0" borderId="0" xfId="45" applyFont="1" applyFill="1" applyBorder="1" applyAlignment="1">
      <alignment horizontal="center" vertical="center" wrapText="1"/>
    </xf>
    <xf numFmtId="0" fontId="63" fillId="17" borderId="0" xfId="45" applyFont="1" applyFill="1" applyBorder="1" applyAlignment="1">
      <alignment horizontal="center" vertical="center"/>
    </xf>
    <xf numFmtId="0" fontId="37" fillId="0" borderId="121" xfId="45" applyFont="1" applyFill="1" applyBorder="1" applyAlignment="1">
      <alignment horizontal="distributed" vertical="center" indent="2"/>
    </xf>
    <xf numFmtId="0" fontId="37" fillId="0" borderId="122" xfId="45" applyFont="1" applyFill="1" applyBorder="1" applyAlignment="1">
      <alignment horizontal="distributed" vertical="center" indent="2"/>
    </xf>
    <xf numFmtId="0" fontId="37" fillId="0" borderId="125" xfId="45" applyFont="1" applyFill="1" applyBorder="1" applyAlignment="1">
      <alignment horizontal="distributed" vertical="center" indent="2"/>
    </xf>
    <xf numFmtId="0" fontId="34" fillId="0" borderId="121" xfId="45" applyFont="1" applyFill="1" applyBorder="1" applyAlignment="1">
      <alignment horizontal="center" vertical="center" wrapText="1"/>
    </xf>
    <xf numFmtId="0" fontId="34" fillId="0" borderId="122" xfId="45" applyFont="1" applyFill="1" applyBorder="1" applyAlignment="1">
      <alignment horizontal="center" vertical="center" wrapText="1"/>
    </xf>
    <xf numFmtId="0" fontId="34" fillId="0" borderId="125" xfId="45" applyFont="1" applyFill="1" applyBorder="1" applyAlignment="1">
      <alignment horizontal="center" vertical="center" wrapText="1"/>
    </xf>
    <xf numFmtId="0" fontId="37" fillId="0" borderId="126" xfId="45" applyFont="1" applyFill="1" applyBorder="1" applyAlignment="1">
      <alignment horizontal="center" vertical="center"/>
    </xf>
    <xf numFmtId="0" fontId="37" fillId="0" borderId="127" xfId="45" applyFont="1" applyFill="1" applyBorder="1" applyAlignment="1">
      <alignment horizontal="center" vertical="center"/>
    </xf>
    <xf numFmtId="0" fontId="37" fillId="0" borderId="128" xfId="45" applyFont="1" applyFill="1" applyBorder="1" applyAlignment="1">
      <alignment horizontal="center" vertical="center"/>
    </xf>
    <xf numFmtId="0" fontId="64" fillId="17" borderId="0" xfId="45" applyFont="1" applyFill="1" applyBorder="1" applyAlignment="1">
      <alignment horizontal="left" vertical="center"/>
    </xf>
    <xf numFmtId="0" fontId="62" fillId="0" borderId="0" xfId="45" applyFont="1" applyBorder="1" applyAlignment="1">
      <alignment vertical="center"/>
    </xf>
    <xf numFmtId="0" fontId="34" fillId="0" borderId="119" xfId="45" applyFont="1" applyFill="1" applyBorder="1" applyAlignment="1">
      <alignment horizontal="center" vertical="center" wrapText="1"/>
    </xf>
    <xf numFmtId="0" fontId="34" fillId="0" borderId="118" xfId="45" applyFont="1" applyFill="1" applyBorder="1" applyAlignment="1">
      <alignment horizontal="center" vertical="center" wrapText="1"/>
    </xf>
    <xf numFmtId="0" fontId="65" fillId="0" borderId="0" xfId="45" applyFont="1" applyBorder="1" applyAlignment="1">
      <alignment horizontal="left" vertical="center" wrapText="1"/>
    </xf>
    <xf numFmtId="0" fontId="34" fillId="0" borderId="83" xfId="45" applyFont="1" applyFill="1" applyBorder="1" applyAlignment="1">
      <alignment horizontal="center" vertical="center" wrapText="1"/>
    </xf>
    <xf numFmtId="0" fontId="34" fillId="0" borderId="84" xfId="45" applyFont="1" applyFill="1" applyBorder="1" applyAlignment="1">
      <alignment horizontal="center" vertical="center" wrapText="1"/>
    </xf>
    <xf numFmtId="0" fontId="66" fillId="0" borderId="0" xfId="45" applyFont="1" applyAlignment="1">
      <alignment vertical="center" wrapText="1"/>
    </xf>
    <xf numFmtId="0" fontId="34" fillId="0" borderId="124" xfId="45" applyFont="1" applyFill="1" applyBorder="1" applyAlignment="1">
      <alignment horizontal="center" vertical="center" wrapText="1"/>
    </xf>
    <xf numFmtId="0" fontId="34" fillId="0" borderId="123" xfId="45" applyFont="1" applyFill="1" applyBorder="1" applyAlignment="1">
      <alignment horizontal="center" vertical="center" wrapText="1"/>
    </xf>
    <xf numFmtId="0" fontId="66" fillId="0" borderId="0" xfId="45" applyFont="1" applyAlignment="1">
      <alignment horizontal="left" vertical="center" wrapText="1"/>
    </xf>
    <xf numFmtId="0" fontId="47" fillId="0" borderId="0" xfId="45" applyFont="1" applyAlignment="1">
      <alignment horizontal="center" vertical="center" wrapText="1"/>
    </xf>
    <xf numFmtId="0" fontId="3" fillId="0" borderId="0" xfId="45" applyFont="1" applyBorder="1" applyAlignment="1">
      <alignment horizontal="distributed" vertical="center" indent="2"/>
    </xf>
    <xf numFmtId="0" fontId="37" fillId="0" borderId="129" xfId="45" applyFont="1" applyFill="1" applyBorder="1" applyAlignment="1">
      <alignment horizontal="center" vertical="center"/>
    </xf>
    <xf numFmtId="0" fontId="37" fillId="0" borderId="130" xfId="45" applyFont="1" applyFill="1" applyBorder="1" applyAlignment="1">
      <alignment horizontal="center" vertical="center"/>
    </xf>
    <xf numFmtId="0" fontId="37" fillId="0" borderId="131" xfId="45" applyFont="1" applyFill="1" applyBorder="1" applyAlignment="1">
      <alignment horizontal="center" vertical="center"/>
    </xf>
    <xf numFmtId="0" fontId="37" fillId="0" borderId="131" xfId="45" applyFont="1" applyFill="1" applyBorder="1" applyAlignment="1">
      <alignment horizontal="center" vertical="center" wrapText="1"/>
    </xf>
    <xf numFmtId="0" fontId="37" fillId="0" borderId="132" xfId="45" applyFont="1" applyFill="1" applyBorder="1" applyAlignment="1">
      <alignment horizontal="center" vertical="center" wrapText="1"/>
    </xf>
    <xf numFmtId="0" fontId="37" fillId="0" borderId="133" xfId="45" applyFont="1" applyBorder="1" applyAlignment="1">
      <alignment horizontal="center" vertical="center" shrinkToFit="1"/>
    </xf>
    <xf numFmtId="0" fontId="37" fillId="0" borderId="134" xfId="45" applyFont="1" applyBorder="1" applyAlignment="1">
      <alignment horizontal="center" vertical="center" shrinkToFit="1"/>
    </xf>
    <xf numFmtId="0" fontId="37" fillId="0" borderId="135" xfId="45" applyFont="1" applyBorder="1" applyAlignment="1">
      <alignment horizontal="center" vertical="center" shrinkToFit="1"/>
    </xf>
    <xf numFmtId="0" fontId="19" fillId="0" borderId="135" xfId="45" applyFont="1" applyBorder="1" applyAlignment="1">
      <alignment horizontal="center" vertical="center" shrinkToFit="1"/>
    </xf>
    <xf numFmtId="0" fontId="19" fillId="0" borderId="136" xfId="45" applyFont="1" applyBorder="1" applyAlignment="1">
      <alignment horizontal="center" vertical="center" shrinkToFit="1"/>
    </xf>
    <xf numFmtId="0" fontId="19" fillId="0" borderId="133" xfId="45" applyFont="1" applyBorder="1" applyAlignment="1">
      <alignment horizontal="center" vertical="center" shrinkToFit="1"/>
    </xf>
    <xf numFmtId="0" fontId="19" fillId="0" borderId="134" xfId="45" applyFont="1" applyBorder="1" applyAlignment="1">
      <alignment horizontal="center" vertical="center" shrinkToFit="1"/>
    </xf>
    <xf numFmtId="0" fontId="19" fillId="0" borderId="137" xfId="45" applyFont="1" applyBorder="1" applyAlignment="1">
      <alignment horizontal="center" vertical="center" shrinkToFit="1"/>
    </xf>
    <xf numFmtId="0" fontId="34" fillId="0" borderId="0" xfId="45" applyFont="1" applyAlignment="1">
      <alignment horizontal="left" vertical="center"/>
    </xf>
    <xf numFmtId="0" fontId="34" fillId="0" borderId="0" xfId="45" applyFont="1" applyBorder="1" applyAlignment="1">
      <alignment vertical="center"/>
    </xf>
    <xf numFmtId="0" fontId="37" fillId="0" borderId="138" xfId="45" applyFont="1" applyFill="1" applyBorder="1" applyAlignment="1">
      <alignment horizontal="center" vertical="center"/>
    </xf>
    <xf numFmtId="0" fontId="37" fillId="0" borderId="139" xfId="45" applyFont="1" applyFill="1" applyBorder="1" applyAlignment="1">
      <alignment horizontal="center" vertical="center"/>
    </xf>
    <xf numFmtId="0" fontId="37" fillId="0" borderId="140" xfId="45" applyFont="1" applyFill="1" applyBorder="1" applyAlignment="1">
      <alignment horizontal="center" vertical="center"/>
    </xf>
    <xf numFmtId="0" fontId="37" fillId="0" borderId="123" xfId="45" applyFont="1" applyFill="1" applyBorder="1" applyAlignment="1">
      <alignment horizontal="center" vertical="center" wrapText="1"/>
    </xf>
    <xf numFmtId="0" fontId="37" fillId="0" borderId="125" xfId="45" applyFont="1" applyFill="1" applyBorder="1" applyAlignment="1">
      <alignment horizontal="center" vertical="center" wrapText="1"/>
    </xf>
    <xf numFmtId="0" fontId="37" fillId="0" borderId="141" xfId="45" applyFont="1" applyBorder="1" applyAlignment="1">
      <alignment horizontal="center" vertical="center" shrinkToFit="1"/>
    </xf>
    <xf numFmtId="0" fontId="37" fillId="0" borderId="142" xfId="45" applyFont="1" applyBorder="1" applyAlignment="1">
      <alignment horizontal="center" vertical="center" shrinkToFit="1"/>
    </xf>
    <xf numFmtId="0" fontId="19" fillId="0" borderId="143" xfId="45" applyFont="1" applyBorder="1" applyAlignment="1">
      <alignment horizontal="center" vertical="center" shrinkToFit="1"/>
    </xf>
    <xf numFmtId="0" fontId="19" fillId="0" borderId="142" xfId="45" applyFont="1" applyBorder="1" applyAlignment="1">
      <alignment horizontal="center" vertical="center" shrinkToFit="1"/>
    </xf>
    <xf numFmtId="0" fontId="37" fillId="0" borderId="144" xfId="45" applyFont="1" applyBorder="1" applyAlignment="1">
      <alignment horizontal="center" vertical="center" shrinkToFit="1"/>
    </xf>
    <xf numFmtId="0" fontId="37" fillId="0" borderId="145" xfId="45" applyFont="1" applyBorder="1" applyAlignment="1">
      <alignment horizontal="center" vertical="center" shrinkToFit="1"/>
    </xf>
    <xf numFmtId="0" fontId="19" fillId="0" borderId="141" xfId="45" applyFont="1" applyBorder="1" applyAlignment="1">
      <alignment horizontal="center" vertical="center" shrinkToFit="1"/>
    </xf>
    <xf numFmtId="0" fontId="19" fillId="0" borderId="144" xfId="45" applyFont="1" applyBorder="1" applyAlignment="1">
      <alignment horizontal="center" vertical="center" shrinkToFit="1"/>
    </xf>
    <xf numFmtId="0" fontId="19" fillId="0" borderId="145" xfId="45" applyFont="1" applyBorder="1" applyAlignment="1">
      <alignment horizontal="center" vertical="center" shrinkToFit="1"/>
    </xf>
    <xf numFmtId="0" fontId="19" fillId="0" borderId="146" xfId="45" applyFont="1" applyBorder="1" applyAlignment="1">
      <alignment horizontal="center" vertical="center" shrinkToFit="1"/>
    </xf>
    <xf numFmtId="0" fontId="37" fillId="0" borderId="147" xfId="45" applyFont="1" applyFill="1" applyBorder="1" applyAlignment="1">
      <alignment horizontal="center" vertical="center" wrapText="1"/>
    </xf>
    <xf numFmtId="0" fontId="37" fillId="0" borderId="148" xfId="45" applyFont="1" applyFill="1" applyBorder="1" applyAlignment="1">
      <alignment horizontal="center" vertical="center"/>
    </xf>
    <xf numFmtId="0" fontId="37" fillId="0" borderId="84" xfId="45" applyFont="1" applyFill="1" applyBorder="1" applyAlignment="1">
      <alignment horizontal="center" vertical="center" wrapText="1"/>
    </xf>
    <xf numFmtId="0" fontId="37" fillId="0" borderId="147" xfId="45" applyFont="1" applyBorder="1" applyAlignment="1">
      <alignment horizontal="center" vertical="center" shrinkToFit="1"/>
    </xf>
    <xf numFmtId="0" fontId="37" fillId="0" borderId="148" xfId="45" applyFont="1" applyBorder="1" applyAlignment="1">
      <alignment horizontal="center" vertical="center" shrinkToFit="1"/>
    </xf>
    <xf numFmtId="0" fontId="19" fillId="0" borderId="149" xfId="45" applyFont="1" applyBorder="1" applyAlignment="1">
      <alignment horizontal="center" vertical="center" shrinkToFit="1"/>
    </xf>
    <xf numFmtId="0" fontId="19" fillId="0" borderId="148" xfId="45" applyFont="1" applyBorder="1" applyAlignment="1">
      <alignment horizontal="center" vertical="center" shrinkToFit="1"/>
    </xf>
    <xf numFmtId="0" fontId="19" fillId="0" borderId="132" xfId="45" applyFont="1" applyBorder="1" applyAlignment="1">
      <alignment horizontal="center" vertical="center" shrinkToFit="1"/>
    </xf>
    <xf numFmtId="0" fontId="19" fillId="0" borderId="147" xfId="45" applyFont="1" applyBorder="1" applyAlignment="1">
      <alignment horizontal="center" vertical="center" shrinkToFit="1"/>
    </xf>
    <xf numFmtId="0" fontId="19" fillId="0" borderId="150" xfId="45" applyFont="1" applyBorder="1" applyAlignment="1">
      <alignment horizontal="center" vertical="center" shrinkToFit="1"/>
    </xf>
    <xf numFmtId="0" fontId="19" fillId="0" borderId="151" xfId="45" applyFont="1" applyBorder="1" applyAlignment="1">
      <alignment horizontal="center" vertical="center" shrinkToFit="1"/>
    </xf>
    <xf numFmtId="0" fontId="64" fillId="0" borderId="83" xfId="45" applyFont="1" applyFill="1" applyBorder="1" applyAlignment="1">
      <alignment horizontal="center" vertical="center"/>
    </xf>
    <xf numFmtId="0" fontId="37" fillId="0" borderId="49" xfId="45" applyFont="1" applyFill="1" applyBorder="1" applyAlignment="1">
      <alignment horizontal="center" vertical="center"/>
    </xf>
    <xf numFmtId="0" fontId="37" fillId="0" borderId="50" xfId="45" applyFont="1" applyFill="1" applyBorder="1" applyAlignment="1">
      <alignment horizontal="center" vertical="center"/>
    </xf>
    <xf numFmtId="0" fontId="37" fillId="0" borderId="152" xfId="45" applyFont="1" applyFill="1" applyBorder="1" applyAlignment="1">
      <alignment horizontal="center" vertical="center"/>
    </xf>
    <xf numFmtId="0" fontId="37" fillId="0" borderId="153" xfId="45" applyFont="1" applyFill="1" applyBorder="1" applyAlignment="1">
      <alignment horizontal="center" vertical="center" wrapText="1"/>
    </xf>
    <xf numFmtId="0" fontId="37" fillId="0" borderId="154" xfId="45" applyFont="1" applyFill="1" applyBorder="1" applyAlignment="1">
      <alignment horizontal="center" vertical="center" wrapText="1"/>
    </xf>
    <xf numFmtId="0" fontId="37" fillId="0" borderId="155" xfId="45" applyFont="1" applyFill="1" applyBorder="1" applyAlignment="1">
      <alignment horizontal="center" vertical="center" wrapText="1"/>
    </xf>
    <xf numFmtId="0" fontId="19" fillId="0" borderId="156" xfId="45" applyFont="1" applyBorder="1" applyAlignment="1">
      <alignment horizontal="center" vertical="center" shrinkToFit="1"/>
    </xf>
    <xf numFmtId="0" fontId="19" fillId="0" borderId="154" xfId="45" applyFont="1" applyBorder="1" applyAlignment="1">
      <alignment horizontal="center" vertical="center" shrinkToFit="1"/>
    </xf>
    <xf numFmtId="0" fontId="19" fillId="0" borderId="155" xfId="45" applyFont="1" applyBorder="1" applyAlignment="1">
      <alignment horizontal="center" vertical="center" shrinkToFit="1"/>
    </xf>
    <xf numFmtId="0" fontId="19" fillId="0" borderId="157" xfId="45" applyFont="1" applyBorder="1" applyAlignment="1">
      <alignment horizontal="center" vertical="center" shrinkToFit="1"/>
    </xf>
    <xf numFmtId="0" fontId="37" fillId="0" borderId="55" xfId="45" applyFont="1" applyFill="1" applyBorder="1" applyAlignment="1">
      <alignment horizontal="center" vertical="center"/>
    </xf>
    <xf numFmtId="0" fontId="19" fillId="0" borderId="116" xfId="45" applyFont="1" applyBorder="1" applyAlignment="1">
      <alignment horizontal="center" vertical="center" shrinkToFit="1"/>
    </xf>
    <xf numFmtId="0" fontId="19" fillId="0" borderId="117" xfId="45" applyFont="1" applyBorder="1" applyAlignment="1">
      <alignment horizontal="center" vertical="center" shrinkToFit="1"/>
    </xf>
    <xf numFmtId="0" fontId="19" fillId="0" borderId="120" xfId="45" applyFont="1" applyBorder="1" applyAlignment="1">
      <alignment horizontal="center" vertical="center" shrinkToFit="1"/>
    </xf>
    <xf numFmtId="0" fontId="19" fillId="0" borderId="158" xfId="45" applyFont="1" applyBorder="1" applyAlignment="1">
      <alignment horizontal="center" vertical="center" shrinkToFit="1"/>
    </xf>
    <xf numFmtId="0" fontId="19" fillId="0" borderId="19" xfId="45" applyFont="1" applyBorder="1" applyAlignment="1">
      <alignment horizontal="center" vertical="center" shrinkToFit="1"/>
    </xf>
    <xf numFmtId="0" fontId="19" fillId="0" borderId="0" xfId="45" applyFont="1" applyBorder="1" applyAlignment="1">
      <alignment horizontal="center" vertical="center" shrinkToFit="1"/>
    </xf>
    <xf numFmtId="0" fontId="19" fillId="0" borderId="10" xfId="45" applyFont="1" applyBorder="1" applyAlignment="1">
      <alignment horizontal="center" vertical="center" shrinkToFit="1"/>
    </xf>
    <xf numFmtId="0" fontId="19" fillId="0" borderId="56" xfId="45" applyFont="1" applyBorder="1" applyAlignment="1">
      <alignment horizontal="center" vertical="center" shrinkToFit="1"/>
    </xf>
    <xf numFmtId="0" fontId="3" fillId="0" borderId="0" xfId="45" applyFont="1" applyFill="1" applyBorder="1" applyAlignment="1">
      <alignment vertical="center"/>
    </xf>
    <xf numFmtId="0" fontId="3" fillId="0" borderId="122" xfId="45" applyFont="1" applyFill="1" applyBorder="1" applyAlignment="1">
      <alignment vertical="center"/>
    </xf>
    <xf numFmtId="0" fontId="19" fillId="0" borderId="121" xfId="45" applyFont="1" applyBorder="1" applyAlignment="1">
      <alignment horizontal="center" vertical="center" shrinkToFit="1"/>
    </xf>
    <xf numFmtId="0" fontId="19" fillId="0" borderId="122" xfId="45" applyFont="1" applyBorder="1" applyAlignment="1">
      <alignment horizontal="center" vertical="center" shrinkToFit="1"/>
    </xf>
    <xf numFmtId="0" fontId="19" fillId="0" borderId="125" xfId="45" applyFont="1" applyBorder="1" applyAlignment="1">
      <alignment horizontal="center" vertical="center" shrinkToFit="1"/>
    </xf>
    <xf numFmtId="0" fontId="19" fillId="0" borderId="159" xfId="45" applyFont="1" applyBorder="1" applyAlignment="1">
      <alignment horizontal="center" vertical="center" shrinkToFit="1"/>
    </xf>
    <xf numFmtId="0" fontId="0" fillId="0" borderId="160" xfId="45" applyFont="1" applyBorder="1" applyAlignment="1">
      <alignment horizontal="center" vertical="center" wrapText="1"/>
    </xf>
    <xf numFmtId="0" fontId="0" fillId="0" borderId="161" xfId="45" applyFont="1" applyBorder="1" applyAlignment="1">
      <alignment horizontal="center" vertical="center" wrapText="1"/>
    </xf>
    <xf numFmtId="0" fontId="37" fillId="0" borderId="57" xfId="45" applyFont="1" applyFill="1" applyBorder="1" applyAlignment="1">
      <alignment horizontal="center" vertical="center"/>
    </xf>
    <xf numFmtId="0" fontId="37" fillId="0" borderId="58" xfId="45" applyFont="1" applyFill="1" applyBorder="1" applyAlignment="1">
      <alignment horizontal="center" vertical="center"/>
    </xf>
    <xf numFmtId="0" fontId="37" fillId="0" borderId="162" xfId="45" applyFont="1" applyFill="1" applyBorder="1" applyAlignment="1">
      <alignment horizontal="center" vertical="center"/>
    </xf>
    <xf numFmtId="0" fontId="37" fillId="0" borderId="163" xfId="45" applyFont="1" applyFill="1" applyBorder="1" applyAlignment="1">
      <alignment horizontal="center" vertical="center"/>
    </xf>
    <xf numFmtId="0" fontId="37" fillId="0" borderId="164" xfId="45" applyFont="1" applyFill="1" applyBorder="1" applyAlignment="1">
      <alignment horizontal="center" vertical="center"/>
    </xf>
    <xf numFmtId="0" fontId="37" fillId="0" borderId="165" xfId="45" applyFont="1" applyFill="1" applyBorder="1" applyAlignment="1">
      <alignment horizontal="center" vertical="center"/>
    </xf>
    <xf numFmtId="0" fontId="19" fillId="0" borderId="166" xfId="45" applyFont="1" applyBorder="1" applyAlignment="1">
      <alignment horizontal="center" vertical="center" shrinkToFit="1"/>
    </xf>
    <xf numFmtId="0" fontId="19" fillId="0" borderId="164" xfId="45" applyFont="1" applyBorder="1" applyAlignment="1">
      <alignment horizontal="center" vertical="center" shrinkToFit="1"/>
    </xf>
    <xf numFmtId="0" fontId="19" fillId="0" borderId="165" xfId="45" applyFont="1" applyBorder="1" applyAlignment="1">
      <alignment horizontal="center" vertical="center" shrinkToFit="1"/>
    </xf>
    <xf numFmtId="0" fontId="19" fillId="0" borderId="167" xfId="45" applyFont="1" applyBorder="1" applyAlignment="1">
      <alignment horizontal="center" vertical="center" shrinkToFit="1"/>
    </xf>
    <xf numFmtId="0" fontId="0" fillId="0" borderId="118" xfId="45" applyFont="1" applyBorder="1" applyAlignment="1">
      <alignment horizontal="center" vertical="center"/>
    </xf>
    <xf numFmtId="0" fontId="0" fillId="0" borderId="119" xfId="45" applyFont="1" applyBorder="1" applyAlignment="1">
      <alignment horizontal="center" vertical="center"/>
    </xf>
    <xf numFmtId="0" fontId="37" fillId="0" borderId="19" xfId="45" applyFont="1" applyBorder="1" applyAlignment="1">
      <alignment horizontal="center" vertical="center" justifyLastLine="1"/>
    </xf>
    <xf numFmtId="0" fontId="37" fillId="0" borderId="0" xfId="45" applyFont="1" applyBorder="1" applyAlignment="1">
      <alignment horizontal="center" vertical="center" justifyLastLine="1"/>
    </xf>
    <xf numFmtId="0" fontId="37" fillId="0" borderId="84" xfId="45" applyFont="1" applyBorder="1" applyAlignment="1">
      <alignment horizontal="center" vertical="center" wrapText="1" justifyLastLine="1"/>
    </xf>
    <xf numFmtId="0" fontId="37" fillId="0" borderId="0" xfId="45" applyFont="1" applyBorder="1" applyAlignment="1">
      <alignment horizontal="center" vertical="center" wrapText="1" justifyLastLine="1"/>
    </xf>
    <xf numFmtId="0" fontId="37" fillId="0" borderId="10" xfId="45" applyFont="1" applyBorder="1" applyAlignment="1">
      <alignment horizontal="center" vertical="center" wrapText="1" justifyLastLine="1"/>
    </xf>
    <xf numFmtId="49" fontId="37" fillId="0" borderId="19" xfId="45" applyNumberFormat="1" applyFont="1" applyBorder="1" applyAlignment="1">
      <alignment horizontal="center" vertical="center"/>
    </xf>
    <xf numFmtId="49" fontId="37" fillId="0" borderId="0" xfId="45" applyNumberFormat="1" applyFont="1" applyBorder="1" applyAlignment="1">
      <alignment horizontal="center" vertical="center"/>
    </xf>
    <xf numFmtId="49" fontId="37" fillId="0" borderId="84" xfId="45" applyNumberFormat="1" applyFont="1" applyBorder="1" applyAlignment="1">
      <alignment horizontal="center" vertical="center"/>
    </xf>
    <xf numFmtId="49" fontId="37" fillId="0" borderId="10" xfId="45" applyNumberFormat="1" applyFont="1" applyBorder="1" applyAlignment="1">
      <alignment horizontal="center" vertical="center"/>
    </xf>
    <xf numFmtId="49" fontId="37" fillId="0" borderId="83" xfId="45" applyNumberFormat="1" applyFont="1" applyBorder="1" applyAlignment="1">
      <alignment horizontal="center" vertical="center"/>
    </xf>
    <xf numFmtId="0" fontId="0" fillId="0" borderId="123" xfId="45" applyFont="1" applyBorder="1" applyAlignment="1">
      <alignment horizontal="center" vertical="center"/>
    </xf>
    <xf numFmtId="0" fontId="0" fillId="0" borderId="124" xfId="45" applyFont="1" applyBorder="1" applyAlignment="1">
      <alignment horizontal="center" vertical="center"/>
    </xf>
    <xf numFmtId="0" fontId="37" fillId="0" borderId="22" xfId="45" applyFont="1" applyBorder="1" applyAlignment="1">
      <alignment horizontal="center" vertical="center" justifyLastLine="1"/>
    </xf>
    <xf numFmtId="0" fontId="37" fillId="0" borderId="20" xfId="45" applyFont="1" applyBorder="1" applyAlignment="1">
      <alignment horizontal="center" vertical="center" justifyLastLine="1"/>
    </xf>
    <xf numFmtId="0" fontId="37" fillId="0" borderId="168" xfId="45" applyFont="1" applyBorder="1" applyAlignment="1">
      <alignment horizontal="center" vertical="center" wrapText="1" justifyLastLine="1"/>
    </xf>
    <xf numFmtId="0" fontId="37" fillId="0" borderId="20" xfId="45" applyFont="1" applyBorder="1" applyAlignment="1">
      <alignment horizontal="center" vertical="center" wrapText="1" justifyLastLine="1"/>
    </xf>
    <xf numFmtId="0" fontId="37" fillId="0" borderId="21" xfId="45" applyFont="1" applyBorder="1" applyAlignment="1">
      <alignment horizontal="center" vertical="center" wrapText="1" justifyLastLine="1"/>
    </xf>
    <xf numFmtId="49" fontId="37" fillId="0" borderId="22" xfId="45" applyNumberFormat="1" applyFont="1" applyBorder="1" applyAlignment="1">
      <alignment horizontal="center" vertical="center"/>
    </xf>
    <xf numFmtId="49" fontId="37" fillId="0" borderId="20" xfId="45" applyNumberFormat="1" applyFont="1" applyBorder="1" applyAlignment="1">
      <alignment horizontal="center" vertical="center"/>
    </xf>
    <xf numFmtId="49" fontId="37" fillId="0" borderId="168" xfId="45" applyNumberFormat="1" applyFont="1" applyBorder="1" applyAlignment="1">
      <alignment horizontal="center" vertical="center"/>
    </xf>
    <xf numFmtId="49" fontId="37" fillId="0" borderId="21" xfId="45" applyNumberFormat="1" applyFont="1" applyBorder="1" applyAlignment="1">
      <alignment horizontal="center" vertical="center"/>
    </xf>
    <xf numFmtId="49" fontId="37" fillId="0" borderId="169" xfId="45" applyNumberFormat="1" applyFont="1" applyBorder="1" applyAlignment="1">
      <alignment horizontal="center" vertical="center"/>
    </xf>
    <xf numFmtId="0" fontId="67" fillId="0" borderId="0" xfId="43" applyFont="1" applyAlignment="1">
      <alignment horizontal="center" vertical="center"/>
    </xf>
    <xf numFmtId="0" fontId="0" fillId="0" borderId="0" xfId="43" applyFont="1" applyAlignment="1">
      <alignment horizontal="center" vertical="top" wrapText="1"/>
    </xf>
    <xf numFmtId="0" fontId="0" fillId="0" borderId="0" xfId="43" applyFont="1" applyAlignment="1">
      <alignment horizontal="center" vertical="top"/>
    </xf>
    <xf numFmtId="0" fontId="0" fillId="0" borderId="68" xfId="43" applyFont="1" applyBorder="1" applyAlignment="1">
      <alignment horizontal="center" vertical="center" wrapText="1"/>
    </xf>
    <xf numFmtId="0" fontId="0" fillId="0" borderId="13" xfId="43" applyFont="1" applyBorder="1" applyAlignment="1">
      <alignment horizontal="center" vertical="center" wrapText="1"/>
    </xf>
    <xf numFmtId="0" fontId="0" fillId="0" borderId="68" xfId="43" applyFont="1" applyBorder="1" applyAlignment="1">
      <alignment horizontal="center" vertical="center"/>
    </xf>
    <xf numFmtId="0" fontId="34" fillId="0" borderId="19" xfId="43" applyFont="1" applyBorder="1" applyAlignment="1">
      <alignment vertical="center"/>
    </xf>
    <xf numFmtId="0" fontId="34" fillId="0" borderId="0" xfId="43" applyFont="1" applyAlignment="1">
      <alignment vertical="top" wrapText="1"/>
    </xf>
    <xf numFmtId="0" fontId="0" fillId="0" borderId="15" xfId="43" applyFont="1" applyBorder="1" applyAlignment="1">
      <alignment vertical="top"/>
    </xf>
    <xf numFmtId="0" fontId="0" fillId="0" borderId="16" xfId="43" applyFont="1" applyBorder="1" applyAlignment="1">
      <alignment vertical="top"/>
    </xf>
    <xf numFmtId="0" fontId="0" fillId="0" borderId="17" xfId="43" applyFont="1" applyBorder="1" applyAlignment="1">
      <alignment vertical="top"/>
    </xf>
    <xf numFmtId="0" fontId="0" fillId="0" borderId="10" xfId="43" applyFont="1" applyBorder="1" applyAlignment="1">
      <alignment horizontal="center" vertical="top"/>
    </xf>
    <xf numFmtId="0" fontId="0" fillId="0" borderId="19" xfId="43" applyFont="1" applyBorder="1" applyAlignment="1">
      <alignment vertical="top"/>
    </xf>
    <xf numFmtId="0" fontId="0" fillId="0" borderId="0" xfId="43" applyFont="1" applyBorder="1" applyAlignment="1">
      <alignment vertical="top"/>
    </xf>
    <xf numFmtId="0" fontId="0" fillId="0" borderId="10" xfId="43" applyFont="1" applyBorder="1" applyAlignment="1">
      <alignment vertical="top"/>
    </xf>
    <xf numFmtId="0" fontId="0" fillId="0" borderId="16" xfId="46" applyFont="1" applyBorder="1" applyAlignment="1">
      <alignment vertical="center"/>
    </xf>
    <xf numFmtId="0" fontId="0" fillId="0" borderId="22" xfId="43" applyFont="1" applyBorder="1" applyAlignment="1">
      <alignment vertical="top"/>
    </xf>
    <xf numFmtId="0" fontId="0" fillId="0" borderId="20" xfId="43" applyFont="1" applyBorder="1" applyAlignment="1">
      <alignment vertical="top"/>
    </xf>
    <xf numFmtId="0" fontId="0" fillId="0" borderId="21" xfId="43" applyFont="1" applyBorder="1" applyAlignment="1">
      <alignment vertical="top"/>
    </xf>
    <xf numFmtId="0" fontId="0" fillId="0" borderId="68" xfId="47" applyFont="1" applyBorder="1" applyAlignment="1">
      <alignment vertical="center"/>
    </xf>
    <xf numFmtId="0" fontId="0" fillId="0" borderId="13" xfId="46" applyFont="1" applyBorder="1" applyAlignment="1">
      <alignment vertical="center"/>
    </xf>
    <xf numFmtId="0" fontId="0" fillId="0" borderId="18" xfId="43" applyFont="1" applyBorder="1" applyAlignment="1">
      <alignment vertical="top"/>
    </xf>
    <xf numFmtId="0" fontId="0" fillId="0" borderId="19" xfId="43" applyFont="1" applyBorder="1" applyAlignment="1">
      <alignment horizontal="center" vertical="top"/>
    </xf>
    <xf numFmtId="0" fontId="51" fillId="0" borderId="0" xfId="43" applyFont="1" applyBorder="1" applyAlignment="1">
      <alignment horizontal="center" vertical="center"/>
    </xf>
    <xf numFmtId="0" fontId="0" fillId="0" borderId="15" xfId="43" applyFont="1" applyBorder="1" applyAlignment="1">
      <alignment horizontal="center" wrapText="1"/>
    </xf>
    <xf numFmtId="0" fontId="44" fillId="0" borderId="15" xfId="43" applyFont="1" applyBorder="1" applyAlignment="1">
      <alignment horizontal="center" vertical="center" wrapText="1"/>
    </xf>
    <xf numFmtId="0" fontId="44" fillId="0" borderId="17" xfId="43" applyFont="1" applyBorder="1" applyAlignment="1">
      <alignment horizontal="center" vertical="center" wrapText="1"/>
    </xf>
    <xf numFmtId="0" fontId="0" fillId="0" borderId="19" xfId="43" applyFont="1" applyBorder="1" applyAlignment="1">
      <alignment horizontal="center" wrapText="1"/>
    </xf>
    <xf numFmtId="0" fontId="44" fillId="0" borderId="19" xfId="43" applyFont="1" applyBorder="1" applyAlignment="1">
      <alignment horizontal="center" vertical="center" wrapText="1"/>
    </xf>
    <xf numFmtId="0" fontId="44" fillId="0" borderId="10" xfId="43" applyFont="1" applyBorder="1" applyAlignment="1">
      <alignment horizontal="center" vertical="center" wrapText="1"/>
    </xf>
    <xf numFmtId="0" fontId="0" fillId="0" borderId="22" xfId="43" applyFont="1" applyBorder="1" applyAlignment="1">
      <alignment horizontal="center" wrapText="1"/>
    </xf>
    <xf numFmtId="0" fontId="44" fillId="0" borderId="22" xfId="43" applyFont="1" applyBorder="1" applyAlignment="1">
      <alignment horizontal="center" vertical="center" wrapText="1"/>
    </xf>
    <xf numFmtId="0" fontId="44" fillId="0" borderId="21" xfId="43" applyFont="1" applyBorder="1" applyAlignment="1">
      <alignment horizontal="center" vertical="center" wrapText="1"/>
    </xf>
    <xf numFmtId="0" fontId="10" fillId="0" borderId="0" xfId="40"/>
    <xf numFmtId="0" fontId="24" fillId="0" borderId="0" xfId="40" applyFont="1" applyAlignment="1">
      <alignment horizontal="left" vertical="center"/>
    </xf>
    <xf numFmtId="0" fontId="68" fillId="0" borderId="0" xfId="40" applyFont="1" applyAlignment="1">
      <alignment horizontal="center" vertical="center"/>
    </xf>
    <xf numFmtId="0" fontId="69" fillId="0" borderId="0" xfId="40" applyFont="1" applyAlignment="1">
      <alignment horizontal="center" vertical="center"/>
    </xf>
    <xf numFmtId="0" fontId="52" fillId="0" borderId="0" xfId="40" applyFont="1" applyAlignment="1">
      <alignment horizontal="center" vertical="center" wrapText="1"/>
    </xf>
    <xf numFmtId="0" fontId="52" fillId="0" borderId="0" xfId="40" applyFont="1" applyBorder="1" applyAlignment="1">
      <alignment horizontal="center" vertical="center"/>
    </xf>
    <xf numFmtId="0" fontId="57" fillId="0" borderId="0" xfId="40" applyFont="1" applyAlignment="1">
      <alignment horizontal="center" vertical="center" wrapText="1"/>
    </xf>
    <xf numFmtId="0" fontId="57" fillId="0" borderId="12" xfId="40" applyFont="1" applyBorder="1" applyAlignment="1">
      <alignment horizontal="center" vertical="center" wrapText="1"/>
    </xf>
    <xf numFmtId="0" fontId="52" fillId="0" borderId="0" xfId="40" applyFont="1" applyAlignment="1">
      <alignment vertical="center"/>
    </xf>
    <xf numFmtId="0" fontId="52" fillId="0" borderId="0" xfId="40" applyFont="1" applyAlignment="1">
      <alignment horizontal="left" vertical="center"/>
    </xf>
    <xf numFmtId="0" fontId="24" fillId="0" borderId="0" xfId="40" applyFont="1" applyAlignment="1">
      <alignment horizontal="center" vertical="center"/>
    </xf>
    <xf numFmtId="0" fontId="52" fillId="0" borderId="0" xfId="40" applyFont="1" applyAlignment="1">
      <alignment horizontal="right" vertical="center" wrapText="1"/>
    </xf>
    <xf numFmtId="0" fontId="70" fillId="0" borderId="0" xfId="37" applyFont="1" applyFill="1" applyAlignment="1">
      <alignment horizontal="left" vertical="top"/>
    </xf>
    <xf numFmtId="0" fontId="35" fillId="0" borderId="0" xfId="37" applyFont="1" applyFill="1" applyBorder="1" applyAlignment="1">
      <alignment horizontal="left" vertical="top"/>
    </xf>
    <xf numFmtId="0" fontId="71" fillId="0" borderId="0" xfId="37" applyFont="1" applyFill="1" applyBorder="1" applyAlignment="1">
      <alignment horizontal="left" vertical="top"/>
    </xf>
    <xf numFmtId="0" fontId="34" fillId="0" borderId="170" xfId="37" applyFont="1" applyFill="1" applyBorder="1" applyAlignment="1">
      <alignment horizontal="center" vertical="center" wrapText="1"/>
    </xf>
    <xf numFmtId="0" fontId="34" fillId="0" borderId="170" xfId="37" applyFont="1" applyFill="1" applyBorder="1" applyAlignment="1">
      <alignment horizontal="left" vertical="center" wrapText="1"/>
    </xf>
    <xf numFmtId="0" fontId="34" fillId="0" borderId="171" xfId="37" applyFont="1" applyFill="1" applyBorder="1" applyAlignment="1">
      <alignment horizontal="left" vertical="center" wrapText="1"/>
    </xf>
    <xf numFmtId="0" fontId="34" fillId="0" borderId="172" xfId="37" applyFont="1" applyFill="1" applyBorder="1" applyAlignment="1">
      <alignment horizontal="left" vertical="center" wrapText="1"/>
    </xf>
    <xf numFmtId="0" fontId="34" fillId="0" borderId="173" xfId="37" applyFont="1" applyFill="1" applyBorder="1" applyAlignment="1">
      <alignment horizontal="left" vertical="center" wrapText="1"/>
    </xf>
    <xf numFmtId="0" fontId="34" fillId="0" borderId="170" xfId="37" applyFont="1" applyFill="1" applyBorder="1" applyAlignment="1">
      <alignment vertical="center" wrapText="1"/>
    </xf>
    <xf numFmtId="0" fontId="34" fillId="0" borderId="174" xfId="37" applyFont="1" applyFill="1" applyBorder="1" applyAlignment="1">
      <alignment vertic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標準 4" xfId="37"/>
    <cellStyle name="標準 5" xfId="38"/>
    <cellStyle name="標準 5_体系図" xfId="39"/>
    <cellStyle name="標準 6" xfId="40"/>
    <cellStyle name="標準 7" xfId="41"/>
    <cellStyle name="標準 8" xfId="42"/>
    <cellStyle name="標準 9" xfId="43"/>
    <cellStyle name="標準_体系図" xfId="44"/>
    <cellStyle name="標準_作業員名簿" xfId="45"/>
    <cellStyle name="標準_再下請通知書" xfId="46"/>
    <cellStyle name="標準_施工体制台帳" xfId="47"/>
    <cellStyle name="良い" xfId="48" builtinId="26" customBuiltin="1"/>
    <cellStyle name="見出し 1" xfId="49" builtinId="16" customBuiltin="1"/>
    <cellStyle name="見出し 2" xfId="50" builtinId="17" customBuiltin="1"/>
    <cellStyle name="見出し 3" xfId="51" builtinId="18" customBuiltin="1"/>
    <cellStyle name="見出し 4" xfId="52" builtinId="19" customBuiltin="1"/>
    <cellStyle name="計算" xfId="53" builtinId="22" customBuiltin="1"/>
    <cellStyle name="説明文" xfId="54" builtinId="53" customBuiltin="1"/>
    <cellStyle name="警告文" xfId="55" builtinId="11" customBuiltin="1"/>
    <cellStyle name="集計" xfId="56" builtinId="25" customBuiltin="1"/>
    <cellStyle name="ハイパーリンク" xfId="57" builtinId="8"/>
    <cellStyle name="桁区切り" xfId="58" builtinId="6"/>
  </cellStyles>
  <dxfs count="10">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dxf>
    <dxf>
      <fill>
        <patternFill>
          <bgColor rgb="FFCCFFCC"/>
        </patternFill>
      </fill>
    </dxf>
    <dxf>
      <font>
        <color indexed="9"/>
      </font>
      <fill>
        <patternFill patternType="none">
          <bgColor indexed="65"/>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123825</xdr:colOff>
      <xdr:row>1</xdr:row>
      <xdr:rowOff>29210</xdr:rowOff>
    </xdr:from>
    <xdr:to xmlns:xdr="http://schemas.openxmlformats.org/drawingml/2006/spreadsheetDrawing">
      <xdr:col>3</xdr:col>
      <xdr:colOff>485775</xdr:colOff>
      <xdr:row>2</xdr:row>
      <xdr:rowOff>408940</xdr:rowOff>
    </xdr:to>
    <xdr:sp macro="" textlink="">
      <xdr:nvSpPr>
        <xdr:cNvPr id="7169" name="オートシェイプ 1"/>
        <xdr:cNvSpPr>
          <a:spLocks noChangeArrowheads="1"/>
        </xdr:cNvSpPr>
      </xdr:nvSpPr>
      <xdr:spPr>
        <a:xfrm>
          <a:off x="809625" y="276860"/>
          <a:ext cx="1914525" cy="551180"/>
        </a:xfrm>
        <a:prstGeom prst="downArrowCallout">
          <a:avLst>
            <a:gd name="adj1" fmla="val 29359"/>
            <a:gd name="adj2" fmla="val 60088"/>
            <a:gd name="adj3" fmla="val 12511"/>
            <a:gd name="adj4" fmla="val 78815"/>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116840</xdr:colOff>
      <xdr:row>10</xdr:row>
      <xdr:rowOff>63500</xdr:rowOff>
    </xdr:from>
    <xdr:to xmlns:xdr="http://schemas.openxmlformats.org/drawingml/2006/spreadsheetDrawing">
      <xdr:col>1</xdr:col>
      <xdr:colOff>1524000</xdr:colOff>
      <xdr:row>11</xdr:row>
      <xdr:rowOff>1570990</xdr:rowOff>
    </xdr:to>
    <xdr:sp macro="" textlink="">
      <xdr:nvSpPr>
        <xdr:cNvPr id="2" name="四角形 2"/>
        <xdr:cNvSpPr>
          <a:spLocks noChangeArrowheads="1"/>
        </xdr:cNvSpPr>
      </xdr:nvSpPr>
      <xdr:spPr>
        <a:xfrm>
          <a:off x="116840" y="1844675"/>
          <a:ext cx="2750185" cy="174561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2</xdr:col>
      <xdr:colOff>34925</xdr:colOff>
      <xdr:row>10</xdr:row>
      <xdr:rowOff>165100</xdr:rowOff>
    </xdr:from>
    <xdr:to xmlns:xdr="http://schemas.openxmlformats.org/drawingml/2006/spreadsheetDrawing">
      <xdr:col>11</xdr:col>
      <xdr:colOff>352425</xdr:colOff>
      <xdr:row>23</xdr:row>
      <xdr:rowOff>12700</xdr:rowOff>
    </xdr:to>
    <xdr:grpSp>
      <xdr:nvGrpSpPr>
        <xdr:cNvPr id="3" name="グループ 33"/>
        <xdr:cNvGrpSpPr/>
      </xdr:nvGrpSpPr>
      <xdr:grpSpPr>
        <a:xfrm>
          <a:off x="2901950" y="1946275"/>
          <a:ext cx="9432925" cy="5536565"/>
          <a:chOff x="5102" y="4598"/>
          <a:chExt cx="13551" cy="8288"/>
        </a:xfrm>
      </xdr:grpSpPr>
      <xdr:sp macro="" textlink="">
        <xdr:nvSpPr>
          <xdr:cNvPr id="4" name="直線 19"/>
          <xdr:cNvSpPr>
            <a:spLocks noChangeShapeType="1"/>
          </xdr:cNvSpPr>
        </xdr:nvSpPr>
        <xdr:spPr>
          <a:xfrm>
            <a:off x="5303" y="4635"/>
            <a:ext cx="0" cy="8251"/>
          </a:xfrm>
          <a:prstGeom prst="line">
            <a:avLst/>
          </a:prstGeom>
          <a:noFill/>
          <a:ln w="6350">
            <a:solidFill>
              <a:srgbClr val="000000"/>
            </a:solidFill>
            <a:prstDash val="sysDot"/>
            <a:round/>
            <a:headEnd/>
            <a:tailEnd/>
          </a:ln>
        </xdr:spPr>
      </xdr:sp>
      <xdr:sp macro="" textlink="">
        <xdr:nvSpPr>
          <xdr:cNvPr id="5" name="直線 20"/>
          <xdr:cNvSpPr>
            <a:spLocks noChangeShapeType="1"/>
          </xdr:cNvSpPr>
        </xdr:nvSpPr>
        <xdr:spPr>
          <a:xfrm>
            <a:off x="9443" y="4598"/>
            <a:ext cx="540" cy="0"/>
          </a:xfrm>
          <a:prstGeom prst="line">
            <a:avLst/>
          </a:prstGeom>
          <a:noFill/>
          <a:ln w="6350">
            <a:solidFill>
              <a:srgbClr val="000000"/>
            </a:solidFill>
            <a:prstDash val="sysDot"/>
            <a:round/>
            <a:headEnd/>
            <a:tailEnd/>
          </a:ln>
        </xdr:spPr>
      </xdr:sp>
      <xdr:sp macro="" textlink="">
        <xdr:nvSpPr>
          <xdr:cNvPr id="6" name="直線 21"/>
          <xdr:cNvSpPr>
            <a:spLocks noChangeShapeType="1"/>
          </xdr:cNvSpPr>
        </xdr:nvSpPr>
        <xdr:spPr>
          <a:xfrm>
            <a:off x="5343" y="8732"/>
            <a:ext cx="270" cy="0"/>
          </a:xfrm>
          <a:prstGeom prst="line">
            <a:avLst/>
          </a:prstGeom>
          <a:noFill/>
          <a:ln w="6350">
            <a:solidFill>
              <a:srgbClr val="000000"/>
            </a:solidFill>
            <a:prstDash val="sysDot"/>
            <a:round/>
            <a:headEnd/>
            <a:tailEnd/>
          </a:ln>
        </xdr:spPr>
      </xdr:sp>
      <xdr:sp macro="" textlink="">
        <xdr:nvSpPr>
          <xdr:cNvPr id="7" name="直線 22"/>
          <xdr:cNvSpPr>
            <a:spLocks noChangeShapeType="1"/>
          </xdr:cNvSpPr>
        </xdr:nvSpPr>
        <xdr:spPr>
          <a:xfrm>
            <a:off x="5343" y="12866"/>
            <a:ext cx="285" cy="0"/>
          </a:xfrm>
          <a:prstGeom prst="line">
            <a:avLst/>
          </a:prstGeom>
          <a:noFill/>
          <a:ln w="6350">
            <a:solidFill>
              <a:srgbClr val="000000"/>
            </a:solidFill>
            <a:prstDash val="sysDot"/>
            <a:round/>
            <a:headEnd/>
            <a:tailEnd/>
          </a:ln>
        </xdr:spPr>
      </xdr:sp>
      <xdr:sp macro="" textlink="">
        <xdr:nvSpPr>
          <xdr:cNvPr id="8" name="直線 23"/>
          <xdr:cNvSpPr>
            <a:spLocks noChangeShapeType="1"/>
          </xdr:cNvSpPr>
        </xdr:nvSpPr>
        <xdr:spPr>
          <a:xfrm>
            <a:off x="9443" y="12866"/>
            <a:ext cx="540" cy="0"/>
          </a:xfrm>
          <a:prstGeom prst="line">
            <a:avLst/>
          </a:prstGeom>
          <a:noFill/>
          <a:ln w="6350">
            <a:solidFill>
              <a:srgbClr val="000000"/>
            </a:solidFill>
            <a:prstDash val="sysDot"/>
            <a:round/>
            <a:headEnd/>
            <a:tailEnd/>
          </a:ln>
        </xdr:spPr>
      </xdr:sp>
      <xdr:sp macro="" textlink="">
        <xdr:nvSpPr>
          <xdr:cNvPr id="9" name="直線 24"/>
          <xdr:cNvSpPr>
            <a:spLocks noChangeShapeType="1"/>
          </xdr:cNvSpPr>
        </xdr:nvSpPr>
        <xdr:spPr>
          <a:xfrm>
            <a:off x="18113" y="12866"/>
            <a:ext cx="540" cy="0"/>
          </a:xfrm>
          <a:prstGeom prst="line">
            <a:avLst/>
          </a:prstGeom>
          <a:noFill/>
          <a:ln w="6350">
            <a:solidFill>
              <a:srgbClr val="000000"/>
            </a:solidFill>
            <a:prstDash val="sysDot"/>
            <a:round/>
            <a:headEnd/>
            <a:tailEnd/>
          </a:ln>
        </xdr:spPr>
      </xdr:sp>
      <xdr:sp macro="" textlink="">
        <xdr:nvSpPr>
          <xdr:cNvPr id="10" name="直線 25"/>
          <xdr:cNvSpPr>
            <a:spLocks noChangeShapeType="1"/>
          </xdr:cNvSpPr>
        </xdr:nvSpPr>
        <xdr:spPr>
          <a:xfrm>
            <a:off x="13788" y="12866"/>
            <a:ext cx="540" cy="0"/>
          </a:xfrm>
          <a:prstGeom prst="line">
            <a:avLst/>
          </a:prstGeom>
          <a:noFill/>
          <a:ln w="6350">
            <a:solidFill>
              <a:srgbClr val="000000"/>
            </a:solidFill>
            <a:prstDash val="sysDot"/>
            <a:round/>
            <a:headEnd/>
            <a:tailEnd/>
          </a:ln>
        </xdr:spPr>
      </xdr:sp>
      <xdr:sp macro="" textlink="">
        <xdr:nvSpPr>
          <xdr:cNvPr id="11" name="直線 26"/>
          <xdr:cNvSpPr>
            <a:spLocks noChangeShapeType="1"/>
          </xdr:cNvSpPr>
        </xdr:nvSpPr>
        <xdr:spPr>
          <a:xfrm>
            <a:off x="18113" y="8732"/>
            <a:ext cx="525" cy="0"/>
          </a:xfrm>
          <a:prstGeom prst="line">
            <a:avLst/>
          </a:prstGeom>
          <a:noFill/>
          <a:ln w="6350">
            <a:solidFill>
              <a:srgbClr val="000000"/>
            </a:solidFill>
            <a:prstDash val="sysDot"/>
            <a:round/>
            <a:headEnd/>
            <a:tailEnd/>
          </a:ln>
        </xdr:spPr>
      </xdr:sp>
      <xdr:sp macro="" textlink="">
        <xdr:nvSpPr>
          <xdr:cNvPr id="12" name="直線 27"/>
          <xdr:cNvSpPr>
            <a:spLocks noChangeShapeType="1"/>
          </xdr:cNvSpPr>
        </xdr:nvSpPr>
        <xdr:spPr>
          <a:xfrm>
            <a:off x="13808" y="8732"/>
            <a:ext cx="525" cy="0"/>
          </a:xfrm>
          <a:prstGeom prst="line">
            <a:avLst/>
          </a:prstGeom>
          <a:noFill/>
          <a:ln w="6350">
            <a:solidFill>
              <a:srgbClr val="000000"/>
            </a:solidFill>
            <a:prstDash val="sysDot"/>
            <a:round/>
            <a:headEnd/>
            <a:tailEnd/>
          </a:ln>
        </xdr:spPr>
      </xdr:sp>
      <xdr:sp macro="" textlink="">
        <xdr:nvSpPr>
          <xdr:cNvPr id="13" name="直線 28"/>
          <xdr:cNvSpPr>
            <a:spLocks noChangeShapeType="1"/>
          </xdr:cNvSpPr>
        </xdr:nvSpPr>
        <xdr:spPr>
          <a:xfrm>
            <a:off x="9463" y="8732"/>
            <a:ext cx="525" cy="0"/>
          </a:xfrm>
          <a:prstGeom prst="line">
            <a:avLst/>
          </a:prstGeom>
          <a:noFill/>
          <a:ln w="6350">
            <a:solidFill>
              <a:srgbClr val="000000"/>
            </a:solidFill>
            <a:prstDash val="sysDot"/>
            <a:round/>
            <a:headEnd/>
            <a:tailEnd/>
          </a:ln>
        </xdr:spPr>
      </xdr:sp>
      <xdr:sp macro="" textlink="">
        <xdr:nvSpPr>
          <xdr:cNvPr id="14" name="直線 29"/>
          <xdr:cNvSpPr>
            <a:spLocks noChangeShapeType="1"/>
          </xdr:cNvSpPr>
        </xdr:nvSpPr>
        <xdr:spPr>
          <a:xfrm>
            <a:off x="18113" y="4598"/>
            <a:ext cx="540" cy="0"/>
          </a:xfrm>
          <a:prstGeom prst="line">
            <a:avLst/>
          </a:prstGeom>
          <a:noFill/>
          <a:ln w="6350">
            <a:solidFill>
              <a:srgbClr val="000000"/>
            </a:solidFill>
            <a:prstDash val="sysDot"/>
            <a:round/>
            <a:headEnd/>
            <a:tailEnd/>
          </a:ln>
        </xdr:spPr>
      </xdr:sp>
      <xdr:sp macro="" textlink="">
        <xdr:nvSpPr>
          <xdr:cNvPr id="15" name="直線 30"/>
          <xdr:cNvSpPr>
            <a:spLocks noChangeShapeType="1"/>
          </xdr:cNvSpPr>
        </xdr:nvSpPr>
        <xdr:spPr>
          <a:xfrm>
            <a:off x="5102" y="4650"/>
            <a:ext cx="540" cy="0"/>
          </a:xfrm>
          <a:prstGeom prst="line">
            <a:avLst/>
          </a:prstGeom>
          <a:noFill/>
          <a:ln w="6350">
            <a:solidFill>
              <a:srgbClr val="000000"/>
            </a:solidFill>
            <a:prstDash val="sysDot"/>
            <a:round/>
            <a:headEnd/>
            <a:tailEnd/>
          </a:ln>
        </xdr:spPr>
      </xdr:sp>
      <xdr:sp macro="" textlink="">
        <xdr:nvSpPr>
          <xdr:cNvPr id="16" name="直線 31"/>
          <xdr:cNvSpPr>
            <a:spLocks noChangeShapeType="1"/>
          </xdr:cNvSpPr>
        </xdr:nvSpPr>
        <xdr:spPr>
          <a:xfrm>
            <a:off x="13808" y="4598"/>
            <a:ext cx="540" cy="0"/>
          </a:xfrm>
          <a:prstGeom prst="line">
            <a:avLst/>
          </a:prstGeom>
          <a:noFill/>
          <a:ln w="6350">
            <a:solidFill>
              <a:srgbClr val="000000"/>
            </a:solidFill>
            <a:prstDash val="sysDot"/>
            <a:round/>
            <a:headEnd/>
            <a:tailEnd/>
          </a:ln>
        </xdr:spPr>
      </xdr:sp>
    </xdr:grpSp>
    <xdr:clientData/>
  </xdr:twoCellAnchor>
  <xdr:twoCellAnchor>
    <xdr:from xmlns:xdr="http://schemas.openxmlformats.org/drawingml/2006/spreadsheetDrawing">
      <xdr:col>3</xdr:col>
      <xdr:colOff>157480</xdr:colOff>
      <xdr:row>11</xdr:row>
      <xdr:rowOff>33020</xdr:rowOff>
    </xdr:from>
    <xdr:to xmlns:xdr="http://schemas.openxmlformats.org/drawingml/2006/spreadsheetDrawing">
      <xdr:col>4</xdr:col>
      <xdr:colOff>1343025</xdr:colOff>
      <xdr:row>11</xdr:row>
      <xdr:rowOff>1604010</xdr:rowOff>
    </xdr:to>
    <xdr:sp macro="" textlink="">
      <xdr:nvSpPr>
        <xdr:cNvPr id="17" name="四角形 2"/>
        <xdr:cNvSpPr>
          <a:spLocks noChangeArrowheads="1"/>
        </xdr:cNvSpPr>
      </xdr:nvSpPr>
      <xdr:spPr>
        <a:xfrm>
          <a:off x="3376930" y="2052320"/>
          <a:ext cx="2528570" cy="157099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6</xdr:col>
      <xdr:colOff>174625</xdr:colOff>
      <xdr:row>11</xdr:row>
      <xdr:rowOff>45720</xdr:rowOff>
    </xdr:from>
    <xdr:to xmlns:xdr="http://schemas.openxmlformats.org/drawingml/2006/spreadsheetDrawing">
      <xdr:col>7</xdr:col>
      <xdr:colOff>1278890</xdr:colOff>
      <xdr:row>11</xdr:row>
      <xdr:rowOff>1584325</xdr:rowOff>
    </xdr:to>
    <xdr:sp macro="" textlink="">
      <xdr:nvSpPr>
        <xdr:cNvPr id="18" name="四角形 2"/>
        <xdr:cNvSpPr>
          <a:spLocks noChangeArrowheads="1"/>
        </xdr:cNvSpPr>
      </xdr:nvSpPr>
      <xdr:spPr>
        <a:xfrm>
          <a:off x="6432550" y="2065020"/>
          <a:ext cx="2447290" cy="153860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9</xdr:col>
      <xdr:colOff>110490</xdr:colOff>
      <xdr:row>11</xdr:row>
      <xdr:rowOff>13335</xdr:rowOff>
    </xdr:from>
    <xdr:to xmlns:xdr="http://schemas.openxmlformats.org/drawingml/2006/spreadsheetDrawing">
      <xdr:col>10</xdr:col>
      <xdr:colOff>1311275</xdr:colOff>
      <xdr:row>11</xdr:row>
      <xdr:rowOff>1604010</xdr:rowOff>
    </xdr:to>
    <xdr:sp macro="" textlink="">
      <xdr:nvSpPr>
        <xdr:cNvPr id="19" name="四角形 2"/>
        <xdr:cNvSpPr>
          <a:spLocks noChangeArrowheads="1"/>
        </xdr:cNvSpPr>
      </xdr:nvSpPr>
      <xdr:spPr>
        <a:xfrm>
          <a:off x="9406890" y="2032635"/>
          <a:ext cx="2543810" cy="15906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12</xdr:col>
      <xdr:colOff>94615</xdr:colOff>
      <xdr:row>11</xdr:row>
      <xdr:rowOff>13335</xdr:rowOff>
    </xdr:from>
    <xdr:to xmlns:xdr="http://schemas.openxmlformats.org/drawingml/2006/spreadsheetDrawing">
      <xdr:col>13</xdr:col>
      <xdr:colOff>1294765</xdr:colOff>
      <xdr:row>11</xdr:row>
      <xdr:rowOff>1584325</xdr:rowOff>
    </xdr:to>
    <xdr:sp macro="" textlink="">
      <xdr:nvSpPr>
        <xdr:cNvPr id="20" name="四角形 2"/>
        <xdr:cNvSpPr>
          <a:spLocks noChangeArrowheads="1"/>
        </xdr:cNvSpPr>
      </xdr:nvSpPr>
      <xdr:spPr>
        <a:xfrm>
          <a:off x="12429490" y="2032635"/>
          <a:ext cx="2543175" cy="157099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3</xdr:col>
      <xdr:colOff>157480</xdr:colOff>
      <xdr:row>17</xdr:row>
      <xdr:rowOff>18415</xdr:rowOff>
    </xdr:from>
    <xdr:to xmlns:xdr="http://schemas.openxmlformats.org/drawingml/2006/spreadsheetDrawing">
      <xdr:col>4</xdr:col>
      <xdr:colOff>1343025</xdr:colOff>
      <xdr:row>17</xdr:row>
      <xdr:rowOff>1494790</xdr:rowOff>
    </xdr:to>
    <xdr:sp macro="" textlink="">
      <xdr:nvSpPr>
        <xdr:cNvPr id="21" name="四角形 2"/>
        <xdr:cNvSpPr>
          <a:spLocks noChangeArrowheads="1"/>
        </xdr:cNvSpPr>
      </xdr:nvSpPr>
      <xdr:spPr>
        <a:xfrm>
          <a:off x="3376930" y="4554855"/>
          <a:ext cx="2528570" cy="14763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6</xdr:col>
      <xdr:colOff>174625</xdr:colOff>
      <xdr:row>17</xdr:row>
      <xdr:rowOff>18415</xdr:rowOff>
    </xdr:from>
    <xdr:to xmlns:xdr="http://schemas.openxmlformats.org/drawingml/2006/spreadsheetDrawing">
      <xdr:col>7</xdr:col>
      <xdr:colOff>1278890</xdr:colOff>
      <xdr:row>17</xdr:row>
      <xdr:rowOff>1494790</xdr:rowOff>
    </xdr:to>
    <xdr:sp macro="" textlink="">
      <xdr:nvSpPr>
        <xdr:cNvPr id="22" name="四角形 2"/>
        <xdr:cNvSpPr>
          <a:spLocks noChangeArrowheads="1"/>
        </xdr:cNvSpPr>
      </xdr:nvSpPr>
      <xdr:spPr>
        <a:xfrm>
          <a:off x="6432550" y="4554855"/>
          <a:ext cx="2447290" cy="14763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9</xdr:col>
      <xdr:colOff>158750</xdr:colOff>
      <xdr:row>17</xdr:row>
      <xdr:rowOff>60325</xdr:rowOff>
    </xdr:from>
    <xdr:to xmlns:xdr="http://schemas.openxmlformats.org/drawingml/2006/spreadsheetDrawing">
      <xdr:col>10</xdr:col>
      <xdr:colOff>1343025</xdr:colOff>
      <xdr:row>17</xdr:row>
      <xdr:rowOff>1458595</xdr:rowOff>
    </xdr:to>
    <xdr:sp macro="" textlink="">
      <xdr:nvSpPr>
        <xdr:cNvPr id="23" name="四角形 2"/>
        <xdr:cNvSpPr>
          <a:spLocks noChangeArrowheads="1"/>
        </xdr:cNvSpPr>
      </xdr:nvSpPr>
      <xdr:spPr>
        <a:xfrm>
          <a:off x="9455150" y="4596765"/>
          <a:ext cx="2527300" cy="139827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12</xdr:col>
      <xdr:colOff>94615</xdr:colOff>
      <xdr:row>17</xdr:row>
      <xdr:rowOff>48260</xdr:rowOff>
    </xdr:from>
    <xdr:to xmlns:xdr="http://schemas.openxmlformats.org/drawingml/2006/spreadsheetDrawing">
      <xdr:col>13</xdr:col>
      <xdr:colOff>1294765</xdr:colOff>
      <xdr:row>17</xdr:row>
      <xdr:rowOff>1428115</xdr:rowOff>
    </xdr:to>
    <xdr:sp macro="" textlink="">
      <xdr:nvSpPr>
        <xdr:cNvPr id="24" name="四角形 2"/>
        <xdr:cNvSpPr>
          <a:spLocks noChangeArrowheads="1"/>
        </xdr:cNvSpPr>
      </xdr:nvSpPr>
      <xdr:spPr>
        <a:xfrm>
          <a:off x="12429490" y="4584700"/>
          <a:ext cx="2543175" cy="137985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3</xdr:col>
      <xdr:colOff>62865</xdr:colOff>
      <xdr:row>23</xdr:row>
      <xdr:rowOff>31115</xdr:rowOff>
    </xdr:from>
    <xdr:to xmlns:xdr="http://schemas.openxmlformats.org/drawingml/2006/spreadsheetDrawing">
      <xdr:col>4</xdr:col>
      <xdr:colOff>1343025</xdr:colOff>
      <xdr:row>23</xdr:row>
      <xdr:rowOff>1509395</xdr:rowOff>
    </xdr:to>
    <xdr:sp macro="" textlink="">
      <xdr:nvSpPr>
        <xdr:cNvPr id="25" name="四角形 2"/>
        <xdr:cNvSpPr>
          <a:spLocks noChangeArrowheads="1"/>
        </xdr:cNvSpPr>
      </xdr:nvSpPr>
      <xdr:spPr>
        <a:xfrm>
          <a:off x="3282315" y="7501255"/>
          <a:ext cx="2623185" cy="14782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6</xdr:col>
      <xdr:colOff>141605</xdr:colOff>
      <xdr:row>23</xdr:row>
      <xdr:rowOff>18415</xdr:rowOff>
    </xdr:from>
    <xdr:to xmlns:xdr="http://schemas.openxmlformats.org/drawingml/2006/spreadsheetDrawing">
      <xdr:col>7</xdr:col>
      <xdr:colOff>1247140</xdr:colOff>
      <xdr:row>23</xdr:row>
      <xdr:rowOff>1522095</xdr:rowOff>
    </xdr:to>
    <xdr:sp macro="" textlink="">
      <xdr:nvSpPr>
        <xdr:cNvPr id="26" name="四角形 2"/>
        <xdr:cNvSpPr>
          <a:spLocks noChangeArrowheads="1"/>
        </xdr:cNvSpPr>
      </xdr:nvSpPr>
      <xdr:spPr>
        <a:xfrm>
          <a:off x="6399530" y="7488555"/>
          <a:ext cx="2448560" cy="15036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9</xdr:col>
      <xdr:colOff>158750</xdr:colOff>
      <xdr:row>23</xdr:row>
      <xdr:rowOff>50165</xdr:rowOff>
    </xdr:from>
    <xdr:to xmlns:xdr="http://schemas.openxmlformats.org/drawingml/2006/spreadsheetDrawing">
      <xdr:col>10</xdr:col>
      <xdr:colOff>1343025</xdr:colOff>
      <xdr:row>23</xdr:row>
      <xdr:rowOff>1522095</xdr:rowOff>
    </xdr:to>
    <xdr:sp macro="" textlink="">
      <xdr:nvSpPr>
        <xdr:cNvPr id="27" name="四角形 2"/>
        <xdr:cNvSpPr>
          <a:spLocks noChangeArrowheads="1"/>
        </xdr:cNvSpPr>
      </xdr:nvSpPr>
      <xdr:spPr>
        <a:xfrm>
          <a:off x="9455150" y="7520305"/>
          <a:ext cx="2527300" cy="147193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mlns:xdr="http://schemas.openxmlformats.org/drawingml/2006/spreadsheetDrawing">
      <xdr:col>12</xdr:col>
      <xdr:colOff>125730</xdr:colOff>
      <xdr:row>23</xdr:row>
      <xdr:rowOff>31115</xdr:rowOff>
    </xdr:from>
    <xdr:to xmlns:xdr="http://schemas.openxmlformats.org/drawingml/2006/spreadsheetDrawing">
      <xdr:col>13</xdr:col>
      <xdr:colOff>1325880</xdr:colOff>
      <xdr:row>23</xdr:row>
      <xdr:rowOff>1509395</xdr:rowOff>
    </xdr:to>
    <xdr:sp macro="" textlink="">
      <xdr:nvSpPr>
        <xdr:cNvPr id="28" name="四角形 2"/>
        <xdr:cNvSpPr>
          <a:spLocks noChangeArrowheads="1"/>
        </xdr:cNvSpPr>
      </xdr:nvSpPr>
      <xdr:spPr>
        <a:xfrm>
          <a:off x="12460605" y="7501255"/>
          <a:ext cx="2543175" cy="14782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65</xdr:row>
      <xdr:rowOff>0</xdr:rowOff>
    </xdr:from>
    <xdr:to xmlns:xdr="http://schemas.openxmlformats.org/drawingml/2006/spreadsheetDrawing">
      <xdr:col>0</xdr:col>
      <xdr:colOff>341630</xdr:colOff>
      <xdr:row>66</xdr:row>
      <xdr:rowOff>5080</xdr:rowOff>
    </xdr:to>
    <xdr:sp macro="" textlink="">
      <xdr:nvSpPr>
        <xdr:cNvPr id="2" name="Oval 3"/>
        <xdr:cNvSpPr>
          <a:spLocks noChangeArrowheads="1"/>
        </xdr:cNvSpPr>
      </xdr:nvSpPr>
      <xdr:spPr>
        <a:xfrm>
          <a:off x="161925" y="9259570"/>
          <a:ext cx="179705"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mlns:xdr="http://schemas.openxmlformats.org/drawingml/2006/spreadsheetDrawing">
      <xdr:col>3</xdr:col>
      <xdr:colOff>261620</xdr:colOff>
      <xdr:row>64</xdr:row>
      <xdr:rowOff>38100</xdr:rowOff>
    </xdr:from>
    <xdr:to xmlns:xdr="http://schemas.openxmlformats.org/drawingml/2006/spreadsheetDrawing">
      <xdr:col>4</xdr:col>
      <xdr:colOff>13335</xdr:colOff>
      <xdr:row>66</xdr:row>
      <xdr:rowOff>5080</xdr:rowOff>
    </xdr:to>
    <xdr:sp macro="" textlink="">
      <xdr:nvSpPr>
        <xdr:cNvPr id="3" name="Oval 4"/>
        <xdr:cNvSpPr>
          <a:spLocks noChangeArrowheads="1"/>
        </xdr:cNvSpPr>
      </xdr:nvSpPr>
      <xdr:spPr>
        <a:xfrm>
          <a:off x="1471295" y="9259570"/>
          <a:ext cx="180340"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mlns:xdr="http://schemas.openxmlformats.org/drawingml/2006/spreadsheetDrawing">
      <xdr:col>9</xdr:col>
      <xdr:colOff>313055</xdr:colOff>
      <xdr:row>64</xdr:row>
      <xdr:rowOff>36830</xdr:rowOff>
    </xdr:from>
    <xdr:to xmlns:xdr="http://schemas.openxmlformats.org/drawingml/2006/spreadsheetDrawing">
      <xdr:col>9</xdr:col>
      <xdr:colOff>492760</xdr:colOff>
      <xdr:row>66</xdr:row>
      <xdr:rowOff>1905</xdr:rowOff>
    </xdr:to>
    <xdr:sp macro="" textlink="">
      <xdr:nvSpPr>
        <xdr:cNvPr id="4" name="Oval 5"/>
        <xdr:cNvSpPr>
          <a:spLocks noChangeArrowheads="1"/>
        </xdr:cNvSpPr>
      </xdr:nvSpPr>
      <xdr:spPr>
        <a:xfrm>
          <a:off x="3332480" y="9258300"/>
          <a:ext cx="179705" cy="17462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mlns:xdr="http://schemas.openxmlformats.org/drawingml/2006/spreadsheetDrawing">
      <xdr:col>0</xdr:col>
      <xdr:colOff>161925</xdr:colOff>
      <xdr:row>67</xdr:row>
      <xdr:rowOff>134620</xdr:rowOff>
    </xdr:from>
    <xdr:to xmlns:xdr="http://schemas.openxmlformats.org/drawingml/2006/spreadsheetDrawing">
      <xdr:col>0</xdr:col>
      <xdr:colOff>341630</xdr:colOff>
      <xdr:row>68</xdr:row>
      <xdr:rowOff>171450</xdr:rowOff>
    </xdr:to>
    <xdr:sp macro="" textlink="">
      <xdr:nvSpPr>
        <xdr:cNvPr id="5" name="Oval 7"/>
        <xdr:cNvSpPr>
          <a:spLocks noChangeArrowheads="1"/>
        </xdr:cNvSpPr>
      </xdr:nvSpPr>
      <xdr:spPr>
        <a:xfrm>
          <a:off x="161925" y="9603740"/>
          <a:ext cx="179705" cy="17970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mlns:xdr="http://schemas.openxmlformats.org/drawingml/2006/spreadsheetDrawing">
      <xdr:col>3</xdr:col>
      <xdr:colOff>250825</xdr:colOff>
      <xdr:row>67</xdr:row>
      <xdr:rowOff>135255</xdr:rowOff>
    </xdr:from>
    <xdr:to xmlns:xdr="http://schemas.openxmlformats.org/drawingml/2006/spreadsheetDrawing">
      <xdr:col>4</xdr:col>
      <xdr:colOff>1905</xdr:colOff>
      <xdr:row>68</xdr:row>
      <xdr:rowOff>171450</xdr:rowOff>
    </xdr:to>
    <xdr:sp macro="" textlink="">
      <xdr:nvSpPr>
        <xdr:cNvPr id="6" name="Oval 8"/>
        <xdr:cNvSpPr>
          <a:spLocks noChangeArrowheads="1"/>
        </xdr:cNvSpPr>
      </xdr:nvSpPr>
      <xdr:spPr>
        <a:xfrm>
          <a:off x="1460500" y="9604375"/>
          <a:ext cx="179705" cy="17907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mlns:xdr="http://schemas.openxmlformats.org/drawingml/2006/spreadsheetDrawing">
      <xdr:col>7</xdr:col>
      <xdr:colOff>14605</xdr:colOff>
      <xdr:row>68</xdr:row>
      <xdr:rowOff>7620</xdr:rowOff>
    </xdr:from>
    <xdr:to xmlns:xdr="http://schemas.openxmlformats.org/drawingml/2006/spreadsheetDrawing">
      <xdr:col>7</xdr:col>
      <xdr:colOff>185420</xdr:colOff>
      <xdr:row>69</xdr:row>
      <xdr:rowOff>0</xdr:rowOff>
    </xdr:to>
    <xdr:sp macro="" textlink="">
      <xdr:nvSpPr>
        <xdr:cNvPr id="7" name="Oval 9"/>
        <xdr:cNvSpPr>
          <a:spLocks noChangeArrowheads="1"/>
        </xdr:cNvSpPr>
      </xdr:nvSpPr>
      <xdr:spPr>
        <a:xfrm>
          <a:off x="2481580" y="9619615"/>
          <a:ext cx="170815" cy="17335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mlns:xdr="http://schemas.openxmlformats.org/drawingml/2006/spreadsheetDrawing">
      <xdr:col>10</xdr:col>
      <xdr:colOff>328295</xdr:colOff>
      <xdr:row>68</xdr:row>
      <xdr:rowOff>7620</xdr:rowOff>
    </xdr:from>
    <xdr:to xmlns:xdr="http://schemas.openxmlformats.org/drawingml/2006/spreadsheetDrawing">
      <xdr:col>11</xdr:col>
      <xdr:colOff>635</xdr:colOff>
      <xdr:row>69</xdr:row>
      <xdr:rowOff>9525</xdr:rowOff>
    </xdr:to>
    <xdr:sp macro="" textlink="">
      <xdr:nvSpPr>
        <xdr:cNvPr id="8" name="Oval 10"/>
        <xdr:cNvSpPr>
          <a:spLocks noChangeArrowheads="1"/>
        </xdr:cNvSpPr>
      </xdr:nvSpPr>
      <xdr:spPr>
        <a:xfrm>
          <a:off x="3852545" y="9619615"/>
          <a:ext cx="177165"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mlns:xdr="http://schemas.openxmlformats.org/drawingml/2006/spreadsheetDrawing">
      <xdr:col>0</xdr:col>
      <xdr:colOff>136525</xdr:colOff>
      <xdr:row>70</xdr:row>
      <xdr:rowOff>0</xdr:rowOff>
    </xdr:from>
    <xdr:to xmlns:xdr="http://schemas.openxmlformats.org/drawingml/2006/spreadsheetDrawing">
      <xdr:col>0</xdr:col>
      <xdr:colOff>316230</xdr:colOff>
      <xdr:row>71</xdr:row>
      <xdr:rowOff>8255</xdr:rowOff>
    </xdr:to>
    <xdr:sp macro="" textlink="">
      <xdr:nvSpPr>
        <xdr:cNvPr id="9" name="楕円 12"/>
        <xdr:cNvSpPr>
          <a:spLocks noChangeAspect="1"/>
        </xdr:cNvSpPr>
      </xdr:nvSpPr>
      <xdr:spPr>
        <a:xfrm>
          <a:off x="136525" y="9964420"/>
          <a:ext cx="179705" cy="17970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習</a:t>
          </a:r>
        </a:p>
      </xdr:txBody>
    </xdr:sp>
    <xdr:clientData/>
  </xdr:twoCellAnchor>
  <xdr:twoCellAnchor>
    <xdr:from xmlns:xdr="http://schemas.openxmlformats.org/drawingml/2006/spreadsheetDrawing">
      <xdr:col>4</xdr:col>
      <xdr:colOff>215900</xdr:colOff>
      <xdr:row>69</xdr:row>
      <xdr:rowOff>160020</xdr:rowOff>
    </xdr:from>
    <xdr:to xmlns:xdr="http://schemas.openxmlformats.org/drawingml/2006/spreadsheetDrawing">
      <xdr:col>4</xdr:col>
      <xdr:colOff>395605</xdr:colOff>
      <xdr:row>70</xdr:row>
      <xdr:rowOff>169545</xdr:rowOff>
    </xdr:to>
    <xdr:sp macro="" textlink="">
      <xdr:nvSpPr>
        <xdr:cNvPr id="10" name="楕円 13"/>
        <xdr:cNvSpPr>
          <a:spLocks noChangeAspect="1"/>
        </xdr:cNvSpPr>
      </xdr:nvSpPr>
      <xdr:spPr>
        <a:xfrm>
          <a:off x="1854200" y="9952990"/>
          <a:ext cx="179705" cy="18097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就</a:t>
          </a:r>
        </a:p>
      </xdr:txBody>
    </xdr:sp>
    <xdr:clientData/>
  </xdr:twoCellAnchor>
  <xdr:twoCellAnchor>
    <xdr:from xmlns:xdr="http://schemas.openxmlformats.org/drawingml/2006/spreadsheetDrawing">
      <xdr:col>10</xdr:col>
      <xdr:colOff>95250</xdr:colOff>
      <xdr:row>70</xdr:row>
      <xdr:rowOff>8255</xdr:rowOff>
    </xdr:from>
    <xdr:to xmlns:xdr="http://schemas.openxmlformats.org/drawingml/2006/spreadsheetDrawing">
      <xdr:col>10</xdr:col>
      <xdr:colOff>455295</xdr:colOff>
      <xdr:row>70</xdr:row>
      <xdr:rowOff>156210</xdr:rowOff>
    </xdr:to>
    <xdr:sp macro="" textlink="">
      <xdr:nvSpPr>
        <xdr:cNvPr id="11" name="楕円 14"/>
        <xdr:cNvSpPr>
          <a:spLocks noChangeAspect="1"/>
        </xdr:cNvSpPr>
      </xdr:nvSpPr>
      <xdr:spPr>
        <a:xfrm>
          <a:off x="3619500" y="9972675"/>
          <a:ext cx="360045" cy="14795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１特</a:t>
          </a:r>
          <a:endParaRPr kumimoji="1" lang="en-US" altLang="ja-JP" sz="700">
            <a:latin typeface="ＭＳ Ｐゴシック"/>
            <a:ea typeface="ＭＳ Ｐゴシック"/>
          </a:endParaRPr>
        </a:p>
      </xdr:txBody>
    </xdr:sp>
    <xdr:clientData/>
  </xdr:twoCellAnchor>
  <xdr:twoCellAnchor>
    <xdr:from xmlns:xdr="http://schemas.openxmlformats.org/drawingml/2006/spreadsheetDrawing">
      <xdr:col>12</xdr:col>
      <xdr:colOff>123825</xdr:colOff>
      <xdr:row>64</xdr:row>
      <xdr:rowOff>38100</xdr:rowOff>
    </xdr:from>
    <xdr:to xmlns:xdr="http://schemas.openxmlformats.org/drawingml/2006/spreadsheetDrawing">
      <xdr:col>12</xdr:col>
      <xdr:colOff>303530</xdr:colOff>
      <xdr:row>66</xdr:row>
      <xdr:rowOff>3810</xdr:rowOff>
    </xdr:to>
    <xdr:sp macro="" textlink="">
      <xdr:nvSpPr>
        <xdr:cNvPr id="12" name="Oval 5"/>
        <xdr:cNvSpPr>
          <a:spLocks noChangeArrowheads="1"/>
        </xdr:cNvSpPr>
      </xdr:nvSpPr>
      <xdr:spPr>
        <a:xfrm>
          <a:off x="4657725" y="9259570"/>
          <a:ext cx="179705" cy="17526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mlns:xdr="http://schemas.openxmlformats.org/drawingml/2006/spreadsheetDrawing">
      <xdr:col>12</xdr:col>
      <xdr:colOff>873125</xdr:colOff>
      <xdr:row>68</xdr:row>
      <xdr:rowOff>15875</xdr:rowOff>
    </xdr:from>
    <xdr:to xmlns:xdr="http://schemas.openxmlformats.org/drawingml/2006/spreadsheetDrawing">
      <xdr:col>13</xdr:col>
      <xdr:colOff>20320</xdr:colOff>
      <xdr:row>69</xdr:row>
      <xdr:rowOff>17780</xdr:rowOff>
    </xdr:to>
    <xdr:sp macro="" textlink="">
      <xdr:nvSpPr>
        <xdr:cNvPr id="13" name="Oval 10"/>
        <xdr:cNvSpPr>
          <a:spLocks noChangeArrowheads="1"/>
        </xdr:cNvSpPr>
      </xdr:nvSpPr>
      <xdr:spPr>
        <a:xfrm>
          <a:off x="5407025" y="9627870"/>
          <a:ext cx="175895"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xdr:col>
      <xdr:colOff>88265</xdr:colOff>
      <xdr:row>12</xdr:row>
      <xdr:rowOff>15240</xdr:rowOff>
    </xdr:from>
    <xdr:to xmlns:xdr="http://schemas.openxmlformats.org/drawingml/2006/spreadsheetDrawing">
      <xdr:col>13</xdr:col>
      <xdr:colOff>41910</xdr:colOff>
      <xdr:row>30</xdr:row>
      <xdr:rowOff>15240</xdr:rowOff>
    </xdr:to>
    <xdr:grpSp>
      <xdr:nvGrpSpPr>
        <xdr:cNvPr id="2" name="グループ 1"/>
        <xdr:cNvGrpSpPr/>
      </xdr:nvGrpSpPr>
      <xdr:grpSpPr>
        <a:xfrm>
          <a:off x="1221740" y="2920365"/>
          <a:ext cx="5630545" cy="5486400"/>
          <a:chOff x="3075" y="4321"/>
          <a:chExt cx="7305" cy="4896"/>
        </a:xfrm>
      </xdr:grpSpPr>
      <xdr:sp macro="" textlink="">
        <xdr:nvSpPr>
          <xdr:cNvPr id="3" name="直線 15"/>
          <xdr:cNvSpPr>
            <a:spLocks noChangeShapeType="1"/>
          </xdr:cNvSpPr>
        </xdr:nvSpPr>
        <xdr:spPr>
          <a:xfrm>
            <a:off x="3090" y="4637"/>
            <a:ext cx="7275" cy="0"/>
          </a:xfrm>
          <a:prstGeom prst="line">
            <a:avLst/>
          </a:prstGeom>
          <a:noFill/>
          <a:ln w="6350">
            <a:solidFill>
              <a:srgbClr val="000000"/>
            </a:solidFill>
            <a:prstDash val="sysDot"/>
            <a:round/>
            <a:headEnd/>
            <a:tailEnd/>
          </a:ln>
        </xdr:spPr>
      </xdr:sp>
      <xdr:sp macro="" textlink="">
        <xdr:nvSpPr>
          <xdr:cNvPr id="4" name="直線 14"/>
          <xdr:cNvSpPr>
            <a:spLocks noChangeShapeType="1"/>
          </xdr:cNvSpPr>
        </xdr:nvSpPr>
        <xdr:spPr>
          <a:xfrm>
            <a:off x="6717" y="4321"/>
            <a:ext cx="0" cy="465"/>
          </a:xfrm>
          <a:prstGeom prst="line">
            <a:avLst/>
          </a:prstGeom>
          <a:noFill/>
          <a:ln w="6350">
            <a:solidFill>
              <a:srgbClr val="000000"/>
            </a:solidFill>
            <a:prstDash val="sysDot"/>
            <a:round/>
            <a:headEnd/>
            <a:tailEnd/>
          </a:ln>
        </xdr:spPr>
      </xdr:sp>
      <xdr:sp macro="" textlink="">
        <xdr:nvSpPr>
          <xdr:cNvPr id="5" name="直線 13"/>
          <xdr:cNvSpPr>
            <a:spLocks noChangeShapeType="1"/>
          </xdr:cNvSpPr>
        </xdr:nvSpPr>
        <xdr:spPr>
          <a:xfrm>
            <a:off x="3093" y="4637"/>
            <a:ext cx="0" cy="180"/>
          </a:xfrm>
          <a:prstGeom prst="line">
            <a:avLst/>
          </a:prstGeom>
          <a:noFill/>
          <a:ln w="6350">
            <a:solidFill>
              <a:srgbClr val="000000"/>
            </a:solidFill>
            <a:prstDash val="sysDot"/>
            <a:round/>
            <a:headEnd/>
            <a:tailEnd/>
          </a:ln>
        </xdr:spPr>
      </xdr:sp>
      <xdr:sp macro="" textlink="">
        <xdr:nvSpPr>
          <xdr:cNvPr id="6" name="直線 12"/>
          <xdr:cNvSpPr>
            <a:spLocks noChangeShapeType="1"/>
          </xdr:cNvSpPr>
        </xdr:nvSpPr>
        <xdr:spPr>
          <a:xfrm>
            <a:off x="10345" y="4637"/>
            <a:ext cx="0" cy="195"/>
          </a:xfrm>
          <a:prstGeom prst="line">
            <a:avLst/>
          </a:prstGeom>
          <a:noFill/>
          <a:ln w="6350">
            <a:solidFill>
              <a:srgbClr val="000000"/>
            </a:solidFill>
            <a:prstDash val="sysDot"/>
            <a:round/>
            <a:headEnd/>
            <a:tailEnd/>
          </a:ln>
        </xdr:spPr>
      </xdr:sp>
      <xdr:grpSp>
        <xdr:nvGrpSpPr>
          <xdr:cNvPr id="7" name="グループ 2"/>
          <xdr:cNvGrpSpPr/>
        </xdr:nvGrpSpPr>
        <xdr:grpSpPr>
          <a:xfrm>
            <a:off x="3075" y="6517"/>
            <a:ext cx="7305" cy="2700"/>
            <a:chOff x="3075" y="6514"/>
            <a:chExt cx="7305" cy="2700"/>
          </a:xfrm>
        </xdr:grpSpPr>
        <xdr:sp macro="" textlink="">
          <xdr:nvSpPr>
            <xdr:cNvPr id="8" name="直線 11"/>
            <xdr:cNvSpPr>
              <a:spLocks noChangeShapeType="1"/>
            </xdr:cNvSpPr>
          </xdr:nvSpPr>
          <xdr:spPr>
            <a:xfrm>
              <a:off x="3105" y="6803"/>
              <a:ext cx="7275" cy="0"/>
            </a:xfrm>
            <a:prstGeom prst="line">
              <a:avLst/>
            </a:prstGeom>
            <a:noFill/>
            <a:ln w="6350">
              <a:solidFill>
                <a:srgbClr val="000000"/>
              </a:solidFill>
              <a:prstDash val="sysDot"/>
              <a:round/>
              <a:headEnd/>
              <a:tailEnd/>
            </a:ln>
          </xdr:spPr>
        </xdr:sp>
        <xdr:sp macro="" textlink="">
          <xdr:nvSpPr>
            <xdr:cNvPr id="9" name="直線 10"/>
            <xdr:cNvSpPr>
              <a:spLocks noChangeShapeType="1"/>
            </xdr:cNvSpPr>
          </xdr:nvSpPr>
          <xdr:spPr>
            <a:xfrm>
              <a:off x="3093" y="6514"/>
              <a:ext cx="0" cy="495"/>
            </a:xfrm>
            <a:prstGeom prst="line">
              <a:avLst/>
            </a:prstGeom>
            <a:noFill/>
            <a:ln w="6350">
              <a:solidFill>
                <a:srgbClr val="000000"/>
              </a:solidFill>
              <a:prstDash val="sysDot"/>
              <a:round/>
              <a:headEnd/>
              <a:tailEnd/>
            </a:ln>
          </xdr:spPr>
        </xdr:sp>
        <xdr:sp macro="" textlink="">
          <xdr:nvSpPr>
            <xdr:cNvPr id="10" name="直線 9"/>
            <xdr:cNvSpPr>
              <a:spLocks noChangeShapeType="1"/>
            </xdr:cNvSpPr>
          </xdr:nvSpPr>
          <xdr:spPr>
            <a:xfrm>
              <a:off x="10345" y="6547"/>
              <a:ext cx="0" cy="480"/>
            </a:xfrm>
            <a:prstGeom prst="line">
              <a:avLst/>
            </a:prstGeom>
            <a:noFill/>
            <a:ln w="6350">
              <a:solidFill>
                <a:srgbClr val="000000"/>
              </a:solidFill>
              <a:prstDash val="sysDot"/>
              <a:round/>
              <a:headEnd/>
              <a:tailEnd/>
            </a:ln>
          </xdr:spPr>
        </xdr:sp>
        <xdr:sp macro="" textlink="">
          <xdr:nvSpPr>
            <xdr:cNvPr id="11" name="直線 8"/>
            <xdr:cNvSpPr>
              <a:spLocks noChangeShapeType="1"/>
            </xdr:cNvSpPr>
          </xdr:nvSpPr>
          <xdr:spPr>
            <a:xfrm>
              <a:off x="6717" y="6532"/>
              <a:ext cx="0" cy="510"/>
            </a:xfrm>
            <a:prstGeom prst="line">
              <a:avLst/>
            </a:prstGeom>
            <a:noFill/>
            <a:ln w="6350">
              <a:solidFill>
                <a:srgbClr val="000000"/>
              </a:solidFill>
              <a:prstDash val="sysDot"/>
              <a:round/>
              <a:headEnd/>
              <a:tailEnd/>
            </a:ln>
          </xdr:spPr>
        </xdr:sp>
        <xdr:grpSp>
          <xdr:nvGrpSpPr>
            <xdr:cNvPr id="12" name="グループ 3"/>
            <xdr:cNvGrpSpPr/>
          </xdr:nvGrpSpPr>
          <xdr:grpSpPr>
            <a:xfrm>
              <a:off x="3075" y="8698"/>
              <a:ext cx="7275" cy="516"/>
              <a:chOff x="3075" y="8698"/>
              <a:chExt cx="7275" cy="516"/>
            </a:xfrm>
          </xdr:grpSpPr>
          <xdr:sp macro="" textlink="">
            <xdr:nvSpPr>
              <xdr:cNvPr id="13" name="直線 7"/>
              <xdr:cNvSpPr>
                <a:spLocks noChangeShapeType="1"/>
              </xdr:cNvSpPr>
            </xdr:nvSpPr>
            <xdr:spPr>
              <a:xfrm>
                <a:off x="3075" y="8999"/>
                <a:ext cx="7275" cy="0"/>
              </a:xfrm>
              <a:prstGeom prst="line">
                <a:avLst/>
              </a:prstGeom>
              <a:noFill/>
              <a:ln w="6350">
                <a:solidFill>
                  <a:srgbClr val="000000"/>
                </a:solidFill>
                <a:prstDash val="sysDot"/>
                <a:round/>
                <a:headEnd/>
                <a:tailEnd/>
              </a:ln>
            </xdr:spPr>
          </xdr:sp>
          <xdr:sp macro="" textlink="">
            <xdr:nvSpPr>
              <xdr:cNvPr id="14" name="直線 6"/>
              <xdr:cNvSpPr>
                <a:spLocks noChangeShapeType="1"/>
              </xdr:cNvSpPr>
            </xdr:nvSpPr>
            <xdr:spPr>
              <a:xfrm>
                <a:off x="6717" y="8698"/>
                <a:ext cx="0" cy="495"/>
              </a:xfrm>
              <a:prstGeom prst="line">
                <a:avLst/>
              </a:prstGeom>
              <a:noFill/>
              <a:ln w="6350">
                <a:solidFill>
                  <a:srgbClr val="000000"/>
                </a:solidFill>
                <a:prstDash val="sysDot"/>
                <a:round/>
                <a:headEnd/>
                <a:tailEnd/>
              </a:ln>
            </xdr:spPr>
          </xdr:sp>
          <xdr:sp macro="" textlink="">
            <xdr:nvSpPr>
              <xdr:cNvPr id="15" name="直線 5"/>
              <xdr:cNvSpPr>
                <a:spLocks noChangeShapeType="1"/>
              </xdr:cNvSpPr>
            </xdr:nvSpPr>
            <xdr:spPr>
              <a:xfrm>
                <a:off x="10345" y="8713"/>
                <a:ext cx="0" cy="495"/>
              </a:xfrm>
              <a:prstGeom prst="line">
                <a:avLst/>
              </a:prstGeom>
              <a:noFill/>
              <a:ln w="6350">
                <a:solidFill>
                  <a:srgbClr val="000000"/>
                </a:solidFill>
                <a:prstDash val="sysDot"/>
                <a:round/>
                <a:headEnd/>
                <a:tailEnd/>
              </a:ln>
            </xdr:spPr>
          </xdr:sp>
          <xdr:sp macro="" textlink="">
            <xdr:nvSpPr>
              <xdr:cNvPr id="16" name="直線 4"/>
              <xdr:cNvSpPr>
                <a:spLocks noChangeShapeType="1"/>
              </xdr:cNvSpPr>
            </xdr:nvSpPr>
            <xdr:spPr>
              <a:xfrm>
                <a:off x="3075" y="8734"/>
                <a:ext cx="0" cy="480"/>
              </a:xfrm>
              <a:prstGeom prst="line">
                <a:avLst/>
              </a:prstGeom>
              <a:noFill/>
              <a:ln w="6350">
                <a:solidFill>
                  <a:srgbClr val="000000"/>
                </a:solidFill>
                <a:prstDash val="sysDot"/>
                <a:round/>
                <a:headEnd/>
                <a:tailEnd/>
              </a:ln>
            </xdr:spPr>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111125</xdr:colOff>
      <xdr:row>19</xdr:row>
      <xdr:rowOff>31750</xdr:rowOff>
    </xdr:from>
    <xdr:to xmlns:xdr="http://schemas.openxmlformats.org/drawingml/2006/spreadsheetDrawing">
      <xdr:col>20</xdr:col>
      <xdr:colOff>98425</xdr:colOff>
      <xdr:row>22</xdr:row>
      <xdr:rowOff>43180</xdr:rowOff>
    </xdr:to>
    <xdr:sp macro="" textlink="">
      <xdr:nvSpPr>
        <xdr:cNvPr id="3" name="楕円 3"/>
        <xdr:cNvSpPr>
          <a:spLocks noChangeArrowheads="1"/>
        </xdr:cNvSpPr>
      </xdr:nvSpPr>
      <xdr:spPr>
        <a:xfrm>
          <a:off x="2587625" y="339979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111125</xdr:colOff>
      <xdr:row>20</xdr:row>
      <xdr:rowOff>31750</xdr:rowOff>
    </xdr:from>
    <xdr:to xmlns:xdr="http://schemas.openxmlformats.org/drawingml/2006/spreadsheetDrawing">
      <xdr:col>20</xdr:col>
      <xdr:colOff>98425</xdr:colOff>
      <xdr:row>23</xdr:row>
      <xdr:rowOff>43180</xdr:rowOff>
    </xdr:to>
    <xdr:sp macro="" textlink="">
      <xdr:nvSpPr>
        <xdr:cNvPr id="2" name="楕円 3"/>
        <xdr:cNvSpPr>
          <a:spLocks noChangeArrowheads="1"/>
        </xdr:cNvSpPr>
      </xdr:nvSpPr>
      <xdr:spPr>
        <a:xfrm>
          <a:off x="2587625" y="359029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11</xdr:col>
      <xdr:colOff>95250</xdr:colOff>
      <xdr:row>13</xdr:row>
      <xdr:rowOff>29210</xdr:rowOff>
    </xdr:from>
    <xdr:to xmlns:xdr="http://schemas.openxmlformats.org/drawingml/2006/spreadsheetDrawing">
      <xdr:col>19</xdr:col>
      <xdr:colOff>19050</xdr:colOff>
      <xdr:row>16</xdr:row>
      <xdr:rowOff>238125</xdr:rowOff>
    </xdr:to>
    <xdr:sp macro="" textlink="">
      <xdr:nvSpPr>
        <xdr:cNvPr id="2" name="Oval 1"/>
        <xdr:cNvSpPr>
          <a:spLocks noChangeArrowheads="1"/>
        </xdr:cNvSpPr>
      </xdr:nvSpPr>
      <xdr:spPr>
        <a:xfrm>
          <a:off x="1457325" y="2200910"/>
          <a:ext cx="914400" cy="974725"/>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20</xdr:col>
      <xdr:colOff>95250</xdr:colOff>
      <xdr:row>18</xdr:row>
      <xdr:rowOff>0</xdr:rowOff>
    </xdr:from>
    <xdr:to xmlns:xdr="http://schemas.openxmlformats.org/drawingml/2006/spreadsheetDrawing">
      <xdr:col>26</xdr:col>
      <xdr:colOff>76200</xdr:colOff>
      <xdr:row>19</xdr:row>
      <xdr:rowOff>152400</xdr:rowOff>
    </xdr:to>
    <xdr:sp macro="" textlink="">
      <xdr:nvSpPr>
        <xdr:cNvPr id="3" name="Text Box 3"/>
        <xdr:cNvSpPr txBox="1">
          <a:spLocks noChangeArrowheads="1"/>
        </xdr:cNvSpPr>
      </xdr:nvSpPr>
      <xdr:spPr>
        <a:xfrm>
          <a:off x="2571750" y="3448050"/>
          <a:ext cx="72390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契約監理室</a:t>
          </a:r>
        </a:p>
      </xdr:txBody>
    </xdr:sp>
    <xdr:clientData/>
  </xdr:twoCellAnchor>
  <xdr:twoCellAnchor>
    <xdr:from xmlns:xdr="http://schemas.openxmlformats.org/drawingml/2006/spreadsheetDrawing">
      <xdr:col>20</xdr:col>
      <xdr:colOff>95250</xdr:colOff>
      <xdr:row>16</xdr:row>
      <xdr:rowOff>95250</xdr:rowOff>
    </xdr:from>
    <xdr:to xmlns:xdr="http://schemas.openxmlformats.org/drawingml/2006/spreadsheetDrawing">
      <xdr:col>26</xdr:col>
      <xdr:colOff>76200</xdr:colOff>
      <xdr:row>18</xdr:row>
      <xdr:rowOff>0</xdr:rowOff>
    </xdr:to>
    <xdr:sp macro="" textlink="">
      <xdr:nvSpPr>
        <xdr:cNvPr id="4" name="Text Box 4"/>
        <xdr:cNvSpPr txBox="1">
          <a:spLocks noChangeArrowheads="1"/>
        </xdr:cNvSpPr>
      </xdr:nvSpPr>
      <xdr:spPr>
        <a:xfrm>
          <a:off x="2571750" y="3032760"/>
          <a:ext cx="72390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20</xdr:col>
      <xdr:colOff>95250</xdr:colOff>
      <xdr:row>14</xdr:row>
      <xdr:rowOff>190500</xdr:rowOff>
    </xdr:from>
    <xdr:to xmlns:xdr="http://schemas.openxmlformats.org/drawingml/2006/spreadsheetDrawing">
      <xdr:col>26</xdr:col>
      <xdr:colOff>76200</xdr:colOff>
      <xdr:row>16</xdr:row>
      <xdr:rowOff>95250</xdr:rowOff>
    </xdr:to>
    <xdr:sp macro="" textlink="">
      <xdr:nvSpPr>
        <xdr:cNvPr id="5" name="Text Box 5"/>
        <xdr:cNvSpPr txBox="1">
          <a:spLocks noChangeArrowheads="1"/>
        </xdr:cNvSpPr>
      </xdr:nvSpPr>
      <xdr:spPr>
        <a:xfrm>
          <a:off x="2571750" y="2617470"/>
          <a:ext cx="72390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工事担当課</a:t>
          </a:r>
        </a:p>
      </xdr:txBody>
    </xdr:sp>
    <xdr:clientData/>
  </xdr:twoCellAnchor>
  <xdr:twoCellAnchor>
    <xdr:from xmlns:xdr="http://schemas.openxmlformats.org/drawingml/2006/spreadsheetDrawing">
      <xdr:col>20</xdr:col>
      <xdr:colOff>95250</xdr:colOff>
      <xdr:row>13</xdr:row>
      <xdr:rowOff>219075</xdr:rowOff>
    </xdr:from>
    <xdr:to xmlns:xdr="http://schemas.openxmlformats.org/drawingml/2006/spreadsheetDrawing">
      <xdr:col>26</xdr:col>
      <xdr:colOff>76200</xdr:colOff>
      <xdr:row>14</xdr:row>
      <xdr:rowOff>190500</xdr:rowOff>
    </xdr:to>
    <xdr:sp macro="" textlink="">
      <xdr:nvSpPr>
        <xdr:cNvPr id="6" name="Text Box 6"/>
        <xdr:cNvSpPr txBox="1">
          <a:spLocks noChangeArrowheads="1"/>
        </xdr:cNvSpPr>
      </xdr:nvSpPr>
      <xdr:spPr>
        <a:xfrm>
          <a:off x="2571750" y="2390775"/>
          <a:ext cx="72390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　　　名</a:t>
          </a:r>
        </a:p>
      </xdr:txBody>
    </xdr:sp>
    <xdr:clientData/>
  </xdr:twoCellAnchor>
  <xdr:twoCellAnchor>
    <xdr:from xmlns:xdr="http://schemas.openxmlformats.org/drawingml/2006/spreadsheetDrawing">
      <xdr:col>26</xdr:col>
      <xdr:colOff>76200</xdr:colOff>
      <xdr:row>18</xdr:row>
      <xdr:rowOff>0</xdr:rowOff>
    </xdr:from>
    <xdr:to xmlns:xdr="http://schemas.openxmlformats.org/drawingml/2006/spreadsheetDrawing">
      <xdr:col>33</xdr:col>
      <xdr:colOff>28575</xdr:colOff>
      <xdr:row>19</xdr:row>
      <xdr:rowOff>152400</xdr:rowOff>
    </xdr:to>
    <xdr:sp macro="" textlink="">
      <xdr:nvSpPr>
        <xdr:cNvPr id="7" name="Text Box 8"/>
        <xdr:cNvSpPr txBox="1">
          <a:spLocks noChangeArrowheads="1"/>
        </xdr:cNvSpPr>
      </xdr:nvSpPr>
      <xdr:spPr>
        <a:xfrm>
          <a:off x="3295650" y="3448050"/>
          <a:ext cx="81915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26</xdr:col>
      <xdr:colOff>76200</xdr:colOff>
      <xdr:row>16</xdr:row>
      <xdr:rowOff>95250</xdr:rowOff>
    </xdr:from>
    <xdr:to xmlns:xdr="http://schemas.openxmlformats.org/drawingml/2006/spreadsheetDrawing">
      <xdr:col>33</xdr:col>
      <xdr:colOff>28575</xdr:colOff>
      <xdr:row>18</xdr:row>
      <xdr:rowOff>0</xdr:rowOff>
    </xdr:to>
    <xdr:sp macro="" textlink="">
      <xdr:nvSpPr>
        <xdr:cNvPr id="8" name="Text Box 9"/>
        <xdr:cNvSpPr txBox="1">
          <a:spLocks noChangeArrowheads="1"/>
        </xdr:cNvSpPr>
      </xdr:nvSpPr>
      <xdr:spPr>
        <a:xfrm>
          <a:off x="3295650" y="3032760"/>
          <a:ext cx="8191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26</xdr:col>
      <xdr:colOff>76200</xdr:colOff>
      <xdr:row>14</xdr:row>
      <xdr:rowOff>190500</xdr:rowOff>
    </xdr:from>
    <xdr:to xmlns:xdr="http://schemas.openxmlformats.org/drawingml/2006/spreadsheetDrawing">
      <xdr:col>33</xdr:col>
      <xdr:colOff>28575</xdr:colOff>
      <xdr:row>16</xdr:row>
      <xdr:rowOff>95250</xdr:rowOff>
    </xdr:to>
    <xdr:sp macro="" textlink="">
      <xdr:nvSpPr>
        <xdr:cNvPr id="9" name="Text Box 10"/>
        <xdr:cNvSpPr txBox="1">
          <a:spLocks noChangeArrowheads="1"/>
        </xdr:cNvSpPr>
      </xdr:nvSpPr>
      <xdr:spPr>
        <a:xfrm>
          <a:off x="3295650" y="2617470"/>
          <a:ext cx="8191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26</xdr:col>
      <xdr:colOff>76200</xdr:colOff>
      <xdr:row>13</xdr:row>
      <xdr:rowOff>219075</xdr:rowOff>
    </xdr:from>
    <xdr:to xmlns:xdr="http://schemas.openxmlformats.org/drawingml/2006/spreadsheetDrawing">
      <xdr:col>33</xdr:col>
      <xdr:colOff>28575</xdr:colOff>
      <xdr:row>14</xdr:row>
      <xdr:rowOff>190500</xdr:rowOff>
    </xdr:to>
    <xdr:sp macro="" textlink="">
      <xdr:nvSpPr>
        <xdr:cNvPr id="10" name="Text Box 11"/>
        <xdr:cNvSpPr txBox="1">
          <a:spLocks noChangeArrowheads="1"/>
        </xdr:cNvSpPr>
      </xdr:nvSpPr>
      <xdr:spPr>
        <a:xfrm>
          <a:off x="3295650" y="2390775"/>
          <a:ext cx="81915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clientData/>
  </xdr:twoCellAnchor>
  <xdr:twoCellAnchor>
    <xdr:from xmlns:xdr="http://schemas.openxmlformats.org/drawingml/2006/spreadsheetDrawing">
      <xdr:col>33</xdr:col>
      <xdr:colOff>28575</xdr:colOff>
      <xdr:row>18</xdr:row>
      <xdr:rowOff>0</xdr:rowOff>
    </xdr:from>
    <xdr:to xmlns:xdr="http://schemas.openxmlformats.org/drawingml/2006/spreadsheetDrawing">
      <xdr:col>39</xdr:col>
      <xdr:colOff>76200</xdr:colOff>
      <xdr:row>19</xdr:row>
      <xdr:rowOff>152400</xdr:rowOff>
    </xdr:to>
    <xdr:sp macro="" textlink="">
      <xdr:nvSpPr>
        <xdr:cNvPr id="11" name="Text Box 13"/>
        <xdr:cNvSpPr txBox="1">
          <a:spLocks noChangeArrowheads="1"/>
        </xdr:cNvSpPr>
      </xdr:nvSpPr>
      <xdr:spPr>
        <a:xfrm>
          <a:off x="4114800" y="3448050"/>
          <a:ext cx="790575"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16</xdr:row>
      <xdr:rowOff>95250</xdr:rowOff>
    </xdr:from>
    <xdr:to xmlns:xdr="http://schemas.openxmlformats.org/drawingml/2006/spreadsheetDrawing">
      <xdr:col>39</xdr:col>
      <xdr:colOff>76200</xdr:colOff>
      <xdr:row>18</xdr:row>
      <xdr:rowOff>0</xdr:rowOff>
    </xdr:to>
    <xdr:sp macro="" textlink="">
      <xdr:nvSpPr>
        <xdr:cNvPr id="12" name="Text Box 14"/>
        <xdr:cNvSpPr txBox="1">
          <a:spLocks noChangeArrowheads="1"/>
        </xdr:cNvSpPr>
      </xdr:nvSpPr>
      <xdr:spPr>
        <a:xfrm>
          <a:off x="4114800" y="3032760"/>
          <a:ext cx="790575"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14</xdr:row>
      <xdr:rowOff>190500</xdr:rowOff>
    </xdr:from>
    <xdr:to xmlns:xdr="http://schemas.openxmlformats.org/drawingml/2006/spreadsheetDrawing">
      <xdr:col>39</xdr:col>
      <xdr:colOff>76200</xdr:colOff>
      <xdr:row>16</xdr:row>
      <xdr:rowOff>95250</xdr:rowOff>
    </xdr:to>
    <xdr:sp macro="" textlink="">
      <xdr:nvSpPr>
        <xdr:cNvPr id="13" name="Text Box 15"/>
        <xdr:cNvSpPr txBox="1">
          <a:spLocks noChangeArrowheads="1"/>
        </xdr:cNvSpPr>
      </xdr:nvSpPr>
      <xdr:spPr>
        <a:xfrm>
          <a:off x="4114800" y="2617470"/>
          <a:ext cx="790575"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13</xdr:row>
      <xdr:rowOff>219075</xdr:rowOff>
    </xdr:from>
    <xdr:to xmlns:xdr="http://schemas.openxmlformats.org/drawingml/2006/spreadsheetDrawing">
      <xdr:col>39</xdr:col>
      <xdr:colOff>76200</xdr:colOff>
      <xdr:row>14</xdr:row>
      <xdr:rowOff>190500</xdr:rowOff>
    </xdr:to>
    <xdr:sp macro="" textlink="">
      <xdr:nvSpPr>
        <xdr:cNvPr id="14" name="Text Box 16"/>
        <xdr:cNvSpPr txBox="1">
          <a:spLocks noChangeArrowheads="1"/>
        </xdr:cNvSpPr>
      </xdr:nvSpPr>
      <xdr:spPr>
        <a:xfrm>
          <a:off x="4114800" y="2390775"/>
          <a:ext cx="790575"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係長</a:t>
          </a:r>
        </a:p>
      </xdr:txBody>
    </xdr:sp>
    <xdr:clientData/>
  </xdr:twoCellAnchor>
  <xdr:twoCellAnchor>
    <xdr:from xmlns:xdr="http://schemas.openxmlformats.org/drawingml/2006/spreadsheetDrawing">
      <xdr:col>39</xdr:col>
      <xdr:colOff>76200</xdr:colOff>
      <xdr:row>18</xdr:row>
      <xdr:rowOff>0</xdr:rowOff>
    </xdr:from>
    <xdr:to xmlns:xdr="http://schemas.openxmlformats.org/drawingml/2006/spreadsheetDrawing">
      <xdr:col>45</xdr:col>
      <xdr:colOff>38100</xdr:colOff>
      <xdr:row>19</xdr:row>
      <xdr:rowOff>152400</xdr:rowOff>
    </xdr:to>
    <xdr:sp macro="" textlink="">
      <xdr:nvSpPr>
        <xdr:cNvPr id="15" name="Text Box 18"/>
        <xdr:cNvSpPr txBox="1">
          <a:spLocks noChangeArrowheads="1"/>
        </xdr:cNvSpPr>
      </xdr:nvSpPr>
      <xdr:spPr>
        <a:xfrm>
          <a:off x="4905375" y="3448050"/>
          <a:ext cx="70485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39</xdr:col>
      <xdr:colOff>76200</xdr:colOff>
      <xdr:row>16</xdr:row>
      <xdr:rowOff>95250</xdr:rowOff>
    </xdr:from>
    <xdr:to xmlns:xdr="http://schemas.openxmlformats.org/drawingml/2006/spreadsheetDrawing">
      <xdr:col>45</xdr:col>
      <xdr:colOff>38100</xdr:colOff>
      <xdr:row>18</xdr:row>
      <xdr:rowOff>0</xdr:rowOff>
    </xdr:to>
    <xdr:sp macro="" textlink="">
      <xdr:nvSpPr>
        <xdr:cNvPr id="16" name="Text Box 19"/>
        <xdr:cNvSpPr txBox="1">
          <a:spLocks noChangeArrowheads="1"/>
        </xdr:cNvSpPr>
      </xdr:nvSpPr>
      <xdr:spPr>
        <a:xfrm>
          <a:off x="4905375" y="303276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39</xdr:col>
      <xdr:colOff>76200</xdr:colOff>
      <xdr:row>14</xdr:row>
      <xdr:rowOff>190500</xdr:rowOff>
    </xdr:from>
    <xdr:to xmlns:xdr="http://schemas.openxmlformats.org/drawingml/2006/spreadsheetDrawing">
      <xdr:col>45</xdr:col>
      <xdr:colOff>38100</xdr:colOff>
      <xdr:row>16</xdr:row>
      <xdr:rowOff>95250</xdr:rowOff>
    </xdr:to>
    <xdr:sp macro="" textlink="">
      <xdr:nvSpPr>
        <xdr:cNvPr id="17" name="Text Box 20"/>
        <xdr:cNvSpPr txBox="1">
          <a:spLocks noChangeArrowheads="1"/>
        </xdr:cNvSpPr>
      </xdr:nvSpPr>
      <xdr:spPr>
        <a:xfrm>
          <a:off x="4905375" y="261747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39</xdr:col>
      <xdr:colOff>76200</xdr:colOff>
      <xdr:row>13</xdr:row>
      <xdr:rowOff>219075</xdr:rowOff>
    </xdr:from>
    <xdr:to xmlns:xdr="http://schemas.openxmlformats.org/drawingml/2006/spreadsheetDrawing">
      <xdr:col>45</xdr:col>
      <xdr:colOff>38100</xdr:colOff>
      <xdr:row>14</xdr:row>
      <xdr:rowOff>190500</xdr:rowOff>
    </xdr:to>
    <xdr:sp macro="" textlink="">
      <xdr:nvSpPr>
        <xdr:cNvPr id="18" name="Text Box 21"/>
        <xdr:cNvSpPr txBox="1">
          <a:spLocks noChangeArrowheads="1"/>
        </xdr:cNvSpPr>
      </xdr:nvSpPr>
      <xdr:spPr>
        <a:xfrm>
          <a:off x="4905375" y="2390775"/>
          <a:ext cx="70485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課長補佐</a:t>
          </a:r>
        </a:p>
      </xdr:txBody>
    </xdr:sp>
    <xdr:clientData/>
  </xdr:twoCellAnchor>
  <xdr:twoCellAnchor>
    <xdr:from xmlns:xdr="http://schemas.openxmlformats.org/drawingml/2006/spreadsheetDrawing">
      <xdr:col>45</xdr:col>
      <xdr:colOff>38100</xdr:colOff>
      <xdr:row>18</xdr:row>
      <xdr:rowOff>0</xdr:rowOff>
    </xdr:from>
    <xdr:to xmlns:xdr="http://schemas.openxmlformats.org/drawingml/2006/spreadsheetDrawing">
      <xdr:col>51</xdr:col>
      <xdr:colOff>0</xdr:colOff>
      <xdr:row>19</xdr:row>
      <xdr:rowOff>152400</xdr:rowOff>
    </xdr:to>
    <xdr:sp macro="" textlink="">
      <xdr:nvSpPr>
        <xdr:cNvPr id="19" name="Text Box 23"/>
        <xdr:cNvSpPr txBox="1">
          <a:spLocks noChangeArrowheads="1"/>
        </xdr:cNvSpPr>
      </xdr:nvSpPr>
      <xdr:spPr>
        <a:xfrm>
          <a:off x="5610225" y="3448050"/>
          <a:ext cx="704850" cy="40767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45</xdr:col>
      <xdr:colOff>38100</xdr:colOff>
      <xdr:row>16</xdr:row>
      <xdr:rowOff>95250</xdr:rowOff>
    </xdr:from>
    <xdr:to xmlns:xdr="http://schemas.openxmlformats.org/drawingml/2006/spreadsheetDrawing">
      <xdr:col>51</xdr:col>
      <xdr:colOff>0</xdr:colOff>
      <xdr:row>18</xdr:row>
      <xdr:rowOff>0</xdr:rowOff>
    </xdr:to>
    <xdr:sp macro="" textlink="">
      <xdr:nvSpPr>
        <xdr:cNvPr id="20" name="Text Box 24"/>
        <xdr:cNvSpPr txBox="1">
          <a:spLocks noChangeArrowheads="1"/>
        </xdr:cNvSpPr>
      </xdr:nvSpPr>
      <xdr:spPr>
        <a:xfrm>
          <a:off x="5610225" y="303276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45</xdr:col>
      <xdr:colOff>38100</xdr:colOff>
      <xdr:row>14</xdr:row>
      <xdr:rowOff>190500</xdr:rowOff>
    </xdr:from>
    <xdr:to xmlns:xdr="http://schemas.openxmlformats.org/drawingml/2006/spreadsheetDrawing">
      <xdr:col>51</xdr:col>
      <xdr:colOff>0</xdr:colOff>
      <xdr:row>16</xdr:row>
      <xdr:rowOff>95250</xdr:rowOff>
    </xdr:to>
    <xdr:sp macro="" textlink="">
      <xdr:nvSpPr>
        <xdr:cNvPr id="21" name="Text Box 25"/>
        <xdr:cNvSpPr txBox="1">
          <a:spLocks noChangeArrowheads="1"/>
        </xdr:cNvSpPr>
      </xdr:nvSpPr>
      <xdr:spPr>
        <a:xfrm>
          <a:off x="5610225" y="2617470"/>
          <a:ext cx="704850" cy="415290"/>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45</xdr:col>
      <xdr:colOff>38100</xdr:colOff>
      <xdr:row>13</xdr:row>
      <xdr:rowOff>219075</xdr:rowOff>
    </xdr:from>
    <xdr:to xmlns:xdr="http://schemas.openxmlformats.org/drawingml/2006/spreadsheetDrawing">
      <xdr:col>51</xdr:col>
      <xdr:colOff>0</xdr:colOff>
      <xdr:row>14</xdr:row>
      <xdr:rowOff>190500</xdr:rowOff>
    </xdr:to>
    <xdr:sp macro="" textlink="">
      <xdr:nvSpPr>
        <xdr:cNvPr id="22" name="Text Box 26"/>
        <xdr:cNvSpPr txBox="1">
          <a:spLocks noChangeArrowheads="1"/>
        </xdr:cNvSpPr>
      </xdr:nvSpPr>
      <xdr:spPr>
        <a:xfrm>
          <a:off x="5610225" y="2390775"/>
          <a:ext cx="704850" cy="22669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課長</a:t>
          </a:r>
        </a:p>
      </xdr:txBody>
    </xdr:sp>
    <xdr:clientData/>
  </xdr:twoCellAnchor>
  <xdr:twoCellAnchor>
    <xdr:from xmlns:xdr="http://schemas.openxmlformats.org/drawingml/2006/spreadsheetDrawing">
      <xdr:col>39</xdr:col>
      <xdr:colOff>76200</xdr:colOff>
      <xdr:row>13</xdr:row>
      <xdr:rowOff>0</xdr:rowOff>
    </xdr:from>
    <xdr:to xmlns:xdr="http://schemas.openxmlformats.org/drawingml/2006/spreadsheetDrawing">
      <xdr:col>51</xdr:col>
      <xdr:colOff>0</xdr:colOff>
      <xdr:row>13</xdr:row>
      <xdr:rowOff>219075</xdr:rowOff>
    </xdr:to>
    <xdr:sp macro="" textlink="">
      <xdr:nvSpPr>
        <xdr:cNvPr id="23" name="Text Box 27"/>
        <xdr:cNvSpPr txBox="1">
          <a:spLocks noChangeArrowheads="1"/>
        </xdr:cNvSpPr>
      </xdr:nvSpPr>
      <xdr:spPr>
        <a:xfrm>
          <a:off x="4905375" y="2171700"/>
          <a:ext cx="1409700" cy="21907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mlns:xdr="http://schemas.openxmlformats.org/drawingml/2006/spreadsheetDrawing">
      <xdr:col>33</xdr:col>
      <xdr:colOff>28575</xdr:colOff>
      <xdr:row>13</xdr:row>
      <xdr:rowOff>0</xdr:rowOff>
    </xdr:from>
    <xdr:to xmlns:xdr="http://schemas.openxmlformats.org/drawingml/2006/spreadsheetDrawing">
      <xdr:col>39</xdr:col>
      <xdr:colOff>76200</xdr:colOff>
      <xdr:row>13</xdr:row>
      <xdr:rowOff>219075</xdr:rowOff>
    </xdr:to>
    <xdr:sp macro="" textlink="">
      <xdr:nvSpPr>
        <xdr:cNvPr id="24" name="Text Box 28"/>
        <xdr:cNvSpPr txBox="1">
          <a:spLocks noChangeArrowheads="1"/>
        </xdr:cNvSpPr>
      </xdr:nvSpPr>
      <xdr:spPr>
        <a:xfrm>
          <a:off x="4114800" y="2171700"/>
          <a:ext cx="790575" cy="219075"/>
        </a:xfrm>
        <a:prstGeom prst="rect">
          <a:avLst/>
        </a:prstGeom>
        <a:noFill/>
        <a:ln w="6350">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契約番号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796290</xdr:colOff>
      <xdr:row>22</xdr:row>
      <xdr:rowOff>133350</xdr:rowOff>
    </xdr:from>
    <xdr:to xmlns:xdr="http://schemas.openxmlformats.org/drawingml/2006/spreadsheetDrawing">
      <xdr:col>3</xdr:col>
      <xdr:colOff>151130</xdr:colOff>
      <xdr:row>26</xdr:row>
      <xdr:rowOff>0</xdr:rowOff>
    </xdr:to>
    <xdr:grpSp>
      <xdr:nvGrpSpPr>
        <xdr:cNvPr id="2" name="グループ 26"/>
        <xdr:cNvGrpSpPr/>
      </xdr:nvGrpSpPr>
      <xdr:grpSpPr>
        <a:xfrm>
          <a:off x="3444240" y="7537450"/>
          <a:ext cx="621665" cy="819150"/>
          <a:chOff x="7281" y="13415"/>
          <a:chExt cx="900" cy="1293"/>
        </a:xfrm>
      </xdr:grpSpPr>
      <xdr:sp macro="" textlink="">
        <xdr:nvSpPr>
          <xdr:cNvPr id="3" name="テキスト ボックス 7"/>
          <xdr:cNvSpPr txBox="1">
            <a:spLocks noChangeArrowheads="1"/>
          </xdr:cNvSpPr>
        </xdr:nvSpPr>
        <xdr:spPr>
          <a:xfrm>
            <a:off x="7281" y="1341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監督員</a:t>
            </a:r>
          </a:p>
        </xdr:txBody>
      </xdr:sp>
      <xdr:grpSp>
        <xdr:nvGrpSpPr>
          <xdr:cNvPr id="4" name="グループ 17"/>
          <xdr:cNvGrpSpPr/>
        </xdr:nvGrpSpPr>
        <xdr:grpSpPr>
          <a:xfrm>
            <a:off x="7281" y="13418"/>
            <a:ext cx="900" cy="1290"/>
            <a:chOff x="7281" y="13418"/>
            <a:chExt cx="900" cy="1290"/>
          </a:xfrm>
        </xdr:grpSpPr>
        <xdr:sp macro="" textlink="">
          <xdr:nvSpPr>
            <xdr:cNvPr id="5" name="四角形 14"/>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6" name="直線 16"/>
            <xdr:cNvSpPr>
              <a:spLocks noChangeShapeType="1"/>
            </xdr:cNvSpPr>
          </xdr:nvSpPr>
          <xdr:spPr>
            <a:xfrm>
              <a:off x="7281" y="13978"/>
              <a:ext cx="900" cy="0"/>
            </a:xfrm>
            <a:prstGeom prst="line">
              <a:avLst/>
            </a:prstGeom>
            <a:noFill/>
            <a:ln w="9525">
              <a:solidFill>
                <a:srgbClr val="000000"/>
              </a:solidFill>
              <a:round/>
              <a:headEnd/>
              <a:tailEnd/>
            </a:ln>
          </xdr:spPr>
        </xdr:sp>
      </xdr:grpSp>
    </xdr:grpSp>
    <xdr:clientData/>
  </xdr:twoCellAnchor>
  <xdr:twoCellAnchor>
    <xdr:from xmlns:xdr="http://schemas.openxmlformats.org/drawingml/2006/spreadsheetDrawing">
      <xdr:col>4</xdr:col>
      <xdr:colOff>226060</xdr:colOff>
      <xdr:row>22</xdr:row>
      <xdr:rowOff>0</xdr:rowOff>
    </xdr:from>
    <xdr:to xmlns:xdr="http://schemas.openxmlformats.org/drawingml/2006/spreadsheetDrawing">
      <xdr:col>4</xdr:col>
      <xdr:colOff>1304925</xdr:colOff>
      <xdr:row>25</xdr:row>
      <xdr:rowOff>0</xdr:rowOff>
    </xdr:to>
    <xdr:grpSp>
      <xdr:nvGrpSpPr>
        <xdr:cNvPr id="7" name="グループ 27"/>
        <xdr:cNvGrpSpPr/>
      </xdr:nvGrpSpPr>
      <xdr:grpSpPr>
        <a:xfrm>
          <a:off x="5407660" y="7404100"/>
          <a:ext cx="1078865" cy="714375"/>
          <a:chOff x="8721" y="13418"/>
          <a:chExt cx="1800" cy="1290"/>
        </a:xfrm>
      </xdr:grpSpPr>
      <xdr:grpSp>
        <xdr:nvGrpSpPr>
          <xdr:cNvPr id="8" name="グループ 18"/>
          <xdr:cNvGrpSpPr/>
        </xdr:nvGrpSpPr>
        <xdr:grpSpPr>
          <a:xfrm>
            <a:off x="8721" y="13420"/>
            <a:ext cx="900" cy="580"/>
            <a:chOff x="8721" y="13420"/>
            <a:chExt cx="900" cy="580"/>
          </a:xfrm>
        </xdr:grpSpPr>
        <xdr:sp macro="" textlink="">
          <xdr:nvSpPr>
            <xdr:cNvPr id="18" name="テキスト ボックス 8"/>
            <xdr:cNvSpPr txBox="1">
              <a:spLocks noChangeArrowheads="1"/>
            </xdr:cNvSpPr>
          </xdr:nvSpPr>
          <xdr:spPr>
            <a:xfrm>
              <a:off x="8721" y="13420"/>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　場</a:t>
              </a:r>
            </a:p>
          </xdr:txBody>
        </xdr:sp>
        <xdr:sp macro="" textlink="">
          <xdr:nvSpPr>
            <xdr:cNvPr id="19" name="テキスト ボックス 9"/>
            <xdr:cNvSpPr txBox="1">
              <a:spLocks noChangeArrowheads="1"/>
            </xdr:cNvSpPr>
          </xdr:nvSpPr>
          <xdr:spPr>
            <a:xfrm>
              <a:off x="8721" y="1362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代理人</a:t>
              </a:r>
            </a:p>
          </xdr:txBody>
        </xdr:sp>
      </xdr:grpSp>
      <xdr:grpSp>
        <xdr:nvGrpSpPr>
          <xdr:cNvPr id="9" name="グループ 19"/>
          <xdr:cNvGrpSpPr/>
        </xdr:nvGrpSpPr>
        <xdr:grpSpPr>
          <a:xfrm>
            <a:off x="9621" y="13421"/>
            <a:ext cx="900" cy="580"/>
            <a:chOff x="9801" y="13420"/>
            <a:chExt cx="900" cy="580"/>
          </a:xfrm>
        </xdr:grpSpPr>
        <xdr:sp macro="" textlink="">
          <xdr:nvSpPr>
            <xdr:cNvPr id="16" name="テキスト ボックス 10"/>
            <xdr:cNvSpPr txBox="1">
              <a:spLocks noChangeArrowheads="1"/>
            </xdr:cNvSpPr>
          </xdr:nvSpPr>
          <xdr:spPr>
            <a:xfrm>
              <a:off x="9801" y="13420"/>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主任（監理）</a:t>
              </a:r>
            </a:p>
          </xdr:txBody>
        </xdr:sp>
        <xdr:sp macro="" textlink="">
          <xdr:nvSpPr>
            <xdr:cNvPr id="17" name="テキスト ボックス 11"/>
            <xdr:cNvSpPr txBox="1">
              <a:spLocks noChangeArrowheads="1"/>
            </xdr:cNvSpPr>
          </xdr:nvSpPr>
          <xdr:spPr>
            <a:xfrm>
              <a:off x="9801" y="1362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技術者</a:t>
              </a:r>
            </a:p>
          </xdr:txBody>
        </xdr:sp>
      </xdr:grpSp>
      <xdr:grpSp>
        <xdr:nvGrpSpPr>
          <xdr:cNvPr id="10" name="グループ 20"/>
          <xdr:cNvGrpSpPr/>
        </xdr:nvGrpSpPr>
        <xdr:grpSpPr>
          <a:xfrm>
            <a:off x="8721" y="13418"/>
            <a:ext cx="900" cy="1290"/>
            <a:chOff x="7281" y="13418"/>
            <a:chExt cx="900" cy="1290"/>
          </a:xfrm>
        </xdr:grpSpPr>
        <xdr:sp macro="" textlink="">
          <xdr:nvSpPr>
            <xdr:cNvPr id="14" name="四角形 21"/>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15" name="直線 22"/>
            <xdr:cNvSpPr>
              <a:spLocks noChangeShapeType="1"/>
            </xdr:cNvSpPr>
          </xdr:nvSpPr>
          <xdr:spPr>
            <a:xfrm>
              <a:off x="7281" y="13978"/>
              <a:ext cx="900" cy="0"/>
            </a:xfrm>
            <a:prstGeom prst="line">
              <a:avLst/>
            </a:prstGeom>
            <a:noFill/>
            <a:ln w="9525">
              <a:solidFill>
                <a:srgbClr val="000000"/>
              </a:solidFill>
              <a:round/>
              <a:headEnd/>
              <a:tailEnd/>
            </a:ln>
          </xdr:spPr>
        </xdr:sp>
      </xdr:grpSp>
      <xdr:grpSp>
        <xdr:nvGrpSpPr>
          <xdr:cNvPr id="11" name="グループ 23"/>
          <xdr:cNvGrpSpPr/>
        </xdr:nvGrpSpPr>
        <xdr:grpSpPr>
          <a:xfrm>
            <a:off x="9621" y="13418"/>
            <a:ext cx="900" cy="1290"/>
            <a:chOff x="7281" y="13418"/>
            <a:chExt cx="900" cy="1290"/>
          </a:xfrm>
        </xdr:grpSpPr>
        <xdr:sp macro="" textlink="">
          <xdr:nvSpPr>
            <xdr:cNvPr id="12" name="四角形 24"/>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13" name="直線 25"/>
            <xdr:cNvSpPr>
              <a:spLocks noChangeShapeType="1"/>
            </xdr:cNvSpPr>
          </xdr:nvSpPr>
          <xdr:spPr>
            <a:xfrm>
              <a:off x="7281" y="13978"/>
              <a:ext cx="900" cy="0"/>
            </a:xfrm>
            <a:prstGeom prst="line">
              <a:avLst/>
            </a:prstGeom>
            <a:noFill/>
            <a:ln w="9525">
              <a:solidFill>
                <a:srgbClr val="000000"/>
              </a:solidFill>
              <a:round/>
              <a:headEnd/>
              <a:tailEnd/>
            </a:ln>
          </xdr:spPr>
        </xdr: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104775</xdr:colOff>
      <xdr:row>17</xdr:row>
      <xdr:rowOff>0</xdr:rowOff>
    </xdr:from>
    <xdr:to xmlns:xdr="http://schemas.openxmlformats.org/drawingml/2006/spreadsheetDrawing">
      <xdr:col>13</xdr:col>
      <xdr:colOff>142875</xdr:colOff>
      <xdr:row>20</xdr:row>
      <xdr:rowOff>105410</xdr:rowOff>
    </xdr:to>
    <xdr:sp macro="" textlink="">
      <xdr:nvSpPr>
        <xdr:cNvPr id="2" name="Oval 3"/>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57150</xdr:colOff>
      <xdr:row>13</xdr:row>
      <xdr:rowOff>171450</xdr:rowOff>
    </xdr:from>
    <xdr:to xmlns:xdr="http://schemas.openxmlformats.org/drawingml/2006/spreadsheetDrawing">
      <xdr:col>14</xdr:col>
      <xdr:colOff>95250</xdr:colOff>
      <xdr:row>16</xdr:row>
      <xdr:rowOff>218440</xdr:rowOff>
    </xdr:to>
    <xdr:sp macro="" textlink="">
      <xdr:nvSpPr>
        <xdr:cNvPr id="2" name="Oval 2"/>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28575</xdr:colOff>
      <xdr:row>18</xdr:row>
      <xdr:rowOff>133350</xdr:rowOff>
    </xdr:from>
    <xdr:to xmlns:xdr="http://schemas.openxmlformats.org/drawingml/2006/spreadsheetDrawing">
      <xdr:col>17</xdr:col>
      <xdr:colOff>66675</xdr:colOff>
      <xdr:row>21</xdr:row>
      <xdr:rowOff>238125</xdr:rowOff>
    </xdr:to>
    <xdr:sp macro="" textlink="">
      <xdr:nvSpPr>
        <xdr:cNvPr id="2" name="Oval 3"/>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xdr:col>
      <xdr:colOff>818515</xdr:colOff>
      <xdr:row>13</xdr:row>
      <xdr:rowOff>78740</xdr:rowOff>
    </xdr:from>
    <xdr:to xmlns:xdr="http://schemas.openxmlformats.org/drawingml/2006/spreadsheetDrawing">
      <xdr:col>7</xdr:col>
      <xdr:colOff>15875</xdr:colOff>
      <xdr:row>31</xdr:row>
      <xdr:rowOff>50800</xdr:rowOff>
    </xdr:to>
    <xdr:grpSp>
      <xdr:nvGrpSpPr>
        <xdr:cNvPr id="3" name="グループ 12"/>
        <xdr:cNvGrpSpPr/>
      </xdr:nvGrpSpPr>
      <xdr:grpSpPr>
        <a:xfrm>
          <a:off x="1923415" y="3098800"/>
          <a:ext cx="2283460" cy="4429760"/>
          <a:chOff x="4137" y="4772"/>
          <a:chExt cx="3526" cy="5071"/>
        </a:xfrm>
      </xdr:grpSpPr>
      <xdr:sp macro="" textlink="">
        <xdr:nvSpPr>
          <xdr:cNvPr id="4" name="直線 3"/>
          <xdr:cNvSpPr>
            <a:spLocks noChangeShapeType="1"/>
          </xdr:cNvSpPr>
        </xdr:nvSpPr>
        <xdr:spPr>
          <a:xfrm flipH="1">
            <a:off x="4967" y="6317"/>
            <a:ext cx="2663" cy="0"/>
          </a:xfrm>
          <a:prstGeom prst="line">
            <a:avLst/>
          </a:prstGeom>
          <a:noFill/>
          <a:ln w="6350">
            <a:solidFill>
              <a:srgbClr val="000000"/>
            </a:solidFill>
            <a:prstDash val="sysDot"/>
            <a:round/>
            <a:headEnd/>
            <a:tailEnd/>
          </a:ln>
        </xdr:spPr>
      </xdr:sp>
      <xdr:sp macro="" textlink="">
        <xdr:nvSpPr>
          <xdr:cNvPr id="5" name="直線 4"/>
          <xdr:cNvSpPr>
            <a:spLocks noChangeShapeType="1"/>
          </xdr:cNvSpPr>
        </xdr:nvSpPr>
        <xdr:spPr>
          <a:xfrm>
            <a:off x="4140" y="6515"/>
            <a:ext cx="0" cy="221"/>
          </a:xfrm>
          <a:prstGeom prst="line">
            <a:avLst/>
          </a:prstGeom>
          <a:noFill/>
          <a:ln w="6350">
            <a:solidFill>
              <a:srgbClr val="000000"/>
            </a:solidFill>
            <a:prstDash val="sysDot"/>
            <a:round/>
            <a:headEnd/>
            <a:tailEnd/>
          </a:ln>
        </xdr:spPr>
      </xdr:sp>
      <xdr:sp macro="" textlink="">
        <xdr:nvSpPr>
          <xdr:cNvPr id="6" name="直線 5"/>
          <xdr:cNvSpPr>
            <a:spLocks noChangeShapeType="1"/>
          </xdr:cNvSpPr>
        </xdr:nvSpPr>
        <xdr:spPr>
          <a:xfrm>
            <a:off x="4137" y="6578"/>
            <a:ext cx="1181" cy="0"/>
          </a:xfrm>
          <a:prstGeom prst="line">
            <a:avLst/>
          </a:prstGeom>
          <a:noFill/>
          <a:ln w="6350">
            <a:solidFill>
              <a:srgbClr val="000000"/>
            </a:solidFill>
            <a:prstDash val="sysDot"/>
            <a:round/>
            <a:headEnd/>
            <a:tailEnd/>
          </a:ln>
        </xdr:spPr>
      </xdr:sp>
      <xdr:sp macro="" textlink="">
        <xdr:nvSpPr>
          <xdr:cNvPr id="7" name="直線 6"/>
          <xdr:cNvSpPr>
            <a:spLocks noChangeShapeType="1"/>
          </xdr:cNvSpPr>
        </xdr:nvSpPr>
        <xdr:spPr>
          <a:xfrm flipH="1">
            <a:off x="4967" y="6005"/>
            <a:ext cx="270" cy="0"/>
          </a:xfrm>
          <a:prstGeom prst="line">
            <a:avLst/>
          </a:prstGeom>
          <a:noFill/>
          <a:ln w="6350">
            <a:solidFill>
              <a:srgbClr val="000000"/>
            </a:solidFill>
            <a:prstDash val="sysDot"/>
            <a:round/>
            <a:headEnd/>
            <a:tailEnd/>
          </a:ln>
        </xdr:spPr>
      </xdr:sp>
      <xdr:sp macro="" textlink="">
        <xdr:nvSpPr>
          <xdr:cNvPr id="8" name="直線 7"/>
          <xdr:cNvSpPr>
            <a:spLocks noChangeShapeType="1"/>
          </xdr:cNvSpPr>
        </xdr:nvSpPr>
        <xdr:spPr>
          <a:xfrm>
            <a:off x="4967" y="5993"/>
            <a:ext cx="0" cy="608"/>
          </a:xfrm>
          <a:prstGeom prst="line">
            <a:avLst/>
          </a:prstGeom>
          <a:noFill/>
          <a:ln w="6350">
            <a:solidFill>
              <a:srgbClr val="000000"/>
            </a:solidFill>
            <a:prstDash val="sysDot"/>
            <a:round/>
            <a:headEnd/>
            <a:tailEnd/>
          </a:ln>
        </xdr:spPr>
      </xdr:sp>
      <xdr:sp macro="" textlink="">
        <xdr:nvSpPr>
          <xdr:cNvPr id="9" name="直線 8"/>
          <xdr:cNvSpPr>
            <a:spLocks noChangeShapeType="1"/>
          </xdr:cNvSpPr>
        </xdr:nvSpPr>
        <xdr:spPr>
          <a:xfrm>
            <a:off x="7408" y="4772"/>
            <a:ext cx="0" cy="5071"/>
          </a:xfrm>
          <a:prstGeom prst="line">
            <a:avLst/>
          </a:prstGeom>
          <a:noFill/>
          <a:ln w="6350">
            <a:solidFill>
              <a:srgbClr val="000000"/>
            </a:solidFill>
            <a:prstDash val="sysDot"/>
            <a:round/>
            <a:headEnd/>
            <a:tailEnd/>
          </a:ln>
        </xdr:spPr>
      </xdr:sp>
      <xdr:sp macro="" textlink="">
        <xdr:nvSpPr>
          <xdr:cNvPr id="10" name="直線 9"/>
          <xdr:cNvSpPr>
            <a:spLocks noChangeShapeType="1"/>
          </xdr:cNvSpPr>
        </xdr:nvSpPr>
        <xdr:spPr>
          <a:xfrm>
            <a:off x="7423" y="9812"/>
            <a:ext cx="240" cy="0"/>
          </a:xfrm>
          <a:prstGeom prst="line">
            <a:avLst/>
          </a:prstGeom>
          <a:noFill/>
          <a:ln w="6350">
            <a:solidFill>
              <a:srgbClr val="000000"/>
            </a:solidFill>
            <a:prstDash val="sysDot"/>
            <a:round/>
            <a:headEnd/>
            <a:tailEnd/>
          </a:ln>
        </xdr:spPr>
      </xdr:sp>
      <xdr:sp macro="" textlink="">
        <xdr:nvSpPr>
          <xdr:cNvPr id="11" name="直線 10"/>
          <xdr:cNvSpPr>
            <a:spLocks noChangeShapeType="1"/>
          </xdr:cNvSpPr>
        </xdr:nvSpPr>
        <xdr:spPr>
          <a:xfrm>
            <a:off x="7408" y="8090"/>
            <a:ext cx="240" cy="0"/>
          </a:xfrm>
          <a:prstGeom prst="line">
            <a:avLst/>
          </a:prstGeom>
          <a:noFill/>
          <a:ln w="6350">
            <a:solidFill>
              <a:srgbClr val="000000"/>
            </a:solidFill>
            <a:prstDash val="sysDot"/>
            <a:round/>
            <a:headEnd/>
            <a:tailEnd/>
          </a:ln>
        </xdr:spPr>
      </xdr:sp>
      <xdr:sp macro="" textlink="">
        <xdr:nvSpPr>
          <xdr:cNvPr id="12" name="直線 11"/>
          <xdr:cNvSpPr>
            <a:spLocks noChangeShapeType="1"/>
          </xdr:cNvSpPr>
        </xdr:nvSpPr>
        <xdr:spPr>
          <a:xfrm>
            <a:off x="7408" y="4781"/>
            <a:ext cx="240" cy="0"/>
          </a:xfrm>
          <a:prstGeom prst="line">
            <a:avLst/>
          </a:prstGeom>
          <a:noFill/>
          <a:ln w="6350">
            <a:solidFill>
              <a:srgbClr val="000000"/>
            </a:solidFill>
            <a:prstDash val="sysDot"/>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7.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8.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9.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0.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I26"/>
  <sheetViews>
    <sheetView tabSelected="1" view="pageBreakPreview" topLeftCell="B1" zoomScaleSheetLayoutView="100" workbookViewId="0">
      <selection activeCell="D12" sqref="D12:D13"/>
    </sheetView>
  </sheetViews>
  <sheetFormatPr defaultRowHeight="13.5"/>
  <cols>
    <col min="1" max="1" width="9" hidden="1" customWidth="1"/>
    <col min="2" max="2" width="4.25" style="1" customWidth="1"/>
    <col min="3" max="3" width="16.125" style="2" customWidth="1"/>
    <col min="4" max="4" width="52.625" style="2" customWidth="1"/>
    <col min="5" max="5" width="18.75" style="2" customWidth="1"/>
  </cols>
  <sheetData>
    <row r="1" spans="2:9" ht="19.5" customHeight="1">
      <c r="B1" s="3" t="s">
        <v>92</v>
      </c>
      <c r="C1" s="3"/>
      <c r="D1" s="3"/>
      <c r="E1" s="3"/>
    </row>
    <row r="2" spans="2:9">
      <c r="B2" s="3"/>
      <c r="C2" s="3"/>
      <c r="D2" s="3"/>
      <c r="E2" s="3"/>
    </row>
    <row r="3" spans="2:9" ht="34.5" customHeight="1">
      <c r="B3" s="4"/>
      <c r="C3" s="8"/>
      <c r="D3" s="8"/>
      <c r="E3" s="8"/>
    </row>
    <row r="4" spans="2:9">
      <c r="B4" s="5"/>
      <c r="C4" s="9" t="s">
        <v>24</v>
      </c>
      <c r="D4" s="9" t="s">
        <v>34</v>
      </c>
      <c r="E4" s="9" t="s">
        <v>65</v>
      </c>
    </row>
    <row r="5" spans="2:9" ht="20.100000000000001" customHeight="1">
      <c r="B5" s="6">
        <v>14</v>
      </c>
      <c r="C5" s="10" t="s">
        <v>107</v>
      </c>
      <c r="D5" s="14" t="s">
        <v>451</v>
      </c>
      <c r="E5" s="14" t="s">
        <v>453</v>
      </c>
    </row>
    <row r="6" spans="2:9" ht="20.100000000000001" customHeight="1">
      <c r="B6" s="7"/>
      <c r="C6" s="11" t="s">
        <v>419</v>
      </c>
      <c r="D6" s="15"/>
      <c r="E6" s="15"/>
    </row>
    <row r="7" spans="2:9" ht="39.950000000000003" customHeight="1">
      <c r="B7" s="6">
        <v>15</v>
      </c>
      <c r="C7" s="12" t="s">
        <v>333</v>
      </c>
      <c r="D7" s="16" t="s">
        <v>447</v>
      </c>
      <c r="E7" s="16" t="s">
        <v>13</v>
      </c>
      <c r="I7" s="2"/>
    </row>
    <row r="8" spans="2:9" ht="39.950000000000003" customHeight="1">
      <c r="B8" s="6">
        <v>16</v>
      </c>
      <c r="C8" s="12" t="s">
        <v>199</v>
      </c>
      <c r="D8" s="16" t="s">
        <v>447</v>
      </c>
      <c r="E8" s="16" t="s">
        <v>13</v>
      </c>
    </row>
    <row r="9" spans="2:9" ht="20.100000000000001" customHeight="1">
      <c r="B9" s="6">
        <v>17</v>
      </c>
      <c r="C9" s="10" t="s">
        <v>302</v>
      </c>
      <c r="D9" s="14" t="s">
        <v>400</v>
      </c>
      <c r="E9" s="14" t="s">
        <v>456</v>
      </c>
    </row>
    <row r="10" spans="2:9" ht="20.100000000000001" customHeight="1">
      <c r="B10" s="7"/>
      <c r="C10" s="11" t="s">
        <v>419</v>
      </c>
      <c r="D10" s="15"/>
      <c r="E10" s="15"/>
    </row>
    <row r="11" spans="2:9" ht="39.950000000000003" customHeight="1">
      <c r="B11" s="6">
        <v>18</v>
      </c>
      <c r="C11" s="12" t="s">
        <v>48</v>
      </c>
      <c r="D11" s="16" t="s">
        <v>292</v>
      </c>
      <c r="E11" s="16" t="s">
        <v>317</v>
      </c>
    </row>
    <row r="12" spans="2:9" ht="39.950000000000003" customHeight="1">
      <c r="B12" s="6">
        <v>19</v>
      </c>
      <c r="C12" s="10" t="s">
        <v>458</v>
      </c>
      <c r="D12" s="14" t="s">
        <v>154</v>
      </c>
      <c r="E12" s="14" t="s">
        <v>325</v>
      </c>
    </row>
    <row r="13" spans="2:9" ht="22.5" customHeight="1">
      <c r="B13" s="7"/>
      <c r="C13" s="11" t="s">
        <v>137</v>
      </c>
      <c r="D13" s="15"/>
      <c r="E13" s="15"/>
    </row>
    <row r="14" spans="2:9" ht="39.950000000000003" customHeight="1">
      <c r="B14" s="6">
        <v>20</v>
      </c>
      <c r="C14" s="12" t="s">
        <v>56</v>
      </c>
      <c r="D14" s="16" t="s">
        <v>555</v>
      </c>
      <c r="E14" s="16" t="s">
        <v>364</v>
      </c>
    </row>
    <row r="15" spans="2:9" ht="39.950000000000003" customHeight="1">
      <c r="B15" s="6">
        <v>21</v>
      </c>
      <c r="C15" s="12" t="s">
        <v>433</v>
      </c>
      <c r="D15" s="16" t="s">
        <v>187</v>
      </c>
      <c r="E15" s="16" t="s">
        <v>364</v>
      </c>
    </row>
    <row r="16" spans="2:9" ht="39.950000000000003" customHeight="1">
      <c r="B16" s="6">
        <v>22</v>
      </c>
      <c r="C16" s="12" t="s">
        <v>204</v>
      </c>
      <c r="D16" s="16" t="s">
        <v>76</v>
      </c>
      <c r="E16" s="16" t="s">
        <v>307</v>
      </c>
    </row>
    <row r="17" spans="2:5" ht="39.950000000000003" customHeight="1">
      <c r="B17" s="6">
        <v>23</v>
      </c>
      <c r="C17" s="13" t="s">
        <v>339</v>
      </c>
      <c r="D17" s="16" t="s">
        <v>461</v>
      </c>
      <c r="E17" s="16" t="s">
        <v>4</v>
      </c>
    </row>
    <row r="18" spans="2:5" ht="39.950000000000003" customHeight="1">
      <c r="B18" s="6">
        <v>24</v>
      </c>
      <c r="C18" s="13" t="s">
        <v>366</v>
      </c>
      <c r="D18" s="16" t="s">
        <v>37</v>
      </c>
      <c r="E18" s="16" t="s">
        <v>4</v>
      </c>
    </row>
    <row r="19" spans="2:5" ht="40.5">
      <c r="B19" s="6">
        <v>25</v>
      </c>
      <c r="C19" s="13" t="s">
        <v>460</v>
      </c>
      <c r="D19" s="16" t="s">
        <v>461</v>
      </c>
      <c r="E19" s="16" t="s">
        <v>4</v>
      </c>
    </row>
    <row r="20" spans="2:5" ht="39.950000000000003" customHeight="1">
      <c r="B20" s="6">
        <v>26</v>
      </c>
      <c r="C20" s="13" t="s">
        <v>443</v>
      </c>
      <c r="D20" s="17" t="s">
        <v>461</v>
      </c>
      <c r="E20" s="16" t="s">
        <v>4</v>
      </c>
    </row>
    <row r="21" spans="2:5" ht="39.950000000000003" customHeight="1">
      <c r="B21" s="6">
        <v>27</v>
      </c>
      <c r="C21" s="13" t="s">
        <v>178</v>
      </c>
      <c r="D21" s="17" t="s">
        <v>461</v>
      </c>
      <c r="E21" s="16" t="s">
        <v>4</v>
      </c>
    </row>
    <row r="22" spans="2:5" ht="39.950000000000003" customHeight="1">
      <c r="B22" s="6">
        <v>28</v>
      </c>
      <c r="C22" s="13" t="s">
        <v>490</v>
      </c>
      <c r="D22" s="17" t="s">
        <v>461</v>
      </c>
      <c r="E22" s="16" t="s">
        <v>4</v>
      </c>
    </row>
    <row r="23" spans="2:5" ht="39.950000000000003" customHeight="1">
      <c r="B23" s="6">
        <v>29</v>
      </c>
      <c r="C23" s="13" t="s">
        <v>446</v>
      </c>
      <c r="D23" s="16" t="s">
        <v>463</v>
      </c>
      <c r="E23" s="16" t="s">
        <v>4</v>
      </c>
    </row>
    <row r="24" spans="2:5" ht="39.950000000000003" customHeight="1">
      <c r="B24" s="6">
        <v>30</v>
      </c>
      <c r="C24" s="13" t="s">
        <v>200</v>
      </c>
      <c r="D24" s="16" t="s">
        <v>527</v>
      </c>
      <c r="E24" s="16" t="s">
        <v>4</v>
      </c>
    </row>
    <row r="25" spans="2:5" ht="39.950000000000003" customHeight="1">
      <c r="B25" s="5">
        <v>31</v>
      </c>
      <c r="C25" s="13" t="s">
        <v>450</v>
      </c>
      <c r="D25" s="17" t="s">
        <v>311</v>
      </c>
      <c r="E25" s="17"/>
    </row>
    <row r="26" spans="2:5" hidden="1" outlineLevel="1">
      <c r="B26" s="1" t="s">
        <v>74</v>
      </c>
      <c r="C26" s="1"/>
      <c r="D26" s="2" t="s">
        <v>304</v>
      </c>
    </row>
    <row r="27" spans="2:5" hidden="1" outlineLevel="1"/>
    <row r="28" spans="2:5" collapsed="1"/>
  </sheetData>
  <mergeCells count="11">
    <mergeCell ref="B26:C26"/>
    <mergeCell ref="B1:E2"/>
    <mergeCell ref="B5:B6"/>
    <mergeCell ref="D5:D6"/>
    <mergeCell ref="E5:E6"/>
    <mergeCell ref="B9:B10"/>
    <mergeCell ref="D9:D10"/>
    <mergeCell ref="E9:E10"/>
    <mergeCell ref="B12:B13"/>
    <mergeCell ref="D12:D13"/>
    <mergeCell ref="E12:E13"/>
  </mergeCells>
  <phoneticPr fontId="17" type="Hiragana"/>
  <hyperlinks>
    <hyperlink ref="C5" location="前金!A1"/>
    <hyperlink ref="C6" location="'前金(JV)'!A1"/>
    <hyperlink ref="C7" location="中間前金払認定請求書!A1"/>
    <hyperlink ref="C8" location="履行報告書!A1"/>
    <hyperlink ref="C9" location="請求書!A1"/>
    <hyperlink ref="C10" location="'請求書(JV)'!A1"/>
    <hyperlink ref="C11" location="完成届!A1"/>
    <hyperlink ref="C12" location="'延期願(受注者)'!A1"/>
    <hyperlink ref="C13" location="'延期願(発注者)'!A1"/>
    <hyperlink ref="C15" location="部分払申請書!A1"/>
    <hyperlink ref="C16" location="受領書!A1"/>
    <hyperlink ref="C18" location="施工体制台帳!A1"/>
    <hyperlink ref="C19" location="下請負人の相手方及び内容!A1"/>
    <hyperlink ref="C20" location="体系図!A1"/>
    <hyperlink ref="C21" location="工事担当技術者台帳!A1"/>
    <hyperlink ref="C25" location="下請負に関する提出書類一覧表!A1"/>
    <hyperlink ref="C17" location="下請負人選定一覧!A1"/>
    <hyperlink ref="C22" location="作業員名簿!A1"/>
    <hyperlink ref="C23" location="再下請通知書様式!A1"/>
    <hyperlink ref="C24" location="編成表!A1"/>
    <hyperlink ref="C14" location="出来高検査申請書!A1"/>
  </hyperlinks>
  <pageMargins left="0.59055118110236215" right="0.59055118110236215" top="0.98425196850393681" bottom="0.98425196850393681" header="0.51181102362204722" footer="0.51181102362204722"/>
  <pageSetup paperSize="9" scale="93"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C33"/>
  <sheetViews>
    <sheetView view="pageBreakPreview" zoomScale="80" zoomScaleSheetLayoutView="80" workbookViewId="0">
      <selection activeCell="C8" sqref="C8"/>
    </sheetView>
  </sheetViews>
  <sheetFormatPr defaultRowHeight="13.5"/>
  <cols>
    <col min="1" max="1" width="27.125" customWidth="1"/>
    <col min="2" max="2" width="14.625" customWidth="1"/>
    <col min="3" max="3" width="47.375" customWidth="1"/>
  </cols>
  <sheetData>
    <row r="1" spans="1:3">
      <c r="A1" t="s">
        <v>235</v>
      </c>
    </row>
    <row r="3" spans="1:3">
      <c r="C3" s="319" t="s">
        <v>147</v>
      </c>
    </row>
    <row r="4" spans="1:3" ht="21">
      <c r="A4" s="331" t="s">
        <v>263</v>
      </c>
      <c r="B4" s="331"/>
      <c r="C4" s="331"/>
    </row>
    <row r="5" spans="1:3" ht="14.25">
      <c r="A5" s="332"/>
    </row>
    <row r="6" spans="1:3">
      <c r="A6" s="333" t="s">
        <v>171</v>
      </c>
    </row>
    <row r="7" spans="1:3" ht="14.25">
      <c r="B7" s="319" t="s">
        <v>198</v>
      </c>
    </row>
    <row r="8" spans="1:3" ht="14.25">
      <c r="C8" s="351" t="s">
        <v>213</v>
      </c>
    </row>
    <row r="9" spans="1:3" ht="14.25">
      <c r="A9" s="334"/>
    </row>
    <row r="10" spans="1:3" ht="14.25">
      <c r="C10" s="351" t="s">
        <v>142</v>
      </c>
    </row>
    <row r="11" spans="1:3" ht="14.25">
      <c r="A11" s="334"/>
    </row>
    <row r="12" spans="1:3" ht="29.25" customHeight="1">
      <c r="A12" s="335" t="s">
        <v>259</v>
      </c>
      <c r="B12" s="335"/>
      <c r="C12" s="335"/>
    </row>
    <row r="13" spans="1:3" ht="48" customHeight="1">
      <c r="A13" s="336" t="s">
        <v>348</v>
      </c>
      <c r="B13" s="344"/>
      <c r="C13" s="352"/>
    </row>
    <row r="14" spans="1:3" ht="30" customHeight="1">
      <c r="A14" s="336" t="s">
        <v>279</v>
      </c>
      <c r="B14" s="344"/>
      <c r="C14" s="352"/>
    </row>
    <row r="15" spans="1:3" ht="30" customHeight="1">
      <c r="A15" s="336" t="s">
        <v>349</v>
      </c>
      <c r="B15" s="344"/>
      <c r="C15" s="352"/>
    </row>
    <row r="16" spans="1:3" ht="30" customHeight="1">
      <c r="A16" s="336" t="s">
        <v>236</v>
      </c>
      <c r="B16" s="344"/>
      <c r="C16" s="352" t="s">
        <v>488</v>
      </c>
    </row>
    <row r="17" spans="1:3" ht="30" customHeight="1">
      <c r="A17" s="336" t="s">
        <v>240</v>
      </c>
      <c r="B17" s="344"/>
      <c r="C17" s="352" t="s">
        <v>488</v>
      </c>
    </row>
    <row r="18" spans="1:3" ht="30" customHeight="1">
      <c r="A18" s="336" t="s">
        <v>244</v>
      </c>
      <c r="B18" s="344"/>
      <c r="C18" s="352" t="s">
        <v>488</v>
      </c>
    </row>
    <row r="19" spans="1:3" ht="30" customHeight="1">
      <c r="A19" s="336" t="s">
        <v>246</v>
      </c>
      <c r="B19" s="344"/>
      <c r="C19" s="353" t="s">
        <v>488</v>
      </c>
    </row>
    <row r="20" spans="1:3" ht="30" customHeight="1">
      <c r="A20" s="336"/>
      <c r="B20" s="344"/>
      <c r="C20" s="354" t="s">
        <v>248</v>
      </c>
    </row>
    <row r="21" spans="1:3" ht="30" customHeight="1">
      <c r="A21" s="337" t="s">
        <v>69</v>
      </c>
      <c r="B21" s="345"/>
      <c r="C21" s="355"/>
    </row>
    <row r="22" spans="1:3" ht="30" customHeight="1">
      <c r="A22" s="338"/>
      <c r="B22" s="346"/>
      <c r="C22" s="356"/>
    </row>
    <row r="23" spans="1:3" ht="30" customHeight="1">
      <c r="A23" s="338"/>
      <c r="B23" s="346"/>
      <c r="C23" s="356"/>
    </row>
    <row r="24" spans="1:3" ht="30" customHeight="1">
      <c r="A24" s="338"/>
      <c r="B24" s="346"/>
      <c r="C24" s="356"/>
    </row>
    <row r="25" spans="1:3" ht="30" customHeight="1">
      <c r="A25" s="338"/>
      <c r="B25" s="346"/>
      <c r="C25" s="356"/>
    </row>
    <row r="26" spans="1:3" ht="30" customHeight="1">
      <c r="A26" s="339"/>
      <c r="B26" s="347"/>
      <c r="C26" s="357"/>
    </row>
    <row r="27" spans="1:3">
      <c r="A27" s="340"/>
      <c r="B27" s="340"/>
      <c r="C27" s="340"/>
    </row>
    <row r="28" spans="1:3" ht="9" customHeight="1">
      <c r="A28" s="334"/>
    </row>
    <row r="29" spans="1:3" ht="30" customHeight="1">
      <c r="A29" s="341" t="s">
        <v>250</v>
      </c>
      <c r="B29" s="348"/>
      <c r="C29" s="358"/>
    </row>
    <row r="30" spans="1:3" ht="30" customHeight="1">
      <c r="A30" s="342"/>
      <c r="B30" s="349"/>
      <c r="C30" s="359"/>
    </row>
    <row r="31" spans="1:3" ht="30" customHeight="1">
      <c r="A31" s="342"/>
      <c r="B31" s="349"/>
      <c r="C31" s="359"/>
    </row>
    <row r="32" spans="1:3" ht="30" customHeight="1">
      <c r="A32" s="343" t="s">
        <v>253</v>
      </c>
      <c r="B32" s="350"/>
      <c r="C32" s="360"/>
    </row>
    <row r="33" spans="1:1" ht="14.25">
      <c r="A33" s="334"/>
    </row>
  </sheetData>
  <mergeCells count="19">
    <mergeCell ref="A4:C4"/>
    <mergeCell ref="A12:C12"/>
    <mergeCell ref="A13:C13"/>
    <mergeCell ref="A14:C14"/>
    <mergeCell ref="A15:C15"/>
    <mergeCell ref="A16:B16"/>
    <mergeCell ref="A17:B17"/>
    <mergeCell ref="A18:B18"/>
    <mergeCell ref="B21:C21"/>
    <mergeCell ref="A22:C22"/>
    <mergeCell ref="A23:C23"/>
    <mergeCell ref="A24:C24"/>
    <mergeCell ref="A25:C25"/>
    <mergeCell ref="A26:C26"/>
    <mergeCell ref="A29:C29"/>
    <mergeCell ref="A30:C30"/>
    <mergeCell ref="A31:C31"/>
    <mergeCell ref="A32:C32"/>
    <mergeCell ref="A19:B20"/>
  </mergeCells>
  <phoneticPr fontId="21"/>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2:BC53"/>
  <sheetViews>
    <sheetView showGridLines="0" zoomScale="80" zoomScaleNormal="80" workbookViewId="0">
      <pane ySplit="12" topLeftCell="A13" activePane="bottomLeft" state="frozen"/>
      <selection pane="bottomLeft"/>
    </sheetView>
  </sheetViews>
  <sheetFormatPr defaultColWidth="2.125" defaultRowHeight="21" customHeight="1"/>
  <cols>
    <col min="1" max="16384" width="2.125" style="361"/>
  </cols>
  <sheetData>
    <row r="1" spans="1:55" ht="5.0999999999999996" customHeight="1"/>
    <row r="2" spans="1:55" s="19" customFormat="1" ht="15" customHeight="1">
      <c r="A2" s="20"/>
      <c r="B2" s="33" t="s">
        <v>298</v>
      </c>
      <c r="C2" s="43"/>
      <c r="D2" s="43"/>
      <c r="E2" s="43"/>
      <c r="F2" s="43"/>
      <c r="G2" s="43"/>
      <c r="H2" s="43"/>
      <c r="I2" s="43"/>
      <c r="J2" s="43"/>
      <c r="K2" s="69"/>
      <c r="L2" s="75"/>
      <c r="M2" s="85"/>
      <c r="N2" s="85"/>
      <c r="O2" s="85"/>
      <c r="P2" s="85"/>
      <c r="Q2" s="85"/>
      <c r="R2" s="85"/>
      <c r="S2" s="85"/>
      <c r="T2" s="85"/>
      <c r="U2" s="85"/>
      <c r="V2" s="85"/>
      <c r="W2" s="85"/>
      <c r="X2" s="85"/>
      <c r="Y2" s="85"/>
      <c r="Z2" s="85"/>
      <c r="AA2" s="85"/>
      <c r="AB2" s="85"/>
      <c r="AC2" s="85"/>
      <c r="AD2" s="85"/>
      <c r="AE2" s="106"/>
      <c r="AF2" s="118"/>
      <c r="AG2" s="116">
        <f>L4</f>
        <v>0</v>
      </c>
      <c r="AH2" s="116"/>
      <c r="AI2" s="116"/>
      <c r="AJ2" s="116"/>
      <c r="AK2" s="116"/>
      <c r="AL2" s="116"/>
      <c r="AM2" s="116"/>
      <c r="AN2" s="116"/>
      <c r="AO2" s="116"/>
      <c r="AP2" s="116"/>
      <c r="AQ2" s="116"/>
      <c r="AR2" s="118"/>
      <c r="AS2" s="116">
        <f>L5</f>
        <v>0</v>
      </c>
      <c r="AT2" s="116"/>
      <c r="AU2" s="116"/>
      <c r="AV2" s="116"/>
      <c r="AW2" s="116"/>
      <c r="AX2" s="116"/>
      <c r="AY2" s="116"/>
      <c r="AZ2" s="116"/>
      <c r="BA2" s="116"/>
      <c r="BB2" s="116"/>
      <c r="BC2" s="116"/>
    </row>
    <row r="3" spans="1:55" s="19" customFormat="1" ht="15" customHeight="1">
      <c r="A3" s="20"/>
      <c r="B3" s="33" t="s">
        <v>301</v>
      </c>
      <c r="C3" s="43"/>
      <c r="D3" s="43"/>
      <c r="E3" s="43"/>
      <c r="F3" s="43"/>
      <c r="G3" s="43"/>
      <c r="H3" s="43"/>
      <c r="I3" s="43"/>
      <c r="J3" s="43"/>
      <c r="K3" s="69"/>
      <c r="L3" s="76" t="s">
        <v>38</v>
      </c>
      <c r="M3" s="76"/>
      <c r="N3" s="76"/>
      <c r="O3" s="94"/>
      <c r="P3" s="94"/>
      <c r="Q3" s="94"/>
      <c r="R3" s="94"/>
      <c r="S3" s="94"/>
      <c r="T3" s="94"/>
      <c r="U3" s="94"/>
      <c r="V3" s="94"/>
      <c r="W3" s="94"/>
      <c r="X3" s="103" t="s">
        <v>25</v>
      </c>
      <c r="Y3" s="103"/>
      <c r="Z3" s="103"/>
      <c r="AA3" s="103"/>
      <c r="AB3" s="103"/>
      <c r="AC3" s="103"/>
      <c r="AD3" s="103"/>
      <c r="AE3" s="107"/>
      <c r="AF3" s="118"/>
      <c r="AG3" s="116">
        <f>IF(L4="",0,LEN(AG2))</f>
        <v>0</v>
      </c>
      <c r="AH3" s="116"/>
      <c r="AI3" s="116"/>
      <c r="AJ3" s="116"/>
      <c r="AK3" s="116"/>
      <c r="AL3" s="116"/>
      <c r="AM3" s="116"/>
      <c r="AN3" s="116"/>
      <c r="AO3" s="116"/>
      <c r="AP3" s="116"/>
      <c r="AQ3" s="116"/>
      <c r="AR3" s="118"/>
      <c r="AS3" s="116">
        <f>IF(L5="",0,LEN(AS2))</f>
        <v>0</v>
      </c>
      <c r="AT3" s="116"/>
      <c r="AU3" s="116"/>
      <c r="AV3" s="116"/>
      <c r="AW3" s="116"/>
      <c r="AX3" s="116"/>
      <c r="AY3" s="116"/>
      <c r="AZ3" s="116"/>
      <c r="BA3" s="116"/>
      <c r="BB3" s="116"/>
      <c r="BC3" s="116"/>
    </row>
    <row r="4" spans="1:55" s="19" customFormat="1" ht="15" customHeight="1">
      <c r="A4" s="20"/>
      <c r="B4" s="33" t="s">
        <v>83</v>
      </c>
      <c r="C4" s="43"/>
      <c r="D4" s="43"/>
      <c r="E4" s="43"/>
      <c r="F4" s="43"/>
      <c r="G4" s="43"/>
      <c r="H4" s="43"/>
      <c r="I4" s="43"/>
      <c r="J4" s="43"/>
      <c r="K4" s="69"/>
      <c r="L4" s="77"/>
      <c r="M4" s="86"/>
      <c r="N4" s="86"/>
      <c r="O4" s="86"/>
      <c r="P4" s="86"/>
      <c r="Q4" s="86"/>
      <c r="R4" s="86"/>
      <c r="S4" s="86"/>
      <c r="T4" s="86"/>
      <c r="U4" s="86"/>
      <c r="V4" s="86"/>
      <c r="W4" s="86"/>
      <c r="X4" s="86"/>
      <c r="Y4" s="86"/>
      <c r="Z4" s="86"/>
      <c r="AA4" s="104" t="s">
        <v>101</v>
      </c>
      <c r="AB4" s="103"/>
      <c r="AC4" s="103"/>
      <c r="AD4" s="103"/>
      <c r="AE4" s="108"/>
      <c r="AF4" s="118"/>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str">
        <f>IF(AS3=10,"￥","")</f>
        <v/>
      </c>
      <c r="AT4" s="116" t="str">
        <f>IF(AS3=9,"￥",IF(AS3&gt;=10,DBCS(MID(AS2,AS3-9,1)),""))</f>
        <v/>
      </c>
      <c r="AU4" s="116" t="str">
        <f>IF(AS3=8,"￥",IF(AS3&gt;=9,DBCS(MID(AS2,AS3-8,1)),""))</f>
        <v/>
      </c>
      <c r="AV4" s="116" t="str">
        <f>IF(AS3=7,"￥",IF(AS3&gt;=8,DBCS(MID(AS2,AS3-7,1)),""))</f>
        <v/>
      </c>
      <c r="AW4" s="116" t="str">
        <f>IF(AS3=6,"￥",IF(AS3&gt;=7,DBCS(MID(AS2,AS3-6,1)),""))</f>
        <v/>
      </c>
      <c r="AX4" s="116" t="str">
        <f>IF(AS3=5,"￥",IF(AS3&gt;=6,DBCS(MID(AS2,AS3-5,1)),""))</f>
        <v/>
      </c>
      <c r="AY4" s="116" t="str">
        <f>IF(AS3=4,"￥",IF(AS3&gt;=5,DBCS(MID(AS2,AS3-4,1)),""))</f>
        <v/>
      </c>
      <c r="AZ4" s="116" t="str">
        <f>IF(AS3=3,"￥",IF(AS3&gt;=4,DBCS(MID(AS2,AS3-3,1)),""))</f>
        <v/>
      </c>
      <c r="BA4" s="116" t="str">
        <f>IF(AS3=2,"￥",IF(AS3&gt;=3,DBCS(MID(AS2,AS3-2,1)),""))</f>
        <v/>
      </c>
      <c r="BB4" s="116" t="str">
        <f>IF(AS3=1,"￥",IF(AS3&gt;=2,DBCS(MID(AS2,AS3-1,1)),""))</f>
        <v/>
      </c>
      <c r="BC4" s="116" t="str">
        <f>IF(AS3&gt;0,DBCS(RIGHT(AS2,1)),"")</f>
        <v/>
      </c>
    </row>
    <row r="5" spans="1:55" s="19" customFormat="1" ht="15" customHeight="1">
      <c r="A5" s="20"/>
      <c r="B5" s="33"/>
      <c r="C5" s="43"/>
      <c r="D5" s="43"/>
      <c r="E5" s="43" t="s">
        <v>214</v>
      </c>
      <c r="F5" s="43"/>
      <c r="G5" s="43"/>
      <c r="H5" s="43"/>
      <c r="I5" s="43"/>
      <c r="J5" s="43"/>
      <c r="K5" s="69"/>
      <c r="L5" s="77"/>
      <c r="M5" s="86"/>
      <c r="N5" s="86"/>
      <c r="O5" s="86"/>
      <c r="P5" s="86"/>
      <c r="Q5" s="86"/>
      <c r="R5" s="86"/>
      <c r="S5" s="86"/>
      <c r="T5" s="86"/>
      <c r="U5" s="86"/>
      <c r="V5" s="86"/>
      <c r="W5" s="86"/>
      <c r="X5" s="86"/>
      <c r="Y5" s="86"/>
      <c r="Z5" s="86"/>
      <c r="AA5" s="104" t="s">
        <v>101</v>
      </c>
      <c r="AB5" s="103"/>
      <c r="AC5" s="103"/>
      <c r="AD5" s="103"/>
      <c r="AE5" s="108"/>
      <c r="AF5" s="118"/>
      <c r="AG5" s="119"/>
      <c r="AH5" s="119"/>
      <c r="AI5" s="119"/>
      <c r="AJ5" s="119"/>
      <c r="AK5" s="119"/>
      <c r="AL5" s="119"/>
      <c r="AM5" s="119"/>
      <c r="AN5" s="119"/>
      <c r="AO5" s="119"/>
      <c r="AP5" s="119"/>
      <c r="AQ5" s="119"/>
      <c r="AR5" s="118"/>
      <c r="AS5" s="118"/>
      <c r="AT5" s="118"/>
      <c r="AU5" s="118"/>
      <c r="AV5" s="118"/>
      <c r="AW5" s="118"/>
      <c r="AX5" s="119"/>
      <c r="AY5" s="119"/>
      <c r="AZ5" s="119"/>
      <c r="BA5" s="119"/>
      <c r="BB5" s="119"/>
      <c r="BC5" s="119"/>
    </row>
    <row r="6" spans="1:55" s="19" customFormat="1" ht="15" customHeight="1">
      <c r="A6" s="20"/>
      <c r="B6" s="33" t="s">
        <v>238</v>
      </c>
      <c r="C6" s="43"/>
      <c r="D6" s="43"/>
      <c r="E6" s="43"/>
      <c r="F6" s="43"/>
      <c r="G6" s="43"/>
      <c r="H6" s="43"/>
      <c r="I6" s="43"/>
      <c r="J6" s="43"/>
      <c r="K6" s="69"/>
      <c r="L6" s="78" t="s">
        <v>405</v>
      </c>
      <c r="M6" s="87"/>
      <c r="N6" s="87"/>
      <c r="O6" s="87"/>
      <c r="P6" s="87"/>
      <c r="Q6" s="98" t="s">
        <v>106</v>
      </c>
      <c r="R6" s="98"/>
      <c r="S6" s="87"/>
      <c r="T6" s="87"/>
      <c r="U6" s="98" t="s">
        <v>53</v>
      </c>
      <c r="V6" s="98"/>
      <c r="W6" s="87"/>
      <c r="X6" s="87"/>
      <c r="Y6" s="98" t="s">
        <v>73</v>
      </c>
      <c r="Z6" s="98"/>
      <c r="AA6" s="98"/>
      <c r="AB6" s="98"/>
      <c r="AC6" s="98"/>
      <c r="AD6" s="98"/>
      <c r="AE6" s="109"/>
      <c r="AF6" s="118"/>
      <c r="AG6" s="118" t="str">
        <f>L6&amp;IF(O6="","　　年　　月　　日",IF(O6&lt;10,"　","")&amp;DBCS(O6)&amp;"年"&amp;IF(S6&lt;10,"　","")&amp;DBCS(S6)&amp;"月"&amp;IF(W6&lt;10,"　","")&amp;DBCS(W6)&amp;"日")</f>
        <v>令和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row>
    <row r="7" spans="1:55" s="19" customFormat="1" ht="15" customHeight="1">
      <c r="A7" s="20"/>
      <c r="B7" s="33" t="s">
        <v>62</v>
      </c>
      <c r="C7" s="43"/>
      <c r="D7" s="43"/>
      <c r="E7" s="43"/>
      <c r="F7" s="43"/>
      <c r="G7" s="43"/>
      <c r="H7" s="43"/>
      <c r="I7" s="43"/>
      <c r="J7" s="43"/>
      <c r="K7" s="69"/>
      <c r="L7" s="78" t="s">
        <v>405</v>
      </c>
      <c r="M7" s="87"/>
      <c r="N7" s="87"/>
      <c r="O7" s="87"/>
      <c r="P7" s="87"/>
      <c r="Q7" s="98" t="s">
        <v>106</v>
      </c>
      <c r="R7" s="98"/>
      <c r="S7" s="87"/>
      <c r="T7" s="87"/>
      <c r="U7" s="98" t="s">
        <v>53</v>
      </c>
      <c r="V7" s="98"/>
      <c r="W7" s="87"/>
      <c r="X7" s="87"/>
      <c r="Y7" s="98" t="s">
        <v>73</v>
      </c>
      <c r="Z7" s="98"/>
      <c r="AA7" s="98"/>
      <c r="AB7" s="98"/>
      <c r="AC7" s="98"/>
      <c r="AD7" s="98"/>
      <c r="AE7" s="109"/>
      <c r="AF7" s="118"/>
      <c r="AG7" s="118" t="str">
        <f>IF(L7="","　　　",LEFT(L7,1)&amp;"　"&amp;RIGHT(L7,1))&amp;IF(O7="","　　　　年　　　　月　　　　日",IF(O7&lt;10,"　　","　")&amp;DBCS(O7)&amp;"　年"&amp;IF(S7&lt;10,"　　","　")&amp;DBCS(S7)&amp;"　月"&amp;IF(W7&lt;10,"　　","　")&amp;DBCS(W7)&amp;"　日")</f>
        <v>令　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row>
    <row r="8" spans="1:55" s="19" customFormat="1" ht="15" customHeight="1">
      <c r="A8" s="20"/>
      <c r="B8" s="34" t="s">
        <v>118</v>
      </c>
      <c r="C8" s="44"/>
      <c r="D8" s="44"/>
      <c r="E8" s="44"/>
      <c r="F8" s="56" t="s">
        <v>23</v>
      </c>
      <c r="G8" s="60"/>
      <c r="H8" s="60"/>
      <c r="I8" s="60"/>
      <c r="J8" s="60"/>
      <c r="K8" s="70"/>
      <c r="L8" s="79"/>
      <c r="M8" s="88"/>
      <c r="N8" s="88"/>
      <c r="O8" s="88"/>
      <c r="P8" s="88"/>
      <c r="Q8" s="88"/>
      <c r="R8" s="88"/>
      <c r="S8" s="88"/>
      <c r="T8" s="88"/>
      <c r="U8" s="88"/>
      <c r="V8" s="88"/>
      <c r="W8" s="88"/>
      <c r="X8" s="88"/>
      <c r="Y8" s="88"/>
      <c r="Z8" s="88"/>
      <c r="AA8" s="88"/>
      <c r="AB8" s="88"/>
      <c r="AC8" s="88"/>
      <c r="AD8" s="88"/>
      <c r="AE8" s="111"/>
      <c r="AF8" s="118"/>
      <c r="AG8" s="119"/>
      <c r="AH8" s="118"/>
      <c r="AI8" s="118"/>
      <c r="AJ8" s="118"/>
      <c r="AK8" s="118"/>
      <c r="AL8" s="118"/>
      <c r="AM8" s="118"/>
      <c r="AN8" s="118"/>
      <c r="AO8" s="118"/>
      <c r="AP8" s="118"/>
      <c r="AQ8" s="118"/>
      <c r="AR8" s="118"/>
      <c r="AS8" s="118"/>
      <c r="AT8" s="118"/>
      <c r="AU8" s="118"/>
      <c r="AV8" s="118"/>
      <c r="AW8" s="118"/>
      <c r="AX8" s="119"/>
      <c r="AY8" s="119"/>
      <c r="AZ8" s="119"/>
      <c r="BA8" s="119"/>
      <c r="BB8" s="119"/>
      <c r="BC8" s="119"/>
    </row>
    <row r="9" spans="1:55" s="19" customFormat="1" ht="15" customHeight="1">
      <c r="A9" s="20"/>
      <c r="B9" s="35"/>
      <c r="C9" s="45"/>
      <c r="D9" s="45"/>
      <c r="E9" s="51"/>
      <c r="F9" s="57" t="s">
        <v>0</v>
      </c>
      <c r="G9" s="61"/>
      <c r="H9" s="61"/>
      <c r="I9" s="61"/>
      <c r="J9" s="61"/>
      <c r="K9" s="71"/>
      <c r="L9" s="80"/>
      <c r="M9" s="89"/>
      <c r="N9" s="89"/>
      <c r="O9" s="89"/>
      <c r="P9" s="89"/>
      <c r="Q9" s="89"/>
      <c r="R9" s="89"/>
      <c r="S9" s="89"/>
      <c r="T9" s="89"/>
      <c r="U9" s="89"/>
      <c r="V9" s="89"/>
      <c r="W9" s="89"/>
      <c r="X9" s="89"/>
      <c r="Y9" s="89"/>
      <c r="Z9" s="89"/>
      <c r="AA9" s="89"/>
      <c r="AB9" s="89"/>
      <c r="AC9" s="89"/>
      <c r="AD9" s="89"/>
      <c r="AE9" s="112"/>
      <c r="AF9" s="118"/>
      <c r="AG9" s="118"/>
      <c r="AH9" s="118"/>
      <c r="AI9" s="118"/>
      <c r="AJ9" s="118"/>
      <c r="AK9" s="118"/>
      <c r="AL9" s="118"/>
      <c r="AM9" s="118"/>
      <c r="AN9" s="118"/>
      <c r="AO9" s="118"/>
      <c r="AP9" s="118"/>
      <c r="AQ9" s="118"/>
      <c r="AR9" s="118"/>
      <c r="AS9" s="118"/>
      <c r="AT9" s="118"/>
      <c r="AU9" s="118"/>
      <c r="AV9" s="118"/>
      <c r="AW9" s="118"/>
      <c r="AX9" s="119"/>
      <c r="AY9" s="119"/>
      <c r="AZ9" s="119"/>
      <c r="BA9" s="119"/>
      <c r="BB9" s="119"/>
      <c r="BC9" s="119"/>
    </row>
    <row r="10" spans="1:55" s="19" customFormat="1" ht="15" customHeight="1">
      <c r="A10" s="20"/>
      <c r="B10" s="35"/>
      <c r="C10" s="45"/>
      <c r="D10" s="45"/>
      <c r="E10" s="51"/>
      <c r="F10" s="57" t="s">
        <v>95</v>
      </c>
      <c r="G10" s="61"/>
      <c r="H10" s="61"/>
      <c r="I10" s="61"/>
      <c r="J10" s="61"/>
      <c r="K10" s="71"/>
      <c r="L10" s="80"/>
      <c r="M10" s="89"/>
      <c r="N10" s="89"/>
      <c r="O10" s="89"/>
      <c r="P10" s="89"/>
      <c r="Q10" s="89"/>
      <c r="R10" s="89"/>
      <c r="S10" s="89"/>
      <c r="T10" s="89"/>
      <c r="U10" s="89"/>
      <c r="V10" s="89"/>
      <c r="W10" s="89"/>
      <c r="X10" s="89"/>
      <c r="Y10" s="89"/>
      <c r="Z10" s="89"/>
      <c r="AA10" s="89"/>
      <c r="AB10" s="89"/>
      <c r="AC10" s="89"/>
      <c r="AD10" s="89"/>
      <c r="AE10" s="112"/>
      <c r="AF10" s="118"/>
      <c r="AG10" s="118"/>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row>
    <row r="11" spans="1:55" s="19" customFormat="1" ht="15" customHeight="1">
      <c r="A11" s="20"/>
      <c r="B11" s="36"/>
      <c r="C11" s="46"/>
      <c r="D11" s="46"/>
      <c r="E11" s="52"/>
      <c r="F11" s="58" t="s">
        <v>117</v>
      </c>
      <c r="G11" s="62"/>
      <c r="H11" s="62"/>
      <c r="I11" s="62"/>
      <c r="J11" s="62"/>
      <c r="K11" s="72"/>
      <c r="L11" s="81"/>
      <c r="M11" s="90"/>
      <c r="N11" s="90"/>
      <c r="O11" s="90"/>
      <c r="P11" s="90"/>
      <c r="Q11" s="90"/>
      <c r="R11" s="90"/>
      <c r="S11" s="90"/>
      <c r="T11" s="90"/>
      <c r="U11" s="90"/>
      <c r="V11" s="90"/>
      <c r="W11" s="90"/>
      <c r="X11" s="90"/>
      <c r="Y11" s="90"/>
      <c r="Z11" s="90"/>
      <c r="AA11" s="90"/>
      <c r="AB11" s="90"/>
      <c r="AC11" s="90"/>
      <c r="AD11" s="90"/>
      <c r="AE11" s="113"/>
      <c r="AF11" s="215"/>
      <c r="AG11" s="118"/>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row>
    <row r="12" spans="1:55" ht="5.0999999999999996" customHeight="1"/>
    <row r="13" spans="1:55" ht="21" customHeight="1">
      <c r="A13" s="20"/>
      <c r="Q13" s="20"/>
      <c r="R13" s="20"/>
      <c r="S13" s="20"/>
      <c r="W13" s="20"/>
      <c r="X13" s="20"/>
      <c r="Y13" s="20"/>
      <c r="Z13" s="20"/>
      <c r="AA13" s="20"/>
      <c r="AB13" s="20"/>
      <c r="AC13" s="20"/>
      <c r="AD13" s="20"/>
      <c r="AE13" s="20"/>
      <c r="AF13" s="308" t="s">
        <v>215</v>
      </c>
      <c r="AG13" s="308"/>
      <c r="AH13" s="308"/>
      <c r="AI13" s="308"/>
      <c r="AJ13" s="379"/>
      <c r="AK13" s="379"/>
      <c r="AL13" s="379"/>
      <c r="AM13" s="379"/>
      <c r="AN13" s="379"/>
      <c r="AO13" s="379"/>
      <c r="AP13" s="379"/>
      <c r="AQ13" s="379"/>
    </row>
    <row r="14" spans="1:55" ht="21" customHeight="1">
      <c r="A14" s="20"/>
      <c r="Q14" s="20"/>
      <c r="R14" s="20"/>
      <c r="S14" s="308" t="s">
        <v>220</v>
      </c>
      <c r="T14" s="308"/>
      <c r="U14" s="308"/>
      <c r="V14" s="308"/>
      <c r="W14" s="308"/>
      <c r="X14" s="311" t="s">
        <v>183</v>
      </c>
      <c r="Y14" s="313"/>
      <c r="Z14" s="313"/>
      <c r="AA14" s="317"/>
      <c r="AB14" s="308" t="s">
        <v>223</v>
      </c>
      <c r="AC14" s="308"/>
      <c r="AD14" s="308"/>
      <c r="AE14" s="308"/>
      <c r="AF14" s="308"/>
      <c r="AG14" s="308"/>
      <c r="AH14" s="308"/>
      <c r="AI14" s="308"/>
      <c r="AJ14" s="311" t="s">
        <v>169</v>
      </c>
      <c r="AK14" s="313"/>
      <c r="AL14" s="313"/>
      <c r="AM14" s="317"/>
      <c r="AN14" s="311" t="s">
        <v>185</v>
      </c>
      <c r="AO14" s="313"/>
      <c r="AP14" s="313"/>
      <c r="AQ14" s="317"/>
    </row>
    <row r="15" spans="1:55" ht="21" customHeight="1">
      <c r="A15" s="20"/>
      <c r="B15" s="20"/>
      <c r="C15" s="20"/>
      <c r="D15" s="20"/>
      <c r="E15" s="20"/>
      <c r="F15" s="20"/>
      <c r="G15" s="20"/>
      <c r="H15" s="20"/>
      <c r="I15" s="20"/>
      <c r="J15" s="20"/>
      <c r="K15" s="20"/>
      <c r="L15" s="20"/>
      <c r="M15" s="20"/>
      <c r="N15" s="20"/>
      <c r="O15" s="20"/>
      <c r="P15" s="20"/>
      <c r="Q15" s="20"/>
      <c r="R15" s="20"/>
      <c r="S15" s="373"/>
      <c r="T15" s="373"/>
      <c r="U15" s="373"/>
      <c r="V15" s="373"/>
      <c r="W15" s="373"/>
      <c r="X15" s="312"/>
      <c r="Y15" s="314"/>
      <c r="Z15" s="314"/>
      <c r="AA15" s="318"/>
      <c r="AB15" s="327"/>
      <c r="AC15" s="327"/>
      <c r="AD15" s="327"/>
      <c r="AE15" s="327"/>
      <c r="AF15" s="327"/>
      <c r="AG15" s="327"/>
      <c r="AH15" s="327"/>
      <c r="AI15" s="327"/>
      <c r="AJ15" s="380"/>
      <c r="AK15" s="382"/>
      <c r="AL15" s="382"/>
      <c r="AM15" s="384"/>
      <c r="AN15" s="386"/>
      <c r="AO15" s="387"/>
      <c r="AP15" s="387"/>
      <c r="AQ15" s="394"/>
    </row>
    <row r="16" spans="1:55" ht="21" customHeight="1">
      <c r="A16" s="20"/>
      <c r="B16" s="20"/>
      <c r="C16" s="20"/>
      <c r="D16" s="20"/>
      <c r="E16" s="20"/>
      <c r="F16" s="20"/>
      <c r="G16" s="20"/>
      <c r="H16" s="20"/>
      <c r="I16" s="20"/>
      <c r="J16" s="20"/>
      <c r="K16" s="20"/>
      <c r="L16" s="20"/>
      <c r="M16" s="20"/>
      <c r="N16" s="20"/>
      <c r="O16" s="20"/>
      <c r="P16" s="20"/>
      <c r="Q16" s="20"/>
      <c r="R16" s="20"/>
      <c r="S16" s="373"/>
      <c r="T16" s="373"/>
      <c r="U16" s="373"/>
      <c r="V16" s="373"/>
      <c r="W16" s="373"/>
      <c r="X16" s="312"/>
      <c r="Y16" s="314"/>
      <c r="Z16" s="314"/>
      <c r="AA16" s="318"/>
      <c r="AB16" s="327"/>
      <c r="AC16" s="327"/>
      <c r="AD16" s="327"/>
      <c r="AE16" s="327"/>
      <c r="AF16" s="327"/>
      <c r="AG16" s="327"/>
      <c r="AH16" s="327"/>
      <c r="AI16" s="327"/>
      <c r="AJ16" s="381"/>
      <c r="AK16" s="383"/>
      <c r="AL16" s="383"/>
      <c r="AM16" s="385"/>
      <c r="AN16" s="386"/>
      <c r="AO16" s="387"/>
      <c r="AP16" s="387"/>
      <c r="AQ16" s="394"/>
    </row>
    <row r="17" spans="1:43" ht="21" customHeight="1">
      <c r="A17" s="20"/>
      <c r="B17" s="20"/>
      <c r="C17" s="20"/>
      <c r="D17" s="20"/>
      <c r="E17" s="20"/>
      <c r="F17" s="20"/>
      <c r="G17" s="20"/>
      <c r="H17" s="20"/>
      <c r="I17" s="20"/>
      <c r="J17" s="20"/>
      <c r="K17" s="20"/>
      <c r="L17" s="20"/>
      <c r="M17" s="20"/>
      <c r="N17" s="20"/>
      <c r="O17" s="20"/>
      <c r="P17" s="20"/>
      <c r="Q17" s="20"/>
      <c r="R17" s="20"/>
      <c r="S17" s="373"/>
      <c r="T17" s="373"/>
      <c r="U17" s="373"/>
      <c r="V17" s="373"/>
      <c r="W17" s="373"/>
      <c r="X17" s="312"/>
      <c r="Y17" s="314"/>
      <c r="Z17" s="314"/>
      <c r="AA17" s="318"/>
      <c r="AB17" s="327"/>
      <c r="AC17" s="327"/>
      <c r="AD17" s="327"/>
      <c r="AE17" s="327"/>
      <c r="AF17" s="327"/>
      <c r="AG17" s="327"/>
      <c r="AH17" s="327"/>
      <c r="AI17" s="327"/>
      <c r="AJ17" s="380"/>
      <c r="AK17" s="382"/>
      <c r="AL17" s="382"/>
      <c r="AM17" s="384"/>
      <c r="AN17" s="386"/>
      <c r="AO17" s="387"/>
      <c r="AP17" s="387"/>
      <c r="AQ17" s="394"/>
    </row>
    <row r="18" spans="1:43" ht="21" customHeight="1">
      <c r="A18" s="20"/>
      <c r="B18" s="20" t="s">
        <v>262</v>
      </c>
      <c r="C18" s="20"/>
      <c r="D18" s="20"/>
      <c r="E18" s="20"/>
      <c r="F18" s="20"/>
      <c r="G18" s="20"/>
      <c r="H18" s="20"/>
      <c r="I18" s="20"/>
      <c r="J18" s="20"/>
      <c r="K18" s="20"/>
      <c r="L18" s="20"/>
      <c r="M18" s="20"/>
      <c r="N18" s="20"/>
      <c r="O18" s="20"/>
      <c r="P18" s="20"/>
      <c r="Q18" s="20"/>
      <c r="R18" s="20"/>
      <c r="S18" s="373"/>
      <c r="T18" s="373"/>
      <c r="U18" s="373"/>
      <c r="V18" s="373"/>
      <c r="W18" s="373"/>
      <c r="X18" s="312"/>
      <c r="Y18" s="314"/>
      <c r="Z18" s="314"/>
      <c r="AA18" s="318"/>
      <c r="AB18" s="327"/>
      <c r="AC18" s="327"/>
      <c r="AD18" s="327"/>
      <c r="AE18" s="327"/>
      <c r="AF18" s="327"/>
      <c r="AG18" s="327"/>
      <c r="AH18" s="327"/>
      <c r="AI18" s="327"/>
      <c r="AJ18" s="381"/>
      <c r="AK18" s="383"/>
      <c r="AL18" s="383"/>
      <c r="AM18" s="385"/>
      <c r="AN18" s="386"/>
      <c r="AO18" s="387"/>
      <c r="AP18" s="387"/>
      <c r="AQ18" s="394"/>
    </row>
    <row r="19" spans="1:43" ht="21" customHeight="1">
      <c r="A19" s="20"/>
      <c r="B19" s="20"/>
      <c r="C19" s="20"/>
      <c r="D19" s="20"/>
      <c r="E19" s="20"/>
      <c r="F19" s="20"/>
      <c r="G19" s="20"/>
      <c r="H19" s="20"/>
      <c r="I19" s="20"/>
      <c r="J19" s="20"/>
      <c r="K19" s="20"/>
      <c r="L19" s="20"/>
      <c r="M19" s="20"/>
      <c r="N19" s="20"/>
      <c r="O19" s="20"/>
      <c r="P19" s="20"/>
      <c r="Q19" s="20"/>
      <c r="R19" s="20"/>
      <c r="S19" s="373"/>
      <c r="T19" s="373"/>
      <c r="U19" s="373"/>
      <c r="V19" s="373"/>
      <c r="W19" s="373"/>
      <c r="X19" s="312"/>
      <c r="Y19" s="314"/>
      <c r="Z19" s="314"/>
      <c r="AA19" s="318"/>
      <c r="AB19" s="327"/>
      <c r="AC19" s="327"/>
      <c r="AD19" s="327"/>
      <c r="AE19" s="327"/>
      <c r="AF19" s="327"/>
      <c r="AG19" s="327"/>
      <c r="AH19" s="327"/>
      <c r="AI19" s="327"/>
      <c r="AJ19" s="380"/>
      <c r="AK19" s="382"/>
      <c r="AL19" s="382"/>
      <c r="AM19" s="384"/>
      <c r="AN19" s="386"/>
      <c r="AO19" s="387"/>
      <c r="AP19" s="387"/>
      <c r="AQ19" s="394"/>
    </row>
    <row r="20" spans="1:43" ht="21" customHeight="1">
      <c r="A20" s="20"/>
      <c r="B20" s="20"/>
      <c r="C20" s="20"/>
      <c r="D20" s="20"/>
      <c r="E20" s="20"/>
      <c r="F20" s="20"/>
      <c r="G20" s="20"/>
      <c r="H20" s="20"/>
      <c r="I20" s="20"/>
      <c r="J20" s="20"/>
      <c r="K20" s="20"/>
      <c r="L20" s="20"/>
      <c r="M20" s="20"/>
      <c r="N20" s="20"/>
      <c r="O20" s="20"/>
      <c r="P20" s="20"/>
      <c r="Q20" s="20"/>
      <c r="R20" s="20"/>
      <c r="S20" s="373"/>
      <c r="T20" s="373"/>
      <c r="U20" s="373"/>
      <c r="V20" s="373"/>
      <c r="W20" s="373"/>
      <c r="X20" s="312"/>
      <c r="Y20" s="314"/>
      <c r="Z20" s="314"/>
      <c r="AA20" s="318"/>
      <c r="AB20" s="327"/>
      <c r="AC20" s="327"/>
      <c r="AD20" s="327"/>
      <c r="AE20" s="327"/>
      <c r="AF20" s="327"/>
      <c r="AG20" s="327"/>
      <c r="AH20" s="327"/>
      <c r="AI20" s="327"/>
      <c r="AJ20" s="381"/>
      <c r="AK20" s="383"/>
      <c r="AL20" s="383"/>
      <c r="AM20" s="385"/>
      <c r="AN20" s="386"/>
      <c r="AO20" s="387"/>
      <c r="AP20" s="387"/>
      <c r="AQ20" s="394"/>
    </row>
    <row r="21" spans="1:43" ht="21" customHeight="1">
      <c r="A21" s="20"/>
      <c r="B21" s="20"/>
      <c r="C21" s="20"/>
      <c r="D21" s="20"/>
      <c r="E21" s="20"/>
      <c r="F21" s="20"/>
      <c r="G21" s="20"/>
      <c r="H21" s="20"/>
      <c r="I21" s="20"/>
      <c r="J21" s="20"/>
      <c r="K21" s="20"/>
      <c r="L21" s="20"/>
      <c r="M21" s="20"/>
      <c r="N21" s="20"/>
      <c r="O21" s="20"/>
      <c r="P21" s="20"/>
      <c r="Q21" s="20"/>
      <c r="R21" s="20"/>
      <c r="S21" s="373" t="s">
        <v>143</v>
      </c>
      <c r="T21" s="373"/>
      <c r="U21" s="373"/>
      <c r="V21" s="373"/>
      <c r="W21" s="373"/>
      <c r="X21" s="312"/>
      <c r="Y21" s="314"/>
      <c r="Z21" s="314"/>
      <c r="AA21" s="318"/>
      <c r="AB21" s="327"/>
      <c r="AC21" s="327"/>
      <c r="AD21" s="327"/>
      <c r="AE21" s="327"/>
      <c r="AF21" s="327"/>
      <c r="AG21" s="327"/>
      <c r="AH21" s="327"/>
      <c r="AI21" s="327"/>
      <c r="AJ21" s="380"/>
      <c r="AK21" s="382"/>
      <c r="AL21" s="382"/>
      <c r="AM21" s="384"/>
      <c r="AN21" s="386"/>
      <c r="AO21" s="387"/>
      <c r="AP21" s="387"/>
      <c r="AQ21" s="394"/>
    </row>
    <row r="22" spans="1:43" ht="21" customHeight="1">
      <c r="A22" s="20"/>
      <c r="B22" s="20"/>
      <c r="C22" s="20"/>
      <c r="D22" s="20"/>
      <c r="E22" s="20"/>
      <c r="F22" s="20"/>
      <c r="G22" s="20"/>
      <c r="H22" s="20"/>
      <c r="I22" s="20"/>
      <c r="J22" s="20"/>
      <c r="K22" s="20"/>
      <c r="L22" s="20"/>
      <c r="M22" s="20"/>
      <c r="N22" s="20"/>
      <c r="O22" s="20"/>
      <c r="P22" s="20"/>
      <c r="Q22" s="20"/>
      <c r="R22" s="20"/>
      <c r="S22" s="373"/>
      <c r="T22" s="373"/>
      <c r="U22" s="373"/>
      <c r="V22" s="373"/>
      <c r="W22" s="373"/>
      <c r="X22" s="312"/>
      <c r="Y22" s="314"/>
      <c r="Z22" s="314"/>
      <c r="AA22" s="318"/>
      <c r="AB22" s="327"/>
      <c r="AC22" s="327"/>
      <c r="AD22" s="327"/>
      <c r="AE22" s="327"/>
      <c r="AF22" s="327"/>
      <c r="AG22" s="327"/>
      <c r="AH22" s="327"/>
      <c r="AI22" s="327"/>
      <c r="AJ22" s="381"/>
      <c r="AK22" s="383"/>
      <c r="AL22" s="383"/>
      <c r="AM22" s="385"/>
      <c r="AN22" s="386"/>
      <c r="AO22" s="387"/>
      <c r="AP22" s="387"/>
      <c r="AQ22" s="394"/>
    </row>
    <row r="23" spans="1:43" ht="21" customHeight="1">
      <c r="A23" s="20"/>
      <c r="B23" s="20"/>
      <c r="C23" s="20"/>
      <c r="D23" s="20"/>
      <c r="E23" s="20"/>
      <c r="F23" s="20"/>
      <c r="G23" s="20"/>
      <c r="H23" s="20"/>
      <c r="I23" s="20"/>
      <c r="J23" s="20"/>
      <c r="K23" s="20"/>
      <c r="L23" s="20"/>
      <c r="M23" s="20"/>
      <c r="N23" s="20"/>
      <c r="O23" s="20"/>
      <c r="P23" s="20"/>
      <c r="Q23" s="20"/>
      <c r="R23" s="20"/>
      <c r="S23" s="20"/>
      <c r="T23" s="20"/>
      <c r="U23" s="20"/>
      <c r="V23" s="310"/>
      <c r="W23" s="310"/>
      <c r="X23" s="310"/>
      <c r="Y23" s="310"/>
      <c r="Z23" s="310"/>
      <c r="AA23" s="20"/>
      <c r="AB23" s="20"/>
      <c r="AC23" s="20"/>
      <c r="AD23" s="20"/>
      <c r="AE23" s="20"/>
      <c r="AF23" s="20"/>
      <c r="AG23" s="20"/>
      <c r="AH23" s="20"/>
      <c r="AI23" s="20"/>
      <c r="AJ23" s="20"/>
      <c r="AK23" s="20"/>
      <c r="AL23" s="20"/>
      <c r="AM23" s="20"/>
      <c r="AN23" s="20"/>
      <c r="AO23" s="20"/>
      <c r="AP23" s="20"/>
      <c r="AQ23" s="20"/>
    </row>
    <row r="24" spans="1:43" ht="21" customHeight="1">
      <c r="A24" s="20"/>
      <c r="B24" s="20"/>
      <c r="C24" s="298" t="s">
        <v>265</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row>
    <row r="25" spans="1:43" ht="21" customHeight="1">
      <c r="A25" s="20"/>
      <c r="B25" s="20"/>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row>
    <row r="27" spans="1:43" ht="21" customHeight="1">
      <c r="AP27" s="388" t="str">
        <f>AG6</f>
        <v>令和　　年　　月　　日</v>
      </c>
    </row>
    <row r="28" spans="1:43" ht="21" customHeight="1">
      <c r="B28" s="19" t="s">
        <v>52</v>
      </c>
      <c r="G28" s="366"/>
      <c r="H28" s="366"/>
      <c r="I28" s="366"/>
      <c r="J28" s="366"/>
      <c r="K28" s="366"/>
      <c r="L28" s="366"/>
      <c r="M28" s="366"/>
      <c r="N28" s="366"/>
      <c r="P28" s="19"/>
    </row>
    <row r="31" spans="1:43" ht="21" customHeight="1">
      <c r="Q31" s="19" t="s">
        <v>118</v>
      </c>
      <c r="R31" s="20"/>
      <c r="S31" s="20"/>
      <c r="T31" s="20"/>
      <c r="U31" s="374" t="s">
        <v>226</v>
      </c>
      <c r="V31" s="305"/>
      <c r="W31" s="305"/>
      <c r="X31" s="305"/>
      <c r="Y31" s="305"/>
      <c r="Z31" s="320" t="str">
        <f>IF(L8="","",L8)</f>
        <v/>
      </c>
      <c r="AA31" s="320"/>
      <c r="AB31" s="320"/>
      <c r="AC31" s="320"/>
      <c r="AD31" s="320"/>
      <c r="AE31" s="320"/>
      <c r="AF31" s="320"/>
      <c r="AG31" s="320"/>
      <c r="AH31" s="320"/>
      <c r="AI31" s="320"/>
      <c r="AJ31" s="320"/>
      <c r="AK31" s="320"/>
      <c r="AL31" s="320"/>
      <c r="AM31" s="320"/>
      <c r="AN31" s="320"/>
      <c r="AO31" s="320"/>
      <c r="AP31" s="320"/>
    </row>
    <row r="32" spans="1:43" ht="21" customHeight="1">
      <c r="Q32" s="20"/>
      <c r="R32" s="20"/>
      <c r="S32" s="20"/>
      <c r="T32" s="20"/>
      <c r="U32" s="20"/>
      <c r="V32" s="20"/>
      <c r="W32" s="20"/>
      <c r="X32" s="20"/>
      <c r="Y32" s="20"/>
      <c r="Z32" s="375"/>
      <c r="AA32" s="375"/>
      <c r="AB32" s="375"/>
      <c r="AC32" s="375"/>
      <c r="AD32" s="375"/>
      <c r="AE32" s="375"/>
      <c r="AF32" s="375"/>
      <c r="AG32" s="375"/>
      <c r="AH32" s="375"/>
      <c r="AI32" s="375"/>
      <c r="AJ32" s="375"/>
      <c r="AK32" s="375"/>
      <c r="AL32" s="375"/>
      <c r="AM32" s="375"/>
      <c r="AN32" s="375"/>
      <c r="AO32" s="375"/>
      <c r="AP32" s="375"/>
    </row>
    <row r="33" spans="1:42" ht="21" customHeight="1">
      <c r="Q33" s="20"/>
      <c r="R33" s="20"/>
      <c r="S33" s="20"/>
      <c r="T33" s="20"/>
      <c r="U33" s="20"/>
      <c r="V33" s="20"/>
      <c r="W33" s="315" t="str">
        <f>IF(AS15="JV","代表","")</f>
        <v/>
      </c>
      <c r="X33" s="20"/>
      <c r="Y33" s="20"/>
      <c r="Z33" s="376" t="str">
        <f>IF(L9="","",L9)</f>
        <v/>
      </c>
      <c r="AA33" s="376"/>
      <c r="AB33" s="376"/>
      <c r="AC33" s="376"/>
      <c r="AD33" s="376"/>
      <c r="AE33" s="376"/>
      <c r="AF33" s="376"/>
      <c r="AG33" s="376"/>
      <c r="AH33" s="376"/>
      <c r="AI33" s="376"/>
      <c r="AJ33" s="376"/>
      <c r="AK33" s="376"/>
      <c r="AL33" s="376"/>
      <c r="AM33" s="376"/>
      <c r="AN33" s="376"/>
      <c r="AO33" s="376"/>
      <c r="AP33" s="376"/>
    </row>
    <row r="34" spans="1:42" ht="21" customHeight="1">
      <c r="Q34" s="20"/>
      <c r="R34" s="20"/>
      <c r="S34" s="20"/>
      <c r="T34" s="20"/>
      <c r="U34" s="374" t="s">
        <v>227</v>
      </c>
      <c r="V34" s="305"/>
      <c r="W34" s="305"/>
      <c r="X34" s="305"/>
      <c r="Y34" s="305"/>
      <c r="Z34" s="323" t="str">
        <f>IF(L10="","",L10)</f>
        <v/>
      </c>
      <c r="AA34" s="323"/>
      <c r="AB34" s="323"/>
      <c r="AC34" s="323"/>
      <c r="AD34" s="323"/>
      <c r="AE34" s="323"/>
      <c r="AF34" s="305"/>
      <c r="AG34" s="326" t="str">
        <f>IF(L11="","",L11)</f>
        <v/>
      </c>
      <c r="AH34" s="326"/>
      <c r="AI34" s="326"/>
      <c r="AJ34" s="326"/>
      <c r="AK34" s="326"/>
      <c r="AL34" s="326"/>
      <c r="AM34" s="326"/>
      <c r="AN34" s="326"/>
      <c r="AO34" s="305"/>
      <c r="AP34" s="389" t="s">
        <v>44</v>
      </c>
    </row>
    <row r="36" spans="1:42" ht="21" customHeight="1">
      <c r="A36" s="19" t="s">
        <v>352</v>
      </c>
    </row>
    <row r="38" spans="1:42" ht="21" customHeight="1">
      <c r="B38" s="362" t="s">
        <v>43</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row>
    <row r="40" spans="1:42" ht="21" customHeight="1">
      <c r="B40" s="363" t="s">
        <v>98</v>
      </c>
      <c r="C40" s="364"/>
      <c r="D40" s="365" t="s">
        <v>298</v>
      </c>
      <c r="E40" s="365"/>
      <c r="F40" s="365"/>
      <c r="G40" s="365"/>
      <c r="H40" s="365"/>
      <c r="I40" s="365"/>
      <c r="J40" s="365"/>
      <c r="K40" s="367"/>
      <c r="L40" s="368"/>
      <c r="M40" s="370" t="str">
        <f>IF(L2="","",L2)</f>
        <v/>
      </c>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90"/>
    </row>
    <row r="41" spans="1:42" ht="21" customHeight="1">
      <c r="B41" s="363"/>
      <c r="C41" s="364"/>
      <c r="D41" s="365"/>
      <c r="E41" s="365"/>
      <c r="F41" s="365"/>
      <c r="G41" s="365"/>
      <c r="H41" s="365"/>
      <c r="I41" s="365"/>
      <c r="J41" s="365"/>
      <c r="K41" s="367"/>
      <c r="L41" s="369"/>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91"/>
    </row>
    <row r="42" spans="1:42" ht="21" customHeight="1">
      <c r="B42" s="363" t="s">
        <v>103</v>
      </c>
      <c r="C42" s="364"/>
      <c r="D42" s="365" t="s">
        <v>301</v>
      </c>
      <c r="E42" s="365"/>
      <c r="F42" s="365"/>
      <c r="G42" s="365"/>
      <c r="H42" s="365"/>
      <c r="I42" s="365"/>
      <c r="J42" s="365"/>
      <c r="K42" s="367"/>
      <c r="L42" s="368"/>
      <c r="M42" s="370" t="str">
        <f>"津山市　"&amp;IF(O3="","　　　　　　　　",O3)&amp;"　地内"</f>
        <v>津山市　　　　　　　　　　地内</v>
      </c>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90"/>
    </row>
    <row r="43" spans="1:42" ht="21" customHeight="1">
      <c r="B43" s="363"/>
      <c r="C43" s="364"/>
      <c r="D43" s="365"/>
      <c r="E43" s="365"/>
      <c r="F43" s="365"/>
      <c r="G43" s="365"/>
      <c r="H43" s="365"/>
      <c r="I43" s="365"/>
      <c r="J43" s="365"/>
      <c r="K43" s="367"/>
      <c r="L43" s="369"/>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91"/>
    </row>
    <row r="44" spans="1:42" ht="21" customHeight="1">
      <c r="B44" s="363" t="s">
        <v>140</v>
      </c>
      <c r="C44" s="364"/>
      <c r="D44" s="365" t="s">
        <v>83</v>
      </c>
      <c r="E44" s="365"/>
      <c r="F44" s="365"/>
      <c r="G44" s="365"/>
      <c r="H44" s="365"/>
      <c r="I44" s="365"/>
      <c r="J44" s="365"/>
      <c r="K44" s="367"/>
      <c r="L44" s="368"/>
      <c r="M44" s="371" t="str">
        <f>AG4&amp;AH4&amp;IF(OR(AH4="",AH4="￥"),"","，")&amp;AI4&amp;AJ4&amp;AK4&amp;IF(OR(AK4="",AK4="￥"),"","，")&amp;AL4&amp;AM4&amp;AN4&amp;IF(OR(AN4="",AN4="￥"),"","，")&amp;AO4&amp;AP4&amp;AQ4</f>
        <v/>
      </c>
      <c r="N44" s="371"/>
      <c r="O44" s="371"/>
      <c r="P44" s="371"/>
      <c r="Q44" s="371"/>
      <c r="R44" s="371"/>
      <c r="S44" s="371"/>
      <c r="T44" s="371"/>
      <c r="U44" s="371"/>
      <c r="V44" s="371"/>
      <c r="W44" s="371"/>
      <c r="X44" s="371"/>
      <c r="Y44" s="371"/>
      <c r="Z44" s="371"/>
      <c r="AA44" s="371"/>
      <c r="AB44" s="371"/>
      <c r="AC44" s="371"/>
      <c r="AD44" s="371"/>
      <c r="AE44" s="371"/>
      <c r="AF44" s="371"/>
      <c r="AG44" s="377" t="s">
        <v>68</v>
      </c>
      <c r="AH44" s="377"/>
      <c r="AI44" s="377"/>
      <c r="AJ44" s="377"/>
      <c r="AK44" s="377"/>
      <c r="AL44" s="377"/>
      <c r="AM44" s="377"/>
      <c r="AN44" s="377"/>
      <c r="AO44" s="377"/>
      <c r="AP44" s="392"/>
    </row>
    <row r="45" spans="1:42" ht="21" customHeight="1">
      <c r="B45" s="363"/>
      <c r="C45" s="364"/>
      <c r="D45" s="365"/>
      <c r="E45" s="365"/>
      <c r="F45" s="365"/>
      <c r="G45" s="365"/>
      <c r="H45" s="365"/>
      <c r="I45" s="365"/>
      <c r="J45" s="365"/>
      <c r="K45" s="367"/>
      <c r="L45" s="369"/>
      <c r="M45" s="372"/>
      <c r="N45" s="372"/>
      <c r="O45" s="372"/>
      <c r="P45" s="372"/>
      <c r="Q45" s="372"/>
      <c r="R45" s="372"/>
      <c r="S45" s="372"/>
      <c r="T45" s="372"/>
      <c r="U45" s="372"/>
      <c r="V45" s="372"/>
      <c r="W45" s="372"/>
      <c r="X45" s="372"/>
      <c r="Y45" s="372"/>
      <c r="Z45" s="372"/>
      <c r="AA45" s="372"/>
      <c r="AB45" s="372"/>
      <c r="AC45" s="372"/>
      <c r="AD45" s="372"/>
      <c r="AE45" s="372"/>
      <c r="AF45" s="372"/>
      <c r="AG45" s="378"/>
      <c r="AH45" s="378"/>
      <c r="AI45" s="378"/>
      <c r="AJ45" s="378"/>
      <c r="AK45" s="378"/>
      <c r="AL45" s="378"/>
      <c r="AM45" s="378"/>
      <c r="AN45" s="378"/>
      <c r="AO45" s="378"/>
      <c r="AP45" s="393"/>
    </row>
    <row r="46" spans="1:42" ht="21" customHeight="1">
      <c r="B46" s="363" t="s">
        <v>70</v>
      </c>
      <c r="C46" s="364"/>
      <c r="D46" s="365" t="s">
        <v>9</v>
      </c>
      <c r="E46" s="365"/>
      <c r="F46" s="365"/>
      <c r="G46" s="365"/>
      <c r="H46" s="365"/>
      <c r="I46" s="365"/>
      <c r="J46" s="365"/>
      <c r="K46" s="367"/>
      <c r="L46" s="368"/>
      <c r="M46" s="371" t="str">
        <f>AS4&amp;AT4&amp;IF(OR(AT4="",AT4="￥"),"","，")&amp;AU4&amp;AV4&amp;AW4&amp;IF(OR(AW4="",AW4="￥"),"","，")&amp;AX4&amp;AY4&amp;AZ4&amp;IF(OR(AZ4="",AZ4="￥"),"","，")&amp;BA4&amp;BB4&amp;BC4</f>
        <v/>
      </c>
      <c r="N46" s="371"/>
      <c r="O46" s="371"/>
      <c r="P46" s="371"/>
      <c r="Q46" s="371"/>
      <c r="R46" s="371"/>
      <c r="S46" s="371"/>
      <c r="T46" s="371"/>
      <c r="U46" s="371"/>
      <c r="V46" s="371"/>
      <c r="W46" s="371"/>
      <c r="X46" s="371"/>
      <c r="Y46" s="371"/>
      <c r="Z46" s="371"/>
      <c r="AA46" s="371"/>
      <c r="AB46" s="371"/>
      <c r="AC46" s="371"/>
      <c r="AD46" s="371"/>
      <c r="AE46" s="371"/>
      <c r="AF46" s="371"/>
      <c r="AG46" s="377" t="s">
        <v>68</v>
      </c>
      <c r="AH46" s="377"/>
      <c r="AI46" s="377"/>
      <c r="AJ46" s="377"/>
      <c r="AK46" s="377"/>
      <c r="AL46" s="377"/>
      <c r="AM46" s="377"/>
      <c r="AN46" s="377"/>
      <c r="AO46" s="377"/>
      <c r="AP46" s="392"/>
    </row>
    <row r="47" spans="1:42" ht="21" customHeight="1">
      <c r="B47" s="363"/>
      <c r="C47" s="364"/>
      <c r="D47" s="365"/>
      <c r="E47" s="365"/>
      <c r="F47" s="365"/>
      <c r="G47" s="365"/>
      <c r="H47" s="365"/>
      <c r="I47" s="365"/>
      <c r="J47" s="365"/>
      <c r="K47" s="367"/>
      <c r="L47" s="369"/>
      <c r="M47" s="372"/>
      <c r="N47" s="372"/>
      <c r="O47" s="372"/>
      <c r="P47" s="372"/>
      <c r="Q47" s="372"/>
      <c r="R47" s="372"/>
      <c r="S47" s="372"/>
      <c r="T47" s="372"/>
      <c r="U47" s="372"/>
      <c r="V47" s="372"/>
      <c r="W47" s="372"/>
      <c r="X47" s="372"/>
      <c r="Y47" s="372"/>
      <c r="Z47" s="372"/>
      <c r="AA47" s="372"/>
      <c r="AB47" s="372"/>
      <c r="AC47" s="372"/>
      <c r="AD47" s="372"/>
      <c r="AE47" s="372"/>
      <c r="AF47" s="372"/>
      <c r="AG47" s="378"/>
      <c r="AH47" s="378"/>
      <c r="AI47" s="378"/>
      <c r="AJ47" s="378"/>
      <c r="AK47" s="378"/>
      <c r="AL47" s="378"/>
      <c r="AM47" s="378"/>
      <c r="AN47" s="378"/>
      <c r="AO47" s="378"/>
      <c r="AP47" s="393"/>
    </row>
    <row r="48" spans="1:42" ht="21" customHeight="1">
      <c r="B48" s="363" t="s">
        <v>148</v>
      </c>
      <c r="C48" s="364"/>
      <c r="D48" s="365" t="s">
        <v>126</v>
      </c>
      <c r="E48" s="365"/>
      <c r="F48" s="365"/>
      <c r="G48" s="365"/>
      <c r="H48" s="365"/>
      <c r="I48" s="365"/>
      <c r="J48" s="365"/>
      <c r="K48" s="367"/>
      <c r="L48" s="368"/>
      <c r="M48" s="370" t="str">
        <f>AG7</f>
        <v>令　和　　　　年　　　　月　　　　日</v>
      </c>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90"/>
    </row>
    <row r="49" spans="2:43" ht="21" customHeight="1">
      <c r="B49" s="363"/>
      <c r="C49" s="364"/>
      <c r="D49" s="365"/>
      <c r="E49" s="365"/>
      <c r="F49" s="365"/>
      <c r="G49" s="365"/>
      <c r="H49" s="365"/>
      <c r="I49" s="365"/>
      <c r="J49" s="365"/>
      <c r="K49" s="367"/>
      <c r="L49" s="369"/>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91"/>
    </row>
    <row r="53" spans="2:43" ht="21" customHeight="1">
      <c r="AQ53" s="395"/>
    </row>
  </sheetData>
  <sheetProtection algorithmName="SHA-512" hashValue="C4B2ThkO7dhVf9ETGRVPi7ii2m9Pz8Affg2UEKnGGObdN1I1Ul7ItYc11Dlxla85UoNl7qJq/Oh4ciUtueSfKg==" saltValue="2fV87KP7ld3d4HzFE5CGtg==" spinCount="100000" sheet="1" objects="1" scenarios="1" formatCells="0" selectLockedCells="1"/>
  <mergeCells count="106">
    <mergeCell ref="B2:K2"/>
    <mergeCell ref="L2:AE2"/>
    <mergeCell ref="AG2:AQ2"/>
    <mergeCell ref="AS2:BC2"/>
    <mergeCell ref="B3:K3"/>
    <mergeCell ref="L3:N3"/>
    <mergeCell ref="O3:W3"/>
    <mergeCell ref="X3:AC3"/>
    <mergeCell ref="AG3:AQ3"/>
    <mergeCell ref="AS3:BC3"/>
    <mergeCell ref="B4:K4"/>
    <mergeCell ref="L4:Z4"/>
    <mergeCell ref="E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AF13:AI13"/>
    <mergeCell ref="AJ13:AQ13"/>
    <mergeCell ref="S14:W14"/>
    <mergeCell ref="X14:AA14"/>
    <mergeCell ref="AB14:AI14"/>
    <mergeCell ref="AJ14:AM14"/>
    <mergeCell ref="AN14:AQ14"/>
    <mergeCell ref="Z31:AP31"/>
    <mergeCell ref="Z32:AP32"/>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X21:AA22"/>
    <mergeCell ref="AB21:AE22"/>
    <mergeCell ref="AF21:AI22"/>
    <mergeCell ref="AJ21:AM22"/>
    <mergeCell ref="AN21:AQ22"/>
    <mergeCell ref="C24:AN25"/>
    <mergeCell ref="B40:C41"/>
    <mergeCell ref="D40:K41"/>
    <mergeCell ref="L40:L41"/>
    <mergeCell ref="M40:AO41"/>
    <mergeCell ref="AP40:AP41"/>
    <mergeCell ref="B42:C43"/>
    <mergeCell ref="D42:K43"/>
    <mergeCell ref="L42:L43"/>
    <mergeCell ref="M42:AO43"/>
    <mergeCell ref="AP42:AP43"/>
    <mergeCell ref="B44:C45"/>
    <mergeCell ref="D44:K45"/>
    <mergeCell ref="L44:L45"/>
    <mergeCell ref="M44:AF45"/>
    <mergeCell ref="AG44:AP45"/>
    <mergeCell ref="B46:C47"/>
    <mergeCell ref="D46:K47"/>
    <mergeCell ref="L46:L47"/>
    <mergeCell ref="M46:AF47"/>
    <mergeCell ref="AG46:AP47"/>
    <mergeCell ref="B48:C49"/>
    <mergeCell ref="D48:K49"/>
    <mergeCell ref="L48:L49"/>
    <mergeCell ref="M48:AO49"/>
    <mergeCell ref="AP48:AP49"/>
  </mergeCells>
  <phoneticPr fontId="21"/>
  <conditionalFormatting sqref="Q6:V11 Q2:V4">
    <cfRule type="cellIs" dxfId="0" priority="1" stopIfTrue="1" operator="equal">
      <formula>"印刷表示しない"</formula>
    </cfRule>
  </conditionalFormatting>
  <dataValidations count="1">
    <dataValidation type="list" allowBlank="0" showDropDown="0"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pageMargins left="0.78740157480314965" right="0.39370078740157483" top="0.59055118110236227" bottom="0.19685039370078741" header="0.51181102362204722" footer="0.51181102362204722"/>
  <pageSetup paperSize="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2:BQ59"/>
  <sheetViews>
    <sheetView showGridLines="0" zoomScale="80" zoomScaleNormal="80" workbookViewId="0">
      <pane ySplit="16" topLeftCell="A17" activePane="bottomLeft" state="frozen"/>
      <selection pane="bottomLeft"/>
    </sheetView>
  </sheetViews>
  <sheetFormatPr defaultColWidth="2.125" defaultRowHeight="20.100000000000001" customHeight="1"/>
  <cols>
    <col min="1" max="16384" width="2.125" style="361"/>
  </cols>
  <sheetData>
    <row r="1" spans="1:69" ht="5.0999999999999996" customHeight="1"/>
    <row r="2" spans="1:69" s="19" customFormat="1" ht="15" customHeight="1">
      <c r="A2" s="20"/>
      <c r="B2" s="33" t="s">
        <v>298</v>
      </c>
      <c r="C2" s="43"/>
      <c r="D2" s="43"/>
      <c r="E2" s="43"/>
      <c r="F2" s="43"/>
      <c r="G2" s="43"/>
      <c r="H2" s="43"/>
      <c r="I2" s="43"/>
      <c r="J2" s="43"/>
      <c r="K2" s="69"/>
      <c r="L2" s="75"/>
      <c r="M2" s="85"/>
      <c r="N2" s="85"/>
      <c r="O2" s="85"/>
      <c r="P2" s="85"/>
      <c r="Q2" s="85"/>
      <c r="R2" s="85"/>
      <c r="S2" s="85"/>
      <c r="T2" s="85"/>
      <c r="U2" s="85"/>
      <c r="V2" s="85"/>
      <c r="W2" s="85"/>
      <c r="X2" s="85"/>
      <c r="Y2" s="85"/>
      <c r="Z2" s="85"/>
      <c r="AA2" s="85"/>
      <c r="AB2" s="85"/>
      <c r="AC2" s="85"/>
      <c r="AD2" s="85"/>
      <c r="AE2" s="106"/>
      <c r="AF2" s="118"/>
      <c r="AG2" s="116">
        <f>L4</f>
        <v>0</v>
      </c>
      <c r="AH2" s="116"/>
      <c r="AI2" s="116"/>
      <c r="AJ2" s="116"/>
      <c r="AK2" s="116"/>
      <c r="AL2" s="116"/>
      <c r="AM2" s="116"/>
      <c r="AN2" s="116"/>
      <c r="AO2" s="116"/>
      <c r="AP2" s="116"/>
      <c r="AQ2" s="116"/>
      <c r="AR2" s="118"/>
      <c r="AS2" s="116">
        <f>L5</f>
        <v>0</v>
      </c>
      <c r="AT2" s="116"/>
      <c r="AU2" s="116"/>
      <c r="AV2" s="116"/>
      <c r="AW2" s="116"/>
      <c r="AX2" s="116"/>
      <c r="AY2" s="116"/>
      <c r="AZ2" s="116"/>
      <c r="BA2" s="116"/>
      <c r="BB2" s="116"/>
      <c r="BC2" s="116"/>
      <c r="BD2" s="119"/>
      <c r="BE2" s="115">
        <f>Q11</f>
        <v>0</v>
      </c>
      <c r="BF2" s="116"/>
      <c r="BG2" s="116"/>
      <c r="BH2" s="116"/>
      <c r="BI2" s="116"/>
      <c r="BJ2" s="116"/>
      <c r="BK2" s="116"/>
      <c r="BL2" s="116"/>
      <c r="BM2" s="116"/>
      <c r="BN2" s="116"/>
      <c r="BO2" s="116"/>
      <c r="BP2" s="119"/>
      <c r="BQ2" s="119"/>
    </row>
    <row r="3" spans="1:69" s="19" customFormat="1" ht="15" customHeight="1">
      <c r="A3" s="20"/>
      <c r="B3" s="33" t="s">
        <v>301</v>
      </c>
      <c r="C3" s="43"/>
      <c r="D3" s="43"/>
      <c r="E3" s="43"/>
      <c r="F3" s="43"/>
      <c r="G3" s="43"/>
      <c r="H3" s="43"/>
      <c r="I3" s="43"/>
      <c r="J3" s="43"/>
      <c r="K3" s="69"/>
      <c r="L3" s="76" t="s">
        <v>38</v>
      </c>
      <c r="M3" s="76"/>
      <c r="N3" s="76"/>
      <c r="O3" s="94"/>
      <c r="P3" s="94"/>
      <c r="Q3" s="94"/>
      <c r="R3" s="94"/>
      <c r="S3" s="94"/>
      <c r="T3" s="94"/>
      <c r="U3" s="94"/>
      <c r="V3" s="94"/>
      <c r="W3" s="94"/>
      <c r="X3" s="103" t="s">
        <v>25</v>
      </c>
      <c r="Y3" s="103"/>
      <c r="Z3" s="103"/>
      <c r="AA3" s="103"/>
      <c r="AB3" s="103"/>
      <c r="AC3" s="103"/>
      <c r="AD3" s="103"/>
      <c r="AE3" s="107"/>
      <c r="AF3" s="118"/>
      <c r="AG3" s="116">
        <f>IF(L4="",0,LEN(AG2))</f>
        <v>0</v>
      </c>
      <c r="AH3" s="116"/>
      <c r="AI3" s="116"/>
      <c r="AJ3" s="116"/>
      <c r="AK3" s="116"/>
      <c r="AL3" s="116"/>
      <c r="AM3" s="116"/>
      <c r="AN3" s="116"/>
      <c r="AO3" s="116"/>
      <c r="AP3" s="116"/>
      <c r="AQ3" s="116"/>
      <c r="AR3" s="118"/>
      <c r="AS3" s="116">
        <f>IF(L5="",0,LEN(AS2))</f>
        <v>0</v>
      </c>
      <c r="AT3" s="116"/>
      <c r="AU3" s="116"/>
      <c r="AV3" s="116"/>
      <c r="AW3" s="116"/>
      <c r="AX3" s="116"/>
      <c r="AY3" s="116"/>
      <c r="AZ3" s="116"/>
      <c r="BA3" s="116"/>
      <c r="BB3" s="116"/>
      <c r="BC3" s="116"/>
      <c r="BD3" s="119"/>
      <c r="BE3" s="116">
        <f>IF(AA5="",0,LEN(BE2))</f>
        <v>1</v>
      </c>
      <c r="BF3" s="116"/>
      <c r="BG3" s="116"/>
      <c r="BH3" s="116"/>
      <c r="BI3" s="116"/>
      <c r="BJ3" s="116"/>
      <c r="BK3" s="116"/>
      <c r="BL3" s="116"/>
      <c r="BM3" s="116"/>
      <c r="BN3" s="116"/>
      <c r="BO3" s="116"/>
      <c r="BP3" s="119"/>
      <c r="BQ3" s="119"/>
    </row>
    <row r="4" spans="1:69" s="19" customFormat="1" ht="15" customHeight="1">
      <c r="A4" s="20"/>
      <c r="B4" s="33" t="s">
        <v>83</v>
      </c>
      <c r="C4" s="43"/>
      <c r="D4" s="43"/>
      <c r="E4" s="43"/>
      <c r="F4" s="43"/>
      <c r="G4" s="43"/>
      <c r="H4" s="43"/>
      <c r="I4" s="43"/>
      <c r="J4" s="43"/>
      <c r="K4" s="69"/>
      <c r="L4" s="77"/>
      <c r="M4" s="86"/>
      <c r="N4" s="86"/>
      <c r="O4" s="86"/>
      <c r="P4" s="86"/>
      <c r="Q4" s="86"/>
      <c r="R4" s="86"/>
      <c r="S4" s="86"/>
      <c r="T4" s="86"/>
      <c r="U4" s="86"/>
      <c r="V4" s="86"/>
      <c r="W4" s="86"/>
      <c r="X4" s="86"/>
      <c r="Y4" s="86"/>
      <c r="Z4" s="86"/>
      <c r="AA4" s="104" t="s">
        <v>101</v>
      </c>
      <c r="AB4" s="103"/>
      <c r="AC4" s="103"/>
      <c r="AD4" s="103"/>
      <c r="AE4" s="108"/>
      <c r="AF4" s="118"/>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str">
        <f>IF(AS3=10,"￥","")</f>
        <v/>
      </c>
      <c r="AT4" s="116" t="str">
        <f>IF(AS3=9,"￥",IF(AS3&gt;=10,DBCS(MID(AS2,AS3-9,1)),""))</f>
        <v/>
      </c>
      <c r="AU4" s="116" t="str">
        <f>IF(AS3=8,"￥",IF(AS3&gt;=9,DBCS(MID(AS2,AS3-8,1)),""))</f>
        <v/>
      </c>
      <c r="AV4" s="116" t="str">
        <f>IF(AS3=7,"￥",IF(AS3&gt;=8,DBCS(MID(AS2,AS3-7,1)),""))</f>
        <v/>
      </c>
      <c r="AW4" s="116" t="str">
        <f>IF(AS3=6,"￥",IF(AS3&gt;=7,DBCS(MID(AS2,AS3-6,1)),""))</f>
        <v/>
      </c>
      <c r="AX4" s="116" t="str">
        <f>IF(AS3=5,"￥",IF(AS3&gt;=6,DBCS(MID(AS2,AS3-5,1)),""))</f>
        <v/>
      </c>
      <c r="AY4" s="116" t="str">
        <f>IF(AS3=4,"￥",IF(AS3&gt;=5,DBCS(MID(AS2,AS3-4,1)),""))</f>
        <v/>
      </c>
      <c r="AZ4" s="116" t="str">
        <f>IF(AS3=3,"￥",IF(AS3&gt;=4,DBCS(MID(AS2,AS3-3,1)),""))</f>
        <v/>
      </c>
      <c r="BA4" s="116" t="str">
        <f>IF(AS3=2,"￥",IF(AS3&gt;=3,DBCS(MID(AS2,AS3-2,1)),""))</f>
        <v/>
      </c>
      <c r="BB4" s="116" t="str">
        <f>IF(AS3=1,"￥",IF(AS3&gt;=2,DBCS(MID(AS2,AS3-1,1)),""))</f>
        <v/>
      </c>
      <c r="BC4" s="116" t="str">
        <f>IF(AS3&gt;0,DBCS(RIGHT(AS2,1)),"")</f>
        <v/>
      </c>
      <c r="BD4" s="119"/>
      <c r="BE4" s="116" t="str">
        <f>IF(BE3=10,"￥","")</f>
        <v/>
      </c>
      <c r="BF4" s="116" t="str">
        <f>IF(BE3=9,"￥",IF(BE3&gt;=10,DBCS(MID(BE2,BE3-9,1)),""))</f>
        <v/>
      </c>
      <c r="BG4" s="116" t="str">
        <f>IF(BE3=8,"￥",IF(BE3&gt;=9,DBCS(MID(BE2,BE3-8,1)),""))</f>
        <v/>
      </c>
      <c r="BH4" s="116" t="str">
        <f>IF(BE3=7,"￥",IF(BE3&gt;=8,DBCS(MID(BE2,BE3-7,1)),""))</f>
        <v/>
      </c>
      <c r="BI4" s="116" t="str">
        <f>IF(BE3=6,"￥",IF(BE3&gt;=7,DBCS(MID(BE2,BE3-6,1)),""))</f>
        <v/>
      </c>
      <c r="BJ4" s="116" t="str">
        <f>IF(BE3=5,"￥",IF(BE3&gt;=6,DBCS(MID(BE2,BE3-5,1)),""))</f>
        <v/>
      </c>
      <c r="BK4" s="116" t="str">
        <f>IF(BE3=4,"￥",IF(BE3&gt;=5,DBCS(MID(BE2,BE3-4,1)),""))</f>
        <v/>
      </c>
      <c r="BL4" s="116" t="str">
        <f>IF(BE3=3,"￥",IF(BE3&gt;=4,DBCS(MID(BE2,BE3-3,1)),""))</f>
        <v/>
      </c>
      <c r="BM4" s="116" t="str">
        <f>IF(BE3=2,"￥",IF(BE3&gt;=3,DBCS(MID(BE2,BE3-2,1)),""))</f>
        <v/>
      </c>
      <c r="BN4" s="116" t="str">
        <f>IF(BE3=1,"￥",IF(BE3&gt;=2,DBCS(MID(BE2,BE3-1,1)),""))</f>
        <v>￥</v>
      </c>
      <c r="BO4" s="116" t="str">
        <f>IF(BE3&gt;0,DBCS(RIGHT(BE2,1)),"")</f>
        <v>０</v>
      </c>
      <c r="BP4" s="119"/>
      <c r="BQ4" s="119"/>
    </row>
    <row r="5" spans="1:69" s="19" customFormat="1" ht="15" customHeight="1">
      <c r="A5" s="20"/>
      <c r="B5" s="33" t="s">
        <v>266</v>
      </c>
      <c r="C5" s="43"/>
      <c r="D5" s="43"/>
      <c r="E5" s="43"/>
      <c r="F5" s="43"/>
      <c r="G5" s="43"/>
      <c r="H5" s="43"/>
      <c r="I5" s="43"/>
      <c r="J5" s="43"/>
      <c r="K5" s="69"/>
      <c r="L5" s="77"/>
      <c r="M5" s="86"/>
      <c r="N5" s="86"/>
      <c r="O5" s="86"/>
      <c r="P5" s="86"/>
      <c r="Q5" s="86"/>
      <c r="R5" s="86"/>
      <c r="S5" s="86"/>
      <c r="T5" s="86"/>
      <c r="U5" s="86"/>
      <c r="V5" s="86"/>
      <c r="W5" s="86"/>
      <c r="X5" s="86"/>
      <c r="Y5" s="86"/>
      <c r="Z5" s="86"/>
      <c r="AA5" s="104" t="s">
        <v>149</v>
      </c>
      <c r="AB5" s="103"/>
      <c r="AC5" s="103"/>
      <c r="AD5" s="103"/>
      <c r="AE5" s="108"/>
      <c r="AF5" s="118"/>
      <c r="AG5" s="119"/>
      <c r="AH5" s="119"/>
      <c r="AI5" s="119"/>
      <c r="AJ5" s="119"/>
      <c r="AK5" s="119"/>
      <c r="AL5" s="119"/>
      <c r="AM5" s="119"/>
      <c r="AN5" s="119"/>
      <c r="AO5" s="119"/>
      <c r="AP5" s="119"/>
      <c r="AQ5" s="119"/>
      <c r="AR5" s="118"/>
      <c r="AS5" s="119"/>
      <c r="AT5" s="119"/>
      <c r="AU5" s="119"/>
      <c r="AV5" s="119"/>
      <c r="AW5" s="119"/>
      <c r="AX5" s="119"/>
      <c r="AY5" s="119"/>
      <c r="AZ5" s="119"/>
      <c r="BA5" s="119"/>
      <c r="BB5" s="119"/>
      <c r="BC5" s="119"/>
      <c r="BD5" s="119"/>
      <c r="BE5" s="119"/>
      <c r="BF5" s="119"/>
      <c r="BG5" s="116">
        <f>AC8</f>
        <v>0</v>
      </c>
      <c r="BH5" s="116"/>
      <c r="BI5" s="116"/>
      <c r="BJ5" s="116"/>
      <c r="BK5" s="116"/>
      <c r="BL5" s="116"/>
      <c r="BM5" s="116"/>
      <c r="BN5" s="116"/>
      <c r="BO5" s="116"/>
      <c r="BP5" s="116"/>
      <c r="BQ5" s="116"/>
    </row>
    <row r="6" spans="1:69" s="19" customFormat="1" ht="15" customHeight="1">
      <c r="A6" s="20"/>
      <c r="B6" s="33" t="s">
        <v>238</v>
      </c>
      <c r="C6" s="43"/>
      <c r="D6" s="43"/>
      <c r="E6" s="43"/>
      <c r="F6" s="43"/>
      <c r="G6" s="43"/>
      <c r="H6" s="43"/>
      <c r="I6" s="43"/>
      <c r="J6" s="43"/>
      <c r="K6" s="69"/>
      <c r="L6" s="75" t="s">
        <v>405</v>
      </c>
      <c r="M6" s="85"/>
      <c r="N6" s="85"/>
      <c r="O6" s="85"/>
      <c r="P6" s="85"/>
      <c r="Q6" s="103" t="s">
        <v>106</v>
      </c>
      <c r="R6" s="103"/>
      <c r="S6" s="85"/>
      <c r="T6" s="85"/>
      <c r="U6" s="103" t="s">
        <v>53</v>
      </c>
      <c r="V6" s="103"/>
      <c r="W6" s="85"/>
      <c r="X6" s="85"/>
      <c r="Y6" s="103" t="s">
        <v>73</v>
      </c>
      <c r="Z6" s="103"/>
      <c r="AA6" s="104"/>
      <c r="AB6" s="103"/>
      <c r="AC6" s="103"/>
      <c r="AD6" s="103"/>
      <c r="AE6" s="108"/>
      <c r="AF6" s="116"/>
      <c r="AG6" s="121"/>
      <c r="AH6" s="116"/>
      <c r="AI6" s="116"/>
      <c r="AJ6" s="116"/>
      <c r="AK6" s="116"/>
      <c r="AL6" s="116"/>
      <c r="AM6" s="116"/>
      <c r="AN6" s="116"/>
      <c r="AO6" s="116"/>
      <c r="AP6" s="118" t="str">
        <f>L6&amp;IF(O6="","　　年　　月　　日",IF(O6="","　　",IF(O6&lt;10,"　","")&amp;DBCS(O6))&amp;"年"&amp;IF(S6="","　　",IF(S6&lt;10,"　","")&amp;DBCS(S6))&amp;"月"&amp;IF(W6="","　　",IF(W6&lt;10,"　","")&amp;DBCS(W6))&amp;"日")</f>
        <v>令和　　年　　月　　日</v>
      </c>
      <c r="AQ6" s="116"/>
      <c r="AR6" s="118"/>
      <c r="AS6" s="118"/>
      <c r="AT6" s="118"/>
      <c r="AU6" s="118"/>
      <c r="AV6" s="119"/>
      <c r="AW6" s="119"/>
      <c r="AX6" s="119"/>
      <c r="AY6" s="119"/>
      <c r="AZ6" s="119"/>
      <c r="BA6" s="119"/>
      <c r="BB6" s="119"/>
      <c r="BC6" s="119"/>
      <c r="BD6" s="119"/>
      <c r="BE6" s="119"/>
      <c r="BF6" s="119"/>
      <c r="BG6" s="116">
        <f>IF(AC8="",0,LEN(BG5))</f>
        <v>0</v>
      </c>
      <c r="BH6" s="116"/>
      <c r="BI6" s="116"/>
      <c r="BJ6" s="116"/>
      <c r="BK6" s="116"/>
      <c r="BL6" s="116"/>
      <c r="BM6" s="116"/>
      <c r="BN6" s="116"/>
      <c r="BO6" s="116"/>
      <c r="BP6" s="116"/>
      <c r="BQ6" s="116"/>
    </row>
    <row r="7" spans="1:69" s="19" customFormat="1" ht="15" customHeight="1">
      <c r="A7" s="20"/>
      <c r="B7" s="33" t="s">
        <v>62</v>
      </c>
      <c r="C7" s="43"/>
      <c r="D7" s="43"/>
      <c r="E7" s="43"/>
      <c r="F7" s="43"/>
      <c r="G7" s="43"/>
      <c r="H7" s="43"/>
      <c r="I7" s="43"/>
      <c r="J7" s="43"/>
      <c r="K7" s="69"/>
      <c r="L7" s="75" t="s">
        <v>405</v>
      </c>
      <c r="M7" s="85"/>
      <c r="N7" s="85"/>
      <c r="O7" s="85"/>
      <c r="P7" s="85"/>
      <c r="Q7" s="103" t="s">
        <v>106</v>
      </c>
      <c r="R7" s="103"/>
      <c r="S7" s="85"/>
      <c r="T7" s="85"/>
      <c r="U7" s="103" t="s">
        <v>53</v>
      </c>
      <c r="V7" s="103"/>
      <c r="W7" s="85"/>
      <c r="X7" s="85"/>
      <c r="Y7" s="103" t="s">
        <v>73</v>
      </c>
      <c r="Z7" s="103"/>
      <c r="AA7" s="103"/>
      <c r="AB7" s="103"/>
      <c r="AC7" s="147"/>
      <c r="AD7" s="147"/>
      <c r="AE7" s="152"/>
      <c r="AF7" s="116"/>
      <c r="AG7" s="121"/>
      <c r="AH7" s="116"/>
      <c r="AI7" s="116"/>
      <c r="AJ7" s="116"/>
      <c r="AK7" s="116"/>
      <c r="AL7" s="116"/>
      <c r="AM7" s="116"/>
      <c r="AN7" s="118"/>
      <c r="AO7" s="118"/>
      <c r="AP7" s="118" t="str">
        <f>L7&amp;IF(O7="","　　　年　　　月　　　日",IF(O7="","　　　",IF(O7&lt;10,"　　","　")&amp;DBCS(O7))&amp;"年"&amp;IF(S7="","　　　",IF(S7&lt;10,"　　","　")&amp;DBCS(S7))&amp;"月"&amp;IF(W7="","　　　",IF(W7&lt;10,"　　","　")&amp;DBCS(W7))&amp;"日")</f>
        <v>令和　　　年　　　月　　　日</v>
      </c>
      <c r="AQ7" s="118"/>
      <c r="AR7" s="118"/>
      <c r="AS7" s="118"/>
      <c r="AT7" s="118"/>
      <c r="AU7" s="118"/>
      <c r="AV7" s="119"/>
      <c r="AW7" s="119"/>
      <c r="AX7" s="119"/>
      <c r="AY7" s="119"/>
      <c r="AZ7" s="119"/>
      <c r="BA7" s="119"/>
      <c r="BB7" s="119"/>
      <c r="BC7" s="119"/>
      <c r="BD7" s="119"/>
      <c r="BE7" s="119"/>
      <c r="BF7" s="119"/>
      <c r="BG7" s="116" t="str">
        <f>IF(BG6=10,"￥","")</f>
        <v/>
      </c>
      <c r="BH7" s="116" t="str">
        <f>IF(BG6=9,"￥",IF(BG6&gt;=10,DBCS(MID(BG5,BG6-9,1)),""))</f>
        <v/>
      </c>
      <c r="BI7" s="116" t="str">
        <f>IF(BG6=8,"￥",IF(BG6&gt;=9,DBCS(MID(BG5,BG6-8,1)),""))</f>
        <v/>
      </c>
      <c r="BJ7" s="116" t="str">
        <f>IF(BG6=7,"￥",IF(BG6&gt;=8,DBCS(MID(BG5,BG6-7,1)),""))</f>
        <v/>
      </c>
      <c r="BK7" s="116" t="str">
        <f>IF(BG6=6,"￥",IF(BG6&gt;=7,DBCS(MID(BG5,BG6-6,1)),""))</f>
        <v/>
      </c>
      <c r="BL7" s="116" t="str">
        <f>IF(BG6=5,"￥",IF(BG6&gt;=6,DBCS(MID(BG5,BG6-5,1)),""))</f>
        <v/>
      </c>
      <c r="BM7" s="116" t="str">
        <f>IF(BG6=4,"￥",IF(BG6&gt;=5,DBCS(MID(BG5,BG6-4,1)),""))</f>
        <v/>
      </c>
      <c r="BN7" s="116" t="str">
        <f>IF(BG6=3,"￥",IF(BG6&gt;=4,DBCS(MID(BG5,BG6-3,1)),""))</f>
        <v/>
      </c>
      <c r="BO7" s="116" t="str">
        <f>IF(BG6=2,"￥",IF(BG6&gt;=3,DBCS(MID(BG5,BG6-2,1)),""))</f>
        <v/>
      </c>
      <c r="BP7" s="116" t="str">
        <f>IF(BG6=1,"￥",IF(BG6&gt;=2,DBCS(MID(BG5,BG6-1,1)),""))</f>
        <v/>
      </c>
      <c r="BQ7" s="116" t="str">
        <f>IF(BG6&gt;0,DBCS(RIGHT(BG5,1)),"")</f>
        <v/>
      </c>
    </row>
    <row r="8" spans="1:69" s="19" customFormat="1" ht="15" customHeight="1">
      <c r="A8" s="20"/>
      <c r="B8" s="396" t="s">
        <v>267</v>
      </c>
      <c r="C8" s="399"/>
      <c r="D8" s="399"/>
      <c r="E8" s="399"/>
      <c r="F8" s="399"/>
      <c r="G8" s="399"/>
      <c r="H8" s="399"/>
      <c r="I8" s="399"/>
      <c r="J8" s="399"/>
      <c r="K8" s="411"/>
      <c r="L8" s="75" t="s">
        <v>405</v>
      </c>
      <c r="M8" s="85"/>
      <c r="N8" s="85"/>
      <c r="O8" s="85"/>
      <c r="P8" s="85"/>
      <c r="Q8" s="103" t="s">
        <v>106</v>
      </c>
      <c r="R8" s="103"/>
      <c r="S8" s="85"/>
      <c r="T8" s="85"/>
      <c r="U8" s="103" t="s">
        <v>53</v>
      </c>
      <c r="V8" s="103"/>
      <c r="W8" s="85"/>
      <c r="X8" s="85"/>
      <c r="Y8" s="103" t="s">
        <v>177</v>
      </c>
      <c r="Z8" s="103"/>
      <c r="AA8" s="103"/>
      <c r="AB8" s="103"/>
      <c r="AC8" s="77"/>
      <c r="AD8" s="86"/>
      <c r="AE8" s="86"/>
      <c r="AF8" s="86"/>
      <c r="AG8" s="86"/>
      <c r="AH8" s="86"/>
      <c r="AI8" s="86"/>
      <c r="AJ8" s="86"/>
      <c r="AK8" s="86"/>
      <c r="AL8" s="439"/>
      <c r="AM8" s="157" t="s">
        <v>68</v>
      </c>
      <c r="AN8" s="109"/>
      <c r="AO8" s="114"/>
      <c r="AP8" s="118" t="str">
        <f>IF(OR(L8="",O8="",S8="",W8=""),"　　　年　月　日受領済",IF(L8="","　　",L8)&amp;IF(O8="","　",IF(VALUE(O8)&gt;10,""," ")&amp;ASC(O8))&amp;"年"&amp;IF(S8="","　",IF(VALUE(S8)&gt;10,""," ")&amp;ASC(S8))&amp;"月"&amp;IF(W8="","　",IF(VALUE(W8)&gt;10,""," ")&amp;ASC(W8))&amp;"日受領済")</f>
        <v>　　　年　月　日受領済</v>
      </c>
      <c r="AQ8" s="118"/>
      <c r="AR8" s="118"/>
      <c r="AS8" s="119"/>
      <c r="AT8" s="119"/>
      <c r="AU8" s="119"/>
      <c r="AV8" s="119"/>
      <c r="AW8" s="119"/>
      <c r="AX8" s="119"/>
      <c r="AY8" s="119"/>
      <c r="AZ8" s="119"/>
      <c r="BA8" s="119"/>
      <c r="BB8" s="119"/>
      <c r="BC8" s="119"/>
      <c r="BD8" s="119"/>
      <c r="BE8" s="119"/>
      <c r="BF8" s="119"/>
      <c r="BG8" s="116">
        <f>AC9</f>
        <v>0</v>
      </c>
      <c r="BH8" s="116"/>
      <c r="BI8" s="116"/>
      <c r="BJ8" s="116"/>
      <c r="BK8" s="116"/>
      <c r="BL8" s="116"/>
      <c r="BM8" s="116"/>
      <c r="BN8" s="116"/>
      <c r="BO8" s="116"/>
      <c r="BP8" s="116"/>
      <c r="BQ8" s="116"/>
    </row>
    <row r="9" spans="1:69" s="19" customFormat="1" ht="15" customHeight="1">
      <c r="A9" s="20"/>
      <c r="B9" s="397"/>
      <c r="C9" s="400"/>
      <c r="D9" s="400"/>
      <c r="E9" s="400"/>
      <c r="F9" s="400"/>
      <c r="G9" s="400"/>
      <c r="H9" s="400"/>
      <c r="I9" s="400"/>
      <c r="J9" s="400"/>
      <c r="K9" s="412"/>
      <c r="L9" s="75" t="s">
        <v>405</v>
      </c>
      <c r="M9" s="85"/>
      <c r="N9" s="85"/>
      <c r="O9" s="85"/>
      <c r="P9" s="85"/>
      <c r="Q9" s="103" t="s">
        <v>106</v>
      </c>
      <c r="R9" s="103"/>
      <c r="S9" s="85"/>
      <c r="T9" s="85"/>
      <c r="U9" s="103" t="s">
        <v>272</v>
      </c>
      <c r="V9" s="103"/>
      <c r="W9" s="85"/>
      <c r="X9" s="85"/>
      <c r="Y9" s="103" t="s">
        <v>177</v>
      </c>
      <c r="Z9" s="103"/>
      <c r="AA9" s="103"/>
      <c r="AB9" s="103"/>
      <c r="AC9" s="77"/>
      <c r="AD9" s="86"/>
      <c r="AE9" s="86"/>
      <c r="AF9" s="86"/>
      <c r="AG9" s="86"/>
      <c r="AH9" s="86"/>
      <c r="AI9" s="86"/>
      <c r="AJ9" s="86"/>
      <c r="AK9" s="86"/>
      <c r="AL9" s="439"/>
      <c r="AM9" s="157" t="s">
        <v>68</v>
      </c>
      <c r="AN9" s="109"/>
      <c r="AO9" s="114"/>
      <c r="AP9" s="118" t="str">
        <f>IF(OR(L9="",O9="",S9="",W9=""),"　　　年　月　日受領済",IF(L9="","　　",L9)&amp;IF(O9="","　",IF(VALUE(O9)&gt;10,""," ")&amp;ASC(O9))&amp;"年"&amp;IF(S9="","　",IF(VALUE(S9)&gt;10,""," ")&amp;ASC(S9))&amp;"月"&amp;IF(W9="","　",IF(VALUE(W9)&gt;10,""," ")&amp;ASC(W9))&amp;"日受領済")</f>
        <v>　　　年　月　日受領済</v>
      </c>
      <c r="AQ9" s="118"/>
      <c r="AR9" s="118"/>
      <c r="AS9" s="119"/>
      <c r="AT9" s="119"/>
      <c r="AU9" s="119"/>
      <c r="AV9" s="119"/>
      <c r="AW9" s="119"/>
      <c r="AX9" s="119"/>
      <c r="AY9" s="119"/>
      <c r="AZ9" s="119"/>
      <c r="BA9" s="119"/>
      <c r="BB9" s="119"/>
      <c r="BC9" s="119"/>
      <c r="BD9" s="119"/>
      <c r="BE9" s="119"/>
      <c r="BF9" s="119"/>
      <c r="BG9" s="116">
        <f>IF(AC9="",0,LEN(BG8))</f>
        <v>0</v>
      </c>
      <c r="BH9" s="116"/>
      <c r="BI9" s="116"/>
      <c r="BJ9" s="116"/>
      <c r="BK9" s="116"/>
      <c r="BL9" s="116"/>
      <c r="BM9" s="116"/>
      <c r="BN9" s="116"/>
      <c r="BO9" s="116"/>
      <c r="BP9" s="116"/>
      <c r="BQ9" s="116"/>
    </row>
    <row r="10" spans="1:69" s="19" customFormat="1" ht="15" customHeight="1">
      <c r="A10" s="20"/>
      <c r="B10" s="398"/>
      <c r="C10" s="401"/>
      <c r="D10" s="401"/>
      <c r="E10" s="401"/>
      <c r="F10" s="401"/>
      <c r="G10" s="401"/>
      <c r="H10" s="401"/>
      <c r="I10" s="401"/>
      <c r="J10" s="401"/>
      <c r="K10" s="413"/>
      <c r="L10" s="75" t="s">
        <v>405</v>
      </c>
      <c r="M10" s="85"/>
      <c r="N10" s="85"/>
      <c r="O10" s="85"/>
      <c r="P10" s="85"/>
      <c r="Q10" s="103" t="s">
        <v>106</v>
      </c>
      <c r="R10" s="103"/>
      <c r="S10" s="85"/>
      <c r="T10" s="85"/>
      <c r="U10" s="103" t="s">
        <v>272</v>
      </c>
      <c r="V10" s="103"/>
      <c r="W10" s="85"/>
      <c r="X10" s="85"/>
      <c r="Y10" s="103" t="s">
        <v>177</v>
      </c>
      <c r="Z10" s="103"/>
      <c r="AA10" s="103"/>
      <c r="AB10" s="103"/>
      <c r="AC10" s="77"/>
      <c r="AD10" s="86"/>
      <c r="AE10" s="86"/>
      <c r="AF10" s="86"/>
      <c r="AG10" s="86"/>
      <c r="AH10" s="86"/>
      <c r="AI10" s="86"/>
      <c r="AJ10" s="86"/>
      <c r="AK10" s="86"/>
      <c r="AL10" s="439"/>
      <c r="AM10" s="157" t="s">
        <v>68</v>
      </c>
      <c r="AN10" s="109"/>
      <c r="AO10" s="114"/>
      <c r="AP10" s="118" t="str">
        <f>IF(OR(L10="",O10="",S10="",W10=""),"　　　年　月　日受領済",IF(L10="","　　",L10)&amp;IF(O10="","　",IF(VALUE(O10)&gt;10,""," ")&amp;ASC(O10))&amp;"年"&amp;IF(S10="","　",IF(VALUE(S10)&gt;10,""," ")&amp;ASC(S10))&amp;"月"&amp;IF(W10="","　",IF(VALUE(W10)&gt;10,""," ")&amp;ASC(W10))&amp;"日受領済")</f>
        <v>　　　年　月　日受領済</v>
      </c>
      <c r="AQ10" s="118"/>
      <c r="AR10" s="118"/>
      <c r="AS10" s="119"/>
      <c r="AT10" s="119"/>
      <c r="AU10" s="119"/>
      <c r="AV10" s="119"/>
      <c r="AW10" s="119"/>
      <c r="AX10" s="119"/>
      <c r="AY10" s="119"/>
      <c r="AZ10" s="119"/>
      <c r="BA10" s="119"/>
      <c r="BB10" s="119"/>
      <c r="BC10" s="119"/>
      <c r="BD10" s="119"/>
      <c r="BE10" s="119"/>
      <c r="BF10" s="119"/>
      <c r="BG10" s="116" t="str">
        <f>IF(BG9=10,"￥","")</f>
        <v/>
      </c>
      <c r="BH10" s="116" t="str">
        <f>IF(BG9=9,"￥",IF(BG9&gt;=10,DBCS(MID(BG8,BG9-9,1)),""))</f>
        <v/>
      </c>
      <c r="BI10" s="116" t="str">
        <f>IF(BG9=8,"￥",IF(BG9&gt;=9,DBCS(MID(BG8,BG9-8,1)),""))</f>
        <v/>
      </c>
      <c r="BJ10" s="116" t="str">
        <f>IF(BG9=7,"￥",IF(BG9&gt;=8,DBCS(MID(BG8,BG9-7,1)),""))</f>
        <v/>
      </c>
      <c r="BK10" s="116" t="str">
        <f>IF(BG9=6,"￥",IF(BG9&gt;=7,DBCS(MID(BG8,BG9-6,1)),""))</f>
        <v/>
      </c>
      <c r="BL10" s="116" t="str">
        <f>IF(BG9=5,"￥",IF(BG9&gt;=6,DBCS(MID(BG8,BG9-5,1)),""))</f>
        <v/>
      </c>
      <c r="BM10" s="116" t="str">
        <f>IF(BG9=4,"￥",IF(BG9&gt;=5,DBCS(MID(BG8,BG9-4,1)),""))</f>
        <v/>
      </c>
      <c r="BN10" s="116" t="str">
        <f>IF(BG9=3,"￥",IF(BG9&gt;=4,DBCS(MID(BG8,BG9-3,1)),""))</f>
        <v/>
      </c>
      <c r="BO10" s="116" t="str">
        <f>IF(BG9=2,"￥",IF(BG9&gt;=3,DBCS(MID(BG8,BG9-2,1)),""))</f>
        <v/>
      </c>
      <c r="BP10" s="116" t="str">
        <f>IF(BG9=1,"￥",IF(BG9&gt;=2,DBCS(MID(BG8,BG9-1,1)),""))</f>
        <v/>
      </c>
      <c r="BQ10" s="116" t="str">
        <f>IF(BG9&gt;0,DBCS(RIGHT(BG8,1)),"")</f>
        <v/>
      </c>
    </row>
    <row r="11" spans="1:69" s="19" customFormat="1" ht="15" customHeight="1">
      <c r="A11" s="20"/>
      <c r="B11" s="33" t="s">
        <v>129</v>
      </c>
      <c r="C11" s="43"/>
      <c r="D11" s="43"/>
      <c r="E11" s="43"/>
      <c r="F11" s="43"/>
      <c r="G11" s="43"/>
      <c r="H11" s="43"/>
      <c r="I11" s="43"/>
      <c r="J11" s="43"/>
      <c r="K11" s="69"/>
      <c r="L11" s="264" t="s">
        <v>489</v>
      </c>
      <c r="M11" s="265"/>
      <c r="N11" s="265"/>
      <c r="O11" s="265"/>
      <c r="P11" s="274"/>
      <c r="Q11" s="104">
        <f>IF(L11&lt;&gt;"表示する","",L4-L5-AC8-AC9-AC10)</f>
        <v>0</v>
      </c>
      <c r="R11" s="103"/>
      <c r="S11" s="103"/>
      <c r="T11" s="103"/>
      <c r="U11" s="103"/>
      <c r="V11" s="103"/>
      <c r="W11" s="103"/>
      <c r="X11" s="103"/>
      <c r="Y11" s="103"/>
      <c r="Z11" s="103"/>
      <c r="AA11" s="103"/>
      <c r="AB11" s="103"/>
      <c r="AC11" s="103"/>
      <c r="AD11" s="104" t="str">
        <f>IF(L11&lt;&gt;"表示する","","円")</f>
        <v>円</v>
      </c>
      <c r="AE11" s="437"/>
      <c r="AF11" s="438"/>
      <c r="AG11" s="438"/>
      <c r="AH11" s="438"/>
      <c r="AI11" s="438"/>
      <c r="AJ11" s="438"/>
      <c r="AK11" s="438"/>
      <c r="AL11" s="438"/>
      <c r="AM11" s="440"/>
      <c r="AN11" s="440"/>
      <c r="AO11" s="114"/>
      <c r="AP11" s="118"/>
      <c r="AQ11" s="118"/>
      <c r="AR11" s="118"/>
      <c r="AS11" s="119"/>
      <c r="AT11" s="119"/>
      <c r="AU11" s="119"/>
      <c r="AV11" s="119"/>
      <c r="AW11" s="119"/>
      <c r="AX11" s="119"/>
      <c r="AY11" s="119"/>
      <c r="AZ11" s="119"/>
      <c r="BA11" s="119"/>
      <c r="BB11" s="119"/>
      <c r="BC11" s="119"/>
      <c r="BD11" s="119"/>
      <c r="BE11" s="119"/>
      <c r="BF11" s="119"/>
      <c r="BG11" s="116">
        <f>AC10</f>
        <v>0</v>
      </c>
      <c r="BH11" s="116"/>
      <c r="BI11" s="116"/>
      <c r="BJ11" s="116"/>
      <c r="BK11" s="116"/>
      <c r="BL11" s="116"/>
      <c r="BM11" s="116"/>
      <c r="BN11" s="116"/>
      <c r="BO11" s="116"/>
      <c r="BP11" s="116"/>
      <c r="BQ11" s="116"/>
    </row>
    <row r="12" spans="1:69" s="19" customFormat="1" ht="15" customHeight="1">
      <c r="A12" s="20"/>
      <c r="B12" s="34" t="s">
        <v>118</v>
      </c>
      <c r="C12" s="44"/>
      <c r="D12" s="44"/>
      <c r="E12" s="44"/>
      <c r="F12" s="56" t="s">
        <v>23</v>
      </c>
      <c r="G12" s="60"/>
      <c r="H12" s="60"/>
      <c r="I12" s="60"/>
      <c r="J12" s="60"/>
      <c r="K12" s="70"/>
      <c r="L12" s="79"/>
      <c r="M12" s="88"/>
      <c r="N12" s="88"/>
      <c r="O12" s="88"/>
      <c r="P12" s="88"/>
      <c r="Q12" s="88"/>
      <c r="R12" s="88"/>
      <c r="S12" s="88"/>
      <c r="T12" s="88"/>
      <c r="U12" s="88"/>
      <c r="V12" s="88"/>
      <c r="W12" s="88"/>
      <c r="X12" s="88"/>
      <c r="Y12" s="88"/>
      <c r="Z12" s="88"/>
      <c r="AA12" s="88"/>
      <c r="AB12" s="88"/>
      <c r="AC12" s="88"/>
      <c r="AD12" s="88"/>
      <c r="AE12" s="111"/>
      <c r="AF12" s="118"/>
      <c r="AG12" s="122"/>
      <c r="AH12" s="114"/>
      <c r="AI12" s="114"/>
      <c r="AJ12" s="114"/>
      <c r="AK12" s="114"/>
      <c r="AL12" s="114"/>
      <c r="AM12" s="114"/>
      <c r="AN12" s="114"/>
      <c r="AO12" s="114"/>
      <c r="AP12" s="118"/>
      <c r="AQ12" s="118"/>
      <c r="AR12" s="118"/>
      <c r="AS12" s="119"/>
      <c r="AT12" s="119"/>
      <c r="AU12" s="119"/>
      <c r="AV12" s="119"/>
      <c r="AW12" s="119"/>
      <c r="AX12" s="119"/>
      <c r="AY12" s="119"/>
      <c r="AZ12" s="119"/>
      <c r="BA12" s="119"/>
      <c r="BB12" s="119"/>
      <c r="BC12" s="119"/>
      <c r="BD12" s="119"/>
      <c r="BE12" s="119"/>
      <c r="BF12" s="119"/>
      <c r="BG12" s="116">
        <f>IF(AC10="",0,LEN(BG11))</f>
        <v>0</v>
      </c>
      <c r="BH12" s="116"/>
      <c r="BI12" s="116"/>
      <c r="BJ12" s="116"/>
      <c r="BK12" s="116"/>
      <c r="BL12" s="116"/>
      <c r="BM12" s="116"/>
      <c r="BN12" s="116"/>
      <c r="BO12" s="116"/>
      <c r="BP12" s="116"/>
      <c r="BQ12" s="116"/>
    </row>
    <row r="13" spans="1:69" s="19" customFormat="1" ht="15" customHeight="1">
      <c r="A13" s="20"/>
      <c r="B13" s="35"/>
      <c r="C13" s="45"/>
      <c r="D13" s="45"/>
      <c r="E13" s="51"/>
      <c r="F13" s="57" t="s">
        <v>0</v>
      </c>
      <c r="G13" s="61"/>
      <c r="H13" s="61"/>
      <c r="I13" s="61"/>
      <c r="J13" s="61"/>
      <c r="K13" s="71"/>
      <c r="L13" s="80"/>
      <c r="M13" s="89"/>
      <c r="N13" s="89"/>
      <c r="O13" s="89"/>
      <c r="P13" s="89"/>
      <c r="Q13" s="89"/>
      <c r="R13" s="89"/>
      <c r="S13" s="89"/>
      <c r="T13" s="89"/>
      <c r="U13" s="89"/>
      <c r="V13" s="89"/>
      <c r="W13" s="89"/>
      <c r="X13" s="89"/>
      <c r="Y13" s="89"/>
      <c r="Z13" s="89"/>
      <c r="AA13" s="89"/>
      <c r="AB13" s="89"/>
      <c r="AC13" s="89"/>
      <c r="AD13" s="89"/>
      <c r="AE13" s="112"/>
      <c r="AF13" s="118"/>
      <c r="AG13" s="114"/>
      <c r="AH13" s="114"/>
      <c r="AI13" s="114"/>
      <c r="AJ13" s="114"/>
      <c r="AK13" s="114"/>
      <c r="AL13" s="114"/>
      <c r="AM13" s="114"/>
      <c r="AN13" s="114"/>
      <c r="AO13" s="114"/>
      <c r="AP13" s="118"/>
      <c r="AQ13" s="118"/>
      <c r="AR13" s="119"/>
      <c r="AS13" s="119"/>
      <c r="AT13" s="119"/>
      <c r="AU13" s="119"/>
      <c r="AV13" s="119"/>
      <c r="AW13" s="119"/>
      <c r="AX13" s="119"/>
      <c r="AY13" s="119"/>
      <c r="AZ13" s="119"/>
      <c r="BA13" s="119"/>
      <c r="BB13" s="119"/>
      <c r="BC13" s="119"/>
      <c r="BD13" s="119"/>
      <c r="BE13" s="119"/>
      <c r="BF13" s="119"/>
      <c r="BG13" s="116" t="str">
        <f>IF(BG12=10,"￥","")</f>
        <v/>
      </c>
      <c r="BH13" s="116" t="str">
        <f>IF(BG12=9,"￥",IF(BG12&gt;=10,DBCS(MID(BG11,BG12-9,1)),""))</f>
        <v/>
      </c>
      <c r="BI13" s="116" t="str">
        <f>IF(BG12=8,"￥",IF(BG12&gt;=9,DBCS(MID(BG11,BG12-8,1)),""))</f>
        <v/>
      </c>
      <c r="BJ13" s="116" t="str">
        <f>IF(BG12=7,"￥",IF(BG12&gt;=8,DBCS(MID(BG11,BG12-7,1)),""))</f>
        <v/>
      </c>
      <c r="BK13" s="116" t="str">
        <f>IF(BG12=6,"￥",IF(BG12&gt;=7,DBCS(MID(BG11,BG12-6,1)),""))</f>
        <v/>
      </c>
      <c r="BL13" s="116" t="str">
        <f>IF(BG12=5,"￥",IF(BG12&gt;=6,DBCS(MID(BG11,BG12-5,1)),""))</f>
        <v/>
      </c>
      <c r="BM13" s="116" t="str">
        <f>IF(BG12=4,"￥",IF(BG12&gt;=5,DBCS(MID(BG11,BG12-4,1)),""))</f>
        <v/>
      </c>
      <c r="BN13" s="116" t="str">
        <f>IF(BG12=3,"￥",IF(BG12&gt;=4,DBCS(MID(BG11,BG12-3,1)),""))</f>
        <v/>
      </c>
      <c r="BO13" s="116" t="str">
        <f>IF(BG12=2,"￥",IF(BG12&gt;=3,DBCS(MID(BG11,BG12-2,1)),""))</f>
        <v/>
      </c>
      <c r="BP13" s="116" t="str">
        <f>IF(BG12=1,"￥",IF(BG12&gt;=2,DBCS(MID(BG11,BG12-1,1)),""))</f>
        <v/>
      </c>
      <c r="BQ13" s="116" t="str">
        <f>IF(BG12&gt;0,DBCS(RIGHT(BG11,1)),"")</f>
        <v/>
      </c>
    </row>
    <row r="14" spans="1:69" s="19" customFormat="1" ht="15" customHeight="1">
      <c r="A14" s="20"/>
      <c r="B14" s="35"/>
      <c r="C14" s="45"/>
      <c r="D14" s="45"/>
      <c r="E14" s="51"/>
      <c r="F14" s="57" t="s">
        <v>95</v>
      </c>
      <c r="G14" s="61"/>
      <c r="H14" s="61"/>
      <c r="I14" s="61"/>
      <c r="J14" s="61"/>
      <c r="K14" s="71"/>
      <c r="L14" s="80"/>
      <c r="M14" s="89"/>
      <c r="N14" s="89"/>
      <c r="O14" s="89"/>
      <c r="P14" s="89"/>
      <c r="Q14" s="89"/>
      <c r="R14" s="89"/>
      <c r="S14" s="89"/>
      <c r="T14" s="89"/>
      <c r="U14" s="89"/>
      <c r="V14" s="89"/>
      <c r="W14" s="89"/>
      <c r="X14" s="89"/>
      <c r="Y14" s="89"/>
      <c r="Z14" s="89"/>
      <c r="AA14" s="89"/>
      <c r="AB14" s="89"/>
      <c r="AC14" s="89"/>
      <c r="AD14" s="89"/>
      <c r="AE14" s="112"/>
      <c r="AF14" s="118"/>
      <c r="AG14" s="114"/>
      <c r="AH14" s="114"/>
      <c r="AI14" s="114"/>
      <c r="AJ14" s="114"/>
      <c r="AK14" s="114"/>
      <c r="AL14" s="114"/>
      <c r="AM14" s="114"/>
      <c r="AN14" s="114"/>
      <c r="AO14" s="114"/>
      <c r="AP14" s="114"/>
      <c r="AQ14" s="114"/>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row>
    <row r="15" spans="1:69" s="19" customFormat="1" ht="15" customHeight="1">
      <c r="A15" s="20"/>
      <c r="B15" s="36"/>
      <c r="C15" s="46"/>
      <c r="D15" s="46"/>
      <c r="E15" s="52"/>
      <c r="F15" s="58" t="s">
        <v>117</v>
      </c>
      <c r="G15" s="62"/>
      <c r="H15" s="62"/>
      <c r="I15" s="62"/>
      <c r="J15" s="62"/>
      <c r="K15" s="72"/>
      <c r="L15" s="81"/>
      <c r="M15" s="90"/>
      <c r="N15" s="90"/>
      <c r="O15" s="90"/>
      <c r="P15" s="90"/>
      <c r="Q15" s="90"/>
      <c r="R15" s="90"/>
      <c r="S15" s="90"/>
      <c r="T15" s="90"/>
      <c r="U15" s="90"/>
      <c r="V15" s="90"/>
      <c r="W15" s="90"/>
      <c r="X15" s="90"/>
      <c r="Y15" s="90"/>
      <c r="Z15" s="90"/>
      <c r="AA15" s="90"/>
      <c r="AB15" s="90"/>
      <c r="AC15" s="90"/>
      <c r="AD15" s="90"/>
      <c r="AE15" s="113"/>
      <c r="AF15" s="215"/>
      <c r="AG15" s="114"/>
      <c r="AH15" s="114"/>
      <c r="AI15" s="114"/>
      <c r="AJ15" s="114"/>
      <c r="AK15" s="114"/>
      <c r="AL15" s="114"/>
      <c r="AM15" s="114"/>
      <c r="AN15" s="114"/>
      <c r="AO15" s="114"/>
      <c r="AP15" s="114"/>
      <c r="AQ15" s="114"/>
      <c r="AR15" s="19"/>
      <c r="AS15" s="19"/>
      <c r="AT15" s="19"/>
      <c r="AU15" s="19"/>
      <c r="AV15" s="19"/>
      <c r="AW15" s="19"/>
      <c r="AX15" s="19"/>
      <c r="AY15" s="19"/>
      <c r="AZ15" s="19"/>
      <c r="BA15" s="19"/>
      <c r="BB15" s="19"/>
      <c r="BC15" s="122"/>
      <c r="BD15" s="122"/>
      <c r="BE15" s="122"/>
      <c r="BF15" s="122"/>
      <c r="BG15" s="19"/>
      <c r="BH15" s="19"/>
      <c r="BI15" s="19"/>
      <c r="BJ15" s="19"/>
      <c r="BK15" s="19"/>
      <c r="BL15" s="19"/>
      <c r="BM15" s="19"/>
      <c r="BN15" s="19"/>
      <c r="BO15" s="19"/>
      <c r="BP15" s="19"/>
      <c r="BQ15" s="19"/>
    </row>
    <row r="16" spans="1:69" ht="3" customHeight="1"/>
    <row r="17" spans="1:45" ht="20.100000000000001" customHeight="1">
      <c r="A17" s="20"/>
      <c r="Q17" s="20"/>
      <c r="R17" s="20"/>
      <c r="S17" s="20"/>
      <c r="T17" s="20"/>
      <c r="U17" s="20"/>
      <c r="Y17" s="20"/>
      <c r="Z17" s="20"/>
      <c r="AA17" s="20"/>
      <c r="AB17" s="20"/>
      <c r="AC17" s="20"/>
      <c r="AD17" s="20"/>
      <c r="AE17" s="20"/>
      <c r="AF17" s="20"/>
      <c r="AG17" s="20"/>
      <c r="AH17" s="308" t="s">
        <v>215</v>
      </c>
      <c r="AI17" s="308"/>
      <c r="AJ17" s="308"/>
      <c r="AK17" s="308"/>
      <c r="AL17" s="379"/>
      <c r="AM17" s="379"/>
      <c r="AN17" s="379"/>
      <c r="AO17" s="379"/>
      <c r="AP17" s="379"/>
      <c r="AQ17" s="379"/>
      <c r="AR17" s="379"/>
      <c r="AS17" s="379"/>
    </row>
    <row r="18" spans="1:45" ht="20.100000000000001" customHeight="1">
      <c r="A18" s="20"/>
      <c r="Q18" s="20"/>
      <c r="R18" s="20"/>
      <c r="S18" s="20"/>
      <c r="T18" s="20"/>
      <c r="U18" s="308" t="s">
        <v>220</v>
      </c>
      <c r="V18" s="308"/>
      <c r="W18" s="308"/>
      <c r="X18" s="308"/>
      <c r="Y18" s="308"/>
      <c r="Z18" s="311" t="s">
        <v>183</v>
      </c>
      <c r="AA18" s="313"/>
      <c r="AB18" s="313"/>
      <c r="AC18" s="317"/>
      <c r="AD18" s="308" t="s">
        <v>223</v>
      </c>
      <c r="AE18" s="308"/>
      <c r="AF18" s="308"/>
      <c r="AG18" s="308"/>
      <c r="AH18" s="308"/>
      <c r="AI18" s="308"/>
      <c r="AJ18" s="308"/>
      <c r="AK18" s="308"/>
      <c r="AL18" s="311" t="s">
        <v>169</v>
      </c>
      <c r="AM18" s="313"/>
      <c r="AN18" s="313"/>
      <c r="AO18" s="317"/>
      <c r="AP18" s="311" t="s">
        <v>185</v>
      </c>
      <c r="AQ18" s="313"/>
      <c r="AR18" s="313"/>
      <c r="AS18" s="317"/>
    </row>
    <row r="19" spans="1:45" ht="20.100000000000001" customHeight="1">
      <c r="A19" s="20"/>
      <c r="Q19" s="20"/>
      <c r="R19" s="20"/>
      <c r="S19" s="20"/>
      <c r="T19" s="20"/>
      <c r="U19" s="421"/>
      <c r="V19" s="424"/>
      <c r="W19" s="424"/>
      <c r="X19" s="424"/>
      <c r="Y19" s="427"/>
      <c r="Z19" s="429"/>
      <c r="AA19" s="431"/>
      <c r="AB19" s="431"/>
      <c r="AC19" s="435"/>
      <c r="AD19" s="429"/>
      <c r="AE19" s="431"/>
      <c r="AF19" s="431"/>
      <c r="AG19" s="435"/>
      <c r="AH19" s="429"/>
      <c r="AI19" s="431"/>
      <c r="AJ19" s="431"/>
      <c r="AK19" s="435"/>
      <c r="AL19" s="429"/>
      <c r="AM19" s="431"/>
      <c r="AN19" s="431"/>
      <c r="AO19" s="435"/>
      <c r="AP19" s="429"/>
      <c r="AQ19" s="431"/>
      <c r="AR19" s="431"/>
      <c r="AS19" s="435"/>
    </row>
    <row r="20" spans="1:45" ht="20.100000000000001" customHeight="1">
      <c r="A20" s="20"/>
      <c r="Q20" s="20"/>
      <c r="R20" s="20"/>
      <c r="S20" s="20"/>
      <c r="T20" s="20"/>
      <c r="U20" s="422"/>
      <c r="V20" s="425"/>
      <c r="W20" s="425"/>
      <c r="X20" s="425"/>
      <c r="Y20" s="428"/>
      <c r="Z20" s="430"/>
      <c r="AA20" s="432"/>
      <c r="AB20" s="432"/>
      <c r="AC20" s="436"/>
      <c r="AD20" s="430"/>
      <c r="AE20" s="432"/>
      <c r="AF20" s="432"/>
      <c r="AG20" s="436"/>
      <c r="AH20" s="430"/>
      <c r="AI20" s="432"/>
      <c r="AJ20" s="432"/>
      <c r="AK20" s="436"/>
      <c r="AL20" s="430"/>
      <c r="AM20" s="432"/>
      <c r="AN20" s="432"/>
      <c r="AO20" s="436"/>
      <c r="AP20" s="430"/>
      <c r="AQ20" s="432"/>
      <c r="AR20" s="432"/>
      <c r="AS20" s="436"/>
    </row>
    <row r="21" spans="1:45" ht="20.100000000000001" customHeight="1">
      <c r="A21" s="20"/>
      <c r="B21" s="20"/>
      <c r="C21" s="20"/>
      <c r="D21" s="20"/>
      <c r="E21" s="20"/>
      <c r="F21" s="20"/>
      <c r="G21" s="20"/>
      <c r="H21" s="20"/>
      <c r="I21" s="20"/>
      <c r="J21" s="20"/>
      <c r="K21" s="20"/>
      <c r="L21" s="20"/>
      <c r="M21" s="20"/>
      <c r="N21" s="20"/>
      <c r="O21" s="20"/>
      <c r="P21" s="20"/>
      <c r="Q21" s="20"/>
      <c r="R21" s="20"/>
      <c r="S21" s="20"/>
      <c r="T21" s="20"/>
      <c r="U21" s="423"/>
      <c r="V21" s="423"/>
      <c r="W21" s="423"/>
      <c r="X21" s="423"/>
      <c r="Y21" s="423"/>
      <c r="Z21" s="312"/>
      <c r="AA21" s="314"/>
      <c r="AB21" s="314"/>
      <c r="AC21" s="318"/>
      <c r="AD21" s="327"/>
      <c r="AE21" s="327"/>
      <c r="AF21" s="327"/>
      <c r="AG21" s="327"/>
      <c r="AH21" s="327"/>
      <c r="AI21" s="327"/>
      <c r="AJ21" s="327"/>
      <c r="AK21" s="327"/>
      <c r="AL21" s="380"/>
      <c r="AM21" s="382"/>
      <c r="AN21" s="382"/>
      <c r="AO21" s="384"/>
      <c r="AP21" s="386"/>
      <c r="AQ21" s="387"/>
      <c r="AR21" s="387"/>
      <c r="AS21" s="394"/>
    </row>
    <row r="22" spans="1:45" ht="20.100000000000001" customHeight="1">
      <c r="A22" s="20"/>
      <c r="B22" s="20"/>
      <c r="C22" s="20"/>
      <c r="D22" s="20"/>
      <c r="E22" s="20"/>
      <c r="F22" s="20"/>
      <c r="G22" s="20"/>
      <c r="H22" s="20"/>
      <c r="I22" s="20"/>
      <c r="J22" s="20"/>
      <c r="K22" s="20"/>
      <c r="L22" s="20"/>
      <c r="M22" s="20"/>
      <c r="N22" s="20"/>
      <c r="O22" s="20"/>
      <c r="P22" s="20"/>
      <c r="Q22" s="20"/>
      <c r="R22" s="20"/>
      <c r="S22" s="20"/>
      <c r="T22" s="20"/>
      <c r="U22" s="423"/>
      <c r="V22" s="423"/>
      <c r="W22" s="423"/>
      <c r="X22" s="423"/>
      <c r="Y22" s="423"/>
      <c r="Z22" s="312"/>
      <c r="AA22" s="314"/>
      <c r="AB22" s="314"/>
      <c r="AC22" s="318"/>
      <c r="AD22" s="327"/>
      <c r="AE22" s="327"/>
      <c r="AF22" s="327"/>
      <c r="AG22" s="327"/>
      <c r="AH22" s="327"/>
      <c r="AI22" s="327"/>
      <c r="AJ22" s="327"/>
      <c r="AK22" s="327"/>
      <c r="AL22" s="381"/>
      <c r="AM22" s="383"/>
      <c r="AN22" s="383"/>
      <c r="AO22" s="385"/>
      <c r="AP22" s="386"/>
      <c r="AQ22" s="387"/>
      <c r="AR22" s="387"/>
      <c r="AS22" s="394"/>
    </row>
    <row r="23" spans="1:45" ht="20.100000000000001" customHeight="1">
      <c r="A23" s="20"/>
      <c r="B23" s="20" t="s">
        <v>67</v>
      </c>
      <c r="C23" s="20"/>
      <c r="D23" s="20"/>
      <c r="E23" s="20"/>
      <c r="F23" s="20"/>
      <c r="G23" s="20"/>
      <c r="H23" s="20"/>
      <c r="I23" s="20"/>
      <c r="J23" s="20"/>
      <c r="K23" s="20"/>
      <c r="L23" s="20"/>
      <c r="M23" s="20"/>
      <c r="N23" s="20"/>
      <c r="O23" s="20"/>
      <c r="P23" s="20"/>
      <c r="Q23" s="20"/>
      <c r="R23" s="20"/>
      <c r="S23" s="20"/>
      <c r="T23" s="20"/>
      <c r="U23" s="423"/>
      <c r="V23" s="423"/>
      <c r="W23" s="423"/>
      <c r="X23" s="423"/>
      <c r="Y23" s="423"/>
      <c r="Z23" s="312"/>
      <c r="AA23" s="314"/>
      <c r="AB23" s="314"/>
      <c r="AC23" s="318"/>
      <c r="AD23" s="327"/>
      <c r="AE23" s="327"/>
      <c r="AF23" s="327"/>
      <c r="AG23" s="327"/>
      <c r="AH23" s="327"/>
      <c r="AI23" s="327"/>
      <c r="AJ23" s="327"/>
      <c r="AK23" s="327"/>
      <c r="AL23" s="380"/>
      <c r="AM23" s="382"/>
      <c r="AN23" s="382"/>
      <c r="AO23" s="384"/>
      <c r="AP23" s="386"/>
      <c r="AQ23" s="387"/>
      <c r="AR23" s="387"/>
      <c r="AS23" s="394"/>
    </row>
    <row r="24" spans="1:45" ht="20.100000000000001" customHeight="1">
      <c r="A24" s="20"/>
      <c r="B24" s="20"/>
      <c r="C24" s="20"/>
      <c r="D24" s="20"/>
      <c r="E24" s="20"/>
      <c r="F24" s="20"/>
      <c r="G24" s="20"/>
      <c r="H24" s="20"/>
      <c r="I24" s="20"/>
      <c r="J24" s="20"/>
      <c r="K24" s="20"/>
      <c r="L24" s="20"/>
      <c r="M24" s="20"/>
      <c r="N24" s="20"/>
      <c r="O24" s="20"/>
      <c r="P24" s="20"/>
      <c r="Q24" s="20"/>
      <c r="R24" s="20"/>
      <c r="S24" s="20"/>
      <c r="T24" s="20"/>
      <c r="U24" s="423"/>
      <c r="V24" s="423"/>
      <c r="W24" s="423"/>
      <c r="X24" s="423"/>
      <c r="Y24" s="423"/>
      <c r="Z24" s="312"/>
      <c r="AA24" s="314"/>
      <c r="AB24" s="314"/>
      <c r="AC24" s="318"/>
      <c r="AD24" s="327"/>
      <c r="AE24" s="327"/>
      <c r="AF24" s="327"/>
      <c r="AG24" s="327"/>
      <c r="AH24" s="327"/>
      <c r="AI24" s="327"/>
      <c r="AJ24" s="327"/>
      <c r="AK24" s="327"/>
      <c r="AL24" s="381"/>
      <c r="AM24" s="383"/>
      <c r="AN24" s="383"/>
      <c r="AO24" s="385"/>
      <c r="AP24" s="386"/>
      <c r="AQ24" s="387"/>
      <c r="AR24" s="387"/>
      <c r="AS24" s="394"/>
    </row>
    <row r="25" spans="1:45" ht="20.100000000000001" customHeight="1">
      <c r="A25" s="20"/>
      <c r="B25" s="20"/>
      <c r="C25" s="20"/>
      <c r="D25" s="20"/>
      <c r="E25" s="20"/>
      <c r="F25" s="20"/>
      <c r="G25" s="20"/>
      <c r="H25" s="20"/>
      <c r="I25" s="20"/>
      <c r="J25" s="20"/>
      <c r="K25" s="20"/>
      <c r="L25" s="20"/>
      <c r="M25" s="20"/>
      <c r="N25" s="20"/>
      <c r="O25" s="20"/>
      <c r="P25" s="20"/>
      <c r="Q25" s="20"/>
      <c r="R25" s="20"/>
      <c r="S25" s="20"/>
      <c r="T25" s="20"/>
      <c r="U25" s="373" t="s">
        <v>143</v>
      </c>
      <c r="V25" s="373"/>
      <c r="W25" s="373"/>
      <c r="X25" s="373"/>
      <c r="Y25" s="373"/>
      <c r="Z25" s="312"/>
      <c r="AA25" s="314"/>
      <c r="AB25" s="314"/>
      <c r="AC25" s="318"/>
      <c r="AD25" s="327"/>
      <c r="AE25" s="327"/>
      <c r="AF25" s="327"/>
      <c r="AG25" s="327"/>
      <c r="AH25" s="327"/>
      <c r="AI25" s="327"/>
      <c r="AJ25" s="327"/>
      <c r="AK25" s="327"/>
      <c r="AL25" s="380"/>
      <c r="AM25" s="382"/>
      <c r="AN25" s="382"/>
      <c r="AO25" s="384"/>
      <c r="AP25" s="386"/>
      <c r="AQ25" s="387"/>
      <c r="AR25" s="387"/>
      <c r="AS25" s="394"/>
    </row>
    <row r="26" spans="1:45" ht="20.100000000000001" customHeight="1">
      <c r="A26" s="20"/>
      <c r="B26" s="20"/>
      <c r="C26" s="20"/>
      <c r="D26" s="20"/>
      <c r="E26" s="20"/>
      <c r="F26" s="20"/>
      <c r="G26" s="20"/>
      <c r="H26" s="20"/>
      <c r="I26" s="20"/>
      <c r="J26" s="20"/>
      <c r="K26" s="20"/>
      <c r="L26" s="20"/>
      <c r="M26" s="20"/>
      <c r="N26" s="20"/>
      <c r="O26" s="20"/>
      <c r="P26" s="20"/>
      <c r="Q26" s="20"/>
      <c r="R26" s="20"/>
      <c r="S26" s="20"/>
      <c r="T26" s="20"/>
      <c r="U26" s="373"/>
      <c r="V26" s="373"/>
      <c r="W26" s="373"/>
      <c r="X26" s="373"/>
      <c r="Y26" s="373"/>
      <c r="Z26" s="312"/>
      <c r="AA26" s="314"/>
      <c r="AB26" s="314"/>
      <c r="AC26" s="318"/>
      <c r="AD26" s="327"/>
      <c r="AE26" s="327"/>
      <c r="AF26" s="327"/>
      <c r="AG26" s="327"/>
      <c r="AH26" s="327"/>
      <c r="AI26" s="327"/>
      <c r="AJ26" s="327"/>
      <c r="AK26" s="327"/>
      <c r="AL26" s="381"/>
      <c r="AM26" s="383"/>
      <c r="AN26" s="383"/>
      <c r="AO26" s="385"/>
      <c r="AP26" s="386"/>
      <c r="AQ26" s="387"/>
      <c r="AR26" s="387"/>
      <c r="AS26" s="394"/>
    </row>
    <row r="27" spans="1:45" ht="20.100000000000001" customHeight="1">
      <c r="A27" s="20"/>
      <c r="B27" s="20"/>
      <c r="C27" s="20"/>
      <c r="D27" s="20"/>
      <c r="E27" s="20"/>
      <c r="F27" s="20"/>
      <c r="G27" s="20"/>
      <c r="H27" s="20"/>
      <c r="I27" s="20"/>
      <c r="J27" s="20"/>
      <c r="K27" s="20"/>
      <c r="L27" s="20"/>
      <c r="M27" s="20"/>
      <c r="N27" s="20"/>
      <c r="O27" s="20"/>
      <c r="P27" s="20"/>
      <c r="Q27" s="20"/>
      <c r="R27" s="20"/>
      <c r="S27" s="20"/>
      <c r="T27" s="20"/>
      <c r="U27" s="20"/>
      <c r="V27" s="20"/>
      <c r="W27" s="20"/>
      <c r="X27" s="310"/>
      <c r="Y27" s="310"/>
      <c r="Z27" s="310"/>
      <c r="AA27" s="310"/>
      <c r="AB27" s="310"/>
      <c r="AC27" s="20"/>
      <c r="AD27" s="20"/>
      <c r="AE27" s="20"/>
      <c r="AF27" s="20"/>
      <c r="AG27" s="20"/>
      <c r="AH27" s="20"/>
      <c r="AI27" s="20"/>
      <c r="AJ27" s="20"/>
      <c r="AK27" s="20"/>
      <c r="AL27" s="20"/>
      <c r="AM27" s="20"/>
      <c r="AN27" s="20"/>
      <c r="AO27" s="20"/>
      <c r="AP27" s="20"/>
      <c r="AQ27" s="20"/>
      <c r="AR27" s="20"/>
      <c r="AS27" s="20"/>
    </row>
    <row r="28" spans="1:45" ht="20.100000000000001" customHeight="1">
      <c r="A28" s="20"/>
      <c r="B28" s="20"/>
      <c r="C28" s="298" t="s">
        <v>232</v>
      </c>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row>
    <row r="29" spans="1:45" ht="20.100000000000001" customHeight="1">
      <c r="A29" s="20"/>
      <c r="B29" s="20"/>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row>
    <row r="30" spans="1:45" ht="20.100000000000001"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319" t="str">
        <f>AP6</f>
        <v>令和　　年　　月　　日</v>
      </c>
      <c r="AC30" s="319"/>
      <c r="AD30" s="319"/>
      <c r="AE30" s="319"/>
      <c r="AF30" s="319"/>
      <c r="AG30" s="319"/>
      <c r="AH30" s="319"/>
      <c r="AI30" s="319"/>
      <c r="AJ30" s="319"/>
      <c r="AK30" s="319"/>
      <c r="AL30" s="319"/>
      <c r="AM30" s="319"/>
      <c r="AN30" s="319"/>
      <c r="AO30" s="319"/>
      <c r="AP30" s="319"/>
      <c r="AQ30" s="319"/>
      <c r="AR30" s="319"/>
      <c r="AS30" s="20"/>
    </row>
    <row r="31" spans="1:45" ht="20.100000000000001" customHeight="1">
      <c r="A31" s="20"/>
      <c r="B31" s="20"/>
      <c r="C31" s="307" t="s">
        <v>52</v>
      </c>
      <c r="D31" s="307"/>
      <c r="E31" s="307"/>
      <c r="F31" s="307"/>
      <c r="G31" s="307"/>
      <c r="H31" s="307"/>
      <c r="I31" s="307"/>
      <c r="J31" s="307"/>
      <c r="K31" s="307"/>
      <c r="L31" s="307"/>
      <c r="M31" s="307"/>
      <c r="N31" s="307"/>
      <c r="O31" s="307"/>
      <c r="P31" s="307"/>
      <c r="Q31" s="307"/>
      <c r="R31" s="307"/>
      <c r="S31" s="307"/>
      <c r="T31" s="20"/>
      <c r="U31" s="20"/>
      <c r="V31" s="20"/>
      <c r="W31" s="20"/>
      <c r="X31" s="20"/>
      <c r="Y31" s="20"/>
      <c r="Z31" s="20"/>
      <c r="AA31" s="20"/>
      <c r="AB31" s="319"/>
      <c r="AC31" s="319"/>
      <c r="AD31" s="319"/>
      <c r="AE31" s="319"/>
      <c r="AF31" s="319"/>
      <c r="AG31" s="319"/>
      <c r="AH31" s="319"/>
      <c r="AI31" s="319"/>
      <c r="AJ31" s="319"/>
      <c r="AK31" s="319"/>
      <c r="AL31" s="319"/>
      <c r="AM31" s="319"/>
      <c r="AN31" s="319"/>
      <c r="AO31" s="319"/>
      <c r="AP31" s="319"/>
      <c r="AQ31" s="319"/>
      <c r="AR31" s="319"/>
      <c r="AS31" s="20"/>
    </row>
    <row r="32" spans="1:45" ht="20.100000000000001" customHeight="1">
      <c r="A32" s="20"/>
      <c r="B32" s="20"/>
      <c r="C32" s="307"/>
      <c r="D32" s="307"/>
      <c r="E32" s="307"/>
      <c r="F32" s="307"/>
      <c r="G32" s="307"/>
      <c r="H32" s="307"/>
      <c r="I32" s="307"/>
      <c r="J32" s="307"/>
      <c r="K32" s="307"/>
      <c r="L32" s="307"/>
      <c r="M32" s="307"/>
      <c r="N32" s="307"/>
      <c r="O32" s="307"/>
      <c r="P32" s="307"/>
      <c r="Q32" s="307"/>
      <c r="R32" s="307"/>
      <c r="S32" s="307"/>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row>
    <row r="33" spans="1:45" ht="20.100000000000001"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45" ht="20.100000000000001" customHeight="1">
      <c r="A34" s="20"/>
      <c r="B34" s="20"/>
      <c r="C34" s="20"/>
      <c r="D34" s="20"/>
      <c r="E34" s="20"/>
      <c r="F34" s="20"/>
      <c r="G34" s="20"/>
      <c r="H34" s="20"/>
      <c r="I34" s="20"/>
      <c r="J34" s="20"/>
      <c r="K34" s="20"/>
      <c r="L34" s="20"/>
      <c r="M34" s="20"/>
      <c r="N34" s="20"/>
      <c r="O34" s="20"/>
      <c r="P34" s="20"/>
      <c r="Q34" s="20"/>
      <c r="R34" s="20"/>
      <c r="S34" s="20" t="s">
        <v>118</v>
      </c>
      <c r="T34" s="20"/>
      <c r="U34" s="20"/>
      <c r="V34" s="20"/>
      <c r="W34" s="305" t="s">
        <v>226</v>
      </c>
      <c r="X34" s="305"/>
      <c r="Y34" s="305"/>
      <c r="Z34" s="305"/>
      <c r="AA34" s="305"/>
      <c r="AB34" s="320" t="str">
        <f>IF(L12="","",L12)</f>
        <v/>
      </c>
      <c r="AC34" s="320"/>
      <c r="AD34" s="320"/>
      <c r="AE34" s="320"/>
      <c r="AF34" s="320"/>
      <c r="AG34" s="320"/>
      <c r="AH34" s="320"/>
      <c r="AI34" s="320"/>
      <c r="AJ34" s="320"/>
      <c r="AK34" s="320"/>
      <c r="AL34" s="320"/>
      <c r="AM34" s="320"/>
      <c r="AN34" s="320"/>
      <c r="AO34" s="320"/>
      <c r="AP34" s="320"/>
      <c r="AQ34" s="320"/>
      <c r="AR34" s="320"/>
      <c r="AS34" s="20"/>
    </row>
    <row r="35" spans="1:45" ht="20.100000000000001"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173"/>
      <c r="AC35" s="173"/>
      <c r="AD35" s="173"/>
      <c r="AE35" s="173"/>
      <c r="AF35" s="173"/>
      <c r="AG35" s="173"/>
      <c r="AH35" s="173"/>
      <c r="AI35" s="173"/>
      <c r="AJ35" s="173"/>
      <c r="AK35" s="173"/>
      <c r="AL35" s="173"/>
      <c r="AM35" s="173"/>
      <c r="AN35" s="173"/>
      <c r="AO35" s="173"/>
      <c r="AP35" s="173"/>
      <c r="AQ35" s="173"/>
      <c r="AR35" s="173"/>
      <c r="AS35" s="322"/>
    </row>
    <row r="36" spans="1:45" ht="20.100000000000001"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315"/>
      <c r="Z36" s="20"/>
      <c r="AA36" s="20"/>
      <c r="AB36" s="322" t="str">
        <f>IF(L13="","",L13)</f>
        <v/>
      </c>
      <c r="AC36" s="322"/>
      <c r="AD36" s="322"/>
      <c r="AE36" s="322"/>
      <c r="AF36" s="322"/>
      <c r="AG36" s="322"/>
      <c r="AH36" s="322"/>
      <c r="AI36" s="322"/>
      <c r="AJ36" s="322"/>
      <c r="AK36" s="322"/>
      <c r="AL36" s="322"/>
      <c r="AM36" s="322"/>
      <c r="AN36" s="322"/>
      <c r="AO36" s="322"/>
      <c r="AP36" s="322"/>
      <c r="AQ36" s="322"/>
      <c r="AR36" s="322"/>
      <c r="AS36" s="322"/>
    </row>
    <row r="37" spans="1:45" ht="20.100000000000001" customHeight="1">
      <c r="A37" s="20"/>
      <c r="B37" s="20"/>
      <c r="C37" s="20"/>
      <c r="D37" s="20"/>
      <c r="E37" s="20"/>
      <c r="F37" s="20"/>
      <c r="G37" s="20"/>
      <c r="H37" s="20"/>
      <c r="I37" s="20"/>
      <c r="J37" s="20"/>
      <c r="K37" s="20"/>
      <c r="L37" s="20"/>
      <c r="M37" s="20"/>
      <c r="N37" s="20"/>
      <c r="O37" s="20"/>
      <c r="P37" s="20"/>
      <c r="Q37" s="20"/>
      <c r="R37" s="20"/>
      <c r="S37" s="20"/>
      <c r="T37" s="20"/>
      <c r="U37" s="20"/>
      <c r="V37" s="20"/>
      <c r="W37" s="305" t="s">
        <v>227</v>
      </c>
      <c r="X37" s="305"/>
      <c r="Y37" s="305"/>
      <c r="Z37" s="305"/>
      <c r="AA37" s="305"/>
      <c r="AB37" s="323" t="str">
        <f>IF(L14="","",L14)</f>
        <v/>
      </c>
      <c r="AC37" s="323"/>
      <c r="AD37" s="323"/>
      <c r="AE37" s="323"/>
      <c r="AF37" s="323"/>
      <c r="AG37" s="323"/>
      <c r="AH37" s="305"/>
      <c r="AI37" s="326" t="str">
        <f>IF(L15="","",L15)</f>
        <v/>
      </c>
      <c r="AJ37" s="326"/>
      <c r="AK37" s="326"/>
      <c r="AL37" s="326"/>
      <c r="AM37" s="326"/>
      <c r="AN37" s="326"/>
      <c r="AO37" s="326"/>
      <c r="AP37" s="326"/>
      <c r="AQ37" s="305"/>
      <c r="AR37" s="330" t="s">
        <v>44</v>
      </c>
      <c r="AS37" s="441"/>
    </row>
    <row r="39" spans="1:45" ht="20.100000000000001" customHeight="1">
      <c r="C39" s="19" t="s">
        <v>275</v>
      </c>
    </row>
    <row r="40" spans="1:45" ht="15" customHeight="1">
      <c r="C40" s="368"/>
      <c r="D40" s="403" t="s">
        <v>83</v>
      </c>
      <c r="E40" s="403"/>
      <c r="F40" s="403"/>
      <c r="G40" s="403"/>
      <c r="H40" s="403"/>
      <c r="I40" s="403"/>
      <c r="J40" s="403"/>
      <c r="K40" s="403"/>
      <c r="L40" s="403"/>
      <c r="M40" s="403"/>
      <c r="N40" s="403"/>
      <c r="O40" s="392"/>
      <c r="P40" s="414"/>
      <c r="Q40" s="414"/>
      <c r="R40" s="414"/>
      <c r="S40" s="416" t="s">
        <v>116</v>
      </c>
      <c r="T40" s="418"/>
      <c r="U40" s="418"/>
      <c r="V40" s="418" t="s">
        <v>20</v>
      </c>
      <c r="W40" s="418"/>
      <c r="X40" s="418"/>
      <c r="Y40" s="418" t="s">
        <v>84</v>
      </c>
      <c r="Z40" s="418"/>
      <c r="AA40" s="433"/>
      <c r="AB40" s="416" t="s">
        <v>22</v>
      </c>
      <c r="AC40" s="418"/>
      <c r="AD40" s="418"/>
      <c r="AE40" s="418" t="s">
        <v>161</v>
      </c>
      <c r="AF40" s="418"/>
      <c r="AG40" s="418"/>
      <c r="AH40" s="418" t="s">
        <v>135</v>
      </c>
      <c r="AI40" s="418"/>
      <c r="AJ40" s="433"/>
      <c r="AK40" s="416" t="s">
        <v>130</v>
      </c>
      <c r="AL40" s="418"/>
      <c r="AM40" s="418"/>
      <c r="AN40" s="418" t="s">
        <v>181</v>
      </c>
      <c r="AO40" s="418"/>
      <c r="AP40" s="418"/>
      <c r="AQ40" s="418" t="s">
        <v>68</v>
      </c>
      <c r="AR40" s="418"/>
      <c r="AS40" s="433"/>
    </row>
    <row r="41" spans="1:45" ht="33.950000000000003" customHeight="1">
      <c r="C41" s="369"/>
      <c r="D41" s="404"/>
      <c r="E41" s="404"/>
      <c r="F41" s="404"/>
      <c r="G41" s="404"/>
      <c r="H41" s="404"/>
      <c r="I41" s="404"/>
      <c r="J41" s="404"/>
      <c r="K41" s="404"/>
      <c r="L41" s="404"/>
      <c r="M41" s="404"/>
      <c r="N41" s="404"/>
      <c r="O41" s="391" t="str">
        <f>AG4</f>
        <v/>
      </c>
      <c r="P41" s="415" t="str">
        <f>AH4</f>
        <v/>
      </c>
      <c r="Q41" s="415"/>
      <c r="R41" s="415"/>
      <c r="S41" s="417" t="str">
        <f>AI4</f>
        <v/>
      </c>
      <c r="T41" s="419"/>
      <c r="U41" s="419"/>
      <c r="V41" s="419" t="str">
        <f>AJ4</f>
        <v/>
      </c>
      <c r="W41" s="419"/>
      <c r="X41" s="419"/>
      <c r="Y41" s="419" t="str">
        <f>AK4</f>
        <v/>
      </c>
      <c r="Z41" s="419"/>
      <c r="AA41" s="434"/>
      <c r="AB41" s="417" t="str">
        <f>AL4</f>
        <v/>
      </c>
      <c r="AC41" s="419"/>
      <c r="AD41" s="419"/>
      <c r="AE41" s="419" t="str">
        <f>AM4</f>
        <v/>
      </c>
      <c r="AF41" s="419"/>
      <c r="AG41" s="419"/>
      <c r="AH41" s="419" t="str">
        <f>AN4</f>
        <v/>
      </c>
      <c r="AI41" s="419"/>
      <c r="AJ41" s="434"/>
      <c r="AK41" s="417" t="str">
        <f>AO4</f>
        <v/>
      </c>
      <c r="AL41" s="419"/>
      <c r="AM41" s="419"/>
      <c r="AN41" s="419" t="str">
        <f>AP4</f>
        <v/>
      </c>
      <c r="AO41" s="419"/>
      <c r="AP41" s="419"/>
      <c r="AQ41" s="419" t="str">
        <f>AQ4</f>
        <v/>
      </c>
      <c r="AR41" s="419"/>
      <c r="AS41" s="434"/>
    </row>
    <row r="42" spans="1:45" ht="33.950000000000003" customHeight="1">
      <c r="C42" s="386"/>
      <c r="D42" s="405" t="s">
        <v>266</v>
      </c>
      <c r="E42" s="405"/>
      <c r="F42" s="405"/>
      <c r="G42" s="405"/>
      <c r="H42" s="405"/>
      <c r="I42" s="405"/>
      <c r="J42" s="405"/>
      <c r="K42" s="405"/>
      <c r="L42" s="405"/>
      <c r="M42" s="405"/>
      <c r="N42" s="405"/>
      <c r="O42" s="391" t="str">
        <f>AS4</f>
        <v/>
      </c>
      <c r="P42" s="415" t="str">
        <f>AT4</f>
        <v/>
      </c>
      <c r="Q42" s="415"/>
      <c r="R42" s="415"/>
      <c r="S42" s="417" t="str">
        <f>AU4</f>
        <v/>
      </c>
      <c r="T42" s="419"/>
      <c r="U42" s="419"/>
      <c r="V42" s="419" t="str">
        <f>AV4</f>
        <v/>
      </c>
      <c r="W42" s="419"/>
      <c r="X42" s="419"/>
      <c r="Y42" s="419" t="str">
        <f>AW4</f>
        <v/>
      </c>
      <c r="Z42" s="419"/>
      <c r="AA42" s="434"/>
      <c r="AB42" s="417" t="str">
        <f>AX4</f>
        <v/>
      </c>
      <c r="AC42" s="419"/>
      <c r="AD42" s="419"/>
      <c r="AE42" s="419" t="str">
        <f>AY4</f>
        <v/>
      </c>
      <c r="AF42" s="419"/>
      <c r="AG42" s="419"/>
      <c r="AH42" s="419" t="str">
        <f>AZ4</f>
        <v/>
      </c>
      <c r="AI42" s="419"/>
      <c r="AJ42" s="434"/>
      <c r="AK42" s="417" t="str">
        <f>BA4</f>
        <v/>
      </c>
      <c r="AL42" s="419"/>
      <c r="AM42" s="419"/>
      <c r="AN42" s="419" t="str">
        <f>BB4</f>
        <v/>
      </c>
      <c r="AO42" s="419"/>
      <c r="AP42" s="419"/>
      <c r="AQ42" s="419" t="str">
        <f>BC4</f>
        <v/>
      </c>
      <c r="AR42" s="419"/>
      <c r="AS42" s="434"/>
    </row>
    <row r="43" spans="1:45" ht="33.950000000000003" customHeight="1">
      <c r="C43" s="386"/>
      <c r="D43" s="406" t="str">
        <f>AP8</f>
        <v>　　　年　月　日受領済</v>
      </c>
      <c r="E43" s="406"/>
      <c r="F43" s="406"/>
      <c r="G43" s="406"/>
      <c r="H43" s="406"/>
      <c r="I43" s="406"/>
      <c r="J43" s="406"/>
      <c r="K43" s="406"/>
      <c r="L43" s="406"/>
      <c r="M43" s="406"/>
      <c r="N43" s="406"/>
      <c r="O43" s="391" t="str">
        <f>BG7</f>
        <v/>
      </c>
      <c r="P43" s="415" t="str">
        <f>BH7</f>
        <v/>
      </c>
      <c r="Q43" s="415"/>
      <c r="R43" s="415"/>
      <c r="S43" s="417" t="str">
        <f>BI7</f>
        <v/>
      </c>
      <c r="T43" s="419"/>
      <c r="U43" s="419"/>
      <c r="V43" s="419" t="str">
        <f>BJ7</f>
        <v/>
      </c>
      <c r="W43" s="419"/>
      <c r="X43" s="419"/>
      <c r="Y43" s="419" t="str">
        <f>BK7</f>
        <v/>
      </c>
      <c r="Z43" s="419"/>
      <c r="AA43" s="434"/>
      <c r="AB43" s="417" t="str">
        <f>BL7</f>
        <v/>
      </c>
      <c r="AC43" s="419"/>
      <c r="AD43" s="419"/>
      <c r="AE43" s="419" t="str">
        <f>BM7</f>
        <v/>
      </c>
      <c r="AF43" s="419"/>
      <c r="AG43" s="419"/>
      <c r="AH43" s="419" t="str">
        <f>BN7</f>
        <v/>
      </c>
      <c r="AI43" s="419"/>
      <c r="AJ43" s="434"/>
      <c r="AK43" s="417" t="str">
        <f>BO7</f>
        <v/>
      </c>
      <c r="AL43" s="419"/>
      <c r="AM43" s="419"/>
      <c r="AN43" s="419" t="str">
        <f>BP7</f>
        <v/>
      </c>
      <c r="AO43" s="419"/>
      <c r="AP43" s="419"/>
      <c r="AQ43" s="419" t="str">
        <f>BQ7</f>
        <v/>
      </c>
      <c r="AR43" s="419"/>
      <c r="AS43" s="434"/>
    </row>
    <row r="44" spans="1:45" ht="33.950000000000003" customHeight="1">
      <c r="C44" s="386"/>
      <c r="D44" s="406" t="str">
        <f>AP9</f>
        <v>　　　年　月　日受領済</v>
      </c>
      <c r="E44" s="406"/>
      <c r="F44" s="406"/>
      <c r="G44" s="406"/>
      <c r="H44" s="406"/>
      <c r="I44" s="406"/>
      <c r="J44" s="406"/>
      <c r="K44" s="406"/>
      <c r="L44" s="406"/>
      <c r="M44" s="406"/>
      <c r="N44" s="406"/>
      <c r="O44" s="391" t="str">
        <f>BG10</f>
        <v/>
      </c>
      <c r="P44" s="415" t="str">
        <f>BH10</f>
        <v/>
      </c>
      <c r="Q44" s="415"/>
      <c r="R44" s="415"/>
      <c r="S44" s="417" t="str">
        <f>BI10</f>
        <v/>
      </c>
      <c r="T44" s="419"/>
      <c r="U44" s="419"/>
      <c r="V44" s="419" t="str">
        <f>BJ10</f>
        <v/>
      </c>
      <c r="W44" s="419"/>
      <c r="X44" s="419"/>
      <c r="Y44" s="419" t="str">
        <f>BK10</f>
        <v/>
      </c>
      <c r="Z44" s="419"/>
      <c r="AA44" s="434"/>
      <c r="AB44" s="417" t="str">
        <f>BL10</f>
        <v/>
      </c>
      <c r="AC44" s="419"/>
      <c r="AD44" s="419"/>
      <c r="AE44" s="419" t="str">
        <f>BM10</f>
        <v/>
      </c>
      <c r="AF44" s="419"/>
      <c r="AG44" s="419"/>
      <c r="AH44" s="419" t="str">
        <f>BN10</f>
        <v/>
      </c>
      <c r="AI44" s="419"/>
      <c r="AJ44" s="434"/>
      <c r="AK44" s="417" t="str">
        <f>BO10</f>
        <v/>
      </c>
      <c r="AL44" s="419"/>
      <c r="AM44" s="419"/>
      <c r="AN44" s="419" t="str">
        <f>BP10</f>
        <v/>
      </c>
      <c r="AO44" s="419"/>
      <c r="AP44" s="419"/>
      <c r="AQ44" s="419" t="str">
        <f>BQ10</f>
        <v/>
      </c>
      <c r="AR44" s="419"/>
      <c r="AS44" s="434"/>
    </row>
    <row r="45" spans="1:45" ht="33.950000000000003" customHeight="1">
      <c r="C45" s="386"/>
      <c r="D45" s="406" t="str">
        <f>AP10</f>
        <v>　　　年　月　日受領済</v>
      </c>
      <c r="E45" s="406"/>
      <c r="F45" s="406"/>
      <c r="G45" s="406"/>
      <c r="H45" s="406"/>
      <c r="I45" s="406"/>
      <c r="J45" s="406"/>
      <c r="K45" s="406"/>
      <c r="L45" s="406"/>
      <c r="M45" s="406"/>
      <c r="N45" s="406"/>
      <c r="O45" s="391" t="str">
        <f>BG13</f>
        <v/>
      </c>
      <c r="P45" s="415" t="str">
        <f>BH13</f>
        <v/>
      </c>
      <c r="Q45" s="415"/>
      <c r="R45" s="415"/>
      <c r="S45" s="417" t="str">
        <f>BI13</f>
        <v/>
      </c>
      <c r="T45" s="419"/>
      <c r="U45" s="419"/>
      <c r="V45" s="419" t="str">
        <f>BJ13</f>
        <v/>
      </c>
      <c r="W45" s="419"/>
      <c r="X45" s="419"/>
      <c r="Y45" s="419" t="str">
        <f>BK13</f>
        <v/>
      </c>
      <c r="Z45" s="419"/>
      <c r="AA45" s="434"/>
      <c r="AB45" s="417" t="str">
        <f>BL13</f>
        <v/>
      </c>
      <c r="AC45" s="419"/>
      <c r="AD45" s="419"/>
      <c r="AE45" s="419" t="str">
        <f>BM13</f>
        <v/>
      </c>
      <c r="AF45" s="419"/>
      <c r="AG45" s="419"/>
      <c r="AH45" s="419" t="str">
        <f>BN13</f>
        <v/>
      </c>
      <c r="AI45" s="419"/>
      <c r="AJ45" s="434"/>
      <c r="AK45" s="417" t="str">
        <f>BO13</f>
        <v/>
      </c>
      <c r="AL45" s="419"/>
      <c r="AM45" s="419"/>
      <c r="AN45" s="419" t="str">
        <f>BP13</f>
        <v/>
      </c>
      <c r="AO45" s="419"/>
      <c r="AP45" s="419"/>
      <c r="AQ45" s="419" t="str">
        <f>BQ13</f>
        <v/>
      </c>
      <c r="AR45" s="419"/>
      <c r="AS45" s="434"/>
    </row>
    <row r="46" spans="1:45" ht="33.950000000000003" customHeight="1">
      <c r="C46" s="386"/>
      <c r="D46" s="405" t="s">
        <v>129</v>
      </c>
      <c r="E46" s="405"/>
      <c r="F46" s="405"/>
      <c r="G46" s="405"/>
      <c r="H46" s="405"/>
      <c r="I46" s="405"/>
      <c r="J46" s="405"/>
      <c r="K46" s="405"/>
      <c r="L46" s="405"/>
      <c r="M46" s="405"/>
      <c r="N46" s="405"/>
      <c r="O46" s="391" t="str">
        <f>BE4</f>
        <v/>
      </c>
      <c r="P46" s="415" t="str">
        <f>BF4</f>
        <v/>
      </c>
      <c r="Q46" s="415"/>
      <c r="R46" s="415"/>
      <c r="S46" s="417" t="str">
        <f>BG4</f>
        <v/>
      </c>
      <c r="T46" s="419"/>
      <c r="U46" s="419"/>
      <c r="V46" s="419" t="str">
        <f>BH4</f>
        <v/>
      </c>
      <c r="W46" s="419"/>
      <c r="X46" s="419"/>
      <c r="Y46" s="419" t="str">
        <f>BI4</f>
        <v/>
      </c>
      <c r="Z46" s="419"/>
      <c r="AA46" s="434"/>
      <c r="AB46" s="417" t="str">
        <f>BJ4</f>
        <v/>
      </c>
      <c r="AC46" s="419"/>
      <c r="AD46" s="419"/>
      <c r="AE46" s="419" t="str">
        <f>BK4</f>
        <v/>
      </c>
      <c r="AF46" s="419"/>
      <c r="AG46" s="419"/>
      <c r="AH46" s="419" t="str">
        <f>BL4</f>
        <v/>
      </c>
      <c r="AI46" s="419"/>
      <c r="AJ46" s="434"/>
      <c r="AK46" s="417" t="str">
        <f>BM4</f>
        <v/>
      </c>
      <c r="AL46" s="419"/>
      <c r="AM46" s="419"/>
      <c r="AN46" s="419" t="str">
        <f>BN4</f>
        <v>￥</v>
      </c>
      <c r="AO46" s="419"/>
      <c r="AP46" s="419"/>
      <c r="AQ46" s="419" t="str">
        <f>BO4</f>
        <v>０</v>
      </c>
      <c r="AR46" s="419"/>
      <c r="AS46" s="434"/>
    </row>
    <row r="48" spans="1:45" ht="5.0999999999999996" customHeight="1">
      <c r="C48" s="368"/>
      <c r="D48" s="407"/>
      <c r="E48" s="407"/>
      <c r="F48" s="407"/>
      <c r="G48" s="407"/>
      <c r="H48" s="407"/>
      <c r="I48" s="407"/>
      <c r="J48" s="407"/>
      <c r="K48" s="407"/>
      <c r="L48" s="407"/>
      <c r="M48" s="407"/>
      <c r="N48" s="407"/>
      <c r="O48" s="407"/>
      <c r="P48" s="407"/>
      <c r="Q48" s="407"/>
      <c r="R48" s="407"/>
      <c r="S48" s="407"/>
      <c r="T48" s="390"/>
      <c r="U48" s="368"/>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390"/>
    </row>
    <row r="49" spans="3:45" ht="20.100000000000001" customHeight="1">
      <c r="C49" s="402"/>
      <c r="D49" s="408" t="s">
        <v>126</v>
      </c>
      <c r="E49" s="409"/>
      <c r="F49" s="409"/>
      <c r="G49" s="409"/>
      <c r="H49" s="409"/>
      <c r="I49" s="409"/>
      <c r="J49" s="409"/>
      <c r="K49" s="409"/>
      <c r="L49" s="409"/>
      <c r="M49" s="409"/>
      <c r="N49" s="409"/>
      <c r="O49" s="409"/>
      <c r="P49" s="409"/>
      <c r="Q49" s="409"/>
      <c r="R49" s="409"/>
      <c r="S49" s="409"/>
      <c r="T49" s="420"/>
      <c r="U49" s="402"/>
      <c r="V49" s="408" t="s">
        <v>301</v>
      </c>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20"/>
    </row>
    <row r="50" spans="3:45" ht="20.100000000000001" customHeight="1">
      <c r="C50" s="402"/>
      <c r="D50" s="409"/>
      <c r="E50" s="409"/>
      <c r="F50" s="409"/>
      <c r="G50" s="409"/>
      <c r="H50" s="409"/>
      <c r="I50" s="409"/>
      <c r="J50" s="409"/>
      <c r="K50" s="409"/>
      <c r="L50" s="409"/>
      <c r="M50" s="409"/>
      <c r="N50" s="409"/>
      <c r="O50" s="409"/>
      <c r="P50" s="409"/>
      <c r="Q50" s="409"/>
      <c r="R50" s="409"/>
      <c r="S50" s="409"/>
      <c r="T50" s="420"/>
      <c r="U50" s="402"/>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20"/>
    </row>
    <row r="51" spans="3:45" ht="20.100000000000001" customHeight="1">
      <c r="C51" s="402"/>
      <c r="D51" s="409"/>
      <c r="E51" s="409"/>
      <c r="F51" s="408" t="str">
        <f>AP7</f>
        <v>令和　　　年　　　月　　　日</v>
      </c>
      <c r="G51" s="409"/>
      <c r="H51" s="409"/>
      <c r="I51" s="409"/>
      <c r="J51" s="409"/>
      <c r="K51" s="409"/>
      <c r="L51" s="409"/>
      <c r="M51" s="409"/>
      <c r="N51" s="409"/>
      <c r="O51" s="409"/>
      <c r="P51" s="409"/>
      <c r="Q51" s="409"/>
      <c r="R51" s="409"/>
      <c r="S51" s="409"/>
      <c r="T51" s="420"/>
      <c r="U51" s="402"/>
      <c r="V51" s="409"/>
      <c r="W51" s="409"/>
      <c r="X51" s="408" t="str">
        <f>"津山市　"&amp;IF(O3="","　　　　　　　　",O3)&amp;"　地内"</f>
        <v>津山市　　　　　　　　　　地内</v>
      </c>
      <c r="Y51" s="409"/>
      <c r="Z51" s="409"/>
      <c r="AA51" s="409"/>
      <c r="AB51" s="409"/>
      <c r="AC51" s="409"/>
      <c r="AD51" s="409"/>
      <c r="AE51" s="409"/>
      <c r="AF51" s="409"/>
      <c r="AG51" s="409"/>
      <c r="AH51" s="409"/>
      <c r="AI51" s="409"/>
      <c r="AJ51" s="409"/>
      <c r="AK51" s="409"/>
      <c r="AL51" s="409"/>
      <c r="AM51" s="409"/>
      <c r="AN51" s="409"/>
      <c r="AO51" s="409"/>
      <c r="AP51" s="409"/>
      <c r="AQ51" s="409"/>
      <c r="AR51" s="409"/>
      <c r="AS51" s="420"/>
    </row>
    <row r="52" spans="3:45" ht="5.0999999999999996" customHeight="1">
      <c r="C52" s="369"/>
      <c r="D52" s="410"/>
      <c r="E52" s="410"/>
      <c r="F52" s="410"/>
      <c r="G52" s="410"/>
      <c r="H52" s="410"/>
      <c r="I52" s="410"/>
      <c r="J52" s="410"/>
      <c r="K52" s="410"/>
      <c r="L52" s="410"/>
      <c r="M52" s="410"/>
      <c r="N52" s="410"/>
      <c r="O52" s="410"/>
      <c r="P52" s="410"/>
      <c r="Q52" s="410"/>
      <c r="R52" s="410"/>
      <c r="S52" s="410"/>
      <c r="T52" s="391"/>
      <c r="U52" s="369"/>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391"/>
    </row>
    <row r="53" spans="3:45" ht="5.0999999999999996" customHeight="1">
      <c r="U53" s="368"/>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390"/>
    </row>
    <row r="54" spans="3:45" ht="20.100000000000001" customHeight="1">
      <c r="U54" s="402"/>
      <c r="V54" s="408" t="s">
        <v>230</v>
      </c>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20"/>
    </row>
    <row r="55" spans="3:45" ht="20.100000000000001" customHeight="1">
      <c r="U55" s="402"/>
      <c r="V55" s="409"/>
      <c r="W55" s="409"/>
      <c r="X55" s="426" t="str">
        <f>IF(L2="","",L2)</f>
        <v/>
      </c>
      <c r="Y55" s="426"/>
      <c r="Z55" s="426"/>
      <c r="AA55" s="426"/>
      <c r="AB55" s="426"/>
      <c r="AC55" s="426"/>
      <c r="AD55" s="426"/>
      <c r="AE55" s="426"/>
      <c r="AF55" s="426"/>
      <c r="AG55" s="426"/>
      <c r="AH55" s="426"/>
      <c r="AI55" s="426"/>
      <c r="AJ55" s="426"/>
      <c r="AK55" s="426"/>
      <c r="AL55" s="426"/>
      <c r="AM55" s="426"/>
      <c r="AN55" s="426"/>
      <c r="AO55" s="426"/>
      <c r="AP55" s="426"/>
      <c r="AQ55" s="426"/>
      <c r="AR55" s="426"/>
      <c r="AS55" s="442"/>
    </row>
    <row r="56" spans="3:45" ht="20.100000000000001" customHeight="1">
      <c r="U56" s="402"/>
      <c r="V56" s="409"/>
      <c r="W56" s="409"/>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42"/>
    </row>
    <row r="57" spans="3:45" ht="5.0999999999999996" customHeight="1">
      <c r="U57" s="369"/>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391"/>
    </row>
    <row r="58" spans="3:45" ht="20.100000000000001" customHeight="1">
      <c r="AS58" s="443"/>
    </row>
    <row r="59" spans="3:45" ht="20.100000000000001" customHeight="1">
      <c r="AS59" s="395"/>
    </row>
  </sheetData>
  <sheetProtection password="DE82" sheet="1" objects="1" scenarios="1" formatCells="0" selectLockedCells="1"/>
  <mergeCells count="193">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B5:K5"/>
    <mergeCell ref="L5:Z5"/>
    <mergeCell ref="BG5:BQ5"/>
    <mergeCell ref="B6:K6"/>
    <mergeCell ref="L6:N6"/>
    <mergeCell ref="O6:P6"/>
    <mergeCell ref="Q6:R6"/>
    <mergeCell ref="S6:T6"/>
    <mergeCell ref="U6:V6"/>
    <mergeCell ref="W6:X6"/>
    <mergeCell ref="Y6:Z6"/>
    <mergeCell ref="BG6:BQ6"/>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AC8:AL8"/>
    <mergeCell ref="BG8:BQ8"/>
    <mergeCell ref="L9:N9"/>
    <mergeCell ref="O9:P9"/>
    <mergeCell ref="Q9:R9"/>
    <mergeCell ref="S9:T9"/>
    <mergeCell ref="U9:V9"/>
    <mergeCell ref="W9:X9"/>
    <mergeCell ref="AC9:AL9"/>
    <mergeCell ref="BG9:BQ9"/>
    <mergeCell ref="L10:N10"/>
    <mergeCell ref="O10:P10"/>
    <mergeCell ref="Q10:R10"/>
    <mergeCell ref="S10:T10"/>
    <mergeCell ref="U10:V10"/>
    <mergeCell ref="W10:X10"/>
    <mergeCell ref="AC10:AL10"/>
    <mergeCell ref="B11:K11"/>
    <mergeCell ref="L11:P11"/>
    <mergeCell ref="Q11:AC11"/>
    <mergeCell ref="BG11:BQ11"/>
    <mergeCell ref="B12:E12"/>
    <mergeCell ref="F12:K12"/>
    <mergeCell ref="L12:AE12"/>
    <mergeCell ref="BG12:BQ12"/>
    <mergeCell ref="B13:E13"/>
    <mergeCell ref="F13:K13"/>
    <mergeCell ref="L13:AE13"/>
    <mergeCell ref="B14:E14"/>
    <mergeCell ref="F14:K14"/>
    <mergeCell ref="L14:AE14"/>
    <mergeCell ref="B15:E15"/>
    <mergeCell ref="F15:K15"/>
    <mergeCell ref="L15:AE15"/>
    <mergeCell ref="AH17:AK17"/>
    <mergeCell ref="AL17:AS17"/>
    <mergeCell ref="U18:Y18"/>
    <mergeCell ref="Z18:AC18"/>
    <mergeCell ref="AD18:AK18"/>
    <mergeCell ref="AL18:AO18"/>
    <mergeCell ref="AP18:AS18"/>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P41:R41"/>
    <mergeCell ref="S41:U41"/>
    <mergeCell ref="V41:X41"/>
    <mergeCell ref="Y41:AA41"/>
    <mergeCell ref="AB41:AD41"/>
    <mergeCell ref="AE41:AG41"/>
    <mergeCell ref="AH41:AJ41"/>
    <mergeCell ref="AK41:AM41"/>
    <mergeCell ref="AN41:AP41"/>
    <mergeCell ref="AQ41:AS41"/>
    <mergeCell ref="D42:N42"/>
    <mergeCell ref="P42:R42"/>
    <mergeCell ref="S42:U42"/>
    <mergeCell ref="V42:X42"/>
    <mergeCell ref="Y42:AA42"/>
    <mergeCell ref="AB42:AD42"/>
    <mergeCell ref="AE42:AG42"/>
    <mergeCell ref="AH42:AJ42"/>
    <mergeCell ref="AK42:AM42"/>
    <mergeCell ref="AN42:AP42"/>
    <mergeCell ref="AQ42:AS42"/>
    <mergeCell ref="D43:N43"/>
    <mergeCell ref="P43:R43"/>
    <mergeCell ref="S43:U43"/>
    <mergeCell ref="V43:X43"/>
    <mergeCell ref="Y43:AA43"/>
    <mergeCell ref="AB43:AD43"/>
    <mergeCell ref="AE43:AG43"/>
    <mergeCell ref="AH43:AJ43"/>
    <mergeCell ref="AK43:AM43"/>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5:N45"/>
    <mergeCell ref="P45:R45"/>
    <mergeCell ref="S45:U45"/>
    <mergeCell ref="V45:X45"/>
    <mergeCell ref="Y45:AA45"/>
    <mergeCell ref="AB45:AD45"/>
    <mergeCell ref="AE45:AG45"/>
    <mergeCell ref="AH45:AJ45"/>
    <mergeCell ref="AK45:AM45"/>
    <mergeCell ref="AN45:AP45"/>
    <mergeCell ref="AQ45:AS45"/>
    <mergeCell ref="D46:N46"/>
    <mergeCell ref="P46:R46"/>
    <mergeCell ref="S46:U46"/>
    <mergeCell ref="V46:X46"/>
    <mergeCell ref="Y46:AA46"/>
    <mergeCell ref="AB46:AD46"/>
    <mergeCell ref="AE46:AG46"/>
    <mergeCell ref="AH46:AJ46"/>
    <mergeCell ref="AK46:AM46"/>
    <mergeCell ref="AN46:AP46"/>
    <mergeCell ref="AQ46:AS46"/>
    <mergeCell ref="U19:Y20"/>
    <mergeCell ref="Z19:AC20"/>
    <mergeCell ref="AD19:AG20"/>
    <mergeCell ref="AH19:AK20"/>
    <mergeCell ref="AL19:AO20"/>
    <mergeCell ref="AP19:AS20"/>
    <mergeCell ref="U21:Y22"/>
    <mergeCell ref="Z21:AC22"/>
    <mergeCell ref="AD21:AG22"/>
    <mergeCell ref="AH21:AK22"/>
    <mergeCell ref="AL21:AO22"/>
    <mergeCell ref="AP21:AS22"/>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C28:AP29"/>
    <mergeCell ref="AB30:AP31"/>
    <mergeCell ref="C31:P32"/>
    <mergeCell ref="R31:S32"/>
    <mergeCell ref="D40:N41"/>
    <mergeCell ref="X55:AS56"/>
  </mergeCells>
  <phoneticPr fontId="21"/>
  <dataValidations count="1">
    <dataValidation type="list" allowBlank="0" showDropDown="0"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pageMargins left="0.78740157480314965" right="0.19685039370078741" top="0.39370078740157483" bottom="0.19685039370078741" header="0.51181102362204722" footer="0.51181102362204722"/>
  <pageSetup paperSize="9" fitToWidth="1" fitToHeight="1" orientation="portrait" usePrinterDefaults="1" r:id="rId1"/>
  <headerFooter alignWithMargins="0">
    <oddHeader>&amp;L&amp;6 20190501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J29"/>
  <sheetViews>
    <sheetView view="pageBreakPreview" zoomScale="80" zoomScaleSheetLayoutView="80" workbookViewId="0">
      <selection activeCell="A3" sqref="A3"/>
    </sheetView>
  </sheetViews>
  <sheetFormatPr defaultRowHeight="13.5"/>
  <cols>
    <col min="1" max="1" width="9.5" bestFit="1" customWidth="1"/>
    <col min="2" max="2" width="6.75" customWidth="1"/>
    <col min="3" max="3" width="4.875" customWidth="1"/>
    <col min="10" max="10" width="14.25" customWidth="1"/>
  </cols>
  <sheetData>
    <row r="1" spans="1:10">
      <c r="A1" s="444"/>
      <c r="B1" s="444"/>
    </row>
    <row r="5" spans="1:10">
      <c r="A5" s="445" t="s">
        <v>280</v>
      </c>
      <c r="B5" s="445"/>
    </row>
    <row r="6" spans="1:10" ht="14.25">
      <c r="A6" s="446"/>
      <c r="B6" s="446"/>
    </row>
    <row r="7" spans="1:10" ht="21">
      <c r="A7" s="447" t="s">
        <v>28</v>
      </c>
      <c r="B7" s="447"/>
      <c r="C7" s="447"/>
      <c r="D7" s="447"/>
      <c r="E7" s="447"/>
      <c r="F7" s="447"/>
      <c r="G7" s="447"/>
      <c r="H7" s="447"/>
      <c r="I7" s="447"/>
      <c r="J7" s="447"/>
    </row>
    <row r="8" spans="1:10" ht="14.25">
      <c r="A8" s="362"/>
      <c r="B8" s="362"/>
    </row>
    <row r="9" spans="1:10" ht="27" customHeight="1">
      <c r="J9" s="388" t="s">
        <v>345</v>
      </c>
    </row>
    <row r="10" spans="1:10" ht="14.25">
      <c r="A10" s="446"/>
      <c r="B10" s="446"/>
    </row>
    <row r="11" spans="1:10" ht="24.95" customHeight="1">
      <c r="A11" s="299" t="s">
        <v>171</v>
      </c>
      <c r="B11" s="299"/>
      <c r="C11" s="299"/>
      <c r="D11" s="299"/>
      <c r="E11" s="299"/>
    </row>
    <row r="12" spans="1:10" ht="24.95" customHeight="1">
      <c r="A12" s="446"/>
      <c r="B12" s="446"/>
    </row>
    <row r="13" spans="1:10" ht="24.95" customHeight="1">
      <c r="E13" s="446" t="s">
        <v>46</v>
      </c>
      <c r="F13" s="446" t="s">
        <v>173</v>
      </c>
      <c r="G13" s="452"/>
      <c r="H13" s="452"/>
      <c r="I13" s="452"/>
      <c r="J13" s="452"/>
    </row>
    <row r="14" spans="1:10" ht="24.95" customHeight="1">
      <c r="A14" s="446"/>
      <c r="B14" s="446"/>
    </row>
    <row r="15" spans="1:10" ht="24.95" customHeight="1">
      <c r="F15" s="446" t="s">
        <v>286</v>
      </c>
      <c r="G15" s="452"/>
      <c r="H15" s="452"/>
      <c r="I15" s="452"/>
      <c r="J15" s="453" t="s">
        <v>44</v>
      </c>
    </row>
    <row r="16" spans="1:10" ht="24.95" customHeight="1">
      <c r="A16" s="446"/>
      <c r="B16" s="446"/>
    </row>
    <row r="17" spans="1:10" ht="24.95" customHeight="1">
      <c r="A17" s="446"/>
      <c r="B17" s="446"/>
    </row>
    <row r="18" spans="1:10" ht="69" customHeight="1">
      <c r="A18" s="448" t="s">
        <v>356</v>
      </c>
      <c r="B18" s="448"/>
      <c r="C18" s="448"/>
      <c r="D18" s="448"/>
      <c r="E18" s="448"/>
      <c r="F18" s="448"/>
      <c r="G18" s="448"/>
      <c r="H18" s="448"/>
      <c r="I18" s="448"/>
      <c r="J18" s="448"/>
    </row>
    <row r="19" spans="1:10" ht="24.95" customHeight="1">
      <c r="A19" s="446"/>
      <c r="B19" s="446"/>
    </row>
    <row r="20" spans="1:10" ht="24.95" customHeight="1">
      <c r="A20" s="446"/>
      <c r="B20" s="446"/>
    </row>
    <row r="21" spans="1:10" ht="24.95" customHeight="1">
      <c r="A21" s="362" t="s">
        <v>1</v>
      </c>
      <c r="B21" s="362"/>
      <c r="C21" s="362"/>
      <c r="D21" s="362"/>
      <c r="E21" s="362"/>
      <c r="F21" s="362"/>
      <c r="G21" s="362"/>
      <c r="H21" s="362"/>
      <c r="I21" s="362"/>
      <c r="J21" s="362"/>
    </row>
    <row r="22" spans="1:10" ht="24.95" customHeight="1">
      <c r="A22" s="446"/>
      <c r="B22" s="446"/>
    </row>
    <row r="23" spans="1:10" ht="24.95" customHeight="1">
      <c r="A23" s="449" t="s">
        <v>308</v>
      </c>
      <c r="B23" s="449"/>
      <c r="I23" s="446" t="s">
        <v>320</v>
      </c>
    </row>
    <row r="24" spans="1:10" ht="24.95" customHeight="1">
      <c r="A24" s="446"/>
      <c r="B24" s="446"/>
    </row>
    <row r="25" spans="1:10" ht="24.95" customHeight="1">
      <c r="A25" s="449" t="s">
        <v>358</v>
      </c>
      <c r="B25" s="449"/>
      <c r="D25" s="299" t="s">
        <v>289</v>
      </c>
      <c r="E25" s="299"/>
      <c r="F25" s="299"/>
      <c r="G25" s="299"/>
      <c r="H25" s="299"/>
      <c r="I25" s="19" t="s">
        <v>133</v>
      </c>
    </row>
    <row r="26" spans="1:10" ht="24.95" customHeight="1">
      <c r="A26" s="449"/>
      <c r="B26" s="449"/>
    </row>
    <row r="27" spans="1:10" ht="24.95" customHeight="1">
      <c r="A27" s="449" t="s">
        <v>285</v>
      </c>
      <c r="B27" s="449"/>
      <c r="C27" s="451"/>
    </row>
    <row r="28" spans="1:10" ht="24.95" customHeight="1">
      <c r="A28" s="449"/>
      <c r="B28" s="449"/>
    </row>
    <row r="29" spans="1:10" ht="33" customHeight="1">
      <c r="A29" s="450" t="s">
        <v>288</v>
      </c>
      <c r="B29" s="450"/>
      <c r="D29" s="448" t="s">
        <v>99</v>
      </c>
      <c r="E29" s="448"/>
      <c r="F29" s="448"/>
      <c r="G29" s="448"/>
      <c r="H29" s="448"/>
      <c r="I29" s="448"/>
      <c r="J29" s="448"/>
    </row>
    <row r="30" spans="1:10" ht="24.95" customHeight="1"/>
  </sheetData>
  <mergeCells count="12">
    <mergeCell ref="A1:B1"/>
    <mergeCell ref="A5:B5"/>
    <mergeCell ref="A7:J7"/>
    <mergeCell ref="A11:E11"/>
    <mergeCell ref="A18:J18"/>
    <mergeCell ref="A21:J21"/>
    <mergeCell ref="A23:B23"/>
    <mergeCell ref="A25:B25"/>
    <mergeCell ref="D25:H25"/>
    <mergeCell ref="A27:B27"/>
    <mergeCell ref="A29:B29"/>
    <mergeCell ref="D29:J29"/>
  </mergeCells>
  <phoneticPr fontId="21"/>
  <pageMargins left="0.7" right="0.7" top="0.75" bottom="0.75" header="0.3" footer="0.3"/>
  <pageSetup paperSize="9" fitToWidth="1" fitToHeight="1" orientation="portrait" usePrinterDefaults="1" r:id="rId1"/>
  <headerFooter>
    <oddHeader>&amp;L&amp;8 20190501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A1:K46"/>
  <sheetViews>
    <sheetView showGridLines="0" view="pageBreakPreview" zoomScale="80" zoomScaleNormal="50" zoomScaleSheetLayoutView="80" workbookViewId="0">
      <selection activeCell="Q53" sqref="Q53"/>
    </sheetView>
  </sheetViews>
  <sheetFormatPr defaultRowHeight="11.25"/>
  <cols>
    <col min="1" max="1" width="2.875" style="454" customWidth="1"/>
    <col min="2" max="2" width="9" style="454" customWidth="1"/>
    <col min="3" max="3" width="3.5" style="454" customWidth="1"/>
    <col min="4" max="4" width="11.25" style="454" customWidth="1"/>
    <col min="5" max="5" width="22.75" style="454" customWidth="1"/>
    <col min="6" max="6" width="2.25" style="454" customWidth="1"/>
    <col min="7" max="7" width="8.875" style="454" customWidth="1"/>
    <col min="8" max="11" width="7.625" style="454" customWidth="1"/>
    <col min="12" max="16384" width="9" style="454" customWidth="1"/>
  </cols>
  <sheetData>
    <row r="1" spans="1:11" ht="13.5" customHeight="1">
      <c r="A1" s="455" t="s">
        <v>202</v>
      </c>
      <c r="B1" s="455"/>
      <c r="C1" s="455"/>
    </row>
    <row r="2" spans="1:11" ht="7.5" customHeight="1"/>
    <row r="3" spans="1:11" ht="17.25" customHeight="1">
      <c r="F3" s="484" t="s">
        <v>89</v>
      </c>
      <c r="G3" s="488"/>
      <c r="H3" s="491" t="s">
        <v>3</v>
      </c>
      <c r="I3" s="491" t="s">
        <v>277</v>
      </c>
      <c r="J3" s="491" t="s">
        <v>176</v>
      </c>
      <c r="K3" s="491" t="s">
        <v>60</v>
      </c>
    </row>
    <row r="4" spans="1:11" ht="22.5" customHeight="1">
      <c r="A4" s="456"/>
      <c r="B4" s="456"/>
      <c r="C4" s="456"/>
      <c r="F4" s="485"/>
      <c r="G4" s="489" t="s">
        <v>398</v>
      </c>
      <c r="H4" s="492"/>
      <c r="I4" s="495"/>
      <c r="J4" s="495"/>
      <c r="K4" s="495"/>
    </row>
    <row r="5" spans="1:11" ht="22.5" customHeight="1">
      <c r="A5" s="456"/>
      <c r="B5" s="456"/>
      <c r="C5" s="456"/>
      <c r="F5" s="486"/>
      <c r="G5" s="490" t="s">
        <v>225</v>
      </c>
      <c r="H5" s="492"/>
      <c r="I5" s="495"/>
      <c r="J5" s="495"/>
      <c r="K5" s="495"/>
    </row>
    <row r="6" spans="1:11">
      <c r="A6" s="456"/>
      <c r="B6" s="456"/>
      <c r="C6" s="456"/>
    </row>
    <row r="7" spans="1:11" ht="6" customHeight="1">
      <c r="A7" s="456"/>
      <c r="B7" s="456"/>
      <c r="C7" s="456"/>
    </row>
    <row r="8" spans="1:11" ht="18.75">
      <c r="A8" s="457" t="s">
        <v>339</v>
      </c>
      <c r="B8" s="457"/>
      <c r="C8" s="457"/>
      <c r="D8" s="474"/>
      <c r="E8" s="474"/>
      <c r="F8" s="474"/>
      <c r="G8" s="474"/>
      <c r="H8" s="474"/>
      <c r="I8" s="474"/>
      <c r="J8" s="474"/>
      <c r="K8" s="474"/>
    </row>
    <row r="9" spans="1:11" ht="6.75" customHeight="1">
      <c r="A9" s="457"/>
      <c r="B9" s="457"/>
      <c r="C9" s="457"/>
      <c r="D9" s="474"/>
      <c r="E9" s="474"/>
      <c r="F9" s="474"/>
      <c r="G9" s="474"/>
      <c r="H9" s="474"/>
      <c r="I9" s="474"/>
      <c r="J9" s="474"/>
      <c r="K9" s="474"/>
    </row>
    <row r="10" spans="1:11" ht="12.75" customHeight="1">
      <c r="A10" s="458" t="s">
        <v>85</v>
      </c>
      <c r="B10" s="458"/>
      <c r="C10" s="458"/>
      <c r="D10" s="458"/>
      <c r="E10" s="458"/>
      <c r="F10" s="458"/>
      <c r="G10" s="458"/>
      <c r="H10" s="458"/>
      <c r="I10" s="458"/>
      <c r="J10" s="458"/>
      <c r="K10" s="458"/>
    </row>
    <row r="11" spans="1:11" ht="18.75" customHeight="1">
      <c r="A11" s="456" t="s">
        <v>171</v>
      </c>
      <c r="B11" s="456"/>
      <c r="C11" s="456"/>
      <c r="D11" s="454"/>
      <c r="E11" s="454"/>
      <c r="F11" s="454"/>
      <c r="G11" s="454"/>
      <c r="H11" s="454"/>
      <c r="I11" s="454"/>
      <c r="J11" s="454"/>
      <c r="K11" s="454"/>
    </row>
    <row r="12" spans="1:11" ht="6.75" customHeight="1">
      <c r="A12" s="456"/>
      <c r="B12" s="456"/>
      <c r="C12" s="456"/>
    </row>
    <row r="13" spans="1:11" ht="18.75" customHeight="1">
      <c r="E13" s="479" t="s">
        <v>402</v>
      </c>
      <c r="F13" s="479"/>
      <c r="G13" s="479"/>
    </row>
    <row r="14" spans="1:11" ht="18.75" customHeight="1">
      <c r="E14" s="479" t="s">
        <v>138</v>
      </c>
      <c r="F14" s="479"/>
      <c r="G14" s="479"/>
      <c r="H14" s="493"/>
      <c r="I14" s="493"/>
      <c r="J14" s="493"/>
      <c r="K14" s="493"/>
    </row>
    <row r="15" spans="1:11" ht="6.75" customHeight="1">
      <c r="A15" s="456"/>
      <c r="B15" s="456"/>
      <c r="C15" s="456"/>
    </row>
    <row r="16" spans="1:11" ht="18.75" customHeight="1">
      <c r="G16" s="458" t="s">
        <v>407</v>
      </c>
      <c r="H16" s="494"/>
      <c r="I16" s="494"/>
      <c r="J16" s="494"/>
      <c r="K16" s="494" t="s">
        <v>201</v>
      </c>
    </row>
    <row r="17" spans="1:11" ht="18.75" customHeight="1">
      <c r="A17" s="459">
        <v>1</v>
      </c>
      <c r="B17" s="466" t="s">
        <v>308</v>
      </c>
      <c r="C17" s="466"/>
      <c r="D17" s="475"/>
      <c r="E17" s="475"/>
      <c r="F17" s="475"/>
      <c r="G17" s="475"/>
      <c r="H17" s="475"/>
      <c r="I17" s="475"/>
      <c r="J17" s="475"/>
      <c r="K17" s="475"/>
    </row>
    <row r="18" spans="1:11" ht="18.75" customHeight="1">
      <c r="A18" s="459">
        <v>2</v>
      </c>
      <c r="B18" s="466" t="s">
        <v>388</v>
      </c>
      <c r="C18" s="466"/>
      <c r="D18" s="475"/>
      <c r="E18" s="475"/>
      <c r="F18" s="475"/>
      <c r="G18" s="475"/>
      <c r="H18" s="475"/>
      <c r="I18" s="475"/>
      <c r="J18" s="475"/>
      <c r="K18" s="475"/>
    </row>
    <row r="19" spans="1:11" ht="18.75" customHeight="1">
      <c r="A19" s="459">
        <v>3</v>
      </c>
      <c r="B19" s="466" t="s">
        <v>358</v>
      </c>
      <c r="C19" s="466"/>
      <c r="D19" s="476" t="s">
        <v>411</v>
      </c>
      <c r="E19" s="480"/>
      <c r="F19" s="480"/>
      <c r="G19" s="475" t="s">
        <v>409</v>
      </c>
      <c r="H19" s="475"/>
      <c r="I19" s="475"/>
      <c r="J19" s="475"/>
      <c r="K19" s="475"/>
    </row>
    <row r="20" spans="1:11" ht="18.75" customHeight="1">
      <c r="A20" s="459">
        <v>4</v>
      </c>
      <c r="B20" s="466" t="s">
        <v>218</v>
      </c>
      <c r="C20" s="466"/>
      <c r="D20" s="475"/>
      <c r="E20" s="475"/>
      <c r="F20" s="475"/>
      <c r="G20" s="475"/>
      <c r="H20" s="475"/>
      <c r="I20" s="475"/>
      <c r="J20" s="475"/>
      <c r="K20" s="475"/>
    </row>
    <row r="21" spans="1:11" ht="7.5" customHeight="1">
      <c r="A21" s="456" t="s">
        <v>229</v>
      </c>
      <c r="B21" s="456"/>
      <c r="C21" s="456"/>
      <c r="D21" s="454"/>
      <c r="E21" s="454"/>
      <c r="F21" s="454"/>
      <c r="G21" s="454"/>
      <c r="H21" s="454"/>
      <c r="I21" s="454"/>
      <c r="J21" s="454"/>
      <c r="K21" s="454"/>
    </row>
    <row r="22" spans="1:11" ht="18.75" customHeight="1">
      <c r="A22" s="456" t="s">
        <v>412</v>
      </c>
      <c r="B22" s="456"/>
      <c r="C22" s="456"/>
      <c r="D22" s="454"/>
      <c r="E22" s="454"/>
      <c r="F22" s="454"/>
      <c r="G22" s="454"/>
      <c r="H22" s="454"/>
      <c r="I22" s="454"/>
      <c r="J22" s="454"/>
      <c r="K22" s="454"/>
    </row>
    <row r="23" spans="1:11" ht="18.75" customHeight="1">
      <c r="A23" s="460" t="s">
        <v>413</v>
      </c>
      <c r="B23" s="467"/>
      <c r="C23" s="460" t="s">
        <v>66</v>
      </c>
      <c r="D23" s="467"/>
      <c r="E23" s="481" t="s">
        <v>21</v>
      </c>
      <c r="F23" s="487" t="s">
        <v>391</v>
      </c>
      <c r="G23" s="467"/>
      <c r="H23" s="460" t="s">
        <v>414</v>
      </c>
      <c r="I23" s="467"/>
      <c r="J23" s="481" t="s">
        <v>157</v>
      </c>
      <c r="K23" s="481"/>
    </row>
    <row r="24" spans="1:11" ht="18.75" customHeight="1">
      <c r="A24" s="461" t="s">
        <v>261</v>
      </c>
      <c r="B24" s="468"/>
      <c r="C24" s="461" t="s">
        <v>415</v>
      </c>
      <c r="D24" s="468"/>
      <c r="E24" s="482"/>
      <c r="F24" s="461"/>
      <c r="G24" s="468"/>
      <c r="H24" s="461"/>
      <c r="I24" s="468"/>
      <c r="J24" s="482"/>
      <c r="K24" s="482"/>
    </row>
    <row r="25" spans="1:11" ht="18.75" customHeight="1">
      <c r="A25" s="462"/>
      <c r="B25" s="469"/>
      <c r="C25" s="462"/>
      <c r="D25" s="469"/>
      <c r="E25" s="481" t="s">
        <v>382</v>
      </c>
      <c r="F25" s="462"/>
      <c r="G25" s="469"/>
      <c r="H25" s="462"/>
      <c r="I25" s="469"/>
      <c r="J25" s="491"/>
      <c r="K25" s="491"/>
    </row>
    <row r="26" spans="1:11" ht="18.75" customHeight="1">
      <c r="A26" s="463"/>
      <c r="B26" s="470"/>
      <c r="C26" s="463"/>
      <c r="D26" s="470"/>
      <c r="E26" s="483" t="s">
        <v>393</v>
      </c>
      <c r="F26" s="463"/>
      <c r="G26" s="470"/>
      <c r="H26" s="463"/>
      <c r="I26" s="470"/>
      <c r="J26" s="491"/>
      <c r="K26" s="491"/>
    </row>
    <row r="27" spans="1:11" ht="18.75" customHeight="1">
      <c r="A27" s="464"/>
      <c r="B27" s="471"/>
      <c r="C27" s="464"/>
      <c r="D27" s="471"/>
      <c r="E27" s="482" t="s">
        <v>417</v>
      </c>
      <c r="F27" s="464"/>
      <c r="G27" s="471"/>
      <c r="H27" s="464"/>
      <c r="I27" s="471"/>
      <c r="J27" s="491"/>
      <c r="K27" s="491"/>
    </row>
    <row r="28" spans="1:11" ht="18.75" customHeight="1">
      <c r="A28" s="462"/>
      <c r="B28" s="469"/>
      <c r="C28" s="462"/>
      <c r="D28" s="469"/>
      <c r="E28" s="481" t="s">
        <v>382</v>
      </c>
      <c r="F28" s="462"/>
      <c r="G28" s="469"/>
      <c r="H28" s="462"/>
      <c r="I28" s="469"/>
      <c r="J28" s="491"/>
      <c r="K28" s="491"/>
    </row>
    <row r="29" spans="1:11" ht="18.75" customHeight="1">
      <c r="A29" s="463"/>
      <c r="B29" s="470"/>
      <c r="C29" s="463"/>
      <c r="D29" s="470"/>
      <c r="E29" s="483" t="s">
        <v>393</v>
      </c>
      <c r="F29" s="463"/>
      <c r="G29" s="470"/>
      <c r="H29" s="463"/>
      <c r="I29" s="470"/>
      <c r="J29" s="491"/>
      <c r="K29" s="491"/>
    </row>
    <row r="30" spans="1:11" ht="18.75" customHeight="1">
      <c r="A30" s="464"/>
      <c r="B30" s="471"/>
      <c r="C30" s="464"/>
      <c r="D30" s="471"/>
      <c r="E30" s="482" t="s">
        <v>417</v>
      </c>
      <c r="F30" s="464"/>
      <c r="G30" s="471"/>
      <c r="H30" s="464"/>
      <c r="I30" s="471"/>
      <c r="J30" s="491"/>
      <c r="K30" s="491"/>
    </row>
    <row r="31" spans="1:11" ht="18.75" customHeight="1">
      <c r="A31" s="462"/>
      <c r="B31" s="469"/>
      <c r="C31" s="462"/>
      <c r="D31" s="469"/>
      <c r="E31" s="483" t="s">
        <v>382</v>
      </c>
      <c r="F31" s="462"/>
      <c r="G31" s="469"/>
      <c r="H31" s="462"/>
      <c r="I31" s="469"/>
      <c r="J31" s="491"/>
      <c r="K31" s="491"/>
    </row>
    <row r="32" spans="1:11" ht="18.75" customHeight="1">
      <c r="A32" s="463"/>
      <c r="B32" s="470"/>
      <c r="C32" s="463"/>
      <c r="D32" s="470"/>
      <c r="E32" s="483" t="s">
        <v>393</v>
      </c>
      <c r="F32" s="463"/>
      <c r="G32" s="470"/>
      <c r="H32" s="463"/>
      <c r="I32" s="470"/>
      <c r="J32" s="491"/>
      <c r="K32" s="491"/>
    </row>
    <row r="33" spans="1:11" ht="18.75" customHeight="1">
      <c r="A33" s="464"/>
      <c r="B33" s="471"/>
      <c r="C33" s="464"/>
      <c r="D33" s="471"/>
      <c r="E33" s="483" t="s">
        <v>417</v>
      </c>
      <c r="F33" s="464"/>
      <c r="G33" s="471"/>
      <c r="H33" s="464"/>
      <c r="I33" s="471"/>
      <c r="J33" s="491"/>
      <c r="K33" s="491"/>
    </row>
    <row r="34" spans="1:11" ht="18.75" customHeight="1">
      <c r="A34" s="462"/>
      <c r="B34" s="469"/>
      <c r="C34" s="462"/>
      <c r="D34" s="469"/>
      <c r="E34" s="481" t="s">
        <v>382</v>
      </c>
      <c r="F34" s="462"/>
      <c r="G34" s="469"/>
      <c r="H34" s="462"/>
      <c r="I34" s="469"/>
      <c r="J34" s="491"/>
      <c r="K34" s="491"/>
    </row>
    <row r="35" spans="1:11" ht="18.75" customHeight="1">
      <c r="A35" s="463"/>
      <c r="B35" s="470"/>
      <c r="C35" s="463"/>
      <c r="D35" s="470"/>
      <c r="E35" s="483" t="s">
        <v>393</v>
      </c>
      <c r="F35" s="463"/>
      <c r="G35" s="470"/>
      <c r="H35" s="463"/>
      <c r="I35" s="470"/>
      <c r="J35" s="491"/>
      <c r="K35" s="491"/>
    </row>
    <row r="36" spans="1:11" ht="18.75" customHeight="1">
      <c r="A36" s="464"/>
      <c r="B36" s="471"/>
      <c r="C36" s="464"/>
      <c r="D36" s="471"/>
      <c r="E36" s="482" t="s">
        <v>417</v>
      </c>
      <c r="F36" s="464"/>
      <c r="G36" s="471"/>
      <c r="H36" s="464"/>
      <c r="I36" s="471"/>
      <c r="J36" s="491"/>
      <c r="K36" s="491"/>
    </row>
    <row r="37" spans="1:11" ht="18.75" customHeight="1">
      <c r="A37" s="462"/>
      <c r="B37" s="469"/>
      <c r="C37" s="462"/>
      <c r="D37" s="469"/>
      <c r="E37" s="483" t="s">
        <v>382</v>
      </c>
      <c r="F37" s="462"/>
      <c r="G37" s="469"/>
      <c r="H37" s="462"/>
      <c r="I37" s="469"/>
      <c r="J37" s="491"/>
      <c r="K37" s="491"/>
    </row>
    <row r="38" spans="1:11" ht="18.75" customHeight="1">
      <c r="A38" s="463"/>
      <c r="B38" s="470"/>
      <c r="C38" s="463"/>
      <c r="D38" s="470"/>
      <c r="E38" s="483" t="s">
        <v>393</v>
      </c>
      <c r="F38" s="463"/>
      <c r="G38" s="470"/>
      <c r="H38" s="463"/>
      <c r="I38" s="470"/>
      <c r="J38" s="491"/>
      <c r="K38" s="491"/>
    </row>
    <row r="39" spans="1:11" ht="18.75" customHeight="1">
      <c r="A39" s="464"/>
      <c r="B39" s="471"/>
      <c r="C39" s="464"/>
      <c r="D39" s="471"/>
      <c r="E39" s="482" t="s">
        <v>417</v>
      </c>
      <c r="F39" s="464"/>
      <c r="G39" s="471"/>
      <c r="H39" s="464"/>
      <c r="I39" s="471"/>
      <c r="J39" s="491"/>
      <c r="K39" s="491"/>
    </row>
    <row r="40" spans="1:11" ht="24" customHeight="1">
      <c r="A40" s="465" t="s">
        <v>418</v>
      </c>
      <c r="B40" s="465"/>
      <c r="C40" s="465"/>
      <c r="D40" s="477" t="s">
        <v>332</v>
      </c>
      <c r="E40" s="477"/>
      <c r="F40" s="477"/>
      <c r="G40" s="477"/>
      <c r="H40" s="477"/>
      <c r="I40" s="477"/>
      <c r="J40" s="477"/>
      <c r="K40" s="477"/>
    </row>
    <row r="41" spans="1:11">
      <c r="A41" s="456"/>
      <c r="B41" s="456"/>
      <c r="C41" s="456"/>
    </row>
    <row r="42" spans="1:11">
      <c r="A42" s="456"/>
      <c r="B42" s="456"/>
      <c r="C42" s="456"/>
    </row>
    <row r="43" spans="1:11" ht="11.25" customHeight="1">
      <c r="B43" s="472" t="s">
        <v>115</v>
      </c>
      <c r="C43" s="472"/>
      <c r="D43" s="472"/>
      <c r="E43" s="472"/>
      <c r="F43" s="472"/>
      <c r="G43" s="472"/>
      <c r="H43" s="472"/>
      <c r="I43" s="472"/>
      <c r="J43" s="472"/>
      <c r="K43" s="472"/>
    </row>
    <row r="44" spans="1:11" ht="11.25" customHeight="1">
      <c r="B44" s="458" t="s">
        <v>283</v>
      </c>
      <c r="C44" s="458"/>
      <c r="D44" s="455" t="s">
        <v>19</v>
      </c>
      <c r="E44" s="455"/>
      <c r="F44" s="455"/>
      <c r="G44" s="455"/>
      <c r="H44" s="455"/>
      <c r="I44" s="455"/>
      <c r="J44" s="455"/>
      <c r="K44" s="455"/>
    </row>
    <row r="45" spans="1:11" ht="11.25" customHeight="1">
      <c r="D45" s="455" t="s">
        <v>164</v>
      </c>
      <c r="E45" s="455"/>
      <c r="F45" s="455"/>
      <c r="G45" s="455"/>
      <c r="H45" s="455"/>
      <c r="I45" s="455"/>
      <c r="J45" s="455"/>
      <c r="K45" s="455"/>
    </row>
    <row r="46" spans="1:11" ht="39" customHeight="1">
      <c r="B46" s="473" t="s">
        <v>287</v>
      </c>
      <c r="C46" s="473"/>
      <c r="D46" s="478" t="s">
        <v>102</v>
      </c>
      <c r="E46" s="478"/>
      <c r="F46" s="478"/>
      <c r="G46" s="478"/>
      <c r="H46" s="478"/>
      <c r="I46" s="478"/>
      <c r="J46" s="478"/>
      <c r="K46" s="478"/>
    </row>
  </sheetData>
  <mergeCells count="59">
    <mergeCell ref="A1:B1"/>
    <mergeCell ref="F3:G3"/>
    <mergeCell ref="A8:K8"/>
    <mergeCell ref="A10:K10"/>
    <mergeCell ref="A11:K11"/>
    <mergeCell ref="E13:G13"/>
    <mergeCell ref="E14:G14"/>
    <mergeCell ref="H14:K14"/>
    <mergeCell ref="H16:J16"/>
    <mergeCell ref="B17:C17"/>
    <mergeCell ref="B18:C18"/>
    <mergeCell ref="B19:C19"/>
    <mergeCell ref="E19:F19"/>
    <mergeCell ref="B20:C20"/>
    <mergeCell ref="A21:K21"/>
    <mergeCell ref="A22:K22"/>
    <mergeCell ref="A23:B23"/>
    <mergeCell ref="C23:D23"/>
    <mergeCell ref="A24:B24"/>
    <mergeCell ref="C24:D24"/>
    <mergeCell ref="A40:B40"/>
    <mergeCell ref="D40:K40"/>
    <mergeCell ref="B43:K43"/>
    <mergeCell ref="D44:K44"/>
    <mergeCell ref="D45:K45"/>
    <mergeCell ref="D46:K46"/>
    <mergeCell ref="H4:H5"/>
    <mergeCell ref="I4:I5"/>
    <mergeCell ref="J4:J5"/>
    <mergeCell ref="K4:K5"/>
    <mergeCell ref="E23:E24"/>
    <mergeCell ref="F23:G24"/>
    <mergeCell ref="H23:I24"/>
    <mergeCell ref="J23:K24"/>
    <mergeCell ref="A25:B27"/>
    <mergeCell ref="C25:D27"/>
    <mergeCell ref="F25:G27"/>
    <mergeCell ref="H25:I27"/>
    <mergeCell ref="J25:K27"/>
    <mergeCell ref="A28:B30"/>
    <mergeCell ref="C28:D30"/>
    <mergeCell ref="F28:G30"/>
    <mergeCell ref="H28:I30"/>
    <mergeCell ref="J28:K30"/>
    <mergeCell ref="A31:B33"/>
    <mergeCell ref="C31:D33"/>
    <mergeCell ref="F31:G33"/>
    <mergeCell ref="H31:I33"/>
    <mergeCell ref="J31:K33"/>
    <mergeCell ref="A34:B36"/>
    <mergeCell ref="C34:D36"/>
    <mergeCell ref="F34:G36"/>
    <mergeCell ref="H34:I36"/>
    <mergeCell ref="J34:K36"/>
    <mergeCell ref="A37:B39"/>
    <mergeCell ref="C37:D39"/>
    <mergeCell ref="F37:G39"/>
    <mergeCell ref="H37:I39"/>
    <mergeCell ref="J37:K39"/>
  </mergeCells>
  <phoneticPr fontId="21"/>
  <printOptions horizontalCentered="1"/>
  <pageMargins left="0.23622047244094488" right="0.23622047244094488" top="0.74803149606299213" bottom="0.74803149606299213" header="0.31496062992125984" footer="0.31496062992125984"/>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Z60"/>
  <sheetViews>
    <sheetView view="pageBreakPreview" zoomScale="80" zoomScaleSheetLayoutView="80" workbookViewId="0">
      <selection activeCell="Y39" sqref="Y39:AK40"/>
    </sheetView>
  </sheetViews>
  <sheetFormatPr defaultRowHeight="13.5"/>
  <cols>
    <col min="1" max="76" width="2.375" style="496" customWidth="1"/>
    <col min="77" max="77" width="9.125" style="496" customWidth="1"/>
    <col min="78" max="78" width="2.125" style="496" customWidth="1"/>
    <col min="79" max="79" width="2.375" style="496" customWidth="1"/>
    <col min="80" max="80" width="8" style="496" customWidth="1"/>
    <col min="81" max="16384" width="9" style="496" customWidth="1"/>
  </cols>
  <sheetData>
    <row r="1" spans="1:77" ht="13.5" customHeight="1">
      <c r="A1" s="497" t="s">
        <v>523</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570"/>
      <c r="AM1" s="570"/>
      <c r="AN1" s="570"/>
    </row>
    <row r="2" spans="1:77" ht="15" customHeight="1">
      <c r="AA2" s="319" t="s">
        <v>368</v>
      </c>
      <c r="AB2" s="319"/>
      <c r="AC2" s="319"/>
      <c r="AD2" s="319"/>
      <c r="AE2" s="319"/>
      <c r="AF2" s="319"/>
      <c r="AG2" s="319"/>
      <c r="AH2" s="319"/>
      <c r="AI2" s="319"/>
      <c r="AJ2" s="319"/>
      <c r="AK2" s="325"/>
      <c r="AL2" s="570"/>
      <c r="AM2" s="570"/>
      <c r="AN2" s="570"/>
      <c r="AO2" s="496" t="s">
        <v>314</v>
      </c>
    </row>
    <row r="3" spans="1:77" ht="15" customHeight="1">
      <c r="AL3" s="570"/>
      <c r="AM3" s="570"/>
      <c r="AN3" s="570"/>
      <c r="AO3" s="524" t="s">
        <v>539</v>
      </c>
      <c r="AP3" s="528"/>
      <c r="AQ3" s="528"/>
      <c r="AR3" s="528"/>
      <c r="AS3" s="539"/>
      <c r="AT3" s="543"/>
      <c r="AU3" s="547"/>
      <c r="AV3" s="547"/>
      <c r="AW3" s="547"/>
      <c r="AX3" s="547"/>
      <c r="AY3" s="547"/>
      <c r="AZ3" s="547"/>
      <c r="BA3" s="547"/>
      <c r="BB3" s="547"/>
      <c r="BC3" s="547"/>
      <c r="BD3" s="547"/>
      <c r="BE3" s="547"/>
      <c r="BF3" s="547"/>
      <c r="BG3" s="547"/>
      <c r="BH3" s="547"/>
      <c r="BI3" s="547"/>
      <c r="BJ3" s="547"/>
      <c r="BK3" s="596"/>
      <c r="BL3" s="524" t="s">
        <v>217</v>
      </c>
      <c r="BM3" s="528"/>
      <c r="BN3" s="528"/>
      <c r="BO3" s="528"/>
      <c r="BP3" s="539"/>
      <c r="BQ3" s="524"/>
      <c r="BR3" s="528"/>
      <c r="BS3" s="528"/>
      <c r="BT3" s="528"/>
      <c r="BU3" s="528"/>
      <c r="BV3" s="528"/>
      <c r="BW3" s="528"/>
      <c r="BX3" s="528"/>
      <c r="BY3" s="539"/>
    </row>
    <row r="4" spans="1:77" ht="15" customHeight="1">
      <c r="A4" s="498" t="s">
        <v>251</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569"/>
      <c r="AL4" s="570"/>
      <c r="AM4" s="570"/>
      <c r="AN4" s="570"/>
      <c r="AO4" s="499" t="s">
        <v>40</v>
      </c>
      <c r="AP4" s="515"/>
      <c r="AQ4" s="515"/>
      <c r="AR4" s="515"/>
      <c r="AS4" s="530"/>
      <c r="AT4" s="577" t="s">
        <v>365</v>
      </c>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56"/>
    </row>
    <row r="5" spans="1:77" ht="15" customHeight="1">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569"/>
      <c r="AL5" s="570"/>
      <c r="AM5" s="570"/>
      <c r="AN5" s="570"/>
      <c r="AO5" s="501"/>
      <c r="AP5" s="517"/>
      <c r="AQ5" s="517"/>
      <c r="AR5" s="517"/>
      <c r="AS5" s="532"/>
      <c r="AT5" s="542"/>
      <c r="AU5" s="546"/>
      <c r="AV5" s="546"/>
      <c r="AW5" s="546"/>
      <c r="AX5" s="546"/>
      <c r="AY5" s="546"/>
      <c r="AZ5" s="546"/>
      <c r="BA5" s="546"/>
      <c r="BB5" s="546"/>
      <c r="BC5" s="546"/>
      <c r="BD5" s="546"/>
      <c r="BE5" s="546"/>
      <c r="BF5" s="546"/>
      <c r="BG5" s="546"/>
      <c r="BH5" s="546"/>
      <c r="BI5" s="546"/>
      <c r="BJ5" s="546"/>
      <c r="BK5" s="546"/>
      <c r="BL5" s="546"/>
      <c r="BM5" s="546"/>
      <c r="BN5" s="584" t="s">
        <v>403</v>
      </c>
      <c r="BO5" s="584"/>
      <c r="BP5" s="584"/>
      <c r="BQ5" s="584"/>
      <c r="BR5" s="584"/>
      <c r="BS5" s="584"/>
      <c r="BT5" s="584"/>
      <c r="BU5" s="584"/>
      <c r="BV5" s="584"/>
      <c r="BW5" s="584"/>
      <c r="BX5" s="584"/>
      <c r="BY5" s="557"/>
    </row>
    <row r="6" spans="1:77" ht="15" customHeight="1">
      <c r="A6" s="301" t="s">
        <v>500</v>
      </c>
      <c r="B6" s="301"/>
      <c r="C6" s="301"/>
      <c r="D6" s="301"/>
      <c r="E6" s="301"/>
      <c r="F6" s="301"/>
      <c r="G6" s="546"/>
      <c r="H6" s="546"/>
      <c r="I6" s="546"/>
      <c r="J6" s="546"/>
      <c r="K6" s="546"/>
      <c r="L6" s="546"/>
      <c r="M6" s="546"/>
      <c r="N6" s="546"/>
      <c r="O6" s="546"/>
      <c r="P6" s="546"/>
      <c r="Q6" s="546"/>
      <c r="R6" s="546"/>
      <c r="S6" s="546"/>
      <c r="T6" s="546"/>
      <c r="U6" s="546"/>
      <c r="V6" s="546"/>
      <c r="W6" s="546"/>
      <c r="X6" s="546"/>
      <c r="Y6" s="546"/>
      <c r="Z6" s="546"/>
      <c r="AA6" s="546"/>
      <c r="AB6" s="546"/>
      <c r="AK6" s="570"/>
      <c r="AL6" s="570"/>
      <c r="AM6" s="570"/>
      <c r="AN6" s="570"/>
      <c r="AO6" s="502" t="s">
        <v>91</v>
      </c>
      <c r="AP6" s="518"/>
      <c r="AQ6" s="518"/>
      <c r="AR6" s="518"/>
      <c r="AS6" s="533"/>
      <c r="AT6" s="509"/>
      <c r="AU6" s="548"/>
      <c r="AV6" s="548"/>
      <c r="AW6" s="548"/>
      <c r="AX6" s="548"/>
      <c r="AY6" s="548"/>
      <c r="AZ6" s="548"/>
      <c r="BA6" s="548"/>
      <c r="BB6" s="548"/>
      <c r="BC6" s="548"/>
      <c r="BD6" s="548"/>
      <c r="BE6" s="548"/>
      <c r="BF6" s="548"/>
      <c r="BG6" s="548"/>
      <c r="BH6" s="548"/>
      <c r="BI6" s="548"/>
      <c r="BJ6" s="548"/>
      <c r="BK6" s="548"/>
      <c r="BL6" s="548"/>
      <c r="BM6" s="548"/>
      <c r="BN6" s="548"/>
      <c r="BO6" s="548"/>
      <c r="BP6" s="548"/>
      <c r="BQ6" s="548"/>
      <c r="BR6" s="548"/>
      <c r="BS6" s="548"/>
      <c r="BT6" s="548"/>
      <c r="BU6" s="548"/>
      <c r="BV6" s="548"/>
      <c r="BW6" s="548"/>
      <c r="BX6" s="548"/>
      <c r="BY6" s="556"/>
    </row>
    <row r="7" spans="1:77" ht="15" customHeight="1">
      <c r="A7" s="301" t="s">
        <v>535</v>
      </c>
      <c r="B7" s="301"/>
      <c r="C7" s="301"/>
      <c r="D7" s="301"/>
      <c r="E7" s="301"/>
      <c r="F7" s="301"/>
      <c r="G7" s="547"/>
      <c r="H7" s="547"/>
      <c r="I7" s="547"/>
      <c r="J7" s="547"/>
      <c r="K7" s="547"/>
      <c r="L7" s="547"/>
      <c r="M7" s="547"/>
      <c r="N7" s="547"/>
      <c r="O7" s="547"/>
      <c r="P7" s="547"/>
      <c r="Q7" s="547"/>
      <c r="R7" s="547"/>
      <c r="S7" s="547"/>
      <c r="T7" s="547"/>
      <c r="U7" s="547"/>
      <c r="V7" s="547"/>
      <c r="W7" s="547"/>
      <c r="X7" s="547"/>
      <c r="Y7" s="547"/>
      <c r="Z7" s="547"/>
      <c r="AA7" s="547"/>
      <c r="AB7" s="547"/>
      <c r="AK7" s="570"/>
      <c r="AL7" s="570"/>
      <c r="AM7" s="570"/>
      <c r="AN7" s="570"/>
      <c r="AO7" s="503"/>
      <c r="AP7" s="519"/>
      <c r="AQ7" s="519"/>
      <c r="AR7" s="519"/>
      <c r="AS7" s="534"/>
      <c r="AT7" s="542"/>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58"/>
    </row>
    <row r="8" spans="1:77" ht="15" customHeight="1">
      <c r="AL8" s="570"/>
      <c r="AM8" s="570"/>
      <c r="AN8" s="570"/>
      <c r="AO8" s="562" t="s">
        <v>151</v>
      </c>
      <c r="AP8" s="564"/>
      <c r="AQ8" s="564"/>
      <c r="AR8" s="564"/>
      <c r="AS8" s="566"/>
      <c r="AT8" s="509"/>
      <c r="AU8" s="548" t="s">
        <v>174</v>
      </c>
      <c r="AV8" s="520" t="s">
        <v>112</v>
      </c>
      <c r="AW8" s="520"/>
      <c r="AX8" s="520"/>
      <c r="AY8" s="520"/>
      <c r="AZ8" s="520"/>
      <c r="BA8" s="520"/>
      <c r="BB8" s="520"/>
      <c r="BC8" s="520"/>
      <c r="BD8" s="520"/>
      <c r="BE8" s="520"/>
      <c r="BF8" s="535"/>
      <c r="BG8" s="504" t="s">
        <v>472</v>
      </c>
      <c r="BH8" s="520"/>
      <c r="BI8" s="520"/>
      <c r="BJ8" s="520"/>
      <c r="BK8" s="535"/>
      <c r="BL8" s="504" t="s">
        <v>112</v>
      </c>
      <c r="BM8" s="520"/>
      <c r="BN8" s="520"/>
      <c r="BO8" s="520"/>
      <c r="BP8" s="520"/>
      <c r="BQ8" s="520"/>
      <c r="BR8" s="520"/>
      <c r="BS8" s="520"/>
      <c r="BT8" s="520"/>
      <c r="BU8" s="520"/>
      <c r="BV8" s="520"/>
      <c r="BW8" s="520"/>
      <c r="BX8" s="520"/>
      <c r="BY8" s="535"/>
    </row>
    <row r="9" spans="1:77" ht="15" customHeight="1">
      <c r="A9" s="499" t="s">
        <v>94</v>
      </c>
      <c r="B9" s="515"/>
      <c r="C9" s="515"/>
      <c r="D9" s="515"/>
      <c r="E9" s="530"/>
      <c r="F9" s="5" t="s">
        <v>45</v>
      </c>
      <c r="G9" s="5"/>
      <c r="H9" s="5"/>
      <c r="I9" s="5"/>
      <c r="J9" s="5"/>
      <c r="K9" s="5"/>
      <c r="L9" s="5"/>
      <c r="M9" s="5"/>
      <c r="N9" s="5"/>
      <c r="O9" s="5"/>
      <c r="P9" s="5"/>
      <c r="Q9" s="5" t="s">
        <v>370</v>
      </c>
      <c r="R9" s="5"/>
      <c r="S9" s="5"/>
      <c r="T9" s="5"/>
      <c r="U9" s="5"/>
      <c r="V9" s="5"/>
      <c r="W9" s="5"/>
      <c r="X9" s="5"/>
      <c r="Y9" s="5"/>
      <c r="Z9" s="5"/>
      <c r="AA9" s="5"/>
      <c r="AB9" s="5"/>
      <c r="AC9" s="5" t="s">
        <v>371</v>
      </c>
      <c r="AD9" s="5"/>
      <c r="AE9" s="5"/>
      <c r="AF9" s="5"/>
      <c r="AG9" s="5"/>
      <c r="AH9" s="5"/>
      <c r="AI9" s="5"/>
      <c r="AJ9" s="5"/>
      <c r="AK9" s="5"/>
      <c r="AL9" s="570"/>
      <c r="AM9" s="570"/>
      <c r="AN9" s="570"/>
      <c r="AO9" s="563"/>
      <c r="AP9" s="565"/>
      <c r="AQ9" s="565"/>
      <c r="AR9" s="565"/>
      <c r="AS9" s="567"/>
      <c r="AT9" s="542"/>
      <c r="AU9" s="546" t="s">
        <v>474</v>
      </c>
      <c r="AV9" s="521" t="s">
        <v>112</v>
      </c>
      <c r="AW9" s="521"/>
      <c r="AX9" s="521"/>
      <c r="AY9" s="521"/>
      <c r="AZ9" s="521"/>
      <c r="BA9" s="521"/>
      <c r="BB9" s="521"/>
      <c r="BC9" s="521"/>
      <c r="BD9" s="521"/>
      <c r="BE9" s="521"/>
      <c r="BF9" s="536"/>
      <c r="BG9" s="505"/>
      <c r="BH9" s="521"/>
      <c r="BI9" s="521"/>
      <c r="BJ9" s="521"/>
      <c r="BK9" s="536"/>
      <c r="BL9" s="505"/>
      <c r="BM9" s="521"/>
      <c r="BN9" s="521"/>
      <c r="BO9" s="521"/>
      <c r="BP9" s="521"/>
      <c r="BQ9" s="521"/>
      <c r="BR9" s="521"/>
      <c r="BS9" s="521"/>
      <c r="BT9" s="521"/>
      <c r="BU9" s="521"/>
      <c r="BV9" s="521"/>
      <c r="BW9" s="521"/>
      <c r="BX9" s="521"/>
      <c r="BY9" s="536"/>
    </row>
    <row r="10" spans="1:77" ht="15" customHeight="1">
      <c r="A10" s="500"/>
      <c r="B10" s="516"/>
      <c r="C10" s="516"/>
      <c r="D10" s="516"/>
      <c r="E10" s="531"/>
      <c r="F10" s="509"/>
      <c r="G10" s="548"/>
      <c r="H10" s="548"/>
      <c r="I10" s="548"/>
      <c r="J10" s="548"/>
      <c r="K10" s="548"/>
      <c r="L10" s="548"/>
      <c r="M10" s="548"/>
      <c r="N10" s="548"/>
      <c r="O10" s="548"/>
      <c r="P10" s="556"/>
      <c r="Q10" s="6" t="s">
        <v>457</v>
      </c>
      <c r="R10" s="6"/>
      <c r="S10" s="6"/>
      <c r="T10" s="6"/>
      <c r="U10" s="6"/>
      <c r="V10" s="6"/>
      <c r="W10" s="5" t="s">
        <v>373</v>
      </c>
      <c r="X10" s="5"/>
      <c r="Y10" s="5"/>
      <c r="Z10" s="5"/>
      <c r="AA10" s="5"/>
      <c r="AB10" s="5"/>
      <c r="AC10" s="568" t="s">
        <v>368</v>
      </c>
      <c r="AD10" s="568"/>
      <c r="AE10" s="568"/>
      <c r="AF10" s="568"/>
      <c r="AG10" s="568"/>
      <c r="AH10" s="568"/>
      <c r="AI10" s="568"/>
      <c r="AJ10" s="568"/>
      <c r="AK10" s="568"/>
      <c r="AL10" s="570"/>
      <c r="AM10" s="570"/>
      <c r="AN10" s="570"/>
    </row>
    <row r="11" spans="1:77" ht="15" customHeight="1">
      <c r="A11" s="500"/>
      <c r="B11" s="516"/>
      <c r="C11" s="516"/>
      <c r="D11" s="516"/>
      <c r="E11" s="531"/>
      <c r="F11" s="542"/>
      <c r="G11" s="546"/>
      <c r="H11" s="546"/>
      <c r="I11" s="546"/>
      <c r="J11" s="546"/>
      <c r="K11" s="546"/>
      <c r="L11" s="546"/>
      <c r="M11" s="546"/>
      <c r="N11" s="546"/>
      <c r="O11" s="546"/>
      <c r="P11" s="557" t="s">
        <v>372</v>
      </c>
      <c r="Q11" s="7" t="s">
        <v>475</v>
      </c>
      <c r="R11" s="7"/>
      <c r="S11" s="7"/>
      <c r="T11" s="7"/>
      <c r="U11" s="7"/>
      <c r="V11" s="7"/>
      <c r="W11" s="5"/>
      <c r="X11" s="5"/>
      <c r="Y11" s="5"/>
      <c r="Z11" s="5"/>
      <c r="AA11" s="5"/>
      <c r="AB11" s="5"/>
      <c r="AC11" s="568"/>
      <c r="AD11" s="568"/>
      <c r="AE11" s="568"/>
      <c r="AF11" s="568"/>
      <c r="AG11" s="568"/>
      <c r="AH11" s="568"/>
      <c r="AI11" s="568"/>
      <c r="AJ11" s="568"/>
      <c r="AK11" s="568"/>
      <c r="AL11" s="570"/>
      <c r="AM11" s="570"/>
      <c r="AN11" s="570"/>
      <c r="AO11" s="499" t="s">
        <v>94</v>
      </c>
      <c r="AP11" s="515"/>
      <c r="AQ11" s="515"/>
      <c r="AR11" s="515"/>
      <c r="AS11" s="530"/>
      <c r="AT11" s="5" t="s">
        <v>274</v>
      </c>
      <c r="AU11" s="5"/>
      <c r="AV11" s="5"/>
      <c r="AW11" s="5"/>
      <c r="AX11" s="5"/>
      <c r="AY11" s="5"/>
      <c r="AZ11" s="5"/>
      <c r="BA11" s="5"/>
      <c r="BB11" s="5"/>
      <c r="BC11" s="5"/>
      <c r="BD11" s="5"/>
      <c r="BE11" s="5" t="s">
        <v>370</v>
      </c>
      <c r="BF11" s="5"/>
      <c r="BG11" s="5"/>
      <c r="BH11" s="5"/>
      <c r="BI11" s="5"/>
      <c r="BJ11" s="5"/>
      <c r="BK11" s="5"/>
      <c r="BL11" s="5"/>
      <c r="BM11" s="5"/>
      <c r="BN11" s="5"/>
      <c r="BO11" s="5"/>
      <c r="BP11" s="5"/>
      <c r="BQ11" s="5" t="s">
        <v>371</v>
      </c>
      <c r="BR11" s="5"/>
      <c r="BS11" s="5"/>
      <c r="BT11" s="5"/>
      <c r="BU11" s="5"/>
      <c r="BV11" s="5"/>
      <c r="BW11" s="5"/>
      <c r="BX11" s="5"/>
      <c r="BY11" s="5"/>
    </row>
    <row r="12" spans="1:77" ht="15" customHeight="1">
      <c r="A12" s="500"/>
      <c r="B12" s="516"/>
      <c r="C12" s="516"/>
      <c r="D12" s="516"/>
      <c r="E12" s="531"/>
      <c r="F12" s="509"/>
      <c r="G12" s="548"/>
      <c r="H12" s="548"/>
      <c r="I12" s="548"/>
      <c r="J12" s="548"/>
      <c r="K12" s="548"/>
      <c r="L12" s="548"/>
      <c r="M12" s="548"/>
      <c r="N12" s="548"/>
      <c r="O12" s="548"/>
      <c r="P12" s="556"/>
      <c r="Q12" s="6" t="s">
        <v>457</v>
      </c>
      <c r="R12" s="6"/>
      <c r="S12" s="6"/>
      <c r="T12" s="6"/>
      <c r="U12" s="6"/>
      <c r="V12" s="6"/>
      <c r="W12" s="5" t="s">
        <v>373</v>
      </c>
      <c r="X12" s="5"/>
      <c r="Y12" s="5"/>
      <c r="Z12" s="5"/>
      <c r="AA12" s="5"/>
      <c r="AB12" s="5"/>
      <c r="AC12" s="568" t="s">
        <v>368</v>
      </c>
      <c r="AD12" s="568"/>
      <c r="AE12" s="568"/>
      <c r="AF12" s="568"/>
      <c r="AG12" s="568"/>
      <c r="AH12" s="568"/>
      <c r="AI12" s="568"/>
      <c r="AJ12" s="568"/>
      <c r="AK12" s="568"/>
      <c r="AL12" s="570"/>
      <c r="AM12" s="570"/>
      <c r="AN12" s="570"/>
      <c r="AO12" s="500"/>
      <c r="AP12" s="516"/>
      <c r="AQ12" s="516"/>
      <c r="AR12" s="516"/>
      <c r="AS12" s="531"/>
      <c r="AT12" s="509"/>
      <c r="AU12" s="548"/>
      <c r="AV12" s="548"/>
      <c r="AW12" s="548"/>
      <c r="AX12" s="548"/>
      <c r="AY12" s="548"/>
      <c r="AZ12" s="548"/>
      <c r="BA12" s="548"/>
      <c r="BB12" s="548"/>
      <c r="BC12" s="548"/>
      <c r="BD12" s="556"/>
      <c r="BE12" s="6" t="s">
        <v>457</v>
      </c>
      <c r="BF12" s="6"/>
      <c r="BG12" s="6"/>
      <c r="BH12" s="6"/>
      <c r="BI12" s="6"/>
      <c r="BJ12" s="6"/>
      <c r="BK12" s="5" t="s">
        <v>373</v>
      </c>
      <c r="BL12" s="5"/>
      <c r="BM12" s="5"/>
      <c r="BN12" s="5"/>
      <c r="BO12" s="5"/>
      <c r="BP12" s="5"/>
      <c r="BQ12" s="568" t="s">
        <v>368</v>
      </c>
      <c r="BR12" s="568"/>
      <c r="BS12" s="568"/>
      <c r="BT12" s="568"/>
      <c r="BU12" s="568"/>
      <c r="BV12" s="568"/>
      <c r="BW12" s="568"/>
      <c r="BX12" s="568"/>
      <c r="BY12" s="568"/>
    </row>
    <row r="13" spans="1:77" ht="15" customHeight="1">
      <c r="A13" s="501"/>
      <c r="B13" s="517"/>
      <c r="C13" s="517"/>
      <c r="D13" s="517"/>
      <c r="E13" s="532"/>
      <c r="F13" s="542"/>
      <c r="G13" s="546"/>
      <c r="H13" s="546"/>
      <c r="I13" s="546"/>
      <c r="J13" s="546"/>
      <c r="K13" s="546"/>
      <c r="L13" s="546"/>
      <c r="M13" s="546"/>
      <c r="N13" s="546"/>
      <c r="O13" s="546"/>
      <c r="P13" s="557" t="s">
        <v>372</v>
      </c>
      <c r="Q13" s="7" t="s">
        <v>475</v>
      </c>
      <c r="R13" s="7"/>
      <c r="S13" s="7"/>
      <c r="T13" s="7"/>
      <c r="U13" s="7"/>
      <c r="V13" s="7"/>
      <c r="W13" s="5"/>
      <c r="X13" s="5"/>
      <c r="Y13" s="5"/>
      <c r="Z13" s="5"/>
      <c r="AA13" s="5"/>
      <c r="AB13" s="5"/>
      <c r="AC13" s="568"/>
      <c r="AD13" s="568"/>
      <c r="AE13" s="568"/>
      <c r="AF13" s="568"/>
      <c r="AG13" s="568"/>
      <c r="AH13" s="568"/>
      <c r="AI13" s="568"/>
      <c r="AJ13" s="568"/>
      <c r="AK13" s="568"/>
      <c r="AL13" s="570"/>
      <c r="AM13" s="570"/>
      <c r="AN13" s="570"/>
      <c r="AO13" s="500"/>
      <c r="AP13" s="516"/>
      <c r="AQ13" s="516"/>
      <c r="AR13" s="516"/>
      <c r="AS13" s="531"/>
      <c r="AT13" s="542"/>
      <c r="AU13" s="546"/>
      <c r="AV13" s="546"/>
      <c r="AW13" s="546"/>
      <c r="AX13" s="546"/>
      <c r="AY13" s="546"/>
      <c r="AZ13" s="546"/>
      <c r="BA13" s="546"/>
      <c r="BB13" s="546"/>
      <c r="BC13" s="546"/>
      <c r="BD13" s="557" t="s">
        <v>372</v>
      </c>
      <c r="BE13" s="7" t="s">
        <v>475</v>
      </c>
      <c r="BF13" s="7"/>
      <c r="BG13" s="7"/>
      <c r="BH13" s="7"/>
      <c r="BI13" s="7"/>
      <c r="BJ13" s="7"/>
      <c r="BK13" s="5"/>
      <c r="BL13" s="5"/>
      <c r="BM13" s="5"/>
      <c r="BN13" s="5"/>
      <c r="BO13" s="5"/>
      <c r="BP13" s="5"/>
      <c r="BQ13" s="568"/>
      <c r="BR13" s="568"/>
      <c r="BS13" s="568"/>
      <c r="BT13" s="568"/>
      <c r="BU13" s="568"/>
      <c r="BV13" s="568"/>
      <c r="BW13" s="568"/>
      <c r="BX13" s="568"/>
      <c r="BY13" s="568"/>
    </row>
    <row r="14" spans="1:77" ht="15" customHeight="1">
      <c r="AL14" s="570"/>
      <c r="AM14" s="570"/>
      <c r="AN14" s="570"/>
      <c r="AO14" s="500"/>
      <c r="AP14" s="516"/>
      <c r="AQ14" s="516"/>
      <c r="AR14" s="516"/>
      <c r="AS14" s="531"/>
      <c r="AT14" s="509"/>
      <c r="AU14" s="548"/>
      <c r="AV14" s="548"/>
      <c r="AW14" s="548"/>
      <c r="AX14" s="548"/>
      <c r="AY14" s="548"/>
      <c r="AZ14" s="548"/>
      <c r="BA14" s="548"/>
      <c r="BB14" s="548"/>
      <c r="BC14" s="548"/>
      <c r="BD14" s="556"/>
      <c r="BE14" s="6" t="s">
        <v>457</v>
      </c>
      <c r="BF14" s="6"/>
      <c r="BG14" s="6"/>
      <c r="BH14" s="6"/>
      <c r="BI14" s="6"/>
      <c r="BJ14" s="6"/>
      <c r="BK14" s="5" t="s">
        <v>373</v>
      </c>
      <c r="BL14" s="5"/>
      <c r="BM14" s="5"/>
      <c r="BN14" s="5"/>
      <c r="BO14" s="5"/>
      <c r="BP14" s="5"/>
      <c r="BQ14" s="568" t="s">
        <v>368</v>
      </c>
      <c r="BR14" s="568"/>
      <c r="BS14" s="568"/>
      <c r="BT14" s="568"/>
      <c r="BU14" s="568"/>
      <c r="BV14" s="568"/>
      <c r="BW14" s="568"/>
      <c r="BX14" s="568"/>
      <c r="BY14" s="568"/>
    </row>
    <row r="15" spans="1:77" ht="15" customHeight="1">
      <c r="A15" s="502" t="s">
        <v>91</v>
      </c>
      <c r="B15" s="518"/>
      <c r="C15" s="518"/>
      <c r="D15" s="518"/>
      <c r="E15" s="533"/>
      <c r="F15" s="504"/>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35"/>
      <c r="AL15" s="570"/>
      <c r="AM15" s="570"/>
      <c r="AN15" s="570"/>
      <c r="AO15" s="501"/>
      <c r="AP15" s="517"/>
      <c r="AQ15" s="517"/>
      <c r="AR15" s="517"/>
      <c r="AS15" s="532"/>
      <c r="AT15" s="542"/>
      <c r="AU15" s="546"/>
      <c r="AV15" s="546"/>
      <c r="AW15" s="546"/>
      <c r="AX15" s="546"/>
      <c r="AY15" s="546"/>
      <c r="AZ15" s="546"/>
      <c r="BA15" s="546"/>
      <c r="BB15" s="546"/>
      <c r="BC15" s="546"/>
      <c r="BD15" s="557" t="s">
        <v>372</v>
      </c>
      <c r="BE15" s="7" t="s">
        <v>475</v>
      </c>
      <c r="BF15" s="7"/>
      <c r="BG15" s="7"/>
      <c r="BH15" s="7"/>
      <c r="BI15" s="7"/>
      <c r="BJ15" s="7"/>
      <c r="BK15" s="5"/>
      <c r="BL15" s="5"/>
      <c r="BM15" s="5"/>
      <c r="BN15" s="5"/>
      <c r="BO15" s="5"/>
      <c r="BP15" s="5"/>
      <c r="BQ15" s="568"/>
      <c r="BR15" s="568"/>
      <c r="BS15" s="568"/>
      <c r="BT15" s="568"/>
      <c r="BU15" s="568"/>
      <c r="BV15" s="568"/>
      <c r="BW15" s="568"/>
      <c r="BX15" s="568"/>
      <c r="BY15" s="568"/>
    </row>
    <row r="16" spans="1:77" ht="15" customHeight="1">
      <c r="A16" s="503"/>
      <c r="B16" s="519"/>
      <c r="C16" s="519"/>
      <c r="D16" s="519"/>
      <c r="E16" s="534"/>
      <c r="F16" s="505"/>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36"/>
      <c r="AL16" s="570"/>
      <c r="AM16" s="570"/>
      <c r="AN16" s="570"/>
    </row>
    <row r="17" spans="1:77" ht="15" customHeight="1">
      <c r="A17" s="502" t="s">
        <v>476</v>
      </c>
      <c r="B17" s="518"/>
      <c r="C17" s="518"/>
      <c r="D17" s="518"/>
      <c r="E17" s="533"/>
      <c r="F17" s="509"/>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56"/>
      <c r="AL17" s="570"/>
      <c r="AM17" s="570"/>
      <c r="AN17" s="570"/>
      <c r="AO17" s="499" t="s">
        <v>477</v>
      </c>
      <c r="AP17" s="515"/>
      <c r="AQ17" s="515"/>
      <c r="AR17" s="515"/>
      <c r="AS17" s="530"/>
      <c r="AT17" s="9" t="s">
        <v>49</v>
      </c>
      <c r="AU17" s="9"/>
      <c r="AV17" s="9"/>
      <c r="AW17" s="9"/>
      <c r="AX17" s="5" t="s">
        <v>321</v>
      </c>
      <c r="AY17" s="5"/>
      <c r="AZ17" s="5"/>
      <c r="BA17" s="5"/>
      <c r="BB17" s="5"/>
      <c r="BC17" s="5"/>
      <c r="BD17" s="5"/>
      <c r="BE17" s="5"/>
      <c r="BF17" s="5"/>
      <c r="BG17" s="5"/>
      <c r="BH17" s="5" t="s">
        <v>278</v>
      </c>
      <c r="BI17" s="5"/>
      <c r="BJ17" s="5"/>
      <c r="BK17" s="5"/>
      <c r="BL17" s="5"/>
      <c r="BM17" s="5"/>
      <c r="BN17" s="5"/>
      <c r="BO17" s="5"/>
      <c r="BP17" s="5"/>
      <c r="BQ17" s="5" t="s">
        <v>318</v>
      </c>
      <c r="BR17" s="5"/>
      <c r="BS17" s="5"/>
      <c r="BT17" s="5"/>
      <c r="BU17" s="5"/>
      <c r="BV17" s="5"/>
      <c r="BW17" s="5"/>
      <c r="BX17" s="5"/>
      <c r="BY17" s="5"/>
    </row>
    <row r="18" spans="1:77" ht="15" customHeight="1">
      <c r="A18" s="503"/>
      <c r="B18" s="519"/>
      <c r="C18" s="519"/>
      <c r="D18" s="519"/>
      <c r="E18" s="534"/>
      <c r="F18" s="542"/>
      <c r="G18" s="546" t="s">
        <v>365</v>
      </c>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58"/>
      <c r="AL18" s="570"/>
      <c r="AM18" s="570"/>
      <c r="AN18" s="570"/>
      <c r="AO18" s="500"/>
      <c r="AP18" s="516"/>
      <c r="AQ18" s="516"/>
      <c r="AR18" s="516"/>
      <c r="AS18" s="531"/>
      <c r="AT18" s="9"/>
      <c r="AU18" s="9"/>
      <c r="AV18" s="9"/>
      <c r="AW18" s="9"/>
      <c r="AX18" s="373" t="s">
        <v>145</v>
      </c>
      <c r="AY18" s="373"/>
      <c r="AZ18" s="373"/>
      <c r="BA18" s="373"/>
      <c r="BB18" s="373"/>
      <c r="BC18" s="373"/>
      <c r="BD18" s="373"/>
      <c r="BE18" s="373"/>
      <c r="BF18" s="373"/>
      <c r="BG18" s="373"/>
      <c r="BH18" s="373" t="s">
        <v>145</v>
      </c>
      <c r="BI18" s="373"/>
      <c r="BJ18" s="373"/>
      <c r="BK18" s="373"/>
      <c r="BL18" s="373"/>
      <c r="BM18" s="373"/>
      <c r="BN18" s="373"/>
      <c r="BO18" s="373"/>
      <c r="BP18" s="373"/>
      <c r="BQ18" s="373" t="s">
        <v>145</v>
      </c>
      <c r="BR18" s="373"/>
      <c r="BS18" s="373"/>
      <c r="BT18" s="373"/>
      <c r="BU18" s="373"/>
      <c r="BV18" s="373"/>
      <c r="BW18" s="373"/>
      <c r="BX18" s="373"/>
      <c r="BY18" s="373"/>
    </row>
    <row r="19" spans="1:77" ht="15" customHeight="1">
      <c r="A19" s="504" t="s">
        <v>123</v>
      </c>
      <c r="B19" s="520"/>
      <c r="C19" s="520"/>
      <c r="D19" s="520"/>
      <c r="E19" s="535"/>
      <c r="F19" s="509"/>
      <c r="G19" s="548" t="s">
        <v>174</v>
      </c>
      <c r="H19" s="520" t="s">
        <v>112</v>
      </c>
      <c r="I19" s="520"/>
      <c r="J19" s="520"/>
      <c r="K19" s="520"/>
      <c r="L19" s="520"/>
      <c r="M19" s="520"/>
      <c r="N19" s="520"/>
      <c r="O19" s="520"/>
      <c r="P19" s="520"/>
      <c r="Q19" s="520"/>
      <c r="R19" s="535"/>
      <c r="S19" s="504" t="s">
        <v>472</v>
      </c>
      <c r="T19" s="520"/>
      <c r="U19" s="520"/>
      <c r="V19" s="520"/>
      <c r="W19" s="535"/>
      <c r="X19" s="504" t="s">
        <v>112</v>
      </c>
      <c r="Y19" s="520"/>
      <c r="Z19" s="520"/>
      <c r="AA19" s="520"/>
      <c r="AB19" s="520"/>
      <c r="AC19" s="520"/>
      <c r="AD19" s="520"/>
      <c r="AE19" s="520"/>
      <c r="AF19" s="520"/>
      <c r="AG19" s="520"/>
      <c r="AH19" s="520"/>
      <c r="AI19" s="520"/>
      <c r="AJ19" s="520"/>
      <c r="AK19" s="535"/>
      <c r="AL19" s="570"/>
      <c r="AM19" s="570"/>
      <c r="AN19" s="570"/>
      <c r="AO19" s="500"/>
      <c r="AP19" s="516"/>
      <c r="AQ19" s="516"/>
      <c r="AR19" s="516"/>
      <c r="AS19" s="531"/>
      <c r="AT19" s="9" t="s">
        <v>41</v>
      </c>
      <c r="AU19" s="9"/>
      <c r="AV19" s="9"/>
      <c r="AW19" s="9"/>
      <c r="AX19" s="524" t="s">
        <v>470</v>
      </c>
      <c r="AY19" s="528"/>
      <c r="AZ19" s="528"/>
      <c r="BA19" s="528"/>
      <c r="BB19" s="528"/>
      <c r="BC19" s="528"/>
      <c r="BD19" s="539"/>
      <c r="BE19" s="524" t="s">
        <v>14</v>
      </c>
      <c r="BF19" s="528"/>
      <c r="BG19" s="528"/>
      <c r="BH19" s="528"/>
      <c r="BI19" s="528"/>
      <c r="BJ19" s="528"/>
      <c r="BK19" s="539"/>
      <c r="BL19" s="524" t="s">
        <v>243</v>
      </c>
      <c r="BM19" s="528"/>
      <c r="BN19" s="528"/>
      <c r="BO19" s="528"/>
      <c r="BP19" s="528"/>
      <c r="BQ19" s="528"/>
      <c r="BR19" s="539"/>
      <c r="BS19" s="524" t="s">
        <v>93</v>
      </c>
      <c r="BT19" s="528"/>
      <c r="BU19" s="528"/>
      <c r="BV19" s="528"/>
      <c r="BW19" s="528"/>
      <c r="BX19" s="528"/>
      <c r="BY19" s="539"/>
    </row>
    <row r="20" spans="1:77" ht="15" customHeight="1">
      <c r="A20" s="505"/>
      <c r="B20" s="521"/>
      <c r="C20" s="521"/>
      <c r="D20" s="521"/>
      <c r="E20" s="536"/>
      <c r="F20" s="542"/>
      <c r="G20" s="546" t="s">
        <v>474</v>
      </c>
      <c r="H20" s="521" t="s">
        <v>112</v>
      </c>
      <c r="I20" s="521"/>
      <c r="J20" s="521"/>
      <c r="K20" s="521"/>
      <c r="L20" s="521"/>
      <c r="M20" s="521"/>
      <c r="N20" s="521"/>
      <c r="O20" s="521"/>
      <c r="P20" s="521"/>
      <c r="Q20" s="521"/>
      <c r="R20" s="536"/>
      <c r="S20" s="505"/>
      <c r="T20" s="521"/>
      <c r="U20" s="521"/>
      <c r="V20" s="521"/>
      <c r="W20" s="536"/>
      <c r="X20" s="505"/>
      <c r="Y20" s="521"/>
      <c r="Z20" s="521"/>
      <c r="AA20" s="521"/>
      <c r="AB20" s="521"/>
      <c r="AC20" s="521"/>
      <c r="AD20" s="521"/>
      <c r="AE20" s="521"/>
      <c r="AF20" s="521"/>
      <c r="AG20" s="521"/>
      <c r="AH20" s="521"/>
      <c r="AI20" s="521"/>
      <c r="AJ20" s="521"/>
      <c r="AK20" s="536"/>
      <c r="AL20" s="570"/>
      <c r="AM20" s="570"/>
      <c r="AN20" s="570"/>
      <c r="AO20" s="501"/>
      <c r="AP20" s="517"/>
      <c r="AQ20" s="517"/>
      <c r="AR20" s="517"/>
      <c r="AS20" s="532"/>
      <c r="AT20" s="9"/>
      <c r="AU20" s="9"/>
      <c r="AV20" s="9"/>
      <c r="AW20" s="9"/>
      <c r="AX20" s="524"/>
      <c r="AY20" s="528"/>
      <c r="AZ20" s="528"/>
      <c r="BA20" s="528"/>
      <c r="BB20" s="528"/>
      <c r="BC20" s="528"/>
      <c r="BD20" s="539"/>
      <c r="BE20" s="524"/>
      <c r="BF20" s="528"/>
      <c r="BG20" s="528"/>
      <c r="BH20" s="528"/>
      <c r="BI20" s="528"/>
      <c r="BJ20" s="528"/>
      <c r="BK20" s="539"/>
      <c r="BL20" s="524"/>
      <c r="BM20" s="528"/>
      <c r="BN20" s="528"/>
      <c r="BO20" s="528"/>
      <c r="BP20" s="528"/>
      <c r="BQ20" s="528"/>
      <c r="BR20" s="539"/>
      <c r="BS20" s="524"/>
      <c r="BT20" s="528"/>
      <c r="BU20" s="528"/>
      <c r="BV20" s="528"/>
      <c r="BW20" s="528"/>
      <c r="BX20" s="528"/>
      <c r="BY20" s="539"/>
    </row>
    <row r="21" spans="1:77" ht="15" customHeight="1">
      <c r="J21" s="554"/>
      <c r="K21" s="554"/>
      <c r="L21" s="554"/>
      <c r="M21" s="554"/>
      <c r="N21" s="554"/>
      <c r="O21" s="554"/>
      <c r="P21" s="554"/>
      <c r="Q21" s="554"/>
      <c r="R21" s="554"/>
      <c r="S21" s="554"/>
      <c r="T21" s="554"/>
      <c r="U21" s="554"/>
      <c r="V21" s="554"/>
      <c r="W21" s="554"/>
      <c r="AL21" s="570"/>
      <c r="AM21" s="570"/>
      <c r="AN21" s="570"/>
    </row>
    <row r="22" spans="1:77" ht="15" customHeight="1">
      <c r="A22" s="499" t="s">
        <v>469</v>
      </c>
      <c r="B22" s="515"/>
      <c r="C22" s="515"/>
      <c r="D22" s="515"/>
      <c r="E22" s="530"/>
      <c r="F22" s="5" t="s">
        <v>273</v>
      </c>
      <c r="G22" s="5"/>
      <c r="H22" s="5"/>
      <c r="I22" s="5"/>
      <c r="J22" s="5" t="s">
        <v>120</v>
      </c>
      <c r="K22" s="5"/>
      <c r="L22" s="5"/>
      <c r="M22" s="5"/>
      <c r="N22" s="5"/>
      <c r="O22" s="5"/>
      <c r="P22" s="5"/>
      <c r="Q22" s="5"/>
      <c r="R22" s="5"/>
      <c r="S22" s="5"/>
      <c r="T22" s="5"/>
      <c r="U22" s="5"/>
      <c r="V22" s="5"/>
      <c r="W22" s="5"/>
      <c r="X22" s="5" t="s">
        <v>294</v>
      </c>
      <c r="Y22" s="5"/>
      <c r="Z22" s="5"/>
      <c r="AA22" s="5"/>
      <c r="AB22" s="5"/>
      <c r="AC22" s="5"/>
      <c r="AD22" s="5"/>
      <c r="AE22" s="5"/>
      <c r="AF22" s="5"/>
      <c r="AG22" s="5"/>
      <c r="AH22" s="5"/>
      <c r="AI22" s="5"/>
      <c r="AJ22" s="5"/>
      <c r="AK22" s="5"/>
      <c r="AL22" s="570"/>
      <c r="AM22" s="570"/>
      <c r="AN22" s="570"/>
      <c r="AO22" s="504" t="s">
        <v>104</v>
      </c>
      <c r="AP22" s="520"/>
      <c r="AQ22" s="520"/>
      <c r="AR22" s="520"/>
      <c r="AS22" s="520"/>
      <c r="AT22" s="520"/>
      <c r="AU22" s="535"/>
      <c r="AV22" s="579"/>
      <c r="AW22" s="583"/>
      <c r="AX22" s="583"/>
      <c r="AY22" s="583"/>
      <c r="AZ22" s="583"/>
      <c r="BA22" s="583"/>
      <c r="BB22" s="583"/>
      <c r="BC22" s="583"/>
      <c r="BD22" s="583"/>
      <c r="BE22" s="583"/>
      <c r="BF22" s="588"/>
      <c r="BH22" s="504" t="s">
        <v>27</v>
      </c>
      <c r="BI22" s="520"/>
      <c r="BJ22" s="520"/>
      <c r="BK22" s="520"/>
      <c r="BL22" s="520"/>
      <c r="BM22" s="520"/>
      <c r="BN22" s="535"/>
      <c r="BO22" s="504"/>
      <c r="BP22" s="520"/>
      <c r="BQ22" s="520"/>
      <c r="BR22" s="520"/>
      <c r="BS22" s="520"/>
      <c r="BT22" s="520"/>
      <c r="BU22" s="520"/>
      <c r="BV22" s="520"/>
      <c r="BW22" s="520"/>
      <c r="BX22" s="520"/>
      <c r="BY22" s="535"/>
    </row>
    <row r="23" spans="1:77" ht="15" customHeight="1">
      <c r="A23" s="500"/>
      <c r="B23" s="516"/>
      <c r="C23" s="516"/>
      <c r="D23" s="516"/>
      <c r="E23" s="531"/>
      <c r="F23" s="5" t="s">
        <v>423</v>
      </c>
      <c r="G23" s="5"/>
      <c r="H23" s="5"/>
      <c r="I23" s="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70"/>
      <c r="AM23" s="570"/>
      <c r="AN23" s="570"/>
      <c r="AO23" s="572"/>
      <c r="AP23" s="97"/>
      <c r="AQ23" s="97"/>
      <c r="AR23" s="97"/>
      <c r="AS23" s="97"/>
      <c r="AT23" s="97"/>
      <c r="AU23" s="578"/>
      <c r="AV23" s="580"/>
      <c r="AW23" s="325"/>
      <c r="AX23" s="325"/>
      <c r="AY23" s="325"/>
      <c r="AZ23" s="325"/>
      <c r="BA23" s="325"/>
      <c r="BB23" s="325"/>
      <c r="BC23" s="325"/>
      <c r="BD23" s="325"/>
      <c r="BE23" s="325"/>
      <c r="BF23" s="589"/>
      <c r="BH23" s="505"/>
      <c r="BI23" s="521"/>
      <c r="BJ23" s="521"/>
      <c r="BK23" s="521"/>
      <c r="BL23" s="521"/>
      <c r="BM23" s="521"/>
      <c r="BN23" s="536"/>
      <c r="BO23" s="505"/>
      <c r="BP23" s="521"/>
      <c r="BQ23" s="521"/>
      <c r="BR23" s="521"/>
      <c r="BS23" s="521"/>
      <c r="BT23" s="521"/>
      <c r="BU23" s="521"/>
      <c r="BV23" s="521"/>
      <c r="BW23" s="521"/>
      <c r="BX23" s="521"/>
      <c r="BY23" s="536"/>
    </row>
    <row r="24" spans="1:77" ht="15" customHeight="1">
      <c r="A24" s="501"/>
      <c r="B24" s="517"/>
      <c r="C24" s="517"/>
      <c r="D24" s="517"/>
      <c r="E24" s="532"/>
      <c r="F24" s="5" t="s">
        <v>353</v>
      </c>
      <c r="G24" s="5"/>
      <c r="H24" s="5"/>
      <c r="I24" s="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70"/>
      <c r="AM24" s="570"/>
      <c r="AN24" s="570"/>
      <c r="AO24" s="572"/>
      <c r="AP24" s="506" t="s">
        <v>351</v>
      </c>
      <c r="AQ24" s="522"/>
      <c r="AR24" s="522"/>
      <c r="AS24" s="522"/>
      <c r="AT24" s="522"/>
      <c r="AU24" s="537"/>
      <c r="AV24" s="579"/>
      <c r="AW24" s="583"/>
      <c r="AX24" s="583"/>
      <c r="AY24" s="583"/>
      <c r="AZ24" s="583"/>
      <c r="BA24" s="583"/>
      <c r="BB24" s="583"/>
      <c r="BC24" s="583"/>
      <c r="BD24" s="583"/>
      <c r="BE24" s="583"/>
      <c r="BF24" s="588"/>
      <c r="BH24" s="504" t="s">
        <v>377</v>
      </c>
      <c r="BI24" s="520"/>
      <c r="BJ24" s="520"/>
      <c r="BK24" s="520"/>
      <c r="BL24" s="520"/>
      <c r="BM24" s="520"/>
      <c r="BN24" s="535"/>
      <c r="BO24" s="504"/>
      <c r="BP24" s="520"/>
      <c r="BQ24" s="520"/>
      <c r="BR24" s="520"/>
      <c r="BS24" s="520"/>
      <c r="BT24" s="520"/>
      <c r="BU24" s="520"/>
      <c r="BV24" s="520"/>
      <c r="BW24" s="520"/>
      <c r="BX24" s="520"/>
      <c r="BY24" s="535"/>
    </row>
    <row r="25" spans="1:77" ht="13.5" customHeight="1">
      <c r="AL25" s="570"/>
      <c r="AM25" s="570"/>
      <c r="AN25" s="570"/>
      <c r="AO25" s="505"/>
      <c r="AP25" s="507"/>
      <c r="AQ25" s="523"/>
      <c r="AR25" s="523"/>
      <c r="AS25" s="523"/>
      <c r="AT25" s="523"/>
      <c r="AU25" s="538"/>
      <c r="AV25" s="581"/>
      <c r="AW25" s="584"/>
      <c r="AX25" s="584"/>
      <c r="AY25" s="584"/>
      <c r="AZ25" s="584"/>
      <c r="BA25" s="584"/>
      <c r="BB25" s="584"/>
      <c r="BC25" s="584"/>
      <c r="BD25" s="584"/>
      <c r="BE25" s="584"/>
      <c r="BF25" s="557"/>
      <c r="BH25" s="505"/>
      <c r="BI25" s="521"/>
      <c r="BJ25" s="521"/>
      <c r="BK25" s="521"/>
      <c r="BL25" s="521"/>
      <c r="BM25" s="521"/>
      <c r="BN25" s="536"/>
      <c r="BO25" s="505"/>
      <c r="BP25" s="521"/>
      <c r="BQ25" s="521"/>
      <c r="BR25" s="521"/>
      <c r="BS25" s="521"/>
      <c r="BT25" s="521"/>
      <c r="BU25" s="521"/>
      <c r="BV25" s="521"/>
      <c r="BW25" s="521"/>
      <c r="BX25" s="521"/>
      <c r="BY25" s="536"/>
    </row>
    <row r="26" spans="1:77" ht="13.5" customHeight="1">
      <c r="A26" s="499" t="s">
        <v>477</v>
      </c>
      <c r="B26" s="515"/>
      <c r="C26" s="515"/>
      <c r="D26" s="515"/>
      <c r="E26" s="530"/>
      <c r="F26" s="9" t="s">
        <v>49</v>
      </c>
      <c r="G26" s="9"/>
      <c r="H26" s="9"/>
      <c r="I26" s="9"/>
      <c r="J26" s="5" t="s">
        <v>321</v>
      </c>
      <c r="K26" s="5"/>
      <c r="L26" s="5"/>
      <c r="M26" s="5"/>
      <c r="N26" s="5"/>
      <c r="O26" s="5"/>
      <c r="P26" s="5"/>
      <c r="Q26" s="5"/>
      <c r="R26" s="5"/>
      <c r="S26" s="5"/>
      <c r="T26" s="5" t="s">
        <v>278</v>
      </c>
      <c r="U26" s="5"/>
      <c r="V26" s="5"/>
      <c r="W26" s="5"/>
      <c r="X26" s="5"/>
      <c r="Y26" s="5"/>
      <c r="Z26" s="5"/>
      <c r="AA26" s="5"/>
      <c r="AB26" s="5"/>
      <c r="AC26" s="5" t="s">
        <v>318</v>
      </c>
      <c r="AD26" s="5"/>
      <c r="AE26" s="5"/>
      <c r="AF26" s="5"/>
      <c r="AG26" s="5"/>
      <c r="AH26" s="5"/>
      <c r="AI26" s="5"/>
      <c r="AJ26" s="5"/>
      <c r="AK26" s="5"/>
      <c r="AL26" s="570"/>
      <c r="AM26" s="571"/>
      <c r="AN26" s="571"/>
      <c r="AO26" s="504" t="s">
        <v>156</v>
      </c>
      <c r="AP26" s="520"/>
      <c r="AQ26" s="520"/>
      <c r="AR26" s="520"/>
      <c r="AS26" s="520"/>
      <c r="AT26" s="520"/>
      <c r="AU26" s="535"/>
      <c r="AV26" s="504" t="s">
        <v>480</v>
      </c>
      <c r="AW26" s="520"/>
      <c r="AX26" s="520"/>
      <c r="AY26" s="548"/>
      <c r="AZ26" s="548"/>
      <c r="BA26" s="548"/>
      <c r="BB26" s="548"/>
      <c r="BC26" s="548"/>
      <c r="BD26" s="548"/>
      <c r="BE26" s="548"/>
      <c r="BF26" s="556"/>
      <c r="BH26" s="504" t="s">
        <v>228</v>
      </c>
      <c r="BI26" s="520"/>
      <c r="BJ26" s="520"/>
      <c r="BK26" s="520"/>
      <c r="BL26" s="520"/>
      <c r="BM26" s="520"/>
      <c r="BN26" s="535"/>
      <c r="BO26" s="504"/>
      <c r="BP26" s="520"/>
      <c r="BQ26" s="520"/>
      <c r="BR26" s="520"/>
      <c r="BS26" s="520"/>
      <c r="BT26" s="520"/>
      <c r="BU26" s="520"/>
      <c r="BV26" s="520"/>
      <c r="BW26" s="520"/>
      <c r="BX26" s="520"/>
      <c r="BY26" s="535"/>
    </row>
    <row r="27" spans="1:77" ht="15.75" customHeight="1">
      <c r="A27" s="500"/>
      <c r="B27" s="516"/>
      <c r="C27" s="516"/>
      <c r="D27" s="516"/>
      <c r="E27" s="531"/>
      <c r="F27" s="9"/>
      <c r="G27" s="9"/>
      <c r="H27" s="9"/>
      <c r="I27" s="9"/>
      <c r="J27" s="373" t="s">
        <v>145</v>
      </c>
      <c r="K27" s="373"/>
      <c r="L27" s="373"/>
      <c r="M27" s="373"/>
      <c r="N27" s="373"/>
      <c r="O27" s="373"/>
      <c r="P27" s="373"/>
      <c r="Q27" s="373"/>
      <c r="R27" s="373"/>
      <c r="S27" s="373"/>
      <c r="T27" s="373" t="s">
        <v>145</v>
      </c>
      <c r="U27" s="373"/>
      <c r="V27" s="373"/>
      <c r="W27" s="373"/>
      <c r="X27" s="373"/>
      <c r="Y27" s="373"/>
      <c r="Z27" s="373"/>
      <c r="AA27" s="373"/>
      <c r="AB27" s="373"/>
      <c r="AC27" s="373" t="s">
        <v>145</v>
      </c>
      <c r="AD27" s="373"/>
      <c r="AE27" s="373"/>
      <c r="AF27" s="373"/>
      <c r="AG27" s="373"/>
      <c r="AH27" s="373"/>
      <c r="AI27" s="373"/>
      <c r="AJ27" s="373"/>
      <c r="AK27" s="373"/>
      <c r="AL27" s="571"/>
      <c r="AM27" s="570"/>
      <c r="AN27" s="570"/>
      <c r="AO27" s="572"/>
      <c r="AP27" s="97"/>
      <c r="AQ27" s="97"/>
      <c r="AR27" s="97"/>
      <c r="AS27" s="97"/>
      <c r="AT27" s="97"/>
      <c r="AU27" s="578"/>
      <c r="AV27" s="572" t="s">
        <v>471</v>
      </c>
      <c r="AW27" s="97"/>
      <c r="AX27" s="97"/>
      <c r="AY27" s="570"/>
      <c r="AZ27" s="570"/>
      <c r="BA27" s="570"/>
      <c r="BB27" s="570"/>
      <c r="BC27" s="570"/>
      <c r="BD27" s="570"/>
      <c r="BE27" s="570"/>
      <c r="BF27" s="590"/>
      <c r="BH27" s="505"/>
      <c r="BI27" s="521"/>
      <c r="BJ27" s="521"/>
      <c r="BK27" s="521"/>
      <c r="BL27" s="521"/>
      <c r="BM27" s="521"/>
      <c r="BN27" s="536"/>
      <c r="BO27" s="505"/>
      <c r="BP27" s="521"/>
      <c r="BQ27" s="521"/>
      <c r="BR27" s="521"/>
      <c r="BS27" s="521"/>
      <c r="BT27" s="521"/>
      <c r="BU27" s="521"/>
      <c r="BV27" s="521"/>
      <c r="BW27" s="521"/>
      <c r="BX27" s="521"/>
      <c r="BY27" s="536"/>
    </row>
    <row r="28" spans="1:77" ht="13.5" customHeight="1">
      <c r="A28" s="500"/>
      <c r="B28" s="516"/>
      <c r="C28" s="516"/>
      <c r="D28" s="516"/>
      <c r="E28" s="531"/>
      <c r="F28" s="9" t="s">
        <v>41</v>
      </c>
      <c r="G28" s="9"/>
      <c r="H28" s="9"/>
      <c r="I28" s="9"/>
      <c r="J28" s="5" t="s">
        <v>273</v>
      </c>
      <c r="K28" s="5"/>
      <c r="L28" s="5"/>
      <c r="M28" s="5"/>
      <c r="N28" s="5" t="s">
        <v>470</v>
      </c>
      <c r="O28" s="5"/>
      <c r="P28" s="5"/>
      <c r="Q28" s="5"/>
      <c r="R28" s="5"/>
      <c r="S28" s="5"/>
      <c r="T28" s="5" t="s">
        <v>14</v>
      </c>
      <c r="U28" s="5"/>
      <c r="V28" s="5"/>
      <c r="W28" s="5"/>
      <c r="X28" s="5"/>
      <c r="Y28" s="5"/>
      <c r="Z28" s="5" t="s">
        <v>243</v>
      </c>
      <c r="AA28" s="5"/>
      <c r="AB28" s="5"/>
      <c r="AC28" s="5"/>
      <c r="AD28" s="5"/>
      <c r="AE28" s="5"/>
      <c r="AF28" s="5" t="s">
        <v>93</v>
      </c>
      <c r="AG28" s="5"/>
      <c r="AH28" s="5"/>
      <c r="AI28" s="5"/>
      <c r="AJ28" s="5"/>
      <c r="AK28" s="5"/>
      <c r="AL28" s="570"/>
      <c r="AM28" s="570"/>
      <c r="AN28" s="570"/>
      <c r="AO28" s="572"/>
      <c r="AP28" s="504" t="s">
        <v>61</v>
      </c>
      <c r="AQ28" s="520"/>
      <c r="AR28" s="520"/>
      <c r="AS28" s="520"/>
      <c r="AT28" s="520"/>
      <c r="AU28" s="535"/>
      <c r="AV28" s="577"/>
      <c r="AW28" s="585"/>
      <c r="AX28" s="585"/>
      <c r="AY28" s="585"/>
      <c r="AZ28" s="585"/>
      <c r="BA28" s="585"/>
      <c r="BB28" s="585"/>
      <c r="BC28" s="585"/>
      <c r="BD28" s="585"/>
      <c r="BE28" s="585"/>
      <c r="BF28" s="591"/>
      <c r="BH28" s="504" t="s">
        <v>105</v>
      </c>
      <c r="BI28" s="520"/>
      <c r="BJ28" s="520"/>
      <c r="BK28" s="520"/>
      <c r="BL28" s="520"/>
      <c r="BM28" s="520"/>
      <c r="BN28" s="535"/>
      <c r="BO28" s="524"/>
      <c r="BP28" s="528"/>
      <c r="BQ28" s="528"/>
      <c r="BR28" s="528"/>
      <c r="BS28" s="528"/>
      <c r="BT28" s="528"/>
      <c r="BU28" s="528"/>
      <c r="BV28" s="528"/>
      <c r="BW28" s="528"/>
      <c r="BX28" s="528"/>
      <c r="BY28" s="539"/>
    </row>
    <row r="29" spans="1:77" ht="13.5" customHeight="1">
      <c r="A29" s="500"/>
      <c r="B29" s="516"/>
      <c r="C29" s="516"/>
      <c r="D29" s="516"/>
      <c r="E29" s="531"/>
      <c r="F29" s="9"/>
      <c r="G29" s="9"/>
      <c r="H29" s="9"/>
      <c r="I29" s="9"/>
      <c r="J29" s="555" t="s">
        <v>423</v>
      </c>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70"/>
      <c r="AM29" s="570"/>
      <c r="AN29" s="570"/>
      <c r="AO29" s="505"/>
      <c r="AP29" s="505"/>
      <c r="AQ29" s="521"/>
      <c r="AR29" s="521"/>
      <c r="AS29" s="521"/>
      <c r="AT29" s="521"/>
      <c r="AU29" s="536"/>
      <c r="AV29" s="582"/>
      <c r="AW29" s="586"/>
      <c r="AX29" s="586"/>
      <c r="AY29" s="586"/>
      <c r="AZ29" s="586"/>
      <c r="BA29" s="586"/>
      <c r="BB29" s="586"/>
      <c r="BC29" s="586"/>
      <c r="BD29" s="586"/>
      <c r="BE29" s="586"/>
      <c r="BF29" s="592"/>
      <c r="BH29" s="572"/>
      <c r="BI29" s="97"/>
      <c r="BJ29" s="97"/>
      <c r="BK29" s="97"/>
      <c r="BL29" s="97"/>
      <c r="BM29" s="97"/>
      <c r="BN29" s="578"/>
      <c r="BO29" s="524"/>
      <c r="BP29" s="528"/>
      <c r="BQ29" s="528"/>
      <c r="BR29" s="528"/>
      <c r="BS29" s="528"/>
      <c r="BT29" s="528"/>
      <c r="BU29" s="528"/>
      <c r="BV29" s="528"/>
      <c r="BW29" s="528"/>
      <c r="BX29" s="528"/>
      <c r="BY29" s="539"/>
    </row>
    <row r="30" spans="1:77" ht="13.5" customHeight="1">
      <c r="A30" s="501"/>
      <c r="B30" s="517"/>
      <c r="C30" s="517"/>
      <c r="D30" s="517"/>
      <c r="E30" s="532"/>
      <c r="F30" s="9"/>
      <c r="G30" s="9"/>
      <c r="H30" s="9"/>
      <c r="I30" s="9"/>
      <c r="J30" s="555" t="s">
        <v>353</v>
      </c>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70"/>
      <c r="AM30" s="570"/>
      <c r="AN30" s="570"/>
      <c r="BH30" s="572"/>
      <c r="BI30" s="524" t="s">
        <v>61</v>
      </c>
      <c r="BJ30" s="528"/>
      <c r="BK30" s="528"/>
      <c r="BL30" s="528"/>
      <c r="BM30" s="528"/>
      <c r="BN30" s="539"/>
      <c r="BO30" s="524"/>
      <c r="BP30" s="528"/>
      <c r="BQ30" s="528"/>
      <c r="BR30" s="528"/>
      <c r="BS30" s="528"/>
      <c r="BT30" s="528"/>
      <c r="BU30" s="528"/>
      <c r="BV30" s="528"/>
      <c r="BW30" s="528"/>
      <c r="BX30" s="528"/>
      <c r="BY30" s="539"/>
    </row>
    <row r="31" spans="1:77" ht="13.5" customHeight="1">
      <c r="AL31" s="570"/>
      <c r="AM31" s="570"/>
      <c r="AN31" s="570"/>
      <c r="BH31" s="572"/>
      <c r="BI31" s="524"/>
      <c r="BJ31" s="528"/>
      <c r="BK31" s="528"/>
      <c r="BL31" s="528"/>
      <c r="BM31" s="528"/>
      <c r="BN31" s="539"/>
      <c r="BO31" s="524"/>
      <c r="BP31" s="528"/>
      <c r="BQ31" s="528"/>
      <c r="BR31" s="528"/>
      <c r="BS31" s="528"/>
      <c r="BT31" s="528"/>
      <c r="BU31" s="528"/>
      <c r="BV31" s="528"/>
      <c r="BW31" s="528"/>
      <c r="BX31" s="528"/>
      <c r="BY31" s="539"/>
    </row>
    <row r="32" spans="1:77" ht="13.5" customHeight="1">
      <c r="A32" s="499" t="s">
        <v>255</v>
      </c>
      <c r="B32" s="515"/>
      <c r="C32" s="515"/>
      <c r="D32" s="515"/>
      <c r="E32" s="530"/>
      <c r="F32" s="509"/>
      <c r="G32" s="548"/>
      <c r="H32" s="548"/>
      <c r="I32" s="548"/>
      <c r="J32" s="548"/>
      <c r="K32" s="548"/>
      <c r="L32" s="548"/>
      <c r="M32" s="548"/>
      <c r="N32" s="548"/>
      <c r="O32" s="548"/>
      <c r="P32" s="548"/>
      <c r="Q32" s="548"/>
      <c r="R32" s="548"/>
      <c r="S32" s="556"/>
      <c r="T32" s="506" t="s">
        <v>351</v>
      </c>
      <c r="U32" s="522"/>
      <c r="V32" s="522"/>
      <c r="W32" s="522"/>
      <c r="X32" s="537"/>
      <c r="Y32" s="509"/>
      <c r="Z32" s="549"/>
      <c r="AA32" s="549"/>
      <c r="AB32" s="549"/>
      <c r="AC32" s="549"/>
      <c r="AD32" s="549"/>
      <c r="AE32" s="549"/>
      <c r="AF32" s="549"/>
      <c r="AG32" s="549"/>
      <c r="AH32" s="549"/>
      <c r="AI32" s="549"/>
      <c r="AJ32" s="549"/>
      <c r="AK32" s="559"/>
      <c r="AL32" s="570"/>
      <c r="AM32" s="570"/>
      <c r="AN32" s="570"/>
      <c r="BH32" s="572"/>
      <c r="BI32" s="594" t="s">
        <v>379</v>
      </c>
      <c r="BJ32" s="595"/>
      <c r="BK32" s="595"/>
      <c r="BL32" s="595"/>
      <c r="BM32" s="595"/>
      <c r="BN32" s="597"/>
      <c r="BO32" s="524"/>
      <c r="BP32" s="528"/>
      <c r="BQ32" s="528"/>
      <c r="BR32" s="528"/>
      <c r="BS32" s="528"/>
      <c r="BT32" s="528"/>
      <c r="BU32" s="528"/>
      <c r="BV32" s="528"/>
      <c r="BW32" s="528"/>
      <c r="BX32" s="528"/>
      <c r="BY32" s="539"/>
    </row>
    <row r="33" spans="1:78" ht="13.5" customHeight="1">
      <c r="A33" s="501"/>
      <c r="B33" s="517"/>
      <c r="C33" s="517"/>
      <c r="D33" s="517"/>
      <c r="E33" s="532"/>
      <c r="F33" s="542"/>
      <c r="G33" s="546"/>
      <c r="H33" s="546"/>
      <c r="I33" s="546"/>
      <c r="J33" s="546"/>
      <c r="K33" s="546"/>
      <c r="L33" s="546"/>
      <c r="M33" s="546"/>
      <c r="N33" s="546"/>
      <c r="O33" s="546"/>
      <c r="P33" s="546"/>
      <c r="Q33" s="546"/>
      <c r="R33" s="546"/>
      <c r="S33" s="558"/>
      <c r="T33" s="507"/>
      <c r="U33" s="523"/>
      <c r="V33" s="523"/>
      <c r="W33" s="523"/>
      <c r="X33" s="538"/>
      <c r="Y33" s="511"/>
      <c r="Z33" s="550"/>
      <c r="AA33" s="550"/>
      <c r="AB33" s="550"/>
      <c r="AC33" s="550"/>
      <c r="AD33" s="550"/>
      <c r="AE33" s="550"/>
      <c r="AF33" s="550"/>
      <c r="AG33" s="550"/>
      <c r="AH33" s="550"/>
      <c r="AI33" s="550"/>
      <c r="AJ33" s="550"/>
      <c r="AK33" s="560"/>
      <c r="AL33" s="570"/>
      <c r="AM33" s="570"/>
      <c r="AN33" s="570"/>
      <c r="BH33" s="505"/>
      <c r="BI33" s="594"/>
      <c r="BJ33" s="595"/>
      <c r="BK33" s="595"/>
      <c r="BL33" s="595"/>
      <c r="BM33" s="595"/>
      <c r="BN33" s="597"/>
      <c r="BO33" s="524"/>
      <c r="BP33" s="528"/>
      <c r="BQ33" s="528"/>
      <c r="BR33" s="528"/>
      <c r="BS33" s="528"/>
      <c r="BT33" s="528"/>
      <c r="BU33" s="528"/>
      <c r="BV33" s="528"/>
      <c r="BW33" s="528"/>
      <c r="BX33" s="528"/>
      <c r="BY33" s="539"/>
    </row>
    <row r="34" spans="1:78" ht="13.5" customHeight="1">
      <c r="AL34" s="570"/>
      <c r="AM34" s="570"/>
      <c r="AN34" s="570"/>
    </row>
    <row r="35" spans="1:78" ht="13.5" customHeight="1">
      <c r="A35" s="504" t="s">
        <v>81</v>
      </c>
      <c r="B35" s="520"/>
      <c r="C35" s="520"/>
      <c r="D35" s="520"/>
      <c r="E35" s="535"/>
      <c r="F35" s="509"/>
      <c r="G35" s="549"/>
      <c r="H35" s="549"/>
      <c r="I35" s="549"/>
      <c r="J35" s="549"/>
      <c r="K35" s="549"/>
      <c r="L35" s="549"/>
      <c r="M35" s="549"/>
      <c r="N35" s="549"/>
      <c r="O35" s="549"/>
      <c r="P35" s="549"/>
      <c r="Q35" s="549"/>
      <c r="R35" s="549"/>
      <c r="S35" s="559"/>
      <c r="T35" s="506" t="s">
        <v>351</v>
      </c>
      <c r="U35" s="522"/>
      <c r="V35" s="522"/>
      <c r="W35" s="522"/>
      <c r="X35" s="537"/>
      <c r="Y35" s="509"/>
      <c r="Z35" s="549"/>
      <c r="AA35" s="549"/>
      <c r="AB35" s="549"/>
      <c r="AC35" s="549"/>
      <c r="AD35" s="549"/>
      <c r="AE35" s="549"/>
      <c r="AF35" s="549"/>
      <c r="AG35" s="549"/>
      <c r="AH35" s="549"/>
      <c r="AI35" s="549"/>
      <c r="AJ35" s="549"/>
      <c r="AK35" s="559"/>
      <c r="AL35" s="570"/>
      <c r="AM35" s="570"/>
      <c r="AN35" s="570"/>
      <c r="AO35" s="512" t="s">
        <v>536</v>
      </c>
      <c r="AP35" s="526"/>
      <c r="AQ35" s="526"/>
      <c r="AR35" s="526"/>
      <c r="AS35" s="526"/>
      <c r="AT35" s="526"/>
      <c r="AU35" s="526"/>
      <c r="AV35" s="526"/>
      <c r="AW35" s="552"/>
      <c r="AX35" s="504" t="s">
        <v>380</v>
      </c>
      <c r="AY35" s="520"/>
      <c r="AZ35" s="520"/>
      <c r="BA35" s="520"/>
      <c r="BB35" s="520"/>
      <c r="BC35" s="520"/>
      <c r="BD35" s="520"/>
      <c r="BE35" s="520"/>
      <c r="BF35" s="535"/>
      <c r="BH35" s="512" t="s">
        <v>538</v>
      </c>
      <c r="BI35" s="526"/>
      <c r="BJ35" s="526"/>
      <c r="BK35" s="526"/>
      <c r="BL35" s="526"/>
      <c r="BM35" s="526"/>
      <c r="BN35" s="526"/>
      <c r="BO35" s="526"/>
      <c r="BP35" s="552"/>
      <c r="BQ35" s="504" t="s">
        <v>380</v>
      </c>
      <c r="BR35" s="520"/>
      <c r="BS35" s="520"/>
      <c r="BT35" s="520"/>
      <c r="BU35" s="520"/>
      <c r="BV35" s="520"/>
      <c r="BW35" s="520"/>
      <c r="BX35" s="520"/>
      <c r="BY35" s="535"/>
    </row>
    <row r="36" spans="1:78" ht="13.5" customHeight="1">
      <c r="A36" s="505"/>
      <c r="B36" s="521"/>
      <c r="C36" s="521"/>
      <c r="D36" s="521"/>
      <c r="E36" s="536"/>
      <c r="F36" s="511"/>
      <c r="G36" s="550"/>
      <c r="H36" s="550"/>
      <c r="I36" s="550"/>
      <c r="J36" s="550"/>
      <c r="K36" s="550"/>
      <c r="L36" s="550"/>
      <c r="M36" s="550"/>
      <c r="N36" s="550"/>
      <c r="O36" s="550"/>
      <c r="P36" s="550"/>
      <c r="Q36" s="550"/>
      <c r="R36" s="550"/>
      <c r="S36" s="560"/>
      <c r="T36" s="507"/>
      <c r="U36" s="523"/>
      <c r="V36" s="523"/>
      <c r="W36" s="523"/>
      <c r="X36" s="538"/>
      <c r="Y36" s="511"/>
      <c r="Z36" s="550"/>
      <c r="AA36" s="550"/>
      <c r="AB36" s="550"/>
      <c r="AC36" s="550"/>
      <c r="AD36" s="550"/>
      <c r="AE36" s="550"/>
      <c r="AF36" s="550"/>
      <c r="AG36" s="550"/>
      <c r="AH36" s="550"/>
      <c r="AI36" s="550"/>
      <c r="AJ36" s="550"/>
      <c r="AK36" s="560"/>
      <c r="AL36" s="570"/>
      <c r="AM36" s="570"/>
      <c r="AN36" s="570"/>
      <c r="AO36" s="513"/>
      <c r="AP36" s="527"/>
      <c r="AQ36" s="527"/>
      <c r="AR36" s="527"/>
      <c r="AS36" s="527"/>
      <c r="AT36" s="527"/>
      <c r="AU36" s="527"/>
      <c r="AV36" s="527"/>
      <c r="AW36" s="553"/>
      <c r="AX36" s="505"/>
      <c r="AY36" s="521"/>
      <c r="AZ36" s="521"/>
      <c r="BA36" s="521"/>
      <c r="BB36" s="521"/>
      <c r="BC36" s="521"/>
      <c r="BD36" s="521"/>
      <c r="BE36" s="521"/>
      <c r="BF36" s="536"/>
      <c r="BH36" s="513"/>
      <c r="BI36" s="527"/>
      <c r="BJ36" s="527"/>
      <c r="BK36" s="527"/>
      <c r="BL36" s="527"/>
      <c r="BM36" s="527"/>
      <c r="BN36" s="527"/>
      <c r="BO36" s="527"/>
      <c r="BP36" s="553"/>
      <c r="BQ36" s="505"/>
      <c r="BR36" s="521"/>
      <c r="BS36" s="521"/>
      <c r="BT36" s="521"/>
      <c r="BU36" s="521"/>
      <c r="BV36" s="521"/>
      <c r="BW36" s="521"/>
      <c r="BX36" s="521"/>
      <c r="BY36" s="536"/>
    </row>
    <row r="37" spans="1:78" ht="13.5" customHeight="1">
      <c r="A37" s="499" t="s">
        <v>324</v>
      </c>
      <c r="B37" s="515"/>
      <c r="C37" s="515"/>
      <c r="D37" s="515"/>
      <c r="E37" s="530"/>
      <c r="F37" s="509"/>
      <c r="G37" s="549"/>
      <c r="H37" s="549"/>
      <c r="I37" s="549"/>
      <c r="J37" s="549"/>
      <c r="K37" s="549"/>
      <c r="L37" s="549"/>
      <c r="M37" s="549"/>
      <c r="N37" s="549"/>
      <c r="O37" s="549"/>
      <c r="P37" s="549"/>
      <c r="Q37" s="549"/>
      <c r="R37" s="549"/>
      <c r="S37" s="559"/>
      <c r="T37" s="506" t="s">
        <v>351</v>
      </c>
      <c r="U37" s="522"/>
      <c r="V37" s="522"/>
      <c r="W37" s="522"/>
      <c r="X37" s="537"/>
      <c r="Y37" s="509"/>
      <c r="Z37" s="549"/>
      <c r="AA37" s="549"/>
      <c r="AB37" s="549"/>
      <c r="AC37" s="549"/>
      <c r="AD37" s="549"/>
      <c r="AE37" s="549"/>
      <c r="AF37" s="549"/>
      <c r="AG37" s="549"/>
      <c r="AH37" s="549"/>
      <c r="AI37" s="549"/>
      <c r="AJ37" s="549"/>
      <c r="AK37" s="559"/>
      <c r="AL37" s="570"/>
      <c r="AM37" s="570"/>
      <c r="AN37" s="570"/>
      <c r="AO37" s="514" t="s">
        <v>448</v>
      </c>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row>
    <row r="38" spans="1:78" ht="13.5" customHeight="1">
      <c r="A38" s="501"/>
      <c r="B38" s="517"/>
      <c r="C38" s="517"/>
      <c r="D38" s="517"/>
      <c r="E38" s="532"/>
      <c r="F38" s="511"/>
      <c r="G38" s="550"/>
      <c r="H38" s="550"/>
      <c r="I38" s="550"/>
      <c r="J38" s="550"/>
      <c r="K38" s="550"/>
      <c r="L38" s="550"/>
      <c r="M38" s="550"/>
      <c r="N38" s="550"/>
      <c r="O38" s="550"/>
      <c r="P38" s="550"/>
      <c r="Q38" s="550"/>
      <c r="R38" s="550"/>
      <c r="S38" s="560"/>
      <c r="T38" s="507"/>
      <c r="U38" s="523"/>
      <c r="V38" s="523"/>
      <c r="W38" s="523"/>
      <c r="X38" s="538"/>
      <c r="Y38" s="511"/>
      <c r="Z38" s="550"/>
      <c r="AA38" s="550"/>
      <c r="AB38" s="550"/>
      <c r="AC38" s="550"/>
      <c r="AD38" s="550"/>
      <c r="AE38" s="550"/>
      <c r="AF38" s="550"/>
      <c r="AG38" s="550"/>
      <c r="AH38" s="550"/>
      <c r="AI38" s="550"/>
      <c r="AJ38" s="550"/>
      <c r="AK38" s="560"/>
      <c r="AL38" s="570"/>
      <c r="AM38" s="570"/>
      <c r="AN38" s="570"/>
      <c r="AO38" s="573">
        <v>1</v>
      </c>
      <c r="AP38" s="541" t="s">
        <v>268</v>
      </c>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1"/>
      <c r="BX38" s="541"/>
      <c r="BY38" s="541"/>
      <c r="BZ38" s="593"/>
    </row>
    <row r="39" spans="1:78" ht="13.5" customHeight="1">
      <c r="A39" s="506" t="s">
        <v>32</v>
      </c>
      <c r="B39" s="522"/>
      <c r="C39" s="522"/>
      <c r="D39" s="522"/>
      <c r="E39" s="537"/>
      <c r="F39" s="504" t="s">
        <v>480</v>
      </c>
      <c r="G39" s="520"/>
      <c r="H39" s="520"/>
      <c r="I39" s="548"/>
      <c r="J39" s="549"/>
      <c r="K39" s="549"/>
      <c r="L39" s="549"/>
      <c r="M39" s="549"/>
      <c r="N39" s="549"/>
      <c r="O39" s="549"/>
      <c r="P39" s="549"/>
      <c r="Q39" s="549"/>
      <c r="R39" s="549"/>
      <c r="S39" s="559"/>
      <c r="T39" s="562" t="s">
        <v>61</v>
      </c>
      <c r="U39" s="564"/>
      <c r="V39" s="564"/>
      <c r="W39" s="564"/>
      <c r="X39" s="566"/>
      <c r="Y39" s="509"/>
      <c r="Z39" s="549"/>
      <c r="AA39" s="549"/>
      <c r="AB39" s="549"/>
      <c r="AC39" s="549"/>
      <c r="AD39" s="549"/>
      <c r="AE39" s="549"/>
      <c r="AF39" s="549"/>
      <c r="AG39" s="549"/>
      <c r="AH39" s="549"/>
      <c r="AI39" s="549"/>
      <c r="AJ39" s="549"/>
      <c r="AK39" s="559"/>
      <c r="AL39" s="570"/>
      <c r="AM39" s="570"/>
      <c r="AN39" s="570"/>
      <c r="AO39" s="573"/>
      <c r="AP39" s="541"/>
      <c r="AQ39" s="541"/>
      <c r="AR39" s="541"/>
      <c r="AS39" s="541"/>
      <c r="AT39" s="541"/>
      <c r="AU39" s="541"/>
      <c r="AV39" s="541"/>
      <c r="AW39" s="541"/>
      <c r="AX39" s="541"/>
      <c r="AY39" s="541"/>
      <c r="AZ39" s="541"/>
      <c r="BA39" s="541"/>
      <c r="BB39" s="541"/>
      <c r="BC39" s="541"/>
      <c r="BD39" s="541"/>
      <c r="BE39" s="541"/>
      <c r="BF39" s="541"/>
      <c r="BG39" s="541"/>
      <c r="BH39" s="541"/>
      <c r="BI39" s="541"/>
      <c r="BJ39" s="541"/>
      <c r="BK39" s="541"/>
      <c r="BL39" s="541"/>
      <c r="BM39" s="541"/>
      <c r="BN39" s="541"/>
      <c r="BO39" s="541"/>
      <c r="BP39" s="541"/>
      <c r="BQ39" s="541"/>
      <c r="BR39" s="541"/>
      <c r="BS39" s="541"/>
      <c r="BT39" s="541"/>
      <c r="BU39" s="541"/>
      <c r="BV39" s="541"/>
      <c r="BW39" s="541"/>
      <c r="BX39" s="541"/>
      <c r="BY39" s="541"/>
      <c r="BZ39" s="593"/>
    </row>
    <row r="40" spans="1:78" ht="13.5" customHeight="1">
      <c r="A40" s="507"/>
      <c r="B40" s="523"/>
      <c r="C40" s="523"/>
      <c r="D40" s="523"/>
      <c r="E40" s="538"/>
      <c r="F40" s="505" t="s">
        <v>471</v>
      </c>
      <c r="G40" s="521"/>
      <c r="H40" s="521"/>
      <c r="I40" s="550"/>
      <c r="J40" s="550"/>
      <c r="K40" s="550"/>
      <c r="L40" s="550"/>
      <c r="M40" s="550"/>
      <c r="N40" s="550"/>
      <c r="O40" s="550"/>
      <c r="P40" s="550"/>
      <c r="Q40" s="550"/>
      <c r="R40" s="550"/>
      <c r="S40" s="560"/>
      <c r="T40" s="563"/>
      <c r="U40" s="565"/>
      <c r="V40" s="565"/>
      <c r="W40" s="565"/>
      <c r="X40" s="567"/>
      <c r="Y40" s="511"/>
      <c r="Z40" s="550"/>
      <c r="AA40" s="550"/>
      <c r="AB40" s="550"/>
      <c r="AC40" s="550"/>
      <c r="AD40" s="550"/>
      <c r="AE40" s="550"/>
      <c r="AF40" s="550"/>
      <c r="AG40" s="550"/>
      <c r="AH40" s="550"/>
      <c r="AI40" s="550"/>
      <c r="AJ40" s="550"/>
      <c r="AK40" s="560"/>
      <c r="AL40" s="570"/>
      <c r="AM40" s="570"/>
      <c r="AN40" s="570"/>
      <c r="AO40" s="573"/>
      <c r="AP40" s="541"/>
      <c r="AQ40" s="541"/>
      <c r="AR40" s="541"/>
      <c r="AS40" s="541"/>
      <c r="AT40" s="541"/>
      <c r="AU40" s="541"/>
      <c r="AV40" s="541"/>
      <c r="AW40" s="541"/>
      <c r="AX40" s="541"/>
      <c r="AY40" s="541"/>
      <c r="AZ40" s="541"/>
      <c r="BA40" s="541"/>
      <c r="BB40" s="541"/>
      <c r="BC40" s="541"/>
      <c r="BD40" s="541"/>
      <c r="BE40" s="541"/>
      <c r="BF40" s="541"/>
      <c r="BG40" s="541"/>
      <c r="BH40" s="541"/>
      <c r="BI40" s="541"/>
      <c r="BJ40" s="541"/>
      <c r="BK40" s="541"/>
      <c r="BL40" s="541"/>
      <c r="BM40" s="541"/>
      <c r="BN40" s="541"/>
      <c r="BO40" s="541"/>
      <c r="BP40" s="541"/>
      <c r="BQ40" s="541"/>
      <c r="BR40" s="541"/>
      <c r="BS40" s="541"/>
      <c r="BT40" s="541"/>
      <c r="BU40" s="541"/>
      <c r="BV40" s="541"/>
      <c r="BW40" s="541"/>
      <c r="BX40" s="541"/>
      <c r="BY40" s="541"/>
      <c r="BZ40" s="593"/>
    </row>
    <row r="41" spans="1:78" ht="13.5" customHeight="1">
      <c r="A41" s="508" t="s">
        <v>459</v>
      </c>
      <c r="B41" s="516"/>
      <c r="C41" s="516"/>
      <c r="D41" s="516"/>
      <c r="E41" s="516"/>
      <c r="F41" s="543"/>
      <c r="G41" s="551"/>
      <c r="H41" s="551"/>
      <c r="I41" s="551"/>
      <c r="J41" s="551"/>
      <c r="K41" s="551"/>
      <c r="L41" s="551"/>
      <c r="M41" s="551"/>
      <c r="N41" s="551"/>
      <c r="O41" s="551"/>
      <c r="P41" s="551"/>
      <c r="Q41" s="551"/>
      <c r="R41" s="551"/>
      <c r="S41" s="561"/>
      <c r="T41" s="516" t="s">
        <v>459</v>
      </c>
      <c r="U41" s="516"/>
      <c r="V41" s="516"/>
      <c r="W41" s="516"/>
      <c r="X41" s="516"/>
      <c r="Y41" s="543"/>
      <c r="Z41" s="551"/>
      <c r="AA41" s="551"/>
      <c r="AB41" s="551"/>
      <c r="AC41" s="551"/>
      <c r="AD41" s="551"/>
      <c r="AE41" s="551"/>
      <c r="AF41" s="551"/>
      <c r="AG41" s="551"/>
      <c r="AH41" s="551"/>
      <c r="AI41" s="551"/>
      <c r="AJ41" s="551"/>
      <c r="AK41" s="561"/>
      <c r="AL41" s="570"/>
      <c r="AM41" s="570"/>
      <c r="AN41" s="570"/>
      <c r="AO41" s="573">
        <v>2</v>
      </c>
      <c r="AP41" s="541" t="s">
        <v>88</v>
      </c>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93"/>
    </row>
    <row r="42" spans="1:78" ht="13.5" customHeight="1">
      <c r="A42" s="508"/>
      <c r="B42" s="516"/>
      <c r="C42" s="516"/>
      <c r="D42" s="516"/>
      <c r="E42" s="516"/>
      <c r="F42" s="544"/>
      <c r="G42" s="551"/>
      <c r="H42" s="551"/>
      <c r="I42" s="551"/>
      <c r="J42" s="551"/>
      <c r="K42" s="551"/>
      <c r="L42" s="551"/>
      <c r="M42" s="551"/>
      <c r="N42" s="551"/>
      <c r="O42" s="551"/>
      <c r="P42" s="551"/>
      <c r="Q42" s="551"/>
      <c r="R42" s="551"/>
      <c r="S42" s="561"/>
      <c r="T42" s="516"/>
      <c r="U42" s="516"/>
      <c r="V42" s="516"/>
      <c r="W42" s="516"/>
      <c r="X42" s="516"/>
      <c r="Y42" s="544"/>
      <c r="Z42" s="551"/>
      <c r="AA42" s="551"/>
      <c r="AB42" s="551"/>
      <c r="AC42" s="551"/>
      <c r="AD42" s="551"/>
      <c r="AE42" s="551"/>
      <c r="AF42" s="551"/>
      <c r="AG42" s="551"/>
      <c r="AH42" s="551"/>
      <c r="AI42" s="551"/>
      <c r="AJ42" s="551"/>
      <c r="AK42" s="561"/>
      <c r="AL42" s="570"/>
      <c r="AM42" s="570"/>
      <c r="AN42" s="570"/>
      <c r="AO42" s="573"/>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1"/>
      <c r="BX42" s="541"/>
      <c r="BY42" s="541"/>
      <c r="BZ42" s="593"/>
    </row>
    <row r="43" spans="1:78" ht="13.5" customHeight="1">
      <c r="A43" s="509"/>
      <c r="B43" s="524" t="s">
        <v>113</v>
      </c>
      <c r="C43" s="528"/>
      <c r="D43" s="528"/>
      <c r="E43" s="539"/>
      <c r="F43" s="543"/>
      <c r="G43" s="551"/>
      <c r="H43" s="551"/>
      <c r="I43" s="551"/>
      <c r="J43" s="551"/>
      <c r="K43" s="551"/>
      <c r="L43" s="551"/>
      <c r="M43" s="551"/>
      <c r="N43" s="551"/>
      <c r="O43" s="551"/>
      <c r="P43" s="551"/>
      <c r="Q43" s="551"/>
      <c r="R43" s="551"/>
      <c r="S43" s="561"/>
      <c r="T43" s="509"/>
      <c r="U43" s="524" t="s">
        <v>113</v>
      </c>
      <c r="V43" s="528"/>
      <c r="W43" s="528"/>
      <c r="X43" s="539"/>
      <c r="Y43" s="543"/>
      <c r="Z43" s="551"/>
      <c r="AA43" s="551"/>
      <c r="AB43" s="551"/>
      <c r="AC43" s="551"/>
      <c r="AD43" s="551"/>
      <c r="AE43" s="551"/>
      <c r="AF43" s="551"/>
      <c r="AG43" s="551"/>
      <c r="AH43" s="551"/>
      <c r="AI43" s="551"/>
      <c r="AJ43" s="551"/>
      <c r="AK43" s="561"/>
      <c r="AL43" s="570"/>
      <c r="AM43" s="570"/>
      <c r="AN43" s="570"/>
      <c r="AO43" s="573">
        <v>3</v>
      </c>
      <c r="AP43" s="541" t="s">
        <v>442</v>
      </c>
      <c r="AQ43" s="541"/>
      <c r="AR43" s="541"/>
      <c r="AS43" s="541"/>
      <c r="AT43" s="541"/>
      <c r="AU43" s="541"/>
      <c r="AV43" s="541"/>
      <c r="AW43" s="541"/>
      <c r="AX43" s="541"/>
      <c r="AY43" s="541"/>
      <c r="AZ43" s="541"/>
      <c r="BA43" s="541"/>
      <c r="BB43" s="541"/>
      <c r="BC43" s="541"/>
      <c r="BD43" s="541"/>
      <c r="BE43" s="541"/>
      <c r="BF43" s="541"/>
      <c r="BG43" s="541"/>
      <c r="BH43" s="541"/>
      <c r="BI43" s="541"/>
      <c r="BJ43" s="541"/>
      <c r="BK43" s="541"/>
      <c r="BL43" s="541"/>
      <c r="BM43" s="541"/>
      <c r="BN43" s="541"/>
      <c r="BO43" s="541"/>
      <c r="BP43" s="541"/>
      <c r="BQ43" s="541"/>
      <c r="BR43" s="541"/>
      <c r="BS43" s="541"/>
      <c r="BT43" s="541"/>
      <c r="BU43" s="541"/>
      <c r="BV43" s="541"/>
      <c r="BW43" s="541"/>
      <c r="BX43" s="541"/>
      <c r="BY43" s="541"/>
      <c r="BZ43" s="593"/>
    </row>
    <row r="44" spans="1:78" ht="13.5" customHeight="1">
      <c r="A44" s="510"/>
      <c r="B44" s="524"/>
      <c r="C44" s="528"/>
      <c r="D44" s="528"/>
      <c r="E44" s="539"/>
      <c r="F44" s="544"/>
      <c r="G44" s="551"/>
      <c r="H44" s="551"/>
      <c r="I44" s="551"/>
      <c r="J44" s="551"/>
      <c r="K44" s="551"/>
      <c r="L44" s="551"/>
      <c r="M44" s="551"/>
      <c r="N44" s="551"/>
      <c r="O44" s="551"/>
      <c r="P44" s="551"/>
      <c r="Q44" s="551"/>
      <c r="R44" s="551"/>
      <c r="S44" s="561"/>
      <c r="T44" s="510"/>
      <c r="U44" s="524"/>
      <c r="V44" s="528"/>
      <c r="W44" s="528"/>
      <c r="X44" s="539"/>
      <c r="Y44" s="544"/>
      <c r="Z44" s="551"/>
      <c r="AA44" s="551"/>
      <c r="AB44" s="551"/>
      <c r="AC44" s="551"/>
      <c r="AD44" s="551"/>
      <c r="AE44" s="551"/>
      <c r="AF44" s="551"/>
      <c r="AG44" s="551"/>
      <c r="AH44" s="551"/>
      <c r="AI44" s="551"/>
      <c r="AJ44" s="551"/>
      <c r="AK44" s="561"/>
      <c r="AL44" s="570"/>
      <c r="AM44" s="570"/>
      <c r="AN44" s="570"/>
      <c r="AO44" s="573"/>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593"/>
    </row>
    <row r="45" spans="1:78" ht="13.5" customHeight="1">
      <c r="A45" s="510"/>
      <c r="B45" s="525" t="s">
        <v>221</v>
      </c>
      <c r="C45" s="529"/>
      <c r="D45" s="529"/>
      <c r="E45" s="540"/>
      <c r="F45" s="543"/>
      <c r="G45" s="551"/>
      <c r="H45" s="551"/>
      <c r="I45" s="551"/>
      <c r="J45" s="551"/>
      <c r="K45" s="551"/>
      <c r="L45" s="551"/>
      <c r="M45" s="551"/>
      <c r="N45" s="551"/>
      <c r="O45" s="551"/>
      <c r="P45" s="551"/>
      <c r="Q45" s="551"/>
      <c r="R45" s="551"/>
      <c r="S45" s="561"/>
      <c r="T45" s="510"/>
      <c r="U45" s="525" t="s">
        <v>221</v>
      </c>
      <c r="V45" s="529"/>
      <c r="W45" s="529"/>
      <c r="X45" s="540"/>
      <c r="Y45" s="543"/>
      <c r="Z45" s="551"/>
      <c r="AA45" s="551"/>
      <c r="AB45" s="551"/>
      <c r="AC45" s="551"/>
      <c r="AD45" s="551"/>
      <c r="AE45" s="551"/>
      <c r="AF45" s="551"/>
      <c r="AG45" s="551"/>
      <c r="AH45" s="551"/>
      <c r="AI45" s="551"/>
      <c r="AJ45" s="551"/>
      <c r="AK45" s="561"/>
      <c r="AL45" s="570"/>
      <c r="AM45" s="570"/>
      <c r="AN45" s="570"/>
      <c r="AO45" s="573">
        <v>4</v>
      </c>
      <c r="AP45" s="541" t="s">
        <v>481</v>
      </c>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1"/>
      <c r="BS45" s="541"/>
      <c r="BT45" s="541"/>
      <c r="BU45" s="541"/>
      <c r="BV45" s="541"/>
      <c r="BW45" s="541"/>
      <c r="BX45" s="541"/>
      <c r="BY45" s="541"/>
      <c r="BZ45" s="593"/>
    </row>
    <row r="46" spans="1:78" ht="13.5" customHeight="1">
      <c r="A46" s="511"/>
      <c r="B46" s="525"/>
      <c r="C46" s="529"/>
      <c r="D46" s="529"/>
      <c r="E46" s="540"/>
      <c r="F46" s="544"/>
      <c r="G46" s="551"/>
      <c r="H46" s="551"/>
      <c r="I46" s="551"/>
      <c r="J46" s="551"/>
      <c r="K46" s="551"/>
      <c r="L46" s="551"/>
      <c r="M46" s="551"/>
      <c r="N46" s="551"/>
      <c r="O46" s="551"/>
      <c r="P46" s="551"/>
      <c r="Q46" s="551"/>
      <c r="R46" s="551"/>
      <c r="S46" s="561"/>
      <c r="T46" s="511"/>
      <c r="U46" s="525"/>
      <c r="V46" s="529"/>
      <c r="W46" s="529"/>
      <c r="X46" s="540"/>
      <c r="Y46" s="544"/>
      <c r="Z46" s="551"/>
      <c r="AA46" s="551"/>
      <c r="AB46" s="551"/>
      <c r="AC46" s="551"/>
      <c r="AD46" s="551"/>
      <c r="AE46" s="551"/>
      <c r="AF46" s="551"/>
      <c r="AG46" s="551"/>
      <c r="AH46" s="551"/>
      <c r="AI46" s="551"/>
      <c r="AJ46" s="551"/>
      <c r="AK46" s="561"/>
      <c r="AL46" s="570"/>
      <c r="AM46" s="570"/>
      <c r="AN46" s="570"/>
      <c r="AO46" s="573"/>
      <c r="AP46" s="541"/>
      <c r="AQ46" s="541"/>
      <c r="AR46" s="541"/>
      <c r="AS46" s="541"/>
      <c r="AT46" s="541"/>
      <c r="AU46" s="541"/>
      <c r="AV46" s="541"/>
      <c r="AW46" s="541"/>
      <c r="AX46" s="541"/>
      <c r="AY46" s="541"/>
      <c r="AZ46" s="541"/>
      <c r="BA46" s="541"/>
      <c r="BB46" s="541"/>
      <c r="BC46" s="541"/>
      <c r="BD46" s="541"/>
      <c r="BE46" s="541"/>
      <c r="BF46" s="541"/>
      <c r="BG46" s="541"/>
      <c r="BH46" s="541"/>
      <c r="BI46" s="541"/>
      <c r="BJ46" s="541"/>
      <c r="BK46" s="541"/>
      <c r="BL46" s="541"/>
      <c r="BM46" s="541"/>
      <c r="BN46" s="541"/>
      <c r="BO46" s="541"/>
      <c r="BP46" s="541"/>
      <c r="BQ46" s="541"/>
      <c r="BR46" s="541"/>
      <c r="BS46" s="541"/>
      <c r="BT46" s="541"/>
      <c r="BU46" s="541"/>
      <c r="BV46" s="541"/>
      <c r="BW46" s="541"/>
      <c r="BX46" s="541"/>
      <c r="BY46" s="541"/>
      <c r="BZ46" s="593"/>
    </row>
    <row r="47" spans="1:78" ht="22.5" customHeight="1">
      <c r="AL47" s="570"/>
      <c r="AM47" s="570"/>
      <c r="AN47" s="570"/>
      <c r="AO47" s="573">
        <v>5</v>
      </c>
      <c r="AP47" s="541" t="s">
        <v>422</v>
      </c>
      <c r="AQ47" s="541"/>
      <c r="AR47" s="541"/>
      <c r="AS47" s="541"/>
      <c r="AT47" s="541"/>
      <c r="AU47" s="541"/>
      <c r="AV47" s="541"/>
      <c r="AW47" s="541"/>
      <c r="AX47" s="541"/>
      <c r="AY47" s="541"/>
      <c r="AZ47" s="541"/>
      <c r="BA47" s="541"/>
      <c r="BB47" s="541"/>
      <c r="BC47" s="541"/>
      <c r="BD47" s="541"/>
      <c r="BE47" s="541"/>
      <c r="BF47" s="541"/>
      <c r="BG47" s="541"/>
      <c r="BH47" s="541"/>
      <c r="BI47" s="541"/>
      <c r="BJ47" s="541"/>
      <c r="BK47" s="541"/>
      <c r="BL47" s="541"/>
      <c r="BM47" s="541"/>
      <c r="BN47" s="541"/>
      <c r="BO47" s="541"/>
      <c r="BP47" s="541"/>
      <c r="BQ47" s="541"/>
      <c r="BR47" s="541"/>
      <c r="BS47" s="541"/>
      <c r="BT47" s="541"/>
      <c r="BU47" s="541"/>
      <c r="BV47" s="541"/>
      <c r="BW47" s="541"/>
      <c r="BX47" s="541"/>
      <c r="BY47" s="541"/>
      <c r="BZ47" s="593"/>
    </row>
    <row r="48" spans="1:78" ht="13.5" customHeight="1">
      <c r="A48" s="512" t="s">
        <v>536</v>
      </c>
      <c r="B48" s="526"/>
      <c r="C48" s="526"/>
      <c r="D48" s="526"/>
      <c r="E48" s="526"/>
      <c r="F48" s="526"/>
      <c r="G48" s="526"/>
      <c r="H48" s="526"/>
      <c r="I48" s="552"/>
      <c r="J48" s="504" t="s">
        <v>380</v>
      </c>
      <c r="K48" s="520"/>
      <c r="L48" s="520"/>
      <c r="M48" s="520"/>
      <c r="N48" s="520"/>
      <c r="O48" s="520"/>
      <c r="P48" s="520"/>
      <c r="Q48" s="520"/>
      <c r="R48" s="535"/>
      <c r="T48" s="512" t="s">
        <v>538</v>
      </c>
      <c r="U48" s="526"/>
      <c r="V48" s="526"/>
      <c r="W48" s="526"/>
      <c r="X48" s="526"/>
      <c r="Y48" s="526"/>
      <c r="Z48" s="526"/>
      <c r="AA48" s="526"/>
      <c r="AB48" s="552"/>
      <c r="AC48" s="504" t="s">
        <v>380</v>
      </c>
      <c r="AD48" s="520"/>
      <c r="AE48" s="520"/>
      <c r="AF48" s="520"/>
      <c r="AG48" s="520"/>
      <c r="AH48" s="520"/>
      <c r="AI48" s="520"/>
      <c r="AJ48" s="520"/>
      <c r="AK48" s="535"/>
      <c r="AL48" s="570"/>
      <c r="AM48" s="570"/>
      <c r="AN48" s="570"/>
      <c r="AO48" s="514" t="s">
        <v>139</v>
      </c>
      <c r="AR48" s="541"/>
      <c r="AS48" s="541"/>
      <c r="AT48" s="541"/>
      <c r="AU48" s="541"/>
      <c r="AV48" s="541"/>
      <c r="AW48" s="541"/>
      <c r="AX48" s="541"/>
      <c r="AY48" s="541"/>
      <c r="AZ48" s="541"/>
      <c r="BA48" s="541"/>
      <c r="BB48" s="541"/>
      <c r="BC48" s="541"/>
      <c r="BD48" s="541"/>
      <c r="BE48" s="541"/>
      <c r="BF48" s="541"/>
      <c r="BG48" s="541"/>
      <c r="BH48" s="541"/>
      <c r="BI48" s="541"/>
      <c r="BJ48" s="541"/>
      <c r="BK48" s="541"/>
      <c r="BL48" s="541"/>
      <c r="BM48" s="541"/>
      <c r="BN48" s="541"/>
      <c r="BO48" s="541"/>
      <c r="BP48" s="541"/>
      <c r="BQ48" s="541"/>
      <c r="BR48" s="541"/>
      <c r="BS48" s="541"/>
      <c r="BT48" s="541"/>
      <c r="BU48" s="541"/>
      <c r="BV48" s="541"/>
      <c r="BW48" s="541"/>
      <c r="BX48" s="541"/>
      <c r="BY48" s="541"/>
      <c r="BZ48" s="593"/>
    </row>
    <row r="49" spans="1:78" ht="12.95" customHeight="1">
      <c r="A49" s="513"/>
      <c r="B49" s="527"/>
      <c r="C49" s="527"/>
      <c r="D49" s="527"/>
      <c r="E49" s="527"/>
      <c r="F49" s="527"/>
      <c r="G49" s="527"/>
      <c r="H49" s="527"/>
      <c r="I49" s="553"/>
      <c r="J49" s="505"/>
      <c r="K49" s="521"/>
      <c r="L49" s="521"/>
      <c r="M49" s="521"/>
      <c r="N49" s="521"/>
      <c r="O49" s="521"/>
      <c r="P49" s="521"/>
      <c r="Q49" s="521"/>
      <c r="R49" s="536"/>
      <c r="T49" s="513"/>
      <c r="U49" s="527"/>
      <c r="V49" s="527"/>
      <c r="W49" s="527"/>
      <c r="X49" s="527"/>
      <c r="Y49" s="527"/>
      <c r="Z49" s="527"/>
      <c r="AA49" s="527"/>
      <c r="AB49" s="553"/>
      <c r="AC49" s="505"/>
      <c r="AD49" s="521"/>
      <c r="AE49" s="521"/>
      <c r="AF49" s="521"/>
      <c r="AG49" s="521"/>
      <c r="AH49" s="521"/>
      <c r="AI49" s="521"/>
      <c r="AJ49" s="521"/>
      <c r="AK49" s="536"/>
      <c r="AL49" s="570"/>
      <c r="AM49" s="570"/>
      <c r="AN49" s="570"/>
      <c r="AO49" s="574" t="s">
        <v>231</v>
      </c>
      <c r="AP49" s="541" t="s">
        <v>114</v>
      </c>
      <c r="AQ49" s="541"/>
      <c r="AR49" s="541"/>
      <c r="AS49" s="541"/>
      <c r="AT49" s="541"/>
      <c r="AU49" s="541"/>
      <c r="AV49" s="541"/>
      <c r="AW49" s="541"/>
      <c r="AX49" s="541"/>
      <c r="AY49" s="541"/>
      <c r="AZ49" s="541"/>
      <c r="BA49" s="541"/>
      <c r="BB49" s="541"/>
      <c r="BC49" s="541"/>
      <c r="BD49" s="541"/>
      <c r="BE49" s="541"/>
      <c r="BF49" s="541"/>
      <c r="BG49" s="541"/>
      <c r="BH49" s="541"/>
      <c r="BI49" s="541"/>
      <c r="BJ49" s="541"/>
      <c r="BK49" s="541"/>
      <c r="BL49" s="541"/>
      <c r="BM49" s="541"/>
      <c r="BN49" s="541"/>
      <c r="BO49" s="541"/>
      <c r="BP49" s="541"/>
      <c r="BQ49" s="541"/>
      <c r="BR49" s="541"/>
      <c r="BS49" s="541"/>
      <c r="BT49" s="541"/>
      <c r="BU49" s="541"/>
      <c r="BV49" s="541"/>
      <c r="BW49" s="541"/>
      <c r="BX49" s="541"/>
      <c r="BY49" s="541"/>
    </row>
    <row r="50" spans="1:78" ht="21.75" customHeight="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70"/>
      <c r="AM50" s="570"/>
      <c r="AN50" s="570"/>
      <c r="AO50" s="574" t="s">
        <v>231</v>
      </c>
      <c r="AP50" s="541" t="s">
        <v>146</v>
      </c>
      <c r="AQ50" s="541"/>
      <c r="AR50" s="541"/>
      <c r="AS50" s="541"/>
      <c r="AT50" s="541"/>
      <c r="AU50" s="541"/>
      <c r="AV50" s="541"/>
      <c r="AW50" s="541"/>
      <c r="AX50" s="541"/>
      <c r="AY50" s="541"/>
      <c r="AZ50" s="541"/>
      <c r="BA50" s="541"/>
      <c r="BB50" s="541"/>
      <c r="BC50" s="541"/>
      <c r="BD50" s="541"/>
      <c r="BE50" s="541"/>
      <c r="BF50" s="541"/>
      <c r="BG50" s="541"/>
      <c r="BH50" s="541"/>
      <c r="BI50" s="541"/>
      <c r="BJ50" s="541"/>
      <c r="BK50" s="541"/>
      <c r="BL50" s="541"/>
      <c r="BM50" s="541"/>
      <c r="BN50" s="541"/>
      <c r="BO50" s="541"/>
      <c r="BP50" s="541"/>
      <c r="BQ50" s="541"/>
      <c r="BR50" s="541"/>
      <c r="BS50" s="541"/>
      <c r="BT50" s="541"/>
      <c r="BU50" s="541"/>
      <c r="BV50" s="541"/>
      <c r="BW50" s="541"/>
      <c r="BX50" s="541"/>
      <c r="BY50" s="541"/>
      <c r="BZ50" s="541"/>
    </row>
    <row r="51" spans="1:78" ht="12.95" customHeight="1">
      <c r="A51" s="514" t="s">
        <v>428</v>
      </c>
      <c r="B51" s="514"/>
      <c r="C51" s="514"/>
      <c r="D51" s="514"/>
      <c r="F51" s="545">
        <v>1</v>
      </c>
      <c r="G51" s="541" t="s">
        <v>426</v>
      </c>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70"/>
      <c r="AM51" s="570"/>
      <c r="AN51" s="570"/>
      <c r="BZ51" s="541"/>
    </row>
    <row r="52" spans="1:78" ht="12.95" customHeight="1">
      <c r="A52" s="514"/>
      <c r="B52" s="514"/>
      <c r="C52" s="514"/>
      <c r="D52" s="514"/>
      <c r="F52" s="545"/>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L52" s="570"/>
      <c r="AO52" s="575" t="s">
        <v>420</v>
      </c>
      <c r="AP52" s="575"/>
      <c r="AQ52" s="575"/>
      <c r="AR52" s="575"/>
      <c r="AS52" s="575"/>
      <c r="AT52" s="575"/>
      <c r="AU52" s="575"/>
      <c r="AV52" s="575"/>
      <c r="AW52" s="575"/>
      <c r="AX52" s="575"/>
      <c r="AY52" s="575"/>
      <c r="AZ52" s="575"/>
      <c r="BA52" s="575"/>
      <c r="BB52" s="575"/>
      <c r="BC52" s="575"/>
      <c r="BD52" s="575"/>
      <c r="BE52" s="587" t="s">
        <v>141</v>
      </c>
      <c r="BF52" s="593" t="s">
        <v>7</v>
      </c>
      <c r="BG52" s="593"/>
      <c r="BH52" s="593"/>
      <c r="BI52" s="593"/>
      <c r="BJ52" s="593"/>
      <c r="BK52" s="593"/>
      <c r="BL52" s="593"/>
      <c r="BM52" s="593"/>
      <c r="BN52" s="593"/>
      <c r="BO52" s="593"/>
      <c r="BP52" s="593"/>
      <c r="BQ52" s="593"/>
      <c r="BR52" s="593"/>
      <c r="BS52" s="593"/>
      <c r="BT52" s="593"/>
      <c r="BU52" s="593"/>
      <c r="BV52" s="593"/>
      <c r="BW52" s="593"/>
      <c r="BX52" s="593"/>
      <c r="BY52" s="593"/>
      <c r="BZ52" s="541"/>
    </row>
    <row r="53" spans="1:78" ht="12.75" customHeight="1">
      <c r="A53" s="514"/>
      <c r="B53" s="514"/>
      <c r="C53" s="514"/>
      <c r="D53" s="514"/>
      <c r="F53" s="545">
        <v>2</v>
      </c>
      <c r="G53" s="541" t="s">
        <v>281</v>
      </c>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O53" s="573">
        <v>1</v>
      </c>
      <c r="AP53" s="541" t="s">
        <v>435</v>
      </c>
      <c r="AQ53" s="541"/>
      <c r="AR53" s="541"/>
      <c r="AS53" s="541"/>
      <c r="AT53" s="541"/>
      <c r="AU53" s="541"/>
      <c r="AV53" s="541"/>
      <c r="AW53" s="541"/>
      <c r="AX53" s="541"/>
      <c r="AY53" s="541"/>
      <c r="AZ53" s="541"/>
      <c r="BA53" s="541"/>
      <c r="BB53" s="541"/>
      <c r="BC53" s="541"/>
      <c r="BD53" s="541"/>
      <c r="BE53" s="541"/>
      <c r="BF53" s="545">
        <v>1</v>
      </c>
      <c r="BG53" s="541" t="s">
        <v>363</v>
      </c>
      <c r="BH53" s="541"/>
      <c r="BI53" s="541"/>
      <c r="BJ53" s="541"/>
      <c r="BK53" s="541"/>
      <c r="BL53" s="541"/>
      <c r="BM53" s="541"/>
      <c r="BN53" s="541"/>
      <c r="BO53" s="541"/>
      <c r="BP53" s="541"/>
      <c r="BQ53" s="541"/>
      <c r="BR53" s="541"/>
      <c r="BS53" s="541"/>
      <c r="BT53" s="541"/>
      <c r="BU53" s="541"/>
      <c r="BV53" s="541"/>
      <c r="BW53" s="541"/>
      <c r="BX53" s="541"/>
      <c r="BY53" s="541"/>
      <c r="BZ53" s="541"/>
    </row>
    <row r="54" spans="1:78" ht="12.95" customHeight="1">
      <c r="A54" s="514"/>
      <c r="B54" s="514"/>
      <c r="C54" s="514"/>
      <c r="D54" s="514"/>
      <c r="F54" s="545">
        <v>3</v>
      </c>
      <c r="G54" s="541" t="s">
        <v>354</v>
      </c>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O54" s="576"/>
      <c r="AP54" s="541"/>
      <c r="AQ54" s="541"/>
      <c r="AR54" s="541"/>
      <c r="AS54" s="541"/>
      <c r="AT54" s="541"/>
      <c r="AU54" s="541"/>
      <c r="AV54" s="541"/>
      <c r="AW54" s="541"/>
      <c r="AX54" s="541"/>
      <c r="AY54" s="541"/>
      <c r="AZ54" s="541"/>
      <c r="BA54" s="541"/>
      <c r="BB54" s="541"/>
      <c r="BC54" s="541"/>
      <c r="BD54" s="541"/>
      <c r="BE54" s="541"/>
      <c r="BF54" s="541"/>
      <c r="BG54" s="541"/>
      <c r="BH54" s="541"/>
      <c r="BI54" s="541"/>
      <c r="BJ54" s="541"/>
      <c r="BK54" s="541"/>
      <c r="BL54" s="541"/>
      <c r="BM54" s="541"/>
      <c r="BN54" s="541"/>
      <c r="BO54" s="541"/>
      <c r="BP54" s="541"/>
      <c r="BQ54" s="541"/>
      <c r="BR54" s="541"/>
      <c r="BS54" s="541"/>
      <c r="BT54" s="541"/>
      <c r="BU54" s="541"/>
      <c r="BV54" s="541"/>
      <c r="BW54" s="541"/>
      <c r="BX54" s="541"/>
      <c r="BY54" s="541"/>
      <c r="BZ54" s="541"/>
    </row>
    <row r="55" spans="1:78" ht="12.95" customHeight="1">
      <c r="A55" s="514"/>
      <c r="B55" s="514"/>
      <c r="C55" s="514"/>
      <c r="D55" s="514"/>
      <c r="F55" s="545"/>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O55" s="573">
        <v>2</v>
      </c>
      <c r="AP55" s="541" t="s">
        <v>344</v>
      </c>
      <c r="AQ55" s="541"/>
      <c r="AR55" s="541"/>
      <c r="AS55" s="541"/>
      <c r="AT55" s="541"/>
      <c r="AU55" s="541"/>
      <c r="AV55" s="541"/>
      <c r="AW55" s="541"/>
      <c r="AX55" s="541"/>
      <c r="AY55" s="541"/>
      <c r="AZ55" s="541"/>
      <c r="BA55" s="541"/>
      <c r="BB55" s="541"/>
      <c r="BC55" s="541"/>
      <c r="BD55" s="541"/>
      <c r="BE55" s="541"/>
      <c r="BF55" s="541"/>
      <c r="BG55" s="541"/>
      <c r="BH55" s="541"/>
      <c r="BI55" s="541"/>
      <c r="BJ55" s="541"/>
      <c r="BK55" s="541"/>
      <c r="BL55" s="541"/>
      <c r="BM55" s="541"/>
      <c r="BN55" s="541"/>
      <c r="BO55" s="541"/>
      <c r="BP55" s="541"/>
      <c r="BQ55" s="541"/>
      <c r="BR55" s="541"/>
      <c r="BS55" s="541"/>
      <c r="BT55" s="541"/>
      <c r="BU55" s="541"/>
      <c r="BV55" s="541"/>
      <c r="BW55" s="541"/>
      <c r="BX55" s="541"/>
      <c r="BY55" s="541"/>
      <c r="BZ55" s="541"/>
    </row>
    <row r="56" spans="1:78" ht="12.75" customHeight="1">
      <c r="A56" s="514"/>
      <c r="B56" s="514"/>
      <c r="C56" s="514"/>
      <c r="D56" s="514"/>
      <c r="F56" s="307"/>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O56" s="541"/>
      <c r="AP56" s="541"/>
      <c r="AQ56" s="541"/>
      <c r="AR56" s="541"/>
      <c r="AS56" s="541"/>
      <c r="AT56" s="541"/>
      <c r="AU56" s="541"/>
      <c r="AV56" s="541"/>
      <c r="AW56" s="541"/>
      <c r="AX56" s="541"/>
      <c r="AY56" s="541"/>
      <c r="AZ56" s="541"/>
      <c r="BA56" s="541"/>
      <c r="BB56" s="541"/>
      <c r="BC56" s="541"/>
      <c r="BD56" s="541"/>
      <c r="BE56" s="541"/>
      <c r="BG56" s="541"/>
      <c r="BH56" s="541"/>
      <c r="BI56" s="541"/>
      <c r="BJ56" s="541"/>
      <c r="BK56" s="541"/>
      <c r="BL56" s="541"/>
      <c r="BM56" s="541"/>
      <c r="BN56" s="541"/>
      <c r="BO56" s="541"/>
      <c r="BP56" s="541"/>
      <c r="BQ56" s="541"/>
      <c r="BR56" s="541"/>
      <c r="BS56" s="541"/>
      <c r="BT56" s="541"/>
      <c r="BU56" s="541"/>
      <c r="BV56" s="541"/>
      <c r="BW56" s="541"/>
      <c r="BX56" s="541"/>
      <c r="BY56" s="541"/>
      <c r="BZ56" s="541"/>
    </row>
    <row r="57" spans="1:78" ht="12" customHeight="1">
      <c r="A57" s="514"/>
      <c r="B57" s="514"/>
      <c r="C57" s="514"/>
      <c r="D57" s="514"/>
      <c r="E57" s="541"/>
      <c r="F57" s="545">
        <v>4</v>
      </c>
      <c r="G57" s="541" t="s">
        <v>537</v>
      </c>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O57" s="541"/>
      <c r="AP57" s="541"/>
      <c r="AQ57" s="541"/>
      <c r="AR57" s="541"/>
      <c r="AS57" s="541"/>
      <c r="AT57" s="541"/>
      <c r="AU57" s="541"/>
      <c r="AV57" s="541"/>
      <c r="AW57" s="541"/>
      <c r="AX57" s="541"/>
      <c r="AY57" s="541"/>
      <c r="AZ57" s="541"/>
      <c r="BA57" s="541"/>
      <c r="BB57" s="541"/>
      <c r="BC57" s="541"/>
      <c r="BD57" s="541"/>
      <c r="BE57" s="541"/>
      <c r="BF57" s="545">
        <v>2</v>
      </c>
      <c r="BG57" s="541" t="s">
        <v>483</v>
      </c>
      <c r="BH57" s="541"/>
      <c r="BI57" s="541"/>
      <c r="BJ57" s="541"/>
      <c r="BK57" s="541"/>
      <c r="BL57" s="541"/>
      <c r="BM57" s="541"/>
      <c r="BN57" s="541"/>
      <c r="BO57" s="541"/>
      <c r="BP57" s="541"/>
      <c r="BQ57" s="541"/>
      <c r="BR57" s="541"/>
      <c r="BS57" s="541"/>
      <c r="BT57" s="541"/>
      <c r="BU57" s="541"/>
      <c r="BV57" s="541"/>
      <c r="BW57" s="541"/>
      <c r="BX57" s="541"/>
      <c r="BY57" s="541"/>
      <c r="BZ57" s="541"/>
    </row>
    <row r="58" spans="1:78" ht="12.95" customHeight="1">
      <c r="A58" s="514"/>
      <c r="B58" s="514"/>
      <c r="C58" s="514"/>
      <c r="D58" s="514"/>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O58" s="541"/>
      <c r="AP58" s="541"/>
      <c r="AQ58" s="541"/>
      <c r="AR58" s="541"/>
      <c r="AS58" s="541"/>
      <c r="AT58" s="541"/>
      <c r="AU58" s="541"/>
      <c r="AV58" s="541"/>
      <c r="AW58" s="541"/>
      <c r="AX58" s="541"/>
      <c r="AY58" s="541"/>
      <c r="AZ58" s="541"/>
      <c r="BA58" s="541"/>
      <c r="BB58" s="541"/>
      <c r="BC58" s="541"/>
      <c r="BD58" s="541"/>
      <c r="BF58" s="541"/>
      <c r="BG58" s="541"/>
      <c r="BH58" s="541"/>
      <c r="BI58" s="541"/>
      <c r="BJ58" s="541"/>
      <c r="BK58" s="541"/>
      <c r="BL58" s="541"/>
      <c r="BM58" s="541"/>
      <c r="BN58" s="541"/>
      <c r="BO58" s="541"/>
      <c r="BP58" s="541"/>
      <c r="BQ58" s="541"/>
      <c r="BR58" s="541"/>
      <c r="BS58" s="541"/>
      <c r="BT58" s="541"/>
      <c r="BU58" s="541"/>
      <c r="BV58" s="541"/>
      <c r="BW58" s="541"/>
      <c r="BX58" s="541"/>
      <c r="BY58" s="541"/>
      <c r="BZ58" s="541"/>
    </row>
    <row r="59" spans="1:78" ht="46.5" customHeight="1">
      <c r="A59" s="514"/>
      <c r="B59" s="514"/>
      <c r="C59" s="514"/>
      <c r="D59" s="514"/>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P59" s="541"/>
      <c r="AQ59" s="541"/>
      <c r="AR59" s="541"/>
      <c r="AS59" s="541"/>
      <c r="AT59" s="541"/>
      <c r="AU59" s="541"/>
      <c r="AV59" s="541"/>
      <c r="AW59" s="541"/>
      <c r="AX59" s="541"/>
      <c r="AY59" s="541"/>
      <c r="AZ59" s="541"/>
      <c r="BA59" s="541"/>
      <c r="BB59" s="541"/>
      <c r="BC59" s="541"/>
      <c r="BD59" s="541"/>
      <c r="BE59" s="541"/>
      <c r="BF59" s="541"/>
      <c r="BG59" s="541"/>
      <c r="BH59" s="541"/>
      <c r="BI59" s="541"/>
      <c r="BJ59" s="541"/>
      <c r="BK59" s="541"/>
      <c r="BL59" s="541"/>
      <c r="BM59" s="541"/>
      <c r="BN59" s="541"/>
      <c r="BO59" s="541"/>
      <c r="BP59" s="541"/>
      <c r="BQ59" s="541"/>
      <c r="BR59" s="541"/>
      <c r="BS59" s="541"/>
      <c r="BT59" s="541"/>
      <c r="BU59" s="541"/>
      <c r="BV59" s="541"/>
      <c r="BW59" s="541"/>
      <c r="BX59" s="541"/>
      <c r="BY59" s="541"/>
      <c r="BZ59" s="541"/>
    </row>
    <row r="60" spans="1:78" ht="13.5" customHeight="1">
      <c r="AP60" s="541"/>
      <c r="AQ60" s="541"/>
      <c r="AR60" s="541"/>
      <c r="AS60" s="541"/>
      <c r="AT60" s="541"/>
      <c r="AU60" s="541"/>
      <c r="AV60" s="541"/>
      <c r="AW60" s="541"/>
      <c r="AX60" s="541"/>
      <c r="AY60" s="541"/>
      <c r="AZ60" s="541"/>
      <c r="BA60" s="541"/>
      <c r="BB60" s="541"/>
      <c r="BC60" s="541"/>
      <c r="BD60" s="541"/>
      <c r="BF60" s="541"/>
      <c r="BG60" s="541"/>
      <c r="BH60" s="541"/>
      <c r="BI60" s="541"/>
      <c r="BJ60" s="541"/>
      <c r="BK60" s="541"/>
      <c r="BL60" s="541"/>
      <c r="BM60" s="541"/>
      <c r="BN60" s="541"/>
      <c r="BO60" s="541"/>
      <c r="BP60" s="541"/>
      <c r="BQ60" s="541"/>
      <c r="BR60" s="541"/>
      <c r="BS60" s="541"/>
      <c r="BT60" s="541"/>
      <c r="BU60" s="541"/>
      <c r="BV60" s="541"/>
      <c r="BW60" s="541"/>
      <c r="BX60" s="541"/>
      <c r="BY60" s="541"/>
    </row>
  </sheetData>
  <mergeCells count="195">
    <mergeCell ref="A1:AK1"/>
    <mergeCell ref="AA2:AK2"/>
    <mergeCell ref="AO3:AS3"/>
    <mergeCell ref="AT3:BK3"/>
    <mergeCell ref="BL3:BP3"/>
    <mergeCell ref="BQ3:BY3"/>
    <mergeCell ref="AU4:BY4"/>
    <mergeCell ref="AT5:BM5"/>
    <mergeCell ref="BN5:BY5"/>
    <mergeCell ref="A6:F6"/>
    <mergeCell ref="G6:AB6"/>
    <mergeCell ref="A7:F7"/>
    <mergeCell ref="G7:AB7"/>
    <mergeCell ref="AV8:BF8"/>
    <mergeCell ref="F9:P9"/>
    <mergeCell ref="Q9:AB9"/>
    <mergeCell ref="AC9:AK9"/>
    <mergeCell ref="AV9:BF9"/>
    <mergeCell ref="F10:P10"/>
    <mergeCell ref="Q10:V10"/>
    <mergeCell ref="F11:M11"/>
    <mergeCell ref="Q11:V11"/>
    <mergeCell ref="AT11:BD11"/>
    <mergeCell ref="BE11:BP11"/>
    <mergeCell ref="BQ11:BY11"/>
    <mergeCell ref="F12:P12"/>
    <mergeCell ref="Q12:V12"/>
    <mergeCell ref="AT12:BD12"/>
    <mergeCell ref="BE12:BJ12"/>
    <mergeCell ref="F13:M13"/>
    <mergeCell ref="Q13:V13"/>
    <mergeCell ref="AT13:BA13"/>
    <mergeCell ref="BE13:BJ13"/>
    <mergeCell ref="AT14:BD14"/>
    <mergeCell ref="BE14:BJ14"/>
    <mergeCell ref="AT15:BA15"/>
    <mergeCell ref="BE15:BJ15"/>
    <mergeCell ref="G17:AK17"/>
    <mergeCell ref="AX17:BG17"/>
    <mergeCell ref="BH17:BP17"/>
    <mergeCell ref="BQ17:BY17"/>
    <mergeCell ref="H18:AK18"/>
    <mergeCell ref="AX18:BG18"/>
    <mergeCell ref="BH18:BP18"/>
    <mergeCell ref="BQ18:BY18"/>
    <mergeCell ref="H19:R19"/>
    <mergeCell ref="AX19:BD19"/>
    <mergeCell ref="BE19:BK19"/>
    <mergeCell ref="BL19:BR19"/>
    <mergeCell ref="BS19:BY19"/>
    <mergeCell ref="H20:R20"/>
    <mergeCell ref="AX20:BD20"/>
    <mergeCell ref="BE20:BK20"/>
    <mergeCell ref="BL20:BR20"/>
    <mergeCell ref="BS20:BY20"/>
    <mergeCell ref="F22:I22"/>
    <mergeCell ref="J22:W22"/>
    <mergeCell ref="X22:AK22"/>
    <mergeCell ref="F23:I23"/>
    <mergeCell ref="J23:W23"/>
    <mergeCell ref="X23:AK23"/>
    <mergeCell ref="F24:I24"/>
    <mergeCell ref="J24:W24"/>
    <mergeCell ref="X24:AK24"/>
    <mergeCell ref="J26:S26"/>
    <mergeCell ref="T26:AB26"/>
    <mergeCell ref="AC26:AK26"/>
    <mergeCell ref="AV26:AX26"/>
    <mergeCell ref="J27:S27"/>
    <mergeCell ref="T27:AB27"/>
    <mergeCell ref="AC27:AK27"/>
    <mergeCell ref="AV27:AX27"/>
    <mergeCell ref="J28:M28"/>
    <mergeCell ref="N28:S28"/>
    <mergeCell ref="T28:Y28"/>
    <mergeCell ref="Z28:AE28"/>
    <mergeCell ref="AF28:AK28"/>
    <mergeCell ref="N29:S29"/>
    <mergeCell ref="T29:Y29"/>
    <mergeCell ref="Z29:AE29"/>
    <mergeCell ref="AF29:AK29"/>
    <mergeCell ref="N30:S30"/>
    <mergeCell ref="T30:Y30"/>
    <mergeCell ref="Z30:AE30"/>
    <mergeCell ref="AF30:AK30"/>
    <mergeCell ref="F39:H39"/>
    <mergeCell ref="F40:H40"/>
    <mergeCell ref="AP47:BY47"/>
    <mergeCell ref="AP49:BY49"/>
    <mergeCell ref="AP50:BY50"/>
    <mergeCell ref="AO52:BD52"/>
    <mergeCell ref="BF52:BY52"/>
    <mergeCell ref="G53:AK53"/>
    <mergeCell ref="A4:AK5"/>
    <mergeCell ref="AO4:AS5"/>
    <mergeCell ref="AO6:AS7"/>
    <mergeCell ref="AT6:BY7"/>
    <mergeCell ref="AO8:AS9"/>
    <mergeCell ref="BG8:BK9"/>
    <mergeCell ref="BL8:BY9"/>
    <mergeCell ref="A9:E13"/>
    <mergeCell ref="W10:AB11"/>
    <mergeCell ref="AC10:AK11"/>
    <mergeCell ref="AO11:AS15"/>
    <mergeCell ref="W12:AB13"/>
    <mergeCell ref="AC12:AK13"/>
    <mergeCell ref="BK12:BP13"/>
    <mergeCell ref="BQ12:BY13"/>
    <mergeCell ref="BK14:BP15"/>
    <mergeCell ref="BQ14:BY15"/>
    <mergeCell ref="A15:E16"/>
    <mergeCell ref="F15:AK16"/>
    <mergeCell ref="A17:E18"/>
    <mergeCell ref="AO17:AS20"/>
    <mergeCell ref="AT17:AW18"/>
    <mergeCell ref="A19:E20"/>
    <mergeCell ref="S19:W20"/>
    <mergeCell ref="X19:AK20"/>
    <mergeCell ref="AT19:AW20"/>
    <mergeCell ref="A22:E24"/>
    <mergeCell ref="AO22:AU23"/>
    <mergeCell ref="AV22:BF23"/>
    <mergeCell ref="BH22:BN23"/>
    <mergeCell ref="BO22:BY23"/>
    <mergeCell ref="AO24:AO25"/>
    <mergeCell ref="AP24:AU25"/>
    <mergeCell ref="AV24:BF25"/>
    <mergeCell ref="BH24:BN25"/>
    <mergeCell ref="BO24:BY25"/>
    <mergeCell ref="A26:E30"/>
    <mergeCell ref="F26:I27"/>
    <mergeCell ref="AO26:AU27"/>
    <mergeCell ref="AY26:BF27"/>
    <mergeCell ref="BH26:BN27"/>
    <mergeCell ref="BO26:BY27"/>
    <mergeCell ref="F28:I30"/>
    <mergeCell ref="AO28:AO29"/>
    <mergeCell ref="AP28:AU29"/>
    <mergeCell ref="AV28:BF29"/>
    <mergeCell ref="BH28:BN29"/>
    <mergeCell ref="BO28:BY29"/>
    <mergeCell ref="BH30:BH33"/>
    <mergeCell ref="BI30:BN31"/>
    <mergeCell ref="BO30:BY31"/>
    <mergeCell ref="A32:E33"/>
    <mergeCell ref="F32:S33"/>
    <mergeCell ref="T32:X33"/>
    <mergeCell ref="Y32:AK33"/>
    <mergeCell ref="BI32:BN33"/>
    <mergeCell ref="BO32:BY33"/>
    <mergeCell ref="A35:E36"/>
    <mergeCell ref="F35:S36"/>
    <mergeCell ref="T35:X36"/>
    <mergeCell ref="Y35:AK36"/>
    <mergeCell ref="AO35:AW36"/>
    <mergeCell ref="AX35:BF36"/>
    <mergeCell ref="BH35:BP36"/>
    <mergeCell ref="BQ35:BY36"/>
    <mergeCell ref="A37:E38"/>
    <mergeCell ref="F37:S38"/>
    <mergeCell ref="T37:X38"/>
    <mergeCell ref="Y37:AK38"/>
    <mergeCell ref="AP38:BY40"/>
    <mergeCell ref="A39:E40"/>
    <mergeCell ref="I39:S40"/>
    <mergeCell ref="T39:X40"/>
    <mergeCell ref="Y39:AK40"/>
    <mergeCell ref="A41:E42"/>
    <mergeCell ref="F41:S42"/>
    <mergeCell ref="T41:X42"/>
    <mergeCell ref="Y41:AK42"/>
    <mergeCell ref="AP41:BY42"/>
    <mergeCell ref="A43:A46"/>
    <mergeCell ref="B43:E44"/>
    <mergeCell ref="F43:S44"/>
    <mergeCell ref="T43:T46"/>
    <mergeCell ref="U43:X44"/>
    <mergeCell ref="Y43:AK44"/>
    <mergeCell ref="AP43:BY44"/>
    <mergeCell ref="B45:E46"/>
    <mergeCell ref="F45:S46"/>
    <mergeCell ref="U45:X46"/>
    <mergeCell ref="Y45:AK46"/>
    <mergeCell ref="AP45:BY46"/>
    <mergeCell ref="A48:I49"/>
    <mergeCell ref="J48:R49"/>
    <mergeCell ref="T48:AB49"/>
    <mergeCell ref="AC48:AK49"/>
    <mergeCell ref="G51:AK52"/>
    <mergeCell ref="AP53:BD54"/>
    <mergeCell ref="BG53:BY56"/>
    <mergeCell ref="G54:AK56"/>
    <mergeCell ref="AP55:BD59"/>
    <mergeCell ref="G57:AK59"/>
    <mergeCell ref="BG57:BY59"/>
  </mergeCells>
  <phoneticPr fontId="17"/>
  <printOptions horizontalCentered="1" verticalCentered="1"/>
  <pageMargins left="0.98425196850393681" right="0.98425196850393681" top="0.59055118110236227" bottom="0.59055118110236227" header="0.31496062992125984" footer="0.31496062992125984"/>
  <pageSetup paperSize="8" scale="95"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J37"/>
  <sheetViews>
    <sheetView showGridLines="0" view="pageBreakPreview" zoomScale="80" zoomScaleSheetLayoutView="80" workbookViewId="0">
      <selection activeCell="M48" sqref="M48"/>
    </sheetView>
  </sheetViews>
  <sheetFormatPr defaultRowHeight="13.5"/>
  <cols>
    <col min="1" max="1" width="3.125" style="18" customWidth="1"/>
    <col min="2" max="2" width="6" style="18" customWidth="1"/>
    <col min="3" max="3" width="10.625" style="18" customWidth="1"/>
    <col min="4" max="4" width="9.5" style="18" customWidth="1"/>
    <col min="5" max="5" width="14.125" style="18" customWidth="1"/>
    <col min="6" max="6" width="15.375" style="18" customWidth="1"/>
    <col min="7" max="7" width="13" style="18" customWidth="1"/>
    <col min="8" max="8" width="17.75" style="18" customWidth="1"/>
    <col min="9" max="9" width="17.625" style="18" customWidth="1"/>
    <col min="10" max="10" width="20" style="18" customWidth="1"/>
    <col min="11" max="16384" width="9" style="18" customWidth="1"/>
  </cols>
  <sheetData>
    <row r="1" spans="1:10">
      <c r="A1" s="18" t="s">
        <v>524</v>
      </c>
    </row>
    <row r="2" spans="1:10">
      <c r="A2" s="598"/>
      <c r="B2" s="18"/>
      <c r="C2" s="18"/>
      <c r="D2" s="18"/>
      <c r="E2" s="18"/>
      <c r="F2" s="18"/>
      <c r="G2" s="18"/>
      <c r="H2" s="18"/>
      <c r="I2" s="18"/>
      <c r="J2" s="18"/>
    </row>
    <row r="3" spans="1:10" ht="10.5" customHeight="1">
      <c r="A3" s="599"/>
    </row>
    <row r="4" spans="1:10" ht="27" customHeight="1">
      <c r="A4" s="600" t="s">
        <v>350</v>
      </c>
      <c r="B4" s="18"/>
      <c r="C4" s="18"/>
      <c r="D4" s="18"/>
      <c r="E4" s="18"/>
      <c r="F4" s="18"/>
      <c r="G4" s="18"/>
      <c r="H4" s="18"/>
      <c r="I4" s="18"/>
      <c r="J4" s="18"/>
    </row>
    <row r="5" spans="1:10" ht="18.75" customHeight="1">
      <c r="A5" s="601" t="s">
        <v>383</v>
      </c>
      <c r="B5" s="601" t="s">
        <v>134</v>
      </c>
      <c r="C5" s="610" t="s">
        <v>162</v>
      </c>
      <c r="D5" s="614" t="s">
        <v>127</v>
      </c>
      <c r="E5" s="621" t="s">
        <v>42</v>
      </c>
      <c r="F5" s="601" t="s">
        <v>100</v>
      </c>
      <c r="G5" s="634" t="s">
        <v>87</v>
      </c>
      <c r="H5" s="621" t="s">
        <v>5</v>
      </c>
      <c r="I5" s="634" t="s">
        <v>384</v>
      </c>
      <c r="J5" s="614" t="s">
        <v>125</v>
      </c>
    </row>
    <row r="6" spans="1:10" ht="12" customHeight="1">
      <c r="A6" s="602"/>
      <c r="B6" s="602" t="s">
        <v>385</v>
      </c>
      <c r="C6" s="611"/>
      <c r="D6" s="615"/>
      <c r="E6" s="622"/>
      <c r="F6" s="602"/>
      <c r="G6" s="635"/>
      <c r="H6" s="622"/>
      <c r="I6" s="635" t="s">
        <v>387</v>
      </c>
      <c r="J6" s="615"/>
    </row>
    <row r="7" spans="1:10" ht="19.7" customHeight="1">
      <c r="A7" s="602"/>
      <c r="B7" s="602" t="s">
        <v>195</v>
      </c>
      <c r="C7" s="611"/>
      <c r="D7" s="615" t="s">
        <v>163</v>
      </c>
      <c r="E7" s="622" t="s">
        <v>290</v>
      </c>
      <c r="F7" s="602" t="s">
        <v>256</v>
      </c>
      <c r="G7" s="636" t="s">
        <v>362</v>
      </c>
      <c r="H7" s="622" t="s">
        <v>389</v>
      </c>
      <c r="I7" s="635" t="s">
        <v>293</v>
      </c>
      <c r="J7" s="615"/>
    </row>
    <row r="8" spans="1:10" ht="16.899999999999999" customHeight="1">
      <c r="A8" s="603"/>
      <c r="B8" s="607"/>
      <c r="C8" s="612"/>
      <c r="D8" s="616"/>
      <c r="E8" s="623"/>
      <c r="F8" s="607"/>
      <c r="G8" s="637" t="s">
        <v>297</v>
      </c>
      <c r="H8" s="623"/>
      <c r="I8" s="637" t="s">
        <v>222</v>
      </c>
      <c r="J8" s="638"/>
    </row>
    <row r="9" spans="1:10" ht="9.75" customHeight="1">
      <c r="A9" s="601">
        <v>1</v>
      </c>
      <c r="B9" s="601" t="s">
        <v>390</v>
      </c>
      <c r="C9" s="610" t="s">
        <v>282</v>
      </c>
      <c r="D9" s="617" t="s">
        <v>8</v>
      </c>
      <c r="E9" s="624"/>
      <c r="F9" s="628" t="s">
        <v>36</v>
      </c>
      <c r="G9" s="634" t="s">
        <v>245</v>
      </c>
      <c r="H9" s="621" t="s">
        <v>80</v>
      </c>
      <c r="I9" s="634" t="s">
        <v>165</v>
      </c>
      <c r="J9" s="617"/>
    </row>
    <row r="10" spans="1:10" ht="9" customHeight="1">
      <c r="A10" s="602"/>
      <c r="B10" s="602"/>
      <c r="C10" s="611"/>
      <c r="D10" s="618"/>
      <c r="E10" s="625"/>
      <c r="F10" s="629"/>
      <c r="G10" s="637"/>
      <c r="H10" s="622"/>
      <c r="I10" s="635"/>
      <c r="J10" s="618"/>
    </row>
    <row r="11" spans="1:10" ht="15" customHeight="1">
      <c r="A11" s="602"/>
      <c r="B11" s="602"/>
      <c r="C11" s="611"/>
      <c r="D11" s="618"/>
      <c r="E11" s="625"/>
      <c r="F11" s="629"/>
      <c r="G11" s="635" t="s">
        <v>245</v>
      </c>
      <c r="H11" s="622" t="s">
        <v>392</v>
      </c>
      <c r="I11" s="635" t="s">
        <v>394</v>
      </c>
      <c r="J11" s="618"/>
    </row>
    <row r="12" spans="1:10" ht="11.25" customHeight="1">
      <c r="A12" s="602"/>
      <c r="B12" s="602"/>
      <c r="C12" s="611"/>
      <c r="D12" s="618"/>
      <c r="E12" s="625" t="s">
        <v>306</v>
      </c>
      <c r="F12" s="629" t="s">
        <v>276</v>
      </c>
      <c r="G12" s="635" t="s">
        <v>239</v>
      </c>
      <c r="H12" s="626"/>
      <c r="I12" s="631"/>
      <c r="J12" s="618"/>
    </row>
    <row r="13" spans="1:10" ht="15" customHeight="1">
      <c r="A13" s="602"/>
      <c r="B13" s="602"/>
      <c r="C13" s="611"/>
      <c r="D13" s="618"/>
      <c r="E13" s="626"/>
      <c r="F13" s="630"/>
      <c r="G13" s="635" t="s">
        <v>245</v>
      </c>
      <c r="H13" s="626"/>
      <c r="I13" s="631"/>
      <c r="J13" s="618"/>
    </row>
    <row r="14" spans="1:10" ht="15" customHeight="1">
      <c r="A14" s="603"/>
      <c r="B14" s="603"/>
      <c r="C14" s="612"/>
      <c r="D14" s="619"/>
      <c r="E14" s="623"/>
      <c r="F14" s="607"/>
      <c r="G14" s="636" t="s">
        <v>245</v>
      </c>
      <c r="H14" s="623"/>
      <c r="I14" s="632"/>
      <c r="J14" s="619"/>
    </row>
    <row r="15" spans="1:10" ht="14.25" customHeight="1">
      <c r="A15" s="601">
        <v>2</v>
      </c>
      <c r="B15" s="601" t="s">
        <v>390</v>
      </c>
      <c r="C15" s="610"/>
      <c r="D15" s="617"/>
      <c r="E15" s="624"/>
      <c r="F15" s="610" t="s">
        <v>36</v>
      </c>
      <c r="G15" s="614" t="s">
        <v>245</v>
      </c>
      <c r="H15" s="621" t="s">
        <v>80</v>
      </c>
      <c r="I15" s="634" t="s">
        <v>165</v>
      </c>
      <c r="J15" s="617"/>
    </row>
    <row r="16" spans="1:10" ht="8.25" customHeight="1">
      <c r="A16" s="602"/>
      <c r="B16" s="602"/>
      <c r="C16" s="611"/>
      <c r="D16" s="618"/>
      <c r="E16" s="625"/>
      <c r="F16" s="611"/>
      <c r="G16" s="615"/>
      <c r="H16" s="622"/>
      <c r="I16" s="635"/>
      <c r="J16" s="618"/>
    </row>
    <row r="17" spans="1:10" ht="13.5" customHeight="1">
      <c r="A17" s="602"/>
      <c r="B17" s="602"/>
      <c r="C17" s="611"/>
      <c r="D17" s="618"/>
      <c r="E17" s="625"/>
      <c r="F17" s="611"/>
      <c r="G17" s="634" t="s">
        <v>245</v>
      </c>
      <c r="H17" s="622" t="s">
        <v>392</v>
      </c>
      <c r="I17" s="635" t="s">
        <v>394</v>
      </c>
      <c r="J17" s="618"/>
    </row>
    <row r="18" spans="1:10" ht="12" customHeight="1">
      <c r="A18" s="602"/>
      <c r="B18" s="602"/>
      <c r="C18" s="611"/>
      <c r="D18" s="618"/>
      <c r="E18" s="625" t="s">
        <v>306</v>
      </c>
      <c r="F18" s="611" t="s">
        <v>276</v>
      </c>
      <c r="G18" s="635" t="s">
        <v>239</v>
      </c>
      <c r="H18" s="626"/>
      <c r="I18" s="631"/>
      <c r="J18" s="618"/>
    </row>
    <row r="19" spans="1:10" ht="14.25" customHeight="1">
      <c r="A19" s="602"/>
      <c r="B19" s="602"/>
      <c r="C19" s="611"/>
      <c r="D19" s="618"/>
      <c r="E19" s="626"/>
      <c r="F19" s="631"/>
      <c r="G19" s="637" t="s">
        <v>245</v>
      </c>
      <c r="H19" s="626"/>
      <c r="I19" s="631"/>
      <c r="J19" s="618"/>
    </row>
    <row r="20" spans="1:10" ht="14.25" customHeight="1">
      <c r="A20" s="603"/>
      <c r="B20" s="603"/>
      <c r="C20" s="612"/>
      <c r="D20" s="619"/>
      <c r="E20" s="623"/>
      <c r="F20" s="632"/>
      <c r="G20" s="638" t="s">
        <v>245</v>
      </c>
      <c r="H20" s="623"/>
      <c r="I20" s="632"/>
      <c r="J20" s="619"/>
    </row>
    <row r="21" spans="1:10" ht="18.75" customHeight="1">
      <c r="A21" s="601">
        <v>3</v>
      </c>
      <c r="B21" s="601" t="s">
        <v>390</v>
      </c>
      <c r="C21" s="610"/>
      <c r="D21" s="617"/>
      <c r="E21" s="624"/>
      <c r="F21" s="610" t="s">
        <v>36</v>
      </c>
      <c r="G21" s="634" t="s">
        <v>245</v>
      </c>
      <c r="H21" s="621" t="s">
        <v>80</v>
      </c>
      <c r="I21" s="634" t="s">
        <v>165</v>
      </c>
      <c r="J21" s="617"/>
    </row>
    <row r="22" spans="1:10" ht="6.75" customHeight="1">
      <c r="A22" s="602"/>
      <c r="B22" s="602"/>
      <c r="C22" s="611"/>
      <c r="D22" s="618"/>
      <c r="E22" s="625"/>
      <c r="F22" s="611"/>
      <c r="G22" s="637"/>
      <c r="H22" s="622"/>
      <c r="I22" s="635"/>
      <c r="J22" s="618"/>
    </row>
    <row r="23" spans="1:10" ht="18.75" customHeight="1">
      <c r="A23" s="602"/>
      <c r="B23" s="602"/>
      <c r="C23" s="611"/>
      <c r="D23" s="618"/>
      <c r="E23" s="625"/>
      <c r="F23" s="611"/>
      <c r="G23" s="615" t="s">
        <v>245</v>
      </c>
      <c r="H23" s="622" t="s">
        <v>392</v>
      </c>
      <c r="I23" s="635" t="s">
        <v>394</v>
      </c>
      <c r="J23" s="618"/>
    </row>
    <row r="24" spans="1:10" ht="12.75" customHeight="1">
      <c r="A24" s="602"/>
      <c r="B24" s="602"/>
      <c r="C24" s="611"/>
      <c r="D24" s="618"/>
      <c r="E24" s="625" t="s">
        <v>306</v>
      </c>
      <c r="F24" s="611" t="s">
        <v>276</v>
      </c>
      <c r="G24" s="615" t="s">
        <v>239</v>
      </c>
      <c r="H24" s="626"/>
      <c r="I24" s="631"/>
      <c r="J24" s="618"/>
    </row>
    <row r="25" spans="1:10" ht="18.75" customHeight="1">
      <c r="A25" s="602"/>
      <c r="B25" s="602"/>
      <c r="C25" s="611"/>
      <c r="D25" s="618"/>
      <c r="E25" s="626"/>
      <c r="F25" s="631"/>
      <c r="G25" s="615" t="s">
        <v>245</v>
      </c>
      <c r="H25" s="626"/>
      <c r="I25" s="631"/>
      <c r="J25" s="618"/>
    </row>
    <row r="26" spans="1:10" ht="14.25" customHeight="1">
      <c r="A26" s="603"/>
      <c r="B26" s="603"/>
      <c r="C26" s="612"/>
      <c r="D26" s="619"/>
      <c r="E26" s="623"/>
      <c r="F26" s="632"/>
      <c r="G26" s="636" t="s">
        <v>245</v>
      </c>
      <c r="H26" s="623"/>
      <c r="I26" s="632"/>
      <c r="J26" s="619"/>
    </row>
    <row r="27" spans="1:10" ht="12.75" customHeight="1">
      <c r="A27" s="601">
        <v>4</v>
      </c>
      <c r="B27" s="601" t="s">
        <v>390</v>
      </c>
      <c r="C27" s="610"/>
      <c r="D27" s="617"/>
      <c r="E27" s="624"/>
      <c r="F27" s="610" t="s">
        <v>36</v>
      </c>
      <c r="G27" s="634" t="s">
        <v>245</v>
      </c>
      <c r="H27" s="621" t="s">
        <v>80</v>
      </c>
      <c r="I27" s="634" t="s">
        <v>165</v>
      </c>
      <c r="J27" s="617"/>
    </row>
    <row r="28" spans="1:10" ht="5.25" customHeight="1">
      <c r="A28" s="602"/>
      <c r="B28" s="602"/>
      <c r="C28" s="611"/>
      <c r="D28" s="618"/>
      <c r="E28" s="625"/>
      <c r="F28" s="611"/>
      <c r="G28" s="637"/>
      <c r="H28" s="622"/>
      <c r="I28" s="635"/>
      <c r="J28" s="618"/>
    </row>
    <row r="29" spans="1:10" ht="12.75" customHeight="1">
      <c r="A29" s="602"/>
      <c r="B29" s="602"/>
      <c r="C29" s="611"/>
      <c r="D29" s="618"/>
      <c r="E29" s="625"/>
      <c r="F29" s="611"/>
      <c r="G29" s="615" t="s">
        <v>245</v>
      </c>
      <c r="H29" s="622" t="s">
        <v>392</v>
      </c>
      <c r="I29" s="635" t="s">
        <v>394</v>
      </c>
      <c r="J29" s="618"/>
    </row>
    <row r="30" spans="1:10" ht="12.75" customHeight="1">
      <c r="A30" s="602"/>
      <c r="B30" s="602"/>
      <c r="C30" s="611"/>
      <c r="D30" s="618"/>
      <c r="E30" s="625" t="s">
        <v>306</v>
      </c>
      <c r="F30" s="611" t="s">
        <v>276</v>
      </c>
      <c r="G30" s="615" t="s">
        <v>239</v>
      </c>
      <c r="H30" s="626"/>
      <c r="I30" s="631"/>
      <c r="J30" s="618"/>
    </row>
    <row r="31" spans="1:10" ht="15" customHeight="1">
      <c r="A31" s="602"/>
      <c r="B31" s="602"/>
      <c r="C31" s="611"/>
      <c r="D31" s="618"/>
      <c r="E31" s="626"/>
      <c r="F31" s="631"/>
      <c r="G31" s="615" t="s">
        <v>245</v>
      </c>
      <c r="H31" s="626"/>
      <c r="I31" s="631"/>
      <c r="J31" s="618"/>
    </row>
    <row r="32" spans="1:10" ht="12.75" customHeight="1">
      <c r="A32" s="604"/>
      <c r="B32" s="604"/>
      <c r="C32" s="613"/>
      <c r="D32" s="620"/>
      <c r="E32" s="627"/>
      <c r="F32" s="633"/>
      <c r="G32" s="639" t="s">
        <v>245</v>
      </c>
      <c r="H32" s="627"/>
      <c r="I32" s="633"/>
      <c r="J32" s="620"/>
    </row>
    <row r="33" spans="1:10" ht="18.75" customHeight="1">
      <c r="A33" s="605" t="s">
        <v>316</v>
      </c>
      <c r="B33" s="608"/>
      <c r="C33" s="608"/>
      <c r="D33" s="608"/>
      <c r="E33" s="608"/>
      <c r="F33" s="608"/>
      <c r="G33" s="608"/>
      <c r="H33" s="635" t="s">
        <v>80</v>
      </c>
      <c r="I33" s="640" t="s">
        <v>166</v>
      </c>
      <c r="J33" s="643"/>
    </row>
    <row r="34" spans="1:10" ht="18.75" customHeight="1">
      <c r="A34" s="605" t="s">
        <v>397</v>
      </c>
      <c r="B34" s="608"/>
      <c r="C34" s="608"/>
      <c r="D34" s="608"/>
      <c r="E34" s="608"/>
      <c r="F34" s="608"/>
      <c r="G34" s="608"/>
      <c r="H34" s="635"/>
      <c r="I34" s="641"/>
      <c r="J34" s="644"/>
    </row>
    <row r="35" spans="1:10" ht="18.75" customHeight="1">
      <c r="A35" s="605"/>
      <c r="B35" s="608"/>
      <c r="C35" s="608"/>
      <c r="D35" s="608"/>
      <c r="E35" s="608"/>
      <c r="F35" s="608"/>
      <c r="G35" s="608"/>
      <c r="H35" s="635" t="s">
        <v>124</v>
      </c>
      <c r="I35" s="641"/>
      <c r="J35" s="644"/>
    </row>
    <row r="36" spans="1:10" ht="18.75" customHeight="1">
      <c r="A36" s="606" t="s">
        <v>389</v>
      </c>
      <c r="B36" s="609"/>
      <c r="C36" s="609"/>
      <c r="D36" s="609"/>
      <c r="E36" s="609"/>
      <c r="F36" s="609"/>
      <c r="G36" s="609"/>
      <c r="H36" s="632"/>
      <c r="I36" s="642"/>
      <c r="J36" s="645"/>
    </row>
    <row r="37" spans="1:10">
      <c r="A37" s="599"/>
    </row>
  </sheetData>
  <mergeCells count="42">
    <mergeCell ref="A2:J2"/>
    <mergeCell ref="A4:J4"/>
    <mergeCell ref="A33:G33"/>
    <mergeCell ref="A34:G34"/>
    <mergeCell ref="A35:G35"/>
    <mergeCell ref="A36:G36"/>
    <mergeCell ref="A5:A8"/>
    <mergeCell ref="C5:C8"/>
    <mergeCell ref="G5:G6"/>
    <mergeCell ref="J5:J8"/>
    <mergeCell ref="A9:A14"/>
    <mergeCell ref="B9:B14"/>
    <mergeCell ref="C9:C14"/>
    <mergeCell ref="D9:D14"/>
    <mergeCell ref="G9:G10"/>
    <mergeCell ref="H9:H10"/>
    <mergeCell ref="I9:I10"/>
    <mergeCell ref="J9:J14"/>
    <mergeCell ref="A15:A20"/>
    <mergeCell ref="B15:B20"/>
    <mergeCell ref="C15:C20"/>
    <mergeCell ref="D15:D20"/>
    <mergeCell ref="G15:G16"/>
    <mergeCell ref="H15:H16"/>
    <mergeCell ref="I15:I16"/>
    <mergeCell ref="J15:J20"/>
    <mergeCell ref="A21:A26"/>
    <mergeCell ref="B21:B26"/>
    <mergeCell ref="C21:C26"/>
    <mergeCell ref="D21:D26"/>
    <mergeCell ref="G21:G22"/>
    <mergeCell ref="H21:H22"/>
    <mergeCell ref="I21:I22"/>
    <mergeCell ref="J21:J26"/>
    <mergeCell ref="A27:A32"/>
    <mergeCell ref="B27:B32"/>
    <mergeCell ref="C27:C32"/>
    <mergeCell ref="D27:D32"/>
    <mergeCell ref="G27:G28"/>
    <mergeCell ref="I27:I28"/>
    <mergeCell ref="J27:J32"/>
    <mergeCell ref="I33:J36"/>
  </mergeCells>
  <phoneticPr fontId="21"/>
  <printOptions horizontalCentered="1" verticalCentered="1"/>
  <pageMargins left="0.55118110236220474" right="0.55118110236220474" top="0.59055118110236227" bottom="0.59055118110236227" header="0.51181102362204722" footer="0.51181102362204722"/>
  <pageSetup paperSize="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Z37"/>
  <sheetViews>
    <sheetView showGridLines="0" view="pageBreakPreview" zoomScale="80" zoomScaleNormal="55" zoomScaleSheetLayoutView="80" workbookViewId="0">
      <selection activeCell="A4" sqref="A4:Z4"/>
    </sheetView>
  </sheetViews>
  <sheetFormatPr defaultRowHeight="13.5"/>
  <cols>
    <col min="1" max="1" width="2.125" style="18" customWidth="1"/>
    <col min="2" max="2" width="12.375" style="18" customWidth="1"/>
    <col min="3" max="3" width="16.875" style="18" customWidth="1"/>
    <col min="4" max="4" width="3.25" style="18" customWidth="1"/>
    <col min="5" max="5" width="15.75" style="18" customWidth="1"/>
    <col min="6" max="6" width="2" style="18" customWidth="1"/>
    <col min="7" max="7" width="2.625" style="18" customWidth="1"/>
    <col min="8" max="8" width="3" style="18" bestFit="1" customWidth="1"/>
    <col min="9" max="9" width="2.125" style="18" customWidth="1"/>
    <col min="10" max="10" width="15.375" style="18" customWidth="1"/>
    <col min="11" max="11" width="14.25" style="18" customWidth="1"/>
    <col min="12" max="12" width="2.375" style="18" customWidth="1"/>
    <col min="13" max="13" width="2.75" style="18" customWidth="1"/>
    <col min="14" max="14" width="2.125" style="18" customWidth="1"/>
    <col min="15" max="15" width="16" style="18" customWidth="1"/>
    <col min="16" max="16" width="16.875" style="18" customWidth="1"/>
    <col min="17" max="17" width="4.25" style="18" customWidth="1"/>
    <col min="18" max="18" width="2.75" style="18" customWidth="1"/>
    <col min="19" max="19" width="1.5" style="18" customWidth="1"/>
    <col min="20" max="20" width="17.25" style="18" customWidth="1"/>
    <col min="21" max="21" width="17.875" style="18" customWidth="1"/>
    <col min="22" max="22" width="4" style="18" customWidth="1"/>
    <col min="23" max="23" width="3" style="18" bestFit="1" customWidth="1"/>
    <col min="24" max="24" width="1.5" style="18" customWidth="1"/>
    <col min="25" max="25" width="15.875" style="18" customWidth="1"/>
    <col min="26" max="26" width="17.875" style="18" customWidth="1"/>
    <col min="27" max="16384" width="9" style="18" customWidth="1"/>
  </cols>
  <sheetData>
    <row r="1" spans="1:26">
      <c r="A1" s="646" t="s">
        <v>525</v>
      </c>
      <c r="B1" s="646"/>
      <c r="C1" s="646"/>
    </row>
    <row r="3" spans="1:26">
      <c r="A3" s="21"/>
      <c r="B3" s="18"/>
      <c r="C3" s="18"/>
      <c r="D3" s="18"/>
      <c r="E3" s="18"/>
      <c r="F3" s="18"/>
      <c r="G3" s="18"/>
      <c r="H3" s="18"/>
      <c r="I3" s="18"/>
      <c r="J3" s="18"/>
      <c r="K3" s="18"/>
      <c r="L3" s="18"/>
      <c r="M3" s="18"/>
      <c r="N3" s="18"/>
      <c r="O3" s="18"/>
      <c r="P3" s="18"/>
      <c r="Q3" s="18"/>
      <c r="R3" s="18"/>
      <c r="S3" s="18"/>
      <c r="T3" s="18"/>
      <c r="U3" s="18"/>
      <c r="V3" s="18"/>
      <c r="W3" s="18"/>
      <c r="X3" s="18"/>
      <c r="Y3" s="18"/>
      <c r="Z3" s="18"/>
    </row>
    <row r="4" spans="1:26" ht="24" customHeight="1">
      <c r="A4" s="647" t="s">
        <v>131</v>
      </c>
      <c r="B4" s="18"/>
      <c r="C4" s="18"/>
      <c r="D4" s="18"/>
      <c r="E4" s="18"/>
      <c r="F4" s="18"/>
      <c r="G4" s="18"/>
      <c r="H4" s="18"/>
      <c r="I4" s="18"/>
      <c r="J4" s="18"/>
      <c r="K4" s="18"/>
      <c r="L4" s="18"/>
      <c r="M4" s="18"/>
      <c r="N4" s="18"/>
      <c r="O4" s="18"/>
      <c r="P4" s="18"/>
      <c r="Q4" s="18"/>
      <c r="R4" s="18"/>
      <c r="S4" s="18"/>
      <c r="T4" s="18"/>
      <c r="U4" s="18"/>
      <c r="V4" s="18"/>
      <c r="W4" s="18"/>
      <c r="X4" s="18"/>
      <c r="Y4" s="18"/>
      <c r="Z4" s="18"/>
    </row>
    <row r="5" spans="1:26" ht="27" customHeight="1">
      <c r="A5" s="599"/>
    </row>
    <row r="6" spans="1:26" ht="17.649999999999999" customHeight="1">
      <c r="A6" s="636" t="s">
        <v>271</v>
      </c>
      <c r="B6" s="636"/>
      <c r="C6" s="636"/>
      <c r="D6" s="636"/>
      <c r="E6" s="636"/>
      <c r="H6" s="636" t="s">
        <v>543</v>
      </c>
      <c r="I6" s="654" t="s">
        <v>258</v>
      </c>
      <c r="J6" s="655"/>
      <c r="K6" s="655"/>
      <c r="L6" s="655"/>
      <c r="M6" s="655"/>
      <c r="N6" s="660"/>
    </row>
    <row r="7" spans="1:26" ht="17.649999999999999" customHeight="1">
      <c r="A7" s="636" t="s">
        <v>270</v>
      </c>
      <c r="B7" s="636"/>
      <c r="C7" s="636"/>
      <c r="D7" s="636"/>
      <c r="E7" s="636"/>
      <c r="H7" s="636"/>
      <c r="I7" s="642" t="s">
        <v>545</v>
      </c>
      <c r="J7" s="656"/>
      <c r="K7" s="656"/>
      <c r="L7" s="656"/>
      <c r="M7" s="656"/>
      <c r="N7" s="645"/>
    </row>
    <row r="8" spans="1:26">
      <c r="A8" s="599"/>
    </row>
    <row r="9" spans="1:26" ht="19.5" customHeight="1">
      <c r="A9" s="636" t="s">
        <v>29</v>
      </c>
      <c r="B9" s="636"/>
      <c r="C9" s="648"/>
      <c r="D9" s="598"/>
      <c r="E9" s="598"/>
      <c r="F9" s="598"/>
      <c r="G9" s="625"/>
      <c r="H9" s="650" t="s">
        <v>544</v>
      </c>
      <c r="I9" s="636" t="s">
        <v>408</v>
      </c>
      <c r="J9" s="636"/>
      <c r="K9" s="648"/>
      <c r="L9" s="625"/>
      <c r="M9" s="650" t="s">
        <v>544</v>
      </c>
      <c r="N9" s="636" t="s">
        <v>408</v>
      </c>
      <c r="O9" s="636"/>
      <c r="P9" s="648"/>
      <c r="Q9" s="625"/>
      <c r="R9" s="650" t="s">
        <v>544</v>
      </c>
      <c r="S9" s="636" t="s">
        <v>408</v>
      </c>
      <c r="T9" s="636"/>
      <c r="U9" s="648"/>
      <c r="V9" s="625"/>
      <c r="W9" s="650" t="s">
        <v>544</v>
      </c>
      <c r="X9" s="636" t="s">
        <v>408</v>
      </c>
      <c r="Y9" s="636"/>
      <c r="Z9" s="648"/>
    </row>
    <row r="10" spans="1:26" ht="19.5" customHeight="1">
      <c r="A10" s="636" t="s">
        <v>81</v>
      </c>
      <c r="B10" s="636"/>
      <c r="C10" s="648"/>
      <c r="D10" s="598"/>
      <c r="E10" s="598"/>
      <c r="F10" s="598"/>
      <c r="G10" s="625"/>
      <c r="H10" s="651"/>
      <c r="I10" s="636" t="s">
        <v>438</v>
      </c>
      <c r="J10" s="636"/>
      <c r="K10" s="648"/>
      <c r="L10" s="625"/>
      <c r="M10" s="651"/>
      <c r="N10" s="636" t="s">
        <v>438</v>
      </c>
      <c r="O10" s="636"/>
      <c r="P10" s="648"/>
      <c r="Q10" s="625"/>
      <c r="R10" s="651"/>
      <c r="S10" s="636" t="s">
        <v>438</v>
      </c>
      <c r="T10" s="636"/>
      <c r="U10" s="648"/>
      <c r="V10" s="625"/>
      <c r="W10" s="651"/>
      <c r="X10" s="636" t="s">
        <v>438</v>
      </c>
      <c r="Y10" s="636"/>
      <c r="Z10" s="648"/>
    </row>
    <row r="11" spans="1:26" ht="19.5" customHeight="1">
      <c r="A11" s="636" t="s">
        <v>97</v>
      </c>
      <c r="B11" s="636"/>
      <c r="C11" s="648"/>
      <c r="D11" s="625"/>
      <c r="E11" s="598"/>
      <c r="F11" s="598"/>
      <c r="G11" s="625"/>
      <c r="H11" s="651"/>
      <c r="I11" s="636" t="s">
        <v>31</v>
      </c>
      <c r="J11" s="636"/>
      <c r="K11" s="648"/>
      <c r="L11" s="625"/>
      <c r="M11" s="651"/>
      <c r="N11" s="636" t="s">
        <v>31</v>
      </c>
      <c r="O11" s="636"/>
      <c r="P11" s="648"/>
      <c r="Q11" s="625"/>
      <c r="R11" s="651"/>
      <c r="S11" s="636" t="s">
        <v>31</v>
      </c>
      <c r="T11" s="636"/>
      <c r="U11" s="648"/>
      <c r="V11" s="625"/>
      <c r="W11" s="651"/>
      <c r="X11" s="636" t="s">
        <v>31</v>
      </c>
      <c r="Y11" s="636"/>
      <c r="Z11" s="648"/>
    </row>
    <row r="12" spans="1:26" ht="19.5" customHeight="1">
      <c r="A12" s="636" t="s">
        <v>26</v>
      </c>
      <c r="B12" s="636"/>
      <c r="C12" s="648"/>
      <c r="D12" s="625"/>
      <c r="E12" s="598"/>
      <c r="F12" s="598"/>
      <c r="G12" s="625"/>
      <c r="H12" s="651"/>
      <c r="I12" s="636"/>
      <c r="J12" s="636"/>
      <c r="K12" s="648"/>
      <c r="L12" s="625"/>
      <c r="M12" s="651"/>
      <c r="N12" s="636"/>
      <c r="O12" s="636"/>
      <c r="P12" s="648"/>
      <c r="Q12" s="625"/>
      <c r="R12" s="651"/>
      <c r="S12" s="636"/>
      <c r="T12" s="636"/>
      <c r="U12" s="648"/>
      <c r="V12" s="625"/>
      <c r="W12" s="651"/>
      <c r="X12" s="636"/>
      <c r="Y12" s="636"/>
      <c r="Z12" s="648"/>
    </row>
    <row r="13" spans="1:26" ht="19.5" customHeight="1">
      <c r="A13" s="634" t="s">
        <v>427</v>
      </c>
      <c r="B13" s="636"/>
      <c r="C13" s="648"/>
      <c r="D13" s="598"/>
      <c r="E13" s="598"/>
      <c r="F13" s="598"/>
      <c r="G13" s="625"/>
      <c r="H13" s="651"/>
      <c r="I13" s="634" t="s">
        <v>207</v>
      </c>
      <c r="J13" s="636"/>
      <c r="K13" s="648"/>
      <c r="L13" s="625"/>
      <c r="M13" s="651"/>
      <c r="N13" s="634" t="s">
        <v>207</v>
      </c>
      <c r="O13" s="636"/>
      <c r="P13" s="648"/>
      <c r="Q13" s="625"/>
      <c r="R13" s="651"/>
      <c r="S13" s="634" t="s">
        <v>207</v>
      </c>
      <c r="T13" s="636"/>
      <c r="U13" s="648"/>
      <c r="V13" s="625"/>
      <c r="W13" s="651"/>
      <c r="X13" s="634" t="s">
        <v>207</v>
      </c>
      <c r="Y13" s="636"/>
      <c r="Z13" s="648"/>
    </row>
    <row r="14" spans="1:26" ht="19.5" customHeight="1">
      <c r="A14" s="637"/>
      <c r="B14" s="636" t="s">
        <v>379</v>
      </c>
      <c r="C14" s="648"/>
      <c r="D14" s="598"/>
      <c r="E14" s="598"/>
      <c r="F14" s="598"/>
      <c r="G14" s="625"/>
      <c r="H14" s="652"/>
      <c r="I14" s="612"/>
      <c r="J14" s="657" t="s">
        <v>379</v>
      </c>
      <c r="K14" s="648"/>
      <c r="L14" s="625"/>
      <c r="M14" s="652"/>
      <c r="N14" s="612"/>
      <c r="O14" s="657" t="s">
        <v>379</v>
      </c>
      <c r="P14" s="648"/>
      <c r="Q14" s="625"/>
      <c r="R14" s="652"/>
      <c r="S14" s="612"/>
      <c r="T14" s="657" t="s">
        <v>379</v>
      </c>
      <c r="U14" s="648"/>
      <c r="V14" s="625"/>
      <c r="W14" s="652"/>
      <c r="X14" s="612"/>
      <c r="Y14" s="657" t="s">
        <v>379</v>
      </c>
      <c r="Z14" s="648"/>
    </row>
    <row r="15" spans="1:26" ht="19.5" customHeight="1">
      <c r="A15" s="634" t="s">
        <v>427</v>
      </c>
      <c r="B15" s="636"/>
      <c r="C15" s="648"/>
      <c r="D15" s="598"/>
      <c r="E15" s="598"/>
      <c r="F15" s="598"/>
      <c r="G15" s="625"/>
      <c r="H15" s="636" t="s">
        <v>310</v>
      </c>
      <c r="I15" s="636"/>
      <c r="J15" s="658" t="s">
        <v>425</v>
      </c>
      <c r="K15" s="658"/>
      <c r="L15" s="625"/>
      <c r="M15" s="636" t="s">
        <v>310</v>
      </c>
      <c r="N15" s="636"/>
      <c r="O15" s="658" t="s">
        <v>425</v>
      </c>
      <c r="P15" s="658"/>
      <c r="Q15" s="625"/>
      <c r="R15" s="636" t="s">
        <v>310</v>
      </c>
      <c r="S15" s="636"/>
      <c r="T15" s="658" t="s">
        <v>425</v>
      </c>
      <c r="U15" s="658"/>
      <c r="V15" s="625"/>
      <c r="W15" s="636" t="s">
        <v>310</v>
      </c>
      <c r="X15" s="636"/>
      <c r="Y15" s="658" t="s">
        <v>425</v>
      </c>
      <c r="Z15" s="658"/>
    </row>
    <row r="16" spans="1:26" ht="19.5" customHeight="1">
      <c r="A16" s="637"/>
      <c r="B16" s="636" t="s">
        <v>379</v>
      </c>
      <c r="C16" s="648"/>
      <c r="D16" s="598"/>
      <c r="E16" s="625"/>
      <c r="F16" s="598"/>
      <c r="G16" s="598"/>
      <c r="H16" s="598"/>
      <c r="I16" s="625"/>
      <c r="J16" s="659"/>
      <c r="K16" s="598"/>
      <c r="L16" s="598"/>
      <c r="M16" s="598"/>
      <c r="N16" s="625"/>
      <c r="O16" s="659"/>
      <c r="P16" s="598"/>
      <c r="Q16" s="598"/>
      <c r="R16" s="598"/>
      <c r="S16" s="625"/>
      <c r="T16" s="659"/>
      <c r="U16" s="598"/>
      <c r="V16" s="598"/>
      <c r="W16" s="598"/>
      <c r="X16" s="625"/>
      <c r="Y16" s="659"/>
      <c r="Z16" s="598"/>
    </row>
    <row r="17" spans="1:26" ht="19.5" customHeight="1">
      <c r="A17" s="625"/>
      <c r="B17" s="625"/>
      <c r="C17" s="625"/>
      <c r="D17" s="625"/>
      <c r="E17" s="649" t="s">
        <v>361</v>
      </c>
      <c r="F17" s="598"/>
      <c r="G17" s="625"/>
      <c r="H17" s="650" t="s">
        <v>544</v>
      </c>
      <c r="I17" s="636" t="s">
        <v>408</v>
      </c>
      <c r="J17" s="636"/>
      <c r="K17" s="648"/>
      <c r="L17" s="625"/>
      <c r="M17" s="650" t="s">
        <v>544</v>
      </c>
      <c r="N17" s="636" t="s">
        <v>408</v>
      </c>
      <c r="O17" s="636"/>
      <c r="P17" s="648"/>
      <c r="Q17" s="625"/>
      <c r="R17" s="650" t="s">
        <v>544</v>
      </c>
      <c r="S17" s="636" t="s">
        <v>408</v>
      </c>
      <c r="T17" s="636"/>
      <c r="U17" s="648"/>
      <c r="V17" s="625"/>
      <c r="W17" s="650" t="s">
        <v>544</v>
      </c>
      <c r="X17" s="636" t="s">
        <v>408</v>
      </c>
      <c r="Y17" s="636"/>
      <c r="Z17" s="648"/>
    </row>
    <row r="18" spans="1:26" ht="19.5" customHeight="1">
      <c r="A18" s="636" t="s">
        <v>541</v>
      </c>
      <c r="B18" s="636"/>
      <c r="C18" s="636" t="s">
        <v>175</v>
      </c>
      <c r="D18" s="625"/>
      <c r="E18" s="648"/>
      <c r="F18" s="598"/>
      <c r="G18" s="625"/>
      <c r="H18" s="651"/>
      <c r="I18" s="636" t="s">
        <v>438</v>
      </c>
      <c r="J18" s="636"/>
      <c r="K18" s="648"/>
      <c r="L18" s="625"/>
      <c r="M18" s="651"/>
      <c r="N18" s="636" t="s">
        <v>438</v>
      </c>
      <c r="O18" s="636"/>
      <c r="P18" s="648"/>
      <c r="Q18" s="625"/>
      <c r="R18" s="651"/>
      <c r="S18" s="636" t="s">
        <v>438</v>
      </c>
      <c r="T18" s="636"/>
      <c r="U18" s="648"/>
      <c r="V18" s="625"/>
      <c r="W18" s="651"/>
      <c r="X18" s="636" t="s">
        <v>438</v>
      </c>
      <c r="Y18" s="636"/>
      <c r="Z18" s="648"/>
    </row>
    <row r="19" spans="1:26" ht="19.5" customHeight="1">
      <c r="A19" s="636"/>
      <c r="B19" s="636"/>
      <c r="C19" s="648"/>
      <c r="D19" s="598"/>
      <c r="E19" s="625"/>
      <c r="F19" s="598"/>
      <c r="G19" s="625"/>
      <c r="H19" s="651"/>
      <c r="I19" s="636" t="s">
        <v>31</v>
      </c>
      <c r="J19" s="636"/>
      <c r="K19" s="648"/>
      <c r="L19" s="625"/>
      <c r="M19" s="651"/>
      <c r="N19" s="636" t="s">
        <v>31</v>
      </c>
      <c r="O19" s="636"/>
      <c r="P19" s="648"/>
      <c r="Q19" s="625"/>
      <c r="R19" s="651"/>
      <c r="S19" s="636" t="s">
        <v>31</v>
      </c>
      <c r="T19" s="636"/>
      <c r="U19" s="648"/>
      <c r="V19" s="625"/>
      <c r="W19" s="651"/>
      <c r="X19" s="636" t="s">
        <v>31</v>
      </c>
      <c r="Y19" s="636"/>
      <c r="Z19" s="648"/>
    </row>
    <row r="20" spans="1:26" ht="19.5" customHeight="1">
      <c r="A20" s="625"/>
      <c r="B20" s="625"/>
      <c r="C20" s="625"/>
      <c r="D20" s="625"/>
      <c r="E20" s="648" t="s">
        <v>312</v>
      </c>
      <c r="F20" s="598"/>
      <c r="G20" s="625"/>
      <c r="H20" s="651"/>
      <c r="I20" s="634" t="s">
        <v>207</v>
      </c>
      <c r="J20" s="636"/>
      <c r="K20" s="648"/>
      <c r="L20" s="625"/>
      <c r="M20" s="651"/>
      <c r="N20" s="634" t="s">
        <v>207</v>
      </c>
      <c r="O20" s="636"/>
      <c r="P20" s="648"/>
      <c r="Q20" s="625"/>
      <c r="R20" s="651"/>
      <c r="S20" s="634" t="s">
        <v>207</v>
      </c>
      <c r="T20" s="636"/>
      <c r="U20" s="648"/>
      <c r="V20" s="625"/>
      <c r="W20" s="651"/>
      <c r="X20" s="634" t="s">
        <v>207</v>
      </c>
      <c r="Y20" s="636"/>
      <c r="Z20" s="648"/>
    </row>
    <row r="21" spans="1:26" ht="19.5" customHeight="1">
      <c r="A21" s="636" t="s">
        <v>542</v>
      </c>
      <c r="B21" s="636"/>
      <c r="C21" s="648"/>
      <c r="D21" s="625"/>
      <c r="E21" s="648"/>
      <c r="F21" s="629"/>
      <c r="G21" s="625"/>
      <c r="H21" s="652"/>
      <c r="I21" s="612"/>
      <c r="J21" s="657" t="s">
        <v>379</v>
      </c>
      <c r="K21" s="648"/>
      <c r="L21" s="625"/>
      <c r="M21" s="652"/>
      <c r="N21" s="612"/>
      <c r="O21" s="657" t="s">
        <v>379</v>
      </c>
      <c r="P21" s="648"/>
      <c r="Q21" s="625"/>
      <c r="R21" s="652"/>
      <c r="S21" s="612"/>
      <c r="T21" s="657" t="s">
        <v>379</v>
      </c>
      <c r="U21" s="648"/>
      <c r="V21" s="625"/>
      <c r="W21" s="652"/>
      <c r="X21" s="612"/>
      <c r="Y21" s="657" t="s">
        <v>379</v>
      </c>
      <c r="Z21" s="648"/>
    </row>
    <row r="22" spans="1:26" ht="19.5" customHeight="1">
      <c r="A22" s="636"/>
      <c r="B22" s="636"/>
      <c r="C22" s="648"/>
      <c r="D22" s="598"/>
      <c r="E22" s="598"/>
      <c r="F22" s="598"/>
      <c r="G22" s="625"/>
      <c r="H22" s="636" t="s">
        <v>310</v>
      </c>
      <c r="I22" s="636"/>
      <c r="J22" s="658" t="s">
        <v>425</v>
      </c>
      <c r="K22" s="658"/>
      <c r="L22" s="625"/>
      <c r="M22" s="636" t="s">
        <v>310</v>
      </c>
      <c r="N22" s="636"/>
      <c r="O22" s="658" t="s">
        <v>425</v>
      </c>
      <c r="P22" s="658"/>
      <c r="Q22" s="625"/>
      <c r="R22" s="636" t="s">
        <v>310</v>
      </c>
      <c r="S22" s="636"/>
      <c r="T22" s="658" t="s">
        <v>425</v>
      </c>
      <c r="U22" s="658"/>
      <c r="V22" s="625"/>
      <c r="W22" s="636" t="s">
        <v>310</v>
      </c>
      <c r="X22" s="636"/>
      <c r="Y22" s="658" t="s">
        <v>425</v>
      </c>
      <c r="Z22" s="658"/>
    </row>
    <row r="23" spans="1:26" ht="19.5" customHeight="1">
      <c r="A23" s="625"/>
      <c r="B23" s="625"/>
      <c r="C23" s="598"/>
      <c r="D23" s="598"/>
      <c r="E23" s="598"/>
      <c r="F23" s="598"/>
      <c r="G23" s="598"/>
      <c r="H23" s="598"/>
      <c r="I23" s="625"/>
      <c r="J23" s="659"/>
      <c r="K23" s="598"/>
      <c r="L23" s="598"/>
      <c r="M23" s="598"/>
      <c r="N23" s="625"/>
      <c r="O23" s="659"/>
      <c r="P23" s="598"/>
      <c r="Q23" s="598"/>
      <c r="R23" s="598"/>
      <c r="S23" s="625"/>
      <c r="T23" s="659"/>
      <c r="U23" s="598"/>
      <c r="V23" s="598"/>
      <c r="W23" s="598"/>
      <c r="X23" s="625"/>
      <c r="Y23" s="659"/>
      <c r="Z23" s="598"/>
    </row>
    <row r="24" spans="1:26" ht="19.5" customHeight="1">
      <c r="A24" s="598"/>
      <c r="B24" s="598"/>
      <c r="C24" s="598"/>
      <c r="D24" s="598"/>
      <c r="E24" s="598"/>
      <c r="F24" s="598"/>
      <c r="G24" s="625"/>
      <c r="H24" s="653" t="s">
        <v>544</v>
      </c>
      <c r="I24" s="636" t="s">
        <v>408</v>
      </c>
      <c r="J24" s="636"/>
      <c r="K24" s="648"/>
      <c r="L24" s="625"/>
      <c r="M24" s="653" t="s">
        <v>544</v>
      </c>
      <c r="N24" s="636" t="s">
        <v>408</v>
      </c>
      <c r="O24" s="636"/>
      <c r="P24" s="648"/>
      <c r="Q24" s="625"/>
      <c r="R24" s="653" t="s">
        <v>544</v>
      </c>
      <c r="S24" s="636" t="s">
        <v>408</v>
      </c>
      <c r="T24" s="636"/>
      <c r="U24" s="648"/>
      <c r="V24" s="625"/>
      <c r="W24" s="653" t="s">
        <v>544</v>
      </c>
      <c r="X24" s="636" t="s">
        <v>408</v>
      </c>
      <c r="Y24" s="636"/>
      <c r="Z24" s="648"/>
    </row>
    <row r="25" spans="1:26" ht="19.5" customHeight="1">
      <c r="A25" s="598"/>
      <c r="B25" s="598"/>
      <c r="C25" s="598"/>
      <c r="D25" s="598"/>
      <c r="E25" s="598"/>
      <c r="F25" s="598"/>
      <c r="G25" s="625"/>
      <c r="H25" s="653"/>
      <c r="I25" s="636" t="s">
        <v>438</v>
      </c>
      <c r="J25" s="636"/>
      <c r="K25" s="648"/>
      <c r="L25" s="625"/>
      <c r="M25" s="653"/>
      <c r="N25" s="636" t="s">
        <v>438</v>
      </c>
      <c r="O25" s="636"/>
      <c r="P25" s="648"/>
      <c r="Q25" s="625"/>
      <c r="R25" s="653"/>
      <c r="S25" s="636" t="s">
        <v>438</v>
      </c>
      <c r="T25" s="636"/>
      <c r="U25" s="648"/>
      <c r="V25" s="625"/>
      <c r="W25" s="653"/>
      <c r="X25" s="636" t="s">
        <v>438</v>
      </c>
      <c r="Y25" s="636"/>
      <c r="Z25" s="648"/>
    </row>
    <row r="26" spans="1:26" ht="19.5" customHeight="1">
      <c r="A26" s="598"/>
      <c r="B26" s="598"/>
      <c r="C26" s="598"/>
      <c r="D26" s="598"/>
      <c r="E26" s="598"/>
      <c r="F26" s="598"/>
      <c r="G26" s="625"/>
      <c r="H26" s="653"/>
      <c r="I26" s="636" t="s">
        <v>31</v>
      </c>
      <c r="J26" s="636"/>
      <c r="K26" s="648"/>
      <c r="L26" s="625"/>
      <c r="M26" s="653"/>
      <c r="N26" s="636" t="s">
        <v>31</v>
      </c>
      <c r="O26" s="636"/>
      <c r="P26" s="648"/>
      <c r="Q26" s="625"/>
      <c r="R26" s="653"/>
      <c r="S26" s="636" t="s">
        <v>31</v>
      </c>
      <c r="T26" s="636"/>
      <c r="U26" s="648"/>
      <c r="V26" s="625"/>
      <c r="W26" s="653"/>
      <c r="X26" s="636" t="s">
        <v>31</v>
      </c>
      <c r="Y26" s="636"/>
      <c r="Z26" s="648"/>
    </row>
    <row r="27" spans="1:26" ht="19.5" customHeight="1">
      <c r="A27" s="598"/>
      <c r="B27" s="598"/>
      <c r="C27" s="598"/>
      <c r="D27" s="598"/>
      <c r="E27" s="598"/>
      <c r="F27" s="598"/>
      <c r="G27" s="625"/>
      <c r="H27" s="653"/>
      <c r="I27" s="634" t="s">
        <v>207</v>
      </c>
      <c r="J27" s="636"/>
      <c r="K27" s="648"/>
      <c r="L27" s="625"/>
      <c r="M27" s="653"/>
      <c r="N27" s="634" t="s">
        <v>207</v>
      </c>
      <c r="O27" s="636"/>
      <c r="P27" s="648"/>
      <c r="Q27" s="625"/>
      <c r="R27" s="653"/>
      <c r="S27" s="634" t="s">
        <v>207</v>
      </c>
      <c r="T27" s="636"/>
      <c r="U27" s="648"/>
      <c r="V27" s="625"/>
      <c r="W27" s="653"/>
      <c r="X27" s="634" t="s">
        <v>207</v>
      </c>
      <c r="Y27" s="636"/>
      <c r="Z27" s="648"/>
    </row>
    <row r="28" spans="1:26" ht="19.5" customHeight="1">
      <c r="A28" s="598"/>
      <c r="B28" s="598"/>
      <c r="C28" s="598"/>
      <c r="D28" s="598"/>
      <c r="E28" s="598"/>
      <c r="F28" s="598"/>
      <c r="G28" s="625"/>
      <c r="H28" s="653"/>
      <c r="I28" s="612"/>
      <c r="J28" s="657" t="s">
        <v>379</v>
      </c>
      <c r="K28" s="648"/>
      <c r="L28" s="625"/>
      <c r="M28" s="653"/>
      <c r="N28" s="612"/>
      <c r="O28" s="657" t="s">
        <v>379</v>
      </c>
      <c r="P28" s="648"/>
      <c r="Q28" s="625"/>
      <c r="R28" s="653"/>
      <c r="S28" s="612"/>
      <c r="T28" s="657" t="s">
        <v>379</v>
      </c>
      <c r="U28" s="648"/>
      <c r="V28" s="625"/>
      <c r="W28" s="653"/>
      <c r="X28" s="612"/>
      <c r="Y28" s="657" t="s">
        <v>379</v>
      </c>
      <c r="Z28" s="648"/>
    </row>
    <row r="29" spans="1:26" ht="19.5" customHeight="1">
      <c r="A29" s="598"/>
      <c r="B29" s="598"/>
      <c r="C29" s="598"/>
      <c r="D29" s="598"/>
      <c r="E29" s="598"/>
      <c r="F29" s="598"/>
      <c r="G29" s="625"/>
      <c r="H29" s="636" t="s">
        <v>310</v>
      </c>
      <c r="I29" s="636"/>
      <c r="J29" s="658" t="s">
        <v>425</v>
      </c>
      <c r="K29" s="658"/>
      <c r="L29" s="625"/>
      <c r="M29" s="636" t="s">
        <v>310</v>
      </c>
      <c r="N29" s="636"/>
      <c r="O29" s="658" t="s">
        <v>425</v>
      </c>
      <c r="P29" s="658"/>
      <c r="Q29" s="625"/>
      <c r="R29" s="636" t="s">
        <v>310</v>
      </c>
      <c r="S29" s="636"/>
      <c r="T29" s="658" t="s">
        <v>425</v>
      </c>
      <c r="U29" s="658"/>
      <c r="V29" s="625"/>
      <c r="W29" s="636" t="s">
        <v>310</v>
      </c>
      <c r="X29" s="636"/>
      <c r="Y29" s="658" t="s">
        <v>425</v>
      </c>
      <c r="Z29" s="658"/>
    </row>
    <row r="30" spans="1:26" ht="19.5" customHeight="1">
      <c r="A30" s="598"/>
      <c r="B30" s="598"/>
      <c r="C30" s="598"/>
      <c r="D30" s="598"/>
      <c r="E30" s="598"/>
      <c r="F30" s="598"/>
      <c r="G30" s="598"/>
      <c r="H30" s="598"/>
      <c r="I30" s="625"/>
      <c r="J30" s="659"/>
      <c r="K30" s="598"/>
      <c r="L30" s="598"/>
      <c r="M30" s="598"/>
      <c r="N30" s="625"/>
      <c r="O30" s="659"/>
      <c r="P30" s="598"/>
      <c r="Q30" s="598"/>
      <c r="R30" s="598"/>
      <c r="S30" s="625"/>
      <c r="T30" s="659"/>
      <c r="U30" s="598"/>
      <c r="V30" s="598"/>
      <c r="W30" s="598"/>
      <c r="X30" s="625"/>
      <c r="Y30" s="659"/>
      <c r="Z30" s="598"/>
    </row>
    <row r="31" spans="1:26" ht="19.5" customHeight="1">
      <c r="A31" s="598"/>
      <c r="B31" s="598"/>
      <c r="C31" s="598"/>
      <c r="D31" s="598"/>
      <c r="E31" s="598"/>
      <c r="F31" s="598"/>
      <c r="G31" s="625"/>
      <c r="H31" s="653" t="s">
        <v>544</v>
      </c>
      <c r="I31" s="636" t="s">
        <v>408</v>
      </c>
      <c r="J31" s="636"/>
      <c r="K31" s="648"/>
      <c r="L31" s="625"/>
      <c r="M31" s="653" t="s">
        <v>544</v>
      </c>
      <c r="N31" s="636" t="s">
        <v>408</v>
      </c>
      <c r="O31" s="636"/>
      <c r="P31" s="648"/>
      <c r="Q31" s="625"/>
      <c r="R31" s="653" t="s">
        <v>544</v>
      </c>
      <c r="S31" s="636" t="s">
        <v>408</v>
      </c>
      <c r="T31" s="636"/>
      <c r="U31" s="648"/>
      <c r="V31" s="625"/>
      <c r="W31" s="653" t="s">
        <v>544</v>
      </c>
      <c r="X31" s="636" t="s">
        <v>408</v>
      </c>
      <c r="Y31" s="636"/>
      <c r="Z31" s="648"/>
    </row>
    <row r="32" spans="1:26" ht="19.5" customHeight="1">
      <c r="A32" s="598"/>
      <c r="B32" s="598"/>
      <c r="C32" s="598"/>
      <c r="D32" s="598"/>
      <c r="E32" s="598"/>
      <c r="F32" s="598"/>
      <c r="G32" s="625"/>
      <c r="H32" s="653"/>
      <c r="I32" s="636" t="s">
        <v>438</v>
      </c>
      <c r="J32" s="636"/>
      <c r="K32" s="648"/>
      <c r="L32" s="625"/>
      <c r="M32" s="653"/>
      <c r="N32" s="636" t="s">
        <v>438</v>
      </c>
      <c r="O32" s="636"/>
      <c r="P32" s="648"/>
      <c r="Q32" s="625"/>
      <c r="R32" s="653"/>
      <c r="S32" s="636" t="s">
        <v>438</v>
      </c>
      <c r="T32" s="636"/>
      <c r="U32" s="648"/>
      <c r="V32" s="625"/>
      <c r="W32" s="653"/>
      <c r="X32" s="636" t="s">
        <v>438</v>
      </c>
      <c r="Y32" s="636"/>
      <c r="Z32" s="648"/>
    </row>
    <row r="33" spans="1:26" ht="19.5" customHeight="1">
      <c r="A33" s="598"/>
      <c r="B33" s="598"/>
      <c r="C33" s="598"/>
      <c r="D33" s="598"/>
      <c r="E33" s="598"/>
      <c r="F33" s="598"/>
      <c r="G33" s="625"/>
      <c r="H33" s="653"/>
      <c r="I33" s="636" t="s">
        <v>31</v>
      </c>
      <c r="J33" s="636"/>
      <c r="K33" s="648"/>
      <c r="L33" s="625"/>
      <c r="M33" s="653"/>
      <c r="N33" s="636" t="s">
        <v>31</v>
      </c>
      <c r="O33" s="636"/>
      <c r="P33" s="648"/>
      <c r="Q33" s="625"/>
      <c r="R33" s="653"/>
      <c r="S33" s="636" t="s">
        <v>31</v>
      </c>
      <c r="T33" s="636"/>
      <c r="U33" s="648"/>
      <c r="V33" s="625"/>
      <c r="W33" s="653"/>
      <c r="X33" s="636" t="s">
        <v>31</v>
      </c>
      <c r="Y33" s="636"/>
      <c r="Z33" s="648"/>
    </row>
    <row r="34" spans="1:26" ht="19.5" customHeight="1">
      <c r="A34" s="598"/>
      <c r="B34" s="598"/>
      <c r="C34" s="598"/>
      <c r="D34" s="598"/>
      <c r="E34" s="598"/>
      <c r="F34" s="598"/>
      <c r="G34" s="625"/>
      <c r="H34" s="653"/>
      <c r="I34" s="634" t="s">
        <v>207</v>
      </c>
      <c r="J34" s="636"/>
      <c r="K34" s="648"/>
      <c r="L34" s="625"/>
      <c r="M34" s="653"/>
      <c r="N34" s="634" t="s">
        <v>207</v>
      </c>
      <c r="O34" s="636"/>
      <c r="P34" s="648"/>
      <c r="Q34" s="625"/>
      <c r="R34" s="653"/>
      <c r="S34" s="634" t="s">
        <v>207</v>
      </c>
      <c r="T34" s="636"/>
      <c r="U34" s="648"/>
      <c r="V34" s="625"/>
      <c r="W34" s="653"/>
      <c r="X34" s="634" t="s">
        <v>207</v>
      </c>
      <c r="Y34" s="636"/>
      <c r="Z34" s="648"/>
    </row>
    <row r="35" spans="1:26" ht="19.5" customHeight="1">
      <c r="A35" s="598"/>
      <c r="B35" s="598"/>
      <c r="C35" s="598"/>
      <c r="D35" s="598"/>
      <c r="E35" s="598"/>
      <c r="F35" s="598"/>
      <c r="G35" s="625"/>
      <c r="H35" s="653"/>
      <c r="I35" s="612"/>
      <c r="J35" s="657" t="s">
        <v>379</v>
      </c>
      <c r="K35" s="648"/>
      <c r="L35" s="625"/>
      <c r="M35" s="653"/>
      <c r="N35" s="612"/>
      <c r="O35" s="657" t="s">
        <v>379</v>
      </c>
      <c r="P35" s="648"/>
      <c r="Q35" s="625"/>
      <c r="R35" s="653"/>
      <c r="S35" s="612"/>
      <c r="T35" s="657" t="s">
        <v>379</v>
      </c>
      <c r="U35" s="648"/>
      <c r="V35" s="625"/>
      <c r="W35" s="653"/>
      <c r="X35" s="612"/>
      <c r="Y35" s="657" t="s">
        <v>379</v>
      </c>
      <c r="Z35" s="648"/>
    </row>
    <row r="36" spans="1:26" ht="19.5" customHeight="1">
      <c r="A36" s="598"/>
      <c r="B36" s="598"/>
      <c r="C36" s="598"/>
      <c r="D36" s="598"/>
      <c r="E36" s="598"/>
      <c r="F36" s="598"/>
      <c r="G36" s="625"/>
      <c r="H36" s="636" t="s">
        <v>310</v>
      </c>
      <c r="I36" s="636"/>
      <c r="J36" s="658" t="s">
        <v>425</v>
      </c>
      <c r="K36" s="658"/>
      <c r="L36" s="625"/>
      <c r="M36" s="636" t="s">
        <v>310</v>
      </c>
      <c r="N36" s="636"/>
      <c r="O36" s="658" t="s">
        <v>425</v>
      </c>
      <c r="P36" s="658"/>
      <c r="Q36" s="625"/>
      <c r="R36" s="636" t="s">
        <v>310</v>
      </c>
      <c r="S36" s="636"/>
      <c r="T36" s="658" t="s">
        <v>425</v>
      </c>
      <c r="U36" s="658"/>
      <c r="V36" s="625"/>
      <c r="W36" s="636" t="s">
        <v>310</v>
      </c>
      <c r="X36" s="636"/>
      <c r="Y36" s="658" t="s">
        <v>425</v>
      </c>
      <c r="Z36" s="658"/>
    </row>
    <row r="37" spans="1:26">
      <c r="A37" s="599"/>
    </row>
  </sheetData>
  <mergeCells count="158">
    <mergeCell ref="A1:C1"/>
    <mergeCell ref="A3:Z3"/>
    <mergeCell ref="A4:Z4"/>
    <mergeCell ref="A6:B6"/>
    <mergeCell ref="C6:E6"/>
    <mergeCell ref="I6:N6"/>
    <mergeCell ref="A7:B7"/>
    <mergeCell ref="C7:E7"/>
    <mergeCell ref="I7:N7"/>
    <mergeCell ref="A9:B9"/>
    <mergeCell ref="I9:J9"/>
    <mergeCell ref="N9:O9"/>
    <mergeCell ref="S9:T9"/>
    <mergeCell ref="X9:Y9"/>
    <mergeCell ref="A10:B10"/>
    <mergeCell ref="I10:J10"/>
    <mergeCell ref="N10:O10"/>
    <mergeCell ref="S10:T10"/>
    <mergeCell ref="X10:Y10"/>
    <mergeCell ref="A11:B11"/>
    <mergeCell ref="A12:B12"/>
    <mergeCell ref="A13:B13"/>
    <mergeCell ref="I13:J13"/>
    <mergeCell ref="N13:O13"/>
    <mergeCell ref="S13:T13"/>
    <mergeCell ref="X13:Y13"/>
    <mergeCell ref="A15:B15"/>
    <mergeCell ref="H15:I15"/>
    <mergeCell ref="J15:K15"/>
    <mergeCell ref="M15:N15"/>
    <mergeCell ref="O15:P15"/>
    <mergeCell ref="R15:S15"/>
    <mergeCell ref="T15:U15"/>
    <mergeCell ref="W15:X15"/>
    <mergeCell ref="Y15:Z15"/>
    <mergeCell ref="A17:B17"/>
    <mergeCell ref="I17:J17"/>
    <mergeCell ref="N17:O17"/>
    <mergeCell ref="S17:T17"/>
    <mergeCell ref="X17:Y17"/>
    <mergeCell ref="I18:J18"/>
    <mergeCell ref="N18:O18"/>
    <mergeCell ref="S18:T18"/>
    <mergeCell ref="X18:Y18"/>
    <mergeCell ref="I19:J19"/>
    <mergeCell ref="N19:O19"/>
    <mergeCell ref="S19:T19"/>
    <mergeCell ref="X19:Y19"/>
    <mergeCell ref="A20:B20"/>
    <mergeCell ref="I20:J20"/>
    <mergeCell ref="N20:O20"/>
    <mergeCell ref="S20:T20"/>
    <mergeCell ref="X20:Y20"/>
    <mergeCell ref="H22:I22"/>
    <mergeCell ref="J22:K22"/>
    <mergeCell ref="M22:N22"/>
    <mergeCell ref="O22:P22"/>
    <mergeCell ref="R22:S22"/>
    <mergeCell ref="T22:U22"/>
    <mergeCell ref="W22:X22"/>
    <mergeCell ref="Y22:Z22"/>
    <mergeCell ref="A23:B23"/>
    <mergeCell ref="A24:B24"/>
    <mergeCell ref="I24:J24"/>
    <mergeCell ref="N24:O24"/>
    <mergeCell ref="S24:T24"/>
    <mergeCell ref="X24:Y24"/>
    <mergeCell ref="A25:B25"/>
    <mergeCell ref="I25:J25"/>
    <mergeCell ref="N25:O25"/>
    <mergeCell ref="S25:T25"/>
    <mergeCell ref="X25:Y25"/>
    <mergeCell ref="A26:B26"/>
    <mergeCell ref="I26:J26"/>
    <mergeCell ref="N26:O26"/>
    <mergeCell ref="S26:T26"/>
    <mergeCell ref="X26:Y26"/>
    <mergeCell ref="A27:B27"/>
    <mergeCell ref="I27:J27"/>
    <mergeCell ref="N27:O27"/>
    <mergeCell ref="S27:T27"/>
    <mergeCell ref="X27:Y27"/>
    <mergeCell ref="A28:B28"/>
    <mergeCell ref="A29:B29"/>
    <mergeCell ref="H29:I29"/>
    <mergeCell ref="J29:K29"/>
    <mergeCell ref="M29:N29"/>
    <mergeCell ref="O29:P29"/>
    <mergeCell ref="R29:S29"/>
    <mergeCell ref="T29:U29"/>
    <mergeCell ref="W29:X29"/>
    <mergeCell ref="Y29:Z29"/>
    <mergeCell ref="A30:B30"/>
    <mergeCell ref="A31:B31"/>
    <mergeCell ref="I31:J31"/>
    <mergeCell ref="N31:O31"/>
    <mergeCell ref="S31:T31"/>
    <mergeCell ref="X31:Y31"/>
    <mergeCell ref="A32:B32"/>
    <mergeCell ref="I32:J32"/>
    <mergeCell ref="N32:O32"/>
    <mergeCell ref="S32:T32"/>
    <mergeCell ref="X32:Y32"/>
    <mergeCell ref="A33:B33"/>
    <mergeCell ref="I33:J33"/>
    <mergeCell ref="N33:O33"/>
    <mergeCell ref="S33:T33"/>
    <mergeCell ref="X33:Y33"/>
    <mergeCell ref="A34:B34"/>
    <mergeCell ref="I34:J34"/>
    <mergeCell ref="N34:O34"/>
    <mergeCell ref="S34:T34"/>
    <mergeCell ref="X34:Y34"/>
    <mergeCell ref="A35:B35"/>
    <mergeCell ref="A36:B36"/>
    <mergeCell ref="H36:I36"/>
    <mergeCell ref="J36:K36"/>
    <mergeCell ref="M36:N36"/>
    <mergeCell ref="O36:P36"/>
    <mergeCell ref="R36:S36"/>
    <mergeCell ref="T36:U36"/>
    <mergeCell ref="W36:X36"/>
    <mergeCell ref="Y36:Z36"/>
    <mergeCell ref="H6:H7"/>
    <mergeCell ref="H9:H14"/>
    <mergeCell ref="M9:M14"/>
    <mergeCell ref="R9:R14"/>
    <mergeCell ref="W9:W14"/>
    <mergeCell ref="C11:C12"/>
    <mergeCell ref="D11:D12"/>
    <mergeCell ref="E11:E12"/>
    <mergeCell ref="F11:F12"/>
    <mergeCell ref="G11:G12"/>
    <mergeCell ref="I11:J12"/>
    <mergeCell ref="K11:K12"/>
    <mergeCell ref="L11:L12"/>
    <mergeCell ref="N11:O12"/>
    <mergeCell ref="P11:P12"/>
    <mergeCell ref="Q11:Q12"/>
    <mergeCell ref="S11:T12"/>
    <mergeCell ref="U11:U12"/>
    <mergeCell ref="V11:V12"/>
    <mergeCell ref="X11:Y12"/>
    <mergeCell ref="Z11:Z12"/>
    <mergeCell ref="H17:H21"/>
    <mergeCell ref="M17:M21"/>
    <mergeCell ref="R17:R21"/>
    <mergeCell ref="W17:W21"/>
    <mergeCell ref="A18:B19"/>
    <mergeCell ref="A21:B22"/>
    <mergeCell ref="H24:H28"/>
    <mergeCell ref="M24:M28"/>
    <mergeCell ref="R24:R28"/>
    <mergeCell ref="W24:W28"/>
    <mergeCell ref="H31:H35"/>
    <mergeCell ref="M31:M35"/>
    <mergeCell ref="R31:R35"/>
    <mergeCell ref="W31:W35"/>
  </mergeCells>
  <phoneticPr fontId="21"/>
  <pageMargins left="0.55118110236220474" right="0.55118110236220474" top="0.98425196850393681" bottom="0.98425196850393681" header="0.51181102362204722" footer="0.51181102362204722"/>
  <pageSetup paperSize="8" scale="93" fitToWidth="1" fitToHeight="1" orientation="landscape"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N25"/>
  <sheetViews>
    <sheetView showGridLines="0" view="pageBreakPreview" zoomScale="80" zoomScaleNormal="50" zoomScaleSheetLayoutView="80" workbookViewId="0">
      <selection activeCell="E15" sqref="E15"/>
    </sheetView>
  </sheetViews>
  <sheetFormatPr defaultRowHeight="13.5"/>
  <cols>
    <col min="1" max="1" width="17.625" style="196" customWidth="1"/>
    <col min="2" max="2" width="20" style="196" customWidth="1"/>
    <col min="3" max="3" width="4.625" style="196" customWidth="1"/>
    <col min="4" max="4" width="17.625" style="661" customWidth="1"/>
    <col min="5" max="5" width="17.625" style="196" customWidth="1"/>
    <col min="6" max="6" width="4.625" style="196" customWidth="1"/>
    <col min="7" max="7" width="17.625" style="661" customWidth="1"/>
    <col min="8" max="8" width="17.625" style="196" customWidth="1"/>
    <col min="9" max="9" width="4.625" style="196" customWidth="1"/>
    <col min="10" max="10" width="17.625" style="661" customWidth="1"/>
    <col min="11" max="11" width="17.625" style="196" customWidth="1"/>
    <col min="12" max="12" width="4.625" style="196" customWidth="1"/>
    <col min="13" max="13" width="17.625" style="661" customWidth="1"/>
    <col min="14" max="14" width="17.625" style="196" customWidth="1"/>
    <col min="15" max="16384" width="9" style="196" customWidth="1"/>
  </cols>
  <sheetData>
    <row r="1" spans="1:14">
      <c r="A1" s="18" t="s">
        <v>439</v>
      </c>
    </row>
    <row r="2" spans="1:14">
      <c r="A2" s="21"/>
      <c r="B2" s="196"/>
      <c r="C2" s="196"/>
      <c r="D2" s="196"/>
      <c r="E2" s="196"/>
      <c r="F2" s="196"/>
      <c r="G2" s="196"/>
      <c r="H2" s="196"/>
      <c r="I2" s="196"/>
      <c r="J2" s="196"/>
      <c r="K2" s="196"/>
      <c r="L2" s="196"/>
      <c r="M2" s="196"/>
      <c r="N2" s="196"/>
    </row>
    <row r="3" spans="1:14" ht="18.75" customHeight="1">
      <c r="A3" s="662" t="s">
        <v>434</v>
      </c>
      <c r="B3" s="196"/>
      <c r="C3" s="196"/>
      <c r="D3" s="196"/>
      <c r="E3" s="196"/>
      <c r="F3" s="196"/>
      <c r="G3" s="196"/>
      <c r="H3" s="196"/>
      <c r="I3" s="196"/>
      <c r="J3" s="196"/>
      <c r="K3" s="196"/>
      <c r="L3" s="196"/>
      <c r="M3" s="196"/>
      <c r="N3" s="196"/>
    </row>
    <row r="4" spans="1:14">
      <c r="A4" s="663"/>
    </row>
    <row r="5" spans="1:14">
      <c r="A5" s="664" t="s">
        <v>110</v>
      </c>
      <c r="B5" s="670"/>
      <c r="C5" s="670"/>
      <c r="D5" s="670"/>
      <c r="E5" s="670"/>
      <c r="F5" s="670"/>
      <c r="G5" s="670"/>
      <c r="H5" s="670"/>
      <c r="I5" s="670"/>
      <c r="J5" s="670"/>
      <c r="K5" s="670"/>
      <c r="L5" s="670"/>
      <c r="M5" s="670"/>
      <c r="N5" s="670"/>
    </row>
    <row r="6" spans="1:14">
      <c r="A6" s="665"/>
    </row>
    <row r="7" spans="1:14">
      <c r="A7" s="666" t="s">
        <v>449</v>
      </c>
      <c r="B7" s="671"/>
      <c r="C7" s="672"/>
      <c r="D7" s="666" t="s">
        <v>404</v>
      </c>
      <c r="E7" s="671"/>
      <c r="F7" s="672"/>
      <c r="G7" s="666" t="s">
        <v>404</v>
      </c>
      <c r="H7" s="671"/>
      <c r="I7" s="672"/>
      <c r="J7" s="666" t="s">
        <v>404</v>
      </c>
      <c r="K7" s="671"/>
      <c r="L7" s="672"/>
      <c r="M7" s="666" t="s">
        <v>404</v>
      </c>
      <c r="N7" s="671"/>
    </row>
    <row r="8" spans="1:14">
      <c r="A8" s="666" t="s">
        <v>97</v>
      </c>
      <c r="B8" s="671"/>
      <c r="C8" s="672"/>
      <c r="D8" s="666" t="s">
        <v>97</v>
      </c>
      <c r="E8" s="671"/>
      <c r="F8" s="672"/>
      <c r="G8" s="666" t="s">
        <v>97</v>
      </c>
      <c r="H8" s="671"/>
      <c r="I8" s="672"/>
      <c r="J8" s="666" t="s">
        <v>97</v>
      </c>
      <c r="K8" s="671"/>
      <c r="L8" s="672"/>
      <c r="M8" s="666" t="s">
        <v>97</v>
      </c>
      <c r="N8" s="671"/>
    </row>
    <row r="9" spans="1:14">
      <c r="A9" s="666" t="s">
        <v>26</v>
      </c>
      <c r="B9" s="671"/>
      <c r="C9" s="672"/>
      <c r="D9" s="666"/>
      <c r="E9" s="671"/>
      <c r="F9" s="672"/>
      <c r="G9" s="666"/>
      <c r="H9" s="671"/>
      <c r="I9" s="672"/>
      <c r="J9" s="666"/>
      <c r="K9" s="671"/>
      <c r="L9" s="672"/>
      <c r="M9" s="666"/>
      <c r="N9" s="671"/>
    </row>
    <row r="10" spans="1:14">
      <c r="A10" s="666" t="s">
        <v>257</v>
      </c>
      <c r="B10" s="671"/>
      <c r="C10" s="672"/>
      <c r="D10" s="666" t="s">
        <v>257</v>
      </c>
      <c r="E10" s="671"/>
      <c r="F10" s="672"/>
      <c r="G10" s="666" t="s">
        <v>257</v>
      </c>
      <c r="H10" s="671"/>
      <c r="I10" s="672"/>
      <c r="J10" s="666" t="s">
        <v>257</v>
      </c>
      <c r="K10" s="671"/>
      <c r="L10" s="672"/>
      <c r="M10" s="666" t="s">
        <v>257</v>
      </c>
      <c r="N10" s="671"/>
    </row>
    <row r="11" spans="1:14" ht="18.75" customHeight="1">
      <c r="A11" s="667"/>
      <c r="B11" s="667"/>
      <c r="C11" s="673"/>
      <c r="D11" s="674" t="s">
        <v>132</v>
      </c>
      <c r="E11" s="674"/>
      <c r="F11" s="676"/>
      <c r="G11" s="674" t="s">
        <v>132</v>
      </c>
      <c r="H11" s="674"/>
      <c r="I11" s="676"/>
      <c r="J11" s="674" t="s">
        <v>132</v>
      </c>
      <c r="K11" s="674"/>
      <c r="L11" s="676"/>
      <c r="M11" s="674" t="s">
        <v>132</v>
      </c>
      <c r="N11" s="674"/>
    </row>
    <row r="12" spans="1:14" ht="132" customHeight="1">
      <c r="A12" s="667"/>
      <c r="B12" s="667"/>
      <c r="C12" s="673"/>
      <c r="D12" s="667"/>
      <c r="E12" s="667"/>
      <c r="F12" s="676"/>
      <c r="G12" s="667"/>
      <c r="H12" s="667"/>
      <c r="I12" s="676"/>
      <c r="J12" s="677"/>
      <c r="K12" s="677"/>
      <c r="L12" s="676"/>
      <c r="M12" s="667"/>
      <c r="N12" s="667"/>
    </row>
    <row r="13" spans="1:14">
      <c r="A13" s="665"/>
    </row>
    <row r="14" spans="1:14">
      <c r="A14" s="668" t="s">
        <v>57</v>
      </c>
      <c r="B14" s="668"/>
      <c r="C14" s="673"/>
      <c r="D14" s="666" t="s">
        <v>404</v>
      </c>
      <c r="E14" s="671"/>
      <c r="F14" s="672"/>
      <c r="G14" s="666" t="s">
        <v>404</v>
      </c>
      <c r="H14" s="671"/>
      <c r="I14" s="672"/>
      <c r="J14" s="666" t="s">
        <v>404</v>
      </c>
      <c r="K14" s="671"/>
      <c r="L14" s="672"/>
      <c r="M14" s="666" t="s">
        <v>404</v>
      </c>
      <c r="N14" s="671"/>
    </row>
    <row r="15" spans="1:14">
      <c r="A15" s="668"/>
      <c r="B15" s="668"/>
      <c r="C15" s="673"/>
      <c r="D15" s="666" t="s">
        <v>97</v>
      </c>
      <c r="E15" s="671"/>
      <c r="F15" s="672"/>
      <c r="G15" s="666" t="s">
        <v>97</v>
      </c>
      <c r="H15" s="671"/>
      <c r="I15" s="672"/>
      <c r="J15" s="666" t="s">
        <v>97</v>
      </c>
      <c r="K15" s="671"/>
      <c r="L15" s="672"/>
      <c r="M15" s="666" t="s">
        <v>97</v>
      </c>
      <c r="N15" s="671"/>
    </row>
    <row r="16" spans="1:14">
      <c r="A16" s="668"/>
      <c r="B16" s="668"/>
      <c r="C16" s="673"/>
      <c r="D16" s="666" t="s">
        <v>257</v>
      </c>
      <c r="E16" s="671"/>
      <c r="F16" s="672"/>
      <c r="G16" s="666" t="s">
        <v>257</v>
      </c>
      <c r="H16" s="671"/>
      <c r="I16" s="672"/>
      <c r="J16" s="666" t="s">
        <v>257</v>
      </c>
      <c r="K16" s="671"/>
      <c r="L16" s="672"/>
      <c r="M16" s="666" t="s">
        <v>257</v>
      </c>
      <c r="N16" s="671"/>
    </row>
    <row r="17" spans="1:14" ht="12.2" customHeight="1">
      <c r="A17" s="668"/>
      <c r="B17" s="668"/>
      <c r="C17" s="673"/>
      <c r="D17" s="674" t="s">
        <v>132</v>
      </c>
      <c r="E17" s="674"/>
      <c r="F17" s="676"/>
      <c r="G17" s="674" t="s">
        <v>132</v>
      </c>
      <c r="H17" s="674"/>
      <c r="I17" s="676"/>
      <c r="J17" s="674" t="s">
        <v>132</v>
      </c>
      <c r="K17" s="674"/>
      <c r="L17" s="676"/>
      <c r="M17" s="674" t="s">
        <v>132</v>
      </c>
      <c r="N17" s="674"/>
    </row>
    <row r="18" spans="1:14" ht="121.5" customHeight="1">
      <c r="A18" s="668"/>
      <c r="B18" s="668"/>
      <c r="C18" s="673"/>
      <c r="D18" s="667"/>
      <c r="E18" s="667"/>
      <c r="F18" s="676"/>
      <c r="G18" s="667"/>
      <c r="H18" s="667"/>
      <c r="I18" s="676"/>
      <c r="J18" s="667"/>
      <c r="K18" s="667"/>
      <c r="L18" s="676"/>
      <c r="M18" s="667"/>
      <c r="N18" s="667"/>
    </row>
    <row r="19" spans="1:14">
      <c r="A19" s="665"/>
      <c r="B19" s="196"/>
      <c r="C19" s="196"/>
      <c r="D19" s="196"/>
      <c r="E19" s="196"/>
      <c r="F19" s="196"/>
      <c r="G19" s="196"/>
      <c r="H19" s="196"/>
      <c r="I19" s="196"/>
      <c r="J19" s="196"/>
      <c r="K19" s="196"/>
      <c r="L19" s="196"/>
      <c r="M19" s="196"/>
    </row>
    <row r="20" spans="1:14" ht="18.75" customHeight="1">
      <c r="A20" s="669" t="s">
        <v>441</v>
      </c>
      <c r="B20" s="669"/>
      <c r="C20" s="673"/>
      <c r="D20" s="666" t="s">
        <v>404</v>
      </c>
      <c r="E20" s="671"/>
      <c r="F20" s="672"/>
      <c r="G20" s="666" t="s">
        <v>404</v>
      </c>
      <c r="H20" s="671"/>
      <c r="I20" s="672"/>
      <c r="J20" s="666" t="s">
        <v>404</v>
      </c>
      <c r="K20" s="671"/>
      <c r="L20" s="672"/>
      <c r="M20" s="666" t="s">
        <v>404</v>
      </c>
      <c r="N20" s="671"/>
    </row>
    <row r="21" spans="1:14" ht="24" customHeight="1">
      <c r="A21" s="669"/>
      <c r="B21" s="669"/>
      <c r="C21" s="673"/>
      <c r="D21" s="666" t="s">
        <v>97</v>
      </c>
      <c r="E21" s="671"/>
      <c r="F21" s="672"/>
      <c r="G21" s="666" t="s">
        <v>97</v>
      </c>
      <c r="H21" s="671"/>
      <c r="I21" s="672"/>
      <c r="J21" s="666" t="s">
        <v>97</v>
      </c>
      <c r="K21" s="671"/>
      <c r="L21" s="672"/>
      <c r="M21" s="666" t="s">
        <v>97</v>
      </c>
      <c r="N21" s="671"/>
    </row>
    <row r="22" spans="1:14" ht="20.25" customHeight="1">
      <c r="A22" s="669"/>
      <c r="B22" s="669"/>
      <c r="C22" s="673"/>
      <c r="D22" s="666" t="s">
        <v>257</v>
      </c>
      <c r="E22" s="671"/>
      <c r="F22" s="672"/>
      <c r="G22" s="666" t="s">
        <v>257</v>
      </c>
      <c r="H22" s="671"/>
      <c r="I22" s="672"/>
      <c r="J22" s="666" t="s">
        <v>257</v>
      </c>
      <c r="K22" s="671"/>
      <c r="L22" s="672"/>
      <c r="M22" s="666" t="s">
        <v>257</v>
      </c>
      <c r="N22" s="671"/>
    </row>
    <row r="23" spans="1:14" ht="33" customHeight="1">
      <c r="A23" s="669"/>
      <c r="B23" s="669"/>
      <c r="C23" s="673"/>
      <c r="D23" s="674" t="s">
        <v>132</v>
      </c>
      <c r="E23" s="674"/>
      <c r="F23" s="676"/>
      <c r="G23" s="674" t="s">
        <v>132</v>
      </c>
      <c r="H23" s="674"/>
      <c r="I23" s="676"/>
      <c r="J23" s="674" t="s">
        <v>132</v>
      </c>
      <c r="K23" s="674"/>
      <c r="L23" s="676"/>
      <c r="M23" s="674" t="s">
        <v>132</v>
      </c>
      <c r="N23" s="674"/>
    </row>
    <row r="24" spans="1:14" ht="125.25" customHeight="1">
      <c r="A24" s="669"/>
      <c r="B24" s="669"/>
      <c r="C24" s="673"/>
      <c r="D24" s="675"/>
      <c r="E24" s="675"/>
      <c r="F24" s="676"/>
      <c r="G24" s="667"/>
      <c r="H24" s="667"/>
      <c r="I24" s="676"/>
      <c r="J24" s="667"/>
      <c r="K24" s="667"/>
      <c r="L24" s="676"/>
      <c r="M24" s="667"/>
      <c r="N24" s="667"/>
    </row>
    <row r="25" spans="1:14">
      <c r="A25" s="665"/>
    </row>
  </sheetData>
  <mergeCells count="56">
    <mergeCell ref="A2:N2"/>
    <mergeCell ref="A3:N3"/>
    <mergeCell ref="A5:N5"/>
    <mergeCell ref="D11:E11"/>
    <mergeCell ref="G11:H11"/>
    <mergeCell ref="J11:K11"/>
    <mergeCell ref="M11:N11"/>
    <mergeCell ref="D12:E12"/>
    <mergeCell ref="G12:H12"/>
    <mergeCell ref="J12:K12"/>
    <mergeCell ref="M12:N12"/>
    <mergeCell ref="D17:E17"/>
    <mergeCell ref="G17:H17"/>
    <mergeCell ref="J17:K17"/>
    <mergeCell ref="M17:N17"/>
    <mergeCell ref="D18:E18"/>
    <mergeCell ref="G18:H18"/>
    <mergeCell ref="J18:K18"/>
    <mergeCell ref="M18:N18"/>
    <mergeCell ref="A19:M19"/>
    <mergeCell ref="D23:E23"/>
    <mergeCell ref="G23:H23"/>
    <mergeCell ref="J23:K23"/>
    <mergeCell ref="M23:N23"/>
    <mergeCell ref="D24:E24"/>
    <mergeCell ref="G24:H24"/>
    <mergeCell ref="J24:K24"/>
    <mergeCell ref="M24:N24"/>
    <mergeCell ref="B8:B9"/>
    <mergeCell ref="C8:C9"/>
    <mergeCell ref="D8:D9"/>
    <mergeCell ref="E8:E9"/>
    <mergeCell ref="F8:F9"/>
    <mergeCell ref="G8:G9"/>
    <mergeCell ref="H8:H9"/>
    <mergeCell ref="I8:I9"/>
    <mergeCell ref="J8:J9"/>
    <mergeCell ref="K8:K9"/>
    <mergeCell ref="L8:L9"/>
    <mergeCell ref="M8:M9"/>
    <mergeCell ref="N8:N9"/>
    <mergeCell ref="A11:B12"/>
    <mergeCell ref="C11:C12"/>
    <mergeCell ref="F11:F12"/>
    <mergeCell ref="I11:I12"/>
    <mergeCell ref="L11:L12"/>
    <mergeCell ref="A14:B18"/>
    <mergeCell ref="C17:C18"/>
    <mergeCell ref="F17:F18"/>
    <mergeCell ref="I17:I18"/>
    <mergeCell ref="L17:L18"/>
    <mergeCell ref="A20:B24"/>
    <mergeCell ref="C23:C24"/>
    <mergeCell ref="F23:F24"/>
    <mergeCell ref="I23:I24"/>
    <mergeCell ref="L23:L24"/>
  </mergeCells>
  <phoneticPr fontId="21"/>
  <printOptions horizontalCentered="1"/>
  <pageMargins left="0.55314960629921262" right="0.55314960629921262" top="0.80314960629921262" bottom="0.80314960629921262" header="0.5" footer="0.5"/>
  <pageSetup paperSize="8" fitToWidth="1" fitToHeight="1" orientation="landscape"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A1:Y88"/>
  <sheetViews>
    <sheetView view="pageBreakPreview" zoomScaleSheetLayoutView="100" workbookViewId="0"/>
  </sheetViews>
  <sheetFormatPr defaultRowHeight="13.5"/>
  <cols>
    <col min="1" max="1" width="4.625" style="496" customWidth="1"/>
    <col min="2" max="5" width="5.625" style="496" customWidth="1"/>
    <col min="6" max="8" width="2.625" style="496" customWidth="1"/>
    <col min="9" max="9" width="4.625" style="496" customWidth="1"/>
    <col min="10" max="12" width="6.625" style="496" customWidth="1"/>
    <col min="13" max="13" width="13.5" style="496" customWidth="1"/>
    <col min="14" max="15" width="13.75" style="496" customWidth="1"/>
    <col min="16" max="16" width="17.625" style="496" customWidth="1"/>
    <col min="17" max="17" width="3.875" style="496" customWidth="1"/>
    <col min="18" max="18" width="2.375" style="496" customWidth="1"/>
    <col min="19" max="19" width="2.5" style="496" customWidth="1"/>
    <col min="20" max="20" width="5.625" style="496" customWidth="1"/>
    <col min="21" max="21" width="4.25" style="496" customWidth="1"/>
    <col min="22" max="22" width="17.625" style="496" customWidth="1"/>
    <col min="23" max="23" width="12.625" style="496" customWidth="1"/>
    <col min="24" max="24" width="10.625" style="496" customWidth="1"/>
    <col min="25" max="25" width="12.125" style="678" customWidth="1"/>
    <col min="26" max="16384" width="9" style="678" customWidth="1"/>
  </cols>
  <sheetData>
    <row r="1" spans="1:24" ht="24" customHeight="1">
      <c r="A1" s="18" t="s">
        <v>386</v>
      </c>
      <c r="B1" s="693"/>
      <c r="C1" s="693"/>
      <c r="D1" s="693"/>
      <c r="E1" s="693"/>
      <c r="F1" s="693"/>
      <c r="G1" s="693"/>
      <c r="H1" s="693"/>
      <c r="I1" s="693"/>
      <c r="J1" s="693"/>
      <c r="K1" s="693"/>
      <c r="L1" s="693"/>
      <c r="M1" s="761" t="s">
        <v>505</v>
      </c>
      <c r="N1" s="761"/>
      <c r="O1" s="761"/>
      <c r="P1" s="761"/>
      <c r="Q1" s="761"/>
      <c r="R1" s="761"/>
      <c r="S1" s="761"/>
      <c r="T1" s="693"/>
      <c r="U1" s="693"/>
    </row>
    <row r="2" spans="1:24" ht="15" customHeight="1">
      <c r="L2" s="570"/>
      <c r="M2" s="681" t="s">
        <v>506</v>
      </c>
      <c r="N2" s="681"/>
      <c r="O2" s="681"/>
      <c r="P2" s="681"/>
      <c r="Q2" s="681"/>
      <c r="R2" s="681"/>
      <c r="S2" s="681"/>
      <c r="T2" s="824"/>
      <c r="U2" s="825"/>
      <c r="V2" s="830" t="s">
        <v>50</v>
      </c>
      <c r="W2" s="842"/>
      <c r="X2" s="854"/>
    </row>
    <row r="3" spans="1:24" ht="31.5" customHeight="1">
      <c r="A3" s="681" t="s">
        <v>491</v>
      </c>
      <c r="B3" s="681"/>
      <c r="C3" s="681"/>
      <c r="D3" s="714"/>
      <c r="E3" s="714"/>
      <c r="F3" s="714"/>
      <c r="G3" s="714"/>
      <c r="H3" s="714"/>
      <c r="I3" s="714"/>
      <c r="J3" s="750"/>
      <c r="K3" s="754" t="s">
        <v>170</v>
      </c>
      <c r="L3" s="754"/>
      <c r="M3" s="754"/>
      <c r="Q3" s="570"/>
      <c r="R3" s="570"/>
      <c r="S3" s="824"/>
      <c r="T3" s="824"/>
      <c r="U3" s="825"/>
      <c r="V3" s="831"/>
      <c r="W3" s="843"/>
      <c r="X3" s="855"/>
    </row>
    <row r="4" spans="1:24" ht="24" customHeight="1">
      <c r="A4" s="1" t="s">
        <v>444</v>
      </c>
      <c r="B4" s="1"/>
      <c r="C4" s="1"/>
      <c r="D4" s="715"/>
      <c r="E4" s="715"/>
      <c r="F4" s="715"/>
      <c r="G4" s="715"/>
      <c r="H4" s="715"/>
      <c r="I4" s="715"/>
      <c r="J4" s="751"/>
      <c r="K4" s="754"/>
      <c r="L4" s="754"/>
      <c r="M4" s="754"/>
      <c r="T4" s="1"/>
      <c r="U4" s="1"/>
      <c r="V4" s="441" t="s">
        <v>520</v>
      </c>
      <c r="W4" s="751"/>
      <c r="X4" s="751"/>
    </row>
    <row r="5" spans="1:24" ht="7.5" customHeight="1">
      <c r="A5" s="682"/>
      <c r="B5" s="682"/>
      <c r="C5" s="682"/>
      <c r="D5" s="682"/>
      <c r="E5" s="682"/>
      <c r="F5" s="682"/>
      <c r="G5" s="682"/>
      <c r="H5" s="740"/>
      <c r="I5" s="740"/>
      <c r="J5" s="325"/>
      <c r="K5" s="754"/>
      <c r="L5" s="754"/>
      <c r="M5" s="754"/>
      <c r="T5" s="1"/>
      <c r="U5" s="1"/>
      <c r="V5" s="441"/>
      <c r="W5" s="751"/>
      <c r="X5" s="751"/>
    </row>
    <row r="6" spans="1:24" ht="27" customHeight="1">
      <c r="A6" s="451"/>
      <c r="B6" s="451"/>
      <c r="C6" s="451"/>
      <c r="D6" s="451"/>
      <c r="E6" s="451"/>
      <c r="F6" s="451"/>
      <c r="G6" s="451"/>
      <c r="H6" s="451"/>
      <c r="I6" s="451"/>
      <c r="J6" s="451"/>
      <c r="K6" s="754"/>
      <c r="L6" s="754"/>
      <c r="M6" s="754"/>
      <c r="N6" s="570"/>
      <c r="O6" s="516" t="s">
        <v>216</v>
      </c>
      <c r="P6" s="804"/>
      <c r="Q6" s="804"/>
      <c r="R6" s="804"/>
      <c r="S6" s="804"/>
      <c r="V6" s="516" t="s">
        <v>521</v>
      </c>
      <c r="W6" s="804"/>
      <c r="X6" s="804"/>
    </row>
    <row r="7" spans="1:24" s="679" customFormat="1" ht="18" customHeight="1">
      <c r="A7" s="683"/>
      <c r="B7" s="683"/>
      <c r="C7" s="683"/>
      <c r="D7" s="683"/>
      <c r="E7" s="683"/>
      <c r="F7" s="683"/>
      <c r="G7" s="683"/>
      <c r="H7" s="683"/>
      <c r="I7" s="683"/>
      <c r="J7" s="571"/>
      <c r="K7" s="571"/>
      <c r="L7" s="571"/>
      <c r="M7" s="683"/>
      <c r="N7" s="777"/>
      <c r="O7" s="683"/>
      <c r="P7" s="683"/>
      <c r="Q7" s="683"/>
      <c r="R7" s="683"/>
      <c r="S7" s="683"/>
      <c r="T7" s="683"/>
      <c r="U7" s="683"/>
      <c r="V7" s="777"/>
      <c r="W7" s="683"/>
      <c r="X7" s="683"/>
    </row>
    <row r="8" spans="1:24" s="679" customFormat="1" ht="9" customHeight="1">
      <c r="A8" s="683"/>
      <c r="B8" s="683"/>
      <c r="C8" s="683"/>
      <c r="D8" s="683"/>
      <c r="E8" s="683"/>
      <c r="F8" s="683"/>
      <c r="G8" s="683"/>
      <c r="H8" s="683"/>
      <c r="I8" s="683"/>
      <c r="J8" s="571"/>
      <c r="K8" s="571"/>
      <c r="L8" s="571"/>
      <c r="M8" s="762"/>
      <c r="N8" s="762"/>
      <c r="O8" s="762"/>
      <c r="P8" s="762"/>
      <c r="Q8" s="683"/>
      <c r="R8" s="683"/>
      <c r="S8" s="683"/>
      <c r="T8" s="683"/>
      <c r="U8" s="683"/>
      <c r="V8" s="737"/>
      <c r="W8" s="762"/>
      <c r="X8" s="762"/>
    </row>
    <row r="9" spans="1:24" s="680" customFormat="1" ht="9.9499999999999993" customHeight="1">
      <c r="A9" s="684" t="s">
        <v>247</v>
      </c>
      <c r="B9" s="694" t="s">
        <v>492</v>
      </c>
      <c r="C9" s="431"/>
      <c r="D9" s="431"/>
      <c r="E9" s="716"/>
      <c r="F9" s="730" t="s">
        <v>498</v>
      </c>
      <c r="G9" s="736"/>
      <c r="H9" s="741"/>
      <c r="I9" s="747" t="s">
        <v>159</v>
      </c>
      <c r="J9" s="694" t="s">
        <v>257</v>
      </c>
      <c r="K9" s="431"/>
      <c r="L9" s="716"/>
      <c r="M9" s="763" t="s">
        <v>33</v>
      </c>
      <c r="N9" s="778"/>
      <c r="O9" s="793" t="s">
        <v>462</v>
      </c>
      <c r="P9" s="805" t="s">
        <v>510</v>
      </c>
      <c r="Q9" s="815"/>
      <c r="R9" s="815"/>
      <c r="S9" s="815"/>
      <c r="T9" s="815"/>
      <c r="U9" s="815"/>
      <c r="V9" s="832"/>
      <c r="W9" s="844" t="s">
        <v>522</v>
      </c>
      <c r="X9" s="856"/>
    </row>
    <row r="10" spans="1:24" s="680" customFormat="1" ht="9.9499999999999993" customHeight="1">
      <c r="A10" s="685"/>
      <c r="B10" s="695"/>
      <c r="C10" s="309"/>
      <c r="D10" s="309"/>
      <c r="E10" s="717"/>
      <c r="F10" s="731"/>
      <c r="G10" s="737"/>
      <c r="H10" s="742"/>
      <c r="I10" s="748"/>
      <c r="J10" s="695"/>
      <c r="K10" s="309"/>
      <c r="L10" s="717"/>
      <c r="M10" s="764"/>
      <c r="N10" s="779"/>
      <c r="O10" s="794"/>
      <c r="P10" s="806"/>
      <c r="Q10" s="309"/>
      <c r="R10" s="309"/>
      <c r="S10" s="309"/>
      <c r="T10" s="309"/>
      <c r="U10" s="309"/>
      <c r="V10" s="833"/>
      <c r="W10" s="845"/>
      <c r="X10" s="857"/>
    </row>
    <row r="11" spans="1:24" s="680" customFormat="1" ht="9.9499999999999993" customHeight="1">
      <c r="A11" s="685"/>
      <c r="B11" s="696" t="s">
        <v>249</v>
      </c>
      <c r="C11" s="707"/>
      <c r="D11" s="707"/>
      <c r="E11" s="718"/>
      <c r="F11" s="731"/>
      <c r="G11" s="737"/>
      <c r="H11" s="742"/>
      <c r="I11" s="748"/>
      <c r="J11" s="697"/>
      <c r="K11" s="708"/>
      <c r="L11" s="719"/>
      <c r="M11" s="765" t="s">
        <v>309</v>
      </c>
      <c r="N11" s="780"/>
      <c r="O11" s="794"/>
      <c r="P11" s="807"/>
      <c r="Q11" s="708"/>
      <c r="R11" s="708"/>
      <c r="S11" s="708"/>
      <c r="T11" s="708"/>
      <c r="U11" s="708"/>
      <c r="V11" s="834"/>
      <c r="W11" s="845"/>
      <c r="X11" s="857"/>
    </row>
    <row r="12" spans="1:24" ht="9.9499999999999993" customHeight="1">
      <c r="A12" s="685"/>
      <c r="B12" s="697"/>
      <c r="C12" s="708"/>
      <c r="D12" s="708"/>
      <c r="E12" s="719"/>
      <c r="F12" s="731"/>
      <c r="G12" s="737"/>
      <c r="H12" s="742"/>
      <c r="I12" s="748"/>
      <c r="J12" s="696" t="s">
        <v>78</v>
      </c>
      <c r="K12" s="707"/>
      <c r="L12" s="718"/>
      <c r="M12" s="764"/>
      <c r="N12" s="779"/>
      <c r="O12" s="795" t="s">
        <v>335</v>
      </c>
      <c r="P12" s="808" t="s">
        <v>479</v>
      </c>
      <c r="Q12" s="696" t="s">
        <v>512</v>
      </c>
      <c r="R12" s="707"/>
      <c r="S12" s="707"/>
      <c r="T12" s="707"/>
      <c r="U12" s="718"/>
      <c r="V12" s="835" t="s">
        <v>396</v>
      </c>
      <c r="W12" s="846" t="s">
        <v>508</v>
      </c>
      <c r="X12" s="858"/>
    </row>
    <row r="13" spans="1:24" ht="9.9499999999999993" customHeight="1">
      <c r="A13" s="685"/>
      <c r="B13" s="695" t="s">
        <v>206</v>
      </c>
      <c r="C13" s="309"/>
      <c r="D13" s="309"/>
      <c r="E13" s="717"/>
      <c r="F13" s="731"/>
      <c r="G13" s="737"/>
      <c r="H13" s="742"/>
      <c r="I13" s="748"/>
      <c r="J13" s="695"/>
      <c r="K13" s="309"/>
      <c r="L13" s="717"/>
      <c r="M13" s="766" t="s">
        <v>507</v>
      </c>
      <c r="N13" s="781"/>
      <c r="O13" s="309"/>
      <c r="P13" s="809"/>
      <c r="Q13" s="695"/>
      <c r="R13" s="309"/>
      <c r="S13" s="309"/>
      <c r="T13" s="309"/>
      <c r="U13" s="717"/>
      <c r="V13" s="836"/>
      <c r="W13" s="847"/>
      <c r="X13" s="859"/>
    </row>
    <row r="14" spans="1:24" ht="15.75" customHeight="1">
      <c r="A14" s="686"/>
      <c r="B14" s="698"/>
      <c r="C14" s="432"/>
      <c r="D14" s="432"/>
      <c r="E14" s="720"/>
      <c r="F14" s="732"/>
      <c r="G14" s="738"/>
      <c r="H14" s="743"/>
      <c r="I14" s="749"/>
      <c r="J14" s="698"/>
      <c r="K14" s="432"/>
      <c r="L14" s="720"/>
      <c r="M14" s="767"/>
      <c r="N14" s="782"/>
      <c r="O14" s="432"/>
      <c r="P14" s="810"/>
      <c r="Q14" s="698"/>
      <c r="R14" s="432"/>
      <c r="S14" s="432"/>
      <c r="T14" s="432"/>
      <c r="U14" s="720"/>
      <c r="V14" s="837"/>
      <c r="W14" s="848"/>
      <c r="X14" s="860"/>
    </row>
    <row r="15" spans="1:24" s="680" customFormat="1" ht="9.9499999999999993" customHeight="1">
      <c r="A15" s="687"/>
      <c r="B15" s="699"/>
      <c r="C15" s="709"/>
      <c r="D15" s="709"/>
      <c r="E15" s="721"/>
      <c r="F15" s="733"/>
      <c r="G15" s="518"/>
      <c r="H15" s="744"/>
      <c r="I15" s="747"/>
      <c r="J15" s="733" t="s">
        <v>502</v>
      </c>
      <c r="K15" s="518"/>
      <c r="L15" s="744"/>
      <c r="M15" s="768"/>
      <c r="N15" s="783"/>
      <c r="O15" s="796"/>
      <c r="P15" s="811"/>
      <c r="Q15" s="816"/>
      <c r="R15" s="820"/>
      <c r="S15" s="820"/>
      <c r="T15" s="820"/>
      <c r="U15" s="826"/>
      <c r="V15" s="838"/>
      <c r="W15" s="849" t="s">
        <v>502</v>
      </c>
      <c r="X15" s="861"/>
    </row>
    <row r="16" spans="1:24" s="680" customFormat="1" ht="9.9499999999999993" customHeight="1">
      <c r="A16" s="688"/>
      <c r="B16" s="700"/>
      <c r="C16" s="710"/>
      <c r="D16" s="710"/>
      <c r="E16" s="722"/>
      <c r="F16" s="734"/>
      <c r="G16" s="739"/>
      <c r="H16" s="745"/>
      <c r="I16" s="748"/>
      <c r="J16" s="734"/>
      <c r="K16" s="739"/>
      <c r="L16" s="745"/>
      <c r="M16" s="769"/>
      <c r="N16" s="784"/>
      <c r="O16" s="797"/>
      <c r="P16" s="812"/>
      <c r="Q16" s="817"/>
      <c r="R16" s="821"/>
      <c r="S16" s="821"/>
      <c r="T16" s="821"/>
      <c r="U16" s="827"/>
      <c r="V16" s="839"/>
      <c r="W16" s="850"/>
      <c r="X16" s="862"/>
    </row>
    <row r="17" spans="1:24" s="680" customFormat="1" ht="9.9499999999999993" customHeight="1">
      <c r="A17" s="688"/>
      <c r="B17" s="701"/>
      <c r="C17" s="711"/>
      <c r="D17" s="711"/>
      <c r="E17" s="723"/>
      <c r="F17" s="734"/>
      <c r="G17" s="739"/>
      <c r="H17" s="745"/>
      <c r="I17" s="748"/>
      <c r="J17" s="752"/>
      <c r="K17" s="755"/>
      <c r="L17" s="758"/>
      <c r="M17" s="770"/>
      <c r="N17" s="785"/>
      <c r="O17" s="797"/>
      <c r="P17" s="812"/>
      <c r="Q17" s="817"/>
      <c r="R17" s="821"/>
      <c r="S17" s="821"/>
      <c r="T17" s="821"/>
      <c r="U17" s="827"/>
      <c r="V17" s="839"/>
      <c r="W17" s="850"/>
      <c r="X17" s="862"/>
    </row>
    <row r="18" spans="1:24" s="680" customFormat="1" ht="9.9499999999999993" customHeight="1">
      <c r="A18" s="688"/>
      <c r="B18" s="702"/>
      <c r="C18" s="712"/>
      <c r="D18" s="712"/>
      <c r="E18" s="724"/>
      <c r="F18" s="734"/>
      <c r="G18" s="739"/>
      <c r="H18" s="745"/>
      <c r="I18" s="748"/>
      <c r="J18" s="753" t="s">
        <v>168</v>
      </c>
      <c r="K18" s="756"/>
      <c r="L18" s="759"/>
      <c r="M18" s="769"/>
      <c r="N18" s="786"/>
      <c r="O18" s="798"/>
      <c r="P18" s="812"/>
      <c r="Q18" s="817"/>
      <c r="R18" s="821"/>
      <c r="S18" s="821"/>
      <c r="T18" s="821"/>
      <c r="U18" s="827"/>
      <c r="V18" s="839"/>
      <c r="W18" s="851" t="s">
        <v>502</v>
      </c>
      <c r="X18" s="863"/>
    </row>
    <row r="19" spans="1:24" s="680" customFormat="1" ht="9.9499999999999993" customHeight="1">
      <c r="A19" s="688"/>
      <c r="B19" s="701"/>
      <c r="C19" s="711"/>
      <c r="D19" s="711"/>
      <c r="E19" s="723"/>
      <c r="F19" s="734"/>
      <c r="G19" s="739"/>
      <c r="H19" s="745"/>
      <c r="I19" s="748"/>
      <c r="J19" s="734"/>
      <c r="K19" s="739"/>
      <c r="L19" s="745"/>
      <c r="M19" s="771"/>
      <c r="N19" s="787"/>
      <c r="O19" s="799"/>
      <c r="P19" s="812"/>
      <c r="Q19" s="817"/>
      <c r="R19" s="821"/>
      <c r="S19" s="821"/>
      <c r="T19" s="821"/>
      <c r="U19" s="827"/>
      <c r="V19" s="839"/>
      <c r="W19" s="850"/>
      <c r="X19" s="862"/>
    </row>
    <row r="20" spans="1:24" s="680" customFormat="1" ht="9.9499999999999993" customHeight="1">
      <c r="A20" s="689"/>
      <c r="B20" s="703"/>
      <c r="C20" s="517"/>
      <c r="D20" s="517"/>
      <c r="E20" s="725"/>
      <c r="F20" s="735"/>
      <c r="G20" s="519"/>
      <c r="H20" s="746"/>
      <c r="I20" s="749"/>
      <c r="J20" s="735"/>
      <c r="K20" s="519"/>
      <c r="L20" s="746"/>
      <c r="M20" s="772"/>
      <c r="N20" s="788"/>
      <c r="O20" s="800"/>
      <c r="P20" s="813"/>
      <c r="Q20" s="818"/>
      <c r="R20" s="822"/>
      <c r="S20" s="822"/>
      <c r="T20" s="822"/>
      <c r="U20" s="828"/>
      <c r="V20" s="840"/>
      <c r="W20" s="852"/>
      <c r="X20" s="864"/>
    </row>
    <row r="21" spans="1:24" s="680" customFormat="1" ht="9.9499999999999993" customHeight="1">
      <c r="A21" s="687"/>
      <c r="B21" s="699"/>
      <c r="C21" s="709"/>
      <c r="D21" s="709"/>
      <c r="E21" s="721"/>
      <c r="F21" s="733"/>
      <c r="G21" s="518"/>
      <c r="H21" s="744"/>
      <c r="I21" s="747"/>
      <c r="J21" s="733" t="s">
        <v>502</v>
      </c>
      <c r="K21" s="518"/>
      <c r="L21" s="744"/>
      <c r="M21" s="773"/>
      <c r="N21" s="789"/>
      <c r="O21" s="801"/>
      <c r="P21" s="811"/>
      <c r="Q21" s="816"/>
      <c r="R21" s="820"/>
      <c r="S21" s="820"/>
      <c r="T21" s="820"/>
      <c r="U21" s="826"/>
      <c r="V21" s="838"/>
      <c r="W21" s="849" t="s">
        <v>502</v>
      </c>
      <c r="X21" s="861"/>
    </row>
    <row r="22" spans="1:24" s="680" customFormat="1" ht="9.9499999999999993" customHeight="1">
      <c r="A22" s="688"/>
      <c r="B22" s="700"/>
      <c r="C22" s="710"/>
      <c r="D22" s="710"/>
      <c r="E22" s="722"/>
      <c r="F22" s="734"/>
      <c r="G22" s="739"/>
      <c r="H22" s="745"/>
      <c r="I22" s="748"/>
      <c r="J22" s="734"/>
      <c r="K22" s="739"/>
      <c r="L22" s="745"/>
      <c r="M22" s="774"/>
      <c r="N22" s="786"/>
      <c r="O22" s="799"/>
      <c r="P22" s="812"/>
      <c r="Q22" s="817"/>
      <c r="R22" s="821"/>
      <c r="S22" s="821"/>
      <c r="T22" s="821"/>
      <c r="U22" s="827"/>
      <c r="V22" s="839"/>
      <c r="W22" s="850"/>
      <c r="X22" s="862"/>
    </row>
    <row r="23" spans="1:24" s="680" customFormat="1" ht="9.9499999999999993" customHeight="1">
      <c r="A23" s="688"/>
      <c r="B23" s="704"/>
      <c r="C23" s="713"/>
      <c r="D23" s="713"/>
      <c r="E23" s="726"/>
      <c r="F23" s="734"/>
      <c r="G23" s="739"/>
      <c r="H23" s="745"/>
      <c r="I23" s="748"/>
      <c r="J23" s="752"/>
      <c r="K23" s="755"/>
      <c r="L23" s="758"/>
      <c r="M23" s="771"/>
      <c r="N23" s="785"/>
      <c r="O23" s="799"/>
      <c r="P23" s="812"/>
      <c r="Q23" s="817"/>
      <c r="R23" s="821"/>
      <c r="S23" s="821"/>
      <c r="T23" s="821"/>
      <c r="U23" s="827"/>
      <c r="V23" s="839"/>
      <c r="W23" s="850"/>
      <c r="X23" s="862"/>
    </row>
    <row r="24" spans="1:24" s="680" customFormat="1" ht="9.9499999999999993" customHeight="1">
      <c r="A24" s="688"/>
      <c r="B24" s="700"/>
      <c r="C24" s="710"/>
      <c r="D24" s="710"/>
      <c r="E24" s="722"/>
      <c r="F24" s="734"/>
      <c r="G24" s="739"/>
      <c r="H24" s="745"/>
      <c r="I24" s="748"/>
      <c r="J24" s="753" t="s">
        <v>168</v>
      </c>
      <c r="K24" s="756"/>
      <c r="L24" s="759"/>
      <c r="M24" s="774"/>
      <c r="N24" s="786"/>
      <c r="O24" s="798"/>
      <c r="P24" s="812"/>
      <c r="Q24" s="817"/>
      <c r="R24" s="821"/>
      <c r="S24" s="821"/>
      <c r="T24" s="821"/>
      <c r="U24" s="827"/>
      <c r="V24" s="839"/>
      <c r="W24" s="851" t="s">
        <v>502</v>
      </c>
      <c r="X24" s="863"/>
    </row>
    <row r="25" spans="1:24" s="680" customFormat="1" ht="9.9499999999999993" customHeight="1">
      <c r="A25" s="688"/>
      <c r="B25" s="704"/>
      <c r="C25" s="713"/>
      <c r="D25" s="713"/>
      <c r="E25" s="726"/>
      <c r="F25" s="734"/>
      <c r="G25" s="739"/>
      <c r="H25" s="745"/>
      <c r="I25" s="748"/>
      <c r="J25" s="734"/>
      <c r="K25" s="739"/>
      <c r="L25" s="745"/>
      <c r="M25" s="771"/>
      <c r="N25" s="790"/>
      <c r="O25" s="799"/>
      <c r="P25" s="812"/>
      <c r="Q25" s="817"/>
      <c r="R25" s="821"/>
      <c r="S25" s="821"/>
      <c r="T25" s="821"/>
      <c r="U25" s="827"/>
      <c r="V25" s="839"/>
      <c r="W25" s="850"/>
      <c r="X25" s="862"/>
    </row>
    <row r="26" spans="1:24" s="680" customFormat="1" ht="9.9499999999999993" customHeight="1">
      <c r="A26" s="689"/>
      <c r="B26" s="705"/>
      <c r="C26" s="4"/>
      <c r="D26" s="4"/>
      <c r="E26" s="727"/>
      <c r="F26" s="735"/>
      <c r="G26" s="519"/>
      <c r="H26" s="746"/>
      <c r="I26" s="749"/>
      <c r="J26" s="735"/>
      <c r="K26" s="519"/>
      <c r="L26" s="746"/>
      <c r="M26" s="772"/>
      <c r="N26" s="791"/>
      <c r="O26" s="800"/>
      <c r="P26" s="813"/>
      <c r="Q26" s="818"/>
      <c r="R26" s="822"/>
      <c r="S26" s="822"/>
      <c r="T26" s="822"/>
      <c r="U26" s="828"/>
      <c r="V26" s="840"/>
      <c r="W26" s="852"/>
      <c r="X26" s="864"/>
    </row>
    <row r="27" spans="1:24" s="680" customFormat="1" ht="9.9499999999999993" customHeight="1">
      <c r="A27" s="687"/>
      <c r="B27" s="699"/>
      <c r="C27" s="709"/>
      <c r="D27" s="709"/>
      <c r="E27" s="721"/>
      <c r="F27" s="733"/>
      <c r="G27" s="518"/>
      <c r="H27" s="744"/>
      <c r="I27" s="747"/>
      <c r="J27" s="733" t="s">
        <v>502</v>
      </c>
      <c r="K27" s="518"/>
      <c r="L27" s="744"/>
      <c r="M27" s="773"/>
      <c r="N27" s="789"/>
      <c r="O27" s="801"/>
      <c r="P27" s="811"/>
      <c r="Q27" s="816"/>
      <c r="R27" s="820"/>
      <c r="S27" s="820"/>
      <c r="T27" s="820"/>
      <c r="U27" s="826"/>
      <c r="V27" s="838"/>
      <c r="W27" s="849" t="s">
        <v>502</v>
      </c>
      <c r="X27" s="861"/>
    </row>
    <row r="28" spans="1:24" s="680" customFormat="1" ht="9.9499999999999993" customHeight="1">
      <c r="A28" s="688"/>
      <c r="B28" s="700"/>
      <c r="C28" s="710"/>
      <c r="D28" s="710"/>
      <c r="E28" s="722"/>
      <c r="F28" s="734"/>
      <c r="G28" s="739"/>
      <c r="H28" s="745"/>
      <c r="I28" s="748"/>
      <c r="J28" s="734"/>
      <c r="K28" s="739"/>
      <c r="L28" s="745"/>
      <c r="M28" s="774"/>
      <c r="N28" s="786"/>
      <c r="O28" s="799"/>
      <c r="P28" s="812"/>
      <c r="Q28" s="817"/>
      <c r="R28" s="821"/>
      <c r="S28" s="821"/>
      <c r="T28" s="821"/>
      <c r="U28" s="827"/>
      <c r="V28" s="839"/>
      <c r="W28" s="850"/>
      <c r="X28" s="862"/>
    </row>
    <row r="29" spans="1:24" s="680" customFormat="1" ht="9.9499999999999993" customHeight="1">
      <c r="A29" s="688"/>
      <c r="B29" s="704"/>
      <c r="C29" s="713"/>
      <c r="D29" s="713"/>
      <c r="E29" s="726"/>
      <c r="F29" s="734"/>
      <c r="G29" s="739"/>
      <c r="H29" s="745"/>
      <c r="I29" s="748"/>
      <c r="J29" s="752"/>
      <c r="K29" s="755"/>
      <c r="L29" s="758"/>
      <c r="M29" s="771"/>
      <c r="N29" s="785"/>
      <c r="O29" s="802"/>
      <c r="P29" s="812"/>
      <c r="Q29" s="817"/>
      <c r="R29" s="821"/>
      <c r="S29" s="821"/>
      <c r="T29" s="821"/>
      <c r="U29" s="827"/>
      <c r="V29" s="839"/>
      <c r="W29" s="853"/>
      <c r="X29" s="865"/>
    </row>
    <row r="30" spans="1:24" s="680" customFormat="1" ht="9.9499999999999993" customHeight="1">
      <c r="A30" s="688"/>
      <c r="B30" s="700"/>
      <c r="C30" s="710"/>
      <c r="D30" s="710"/>
      <c r="E30" s="722"/>
      <c r="F30" s="734"/>
      <c r="G30" s="739"/>
      <c r="H30" s="745"/>
      <c r="I30" s="748"/>
      <c r="J30" s="753" t="s">
        <v>168</v>
      </c>
      <c r="K30" s="756"/>
      <c r="L30" s="759"/>
      <c r="M30" s="774"/>
      <c r="N30" s="786"/>
      <c r="O30" s="798"/>
      <c r="P30" s="812"/>
      <c r="Q30" s="817"/>
      <c r="R30" s="821"/>
      <c r="S30" s="821"/>
      <c r="T30" s="821"/>
      <c r="U30" s="827"/>
      <c r="V30" s="839"/>
      <c r="W30" s="851" t="s">
        <v>502</v>
      </c>
      <c r="X30" s="863"/>
    </row>
    <row r="31" spans="1:24" s="680" customFormat="1" ht="9.9499999999999993" customHeight="1">
      <c r="A31" s="688"/>
      <c r="B31" s="704"/>
      <c r="C31" s="713"/>
      <c r="D31" s="713"/>
      <c r="E31" s="726"/>
      <c r="F31" s="734"/>
      <c r="G31" s="739"/>
      <c r="H31" s="745"/>
      <c r="I31" s="748"/>
      <c r="J31" s="734"/>
      <c r="K31" s="739"/>
      <c r="L31" s="745"/>
      <c r="M31" s="771"/>
      <c r="N31" s="790"/>
      <c r="O31" s="799"/>
      <c r="P31" s="812"/>
      <c r="Q31" s="817"/>
      <c r="R31" s="821"/>
      <c r="S31" s="821"/>
      <c r="T31" s="821"/>
      <c r="U31" s="827"/>
      <c r="V31" s="839"/>
      <c r="W31" s="850"/>
      <c r="X31" s="862"/>
    </row>
    <row r="32" spans="1:24" s="680" customFormat="1" ht="9.9499999999999993" customHeight="1">
      <c r="A32" s="689"/>
      <c r="B32" s="705"/>
      <c r="C32" s="4"/>
      <c r="D32" s="4"/>
      <c r="E32" s="727"/>
      <c r="F32" s="735"/>
      <c r="G32" s="519"/>
      <c r="H32" s="746"/>
      <c r="I32" s="749"/>
      <c r="J32" s="735"/>
      <c r="K32" s="519"/>
      <c r="L32" s="746"/>
      <c r="M32" s="772"/>
      <c r="N32" s="791"/>
      <c r="O32" s="800"/>
      <c r="P32" s="813"/>
      <c r="Q32" s="818"/>
      <c r="R32" s="822"/>
      <c r="S32" s="822"/>
      <c r="T32" s="822"/>
      <c r="U32" s="828"/>
      <c r="V32" s="840"/>
      <c r="W32" s="852"/>
      <c r="X32" s="864"/>
    </row>
    <row r="33" spans="1:24" s="680" customFormat="1" ht="9.9499999999999993" customHeight="1">
      <c r="A33" s="687"/>
      <c r="B33" s="699"/>
      <c r="C33" s="709"/>
      <c r="D33" s="709"/>
      <c r="E33" s="721"/>
      <c r="F33" s="733"/>
      <c r="G33" s="518"/>
      <c r="H33" s="744"/>
      <c r="I33" s="747"/>
      <c r="J33" s="733" t="s">
        <v>502</v>
      </c>
      <c r="K33" s="518"/>
      <c r="L33" s="744"/>
      <c r="M33" s="773"/>
      <c r="N33" s="789"/>
      <c r="O33" s="801"/>
      <c r="P33" s="811"/>
      <c r="Q33" s="816"/>
      <c r="R33" s="820"/>
      <c r="S33" s="820"/>
      <c r="T33" s="820"/>
      <c r="U33" s="826"/>
      <c r="V33" s="838"/>
      <c r="W33" s="849" t="s">
        <v>502</v>
      </c>
      <c r="X33" s="861"/>
    </row>
    <row r="34" spans="1:24" s="680" customFormat="1" ht="9.9499999999999993" customHeight="1">
      <c r="A34" s="688"/>
      <c r="B34" s="700"/>
      <c r="C34" s="710"/>
      <c r="D34" s="710"/>
      <c r="E34" s="722"/>
      <c r="F34" s="734"/>
      <c r="G34" s="739"/>
      <c r="H34" s="745"/>
      <c r="I34" s="748"/>
      <c r="J34" s="734"/>
      <c r="K34" s="739"/>
      <c r="L34" s="745"/>
      <c r="M34" s="774"/>
      <c r="N34" s="786"/>
      <c r="O34" s="799"/>
      <c r="P34" s="812"/>
      <c r="Q34" s="817"/>
      <c r="R34" s="821"/>
      <c r="S34" s="821"/>
      <c r="T34" s="821"/>
      <c r="U34" s="827"/>
      <c r="V34" s="839"/>
      <c r="W34" s="850"/>
      <c r="X34" s="862"/>
    </row>
    <row r="35" spans="1:24" s="680" customFormat="1" ht="9.9499999999999993" customHeight="1">
      <c r="A35" s="688"/>
      <c r="B35" s="704"/>
      <c r="C35" s="713"/>
      <c r="D35" s="713"/>
      <c r="E35" s="726"/>
      <c r="F35" s="734"/>
      <c r="G35" s="739"/>
      <c r="H35" s="745"/>
      <c r="I35" s="748"/>
      <c r="J35" s="752"/>
      <c r="K35" s="755"/>
      <c r="L35" s="758"/>
      <c r="M35" s="771"/>
      <c r="N35" s="785"/>
      <c r="O35" s="799"/>
      <c r="P35" s="812"/>
      <c r="Q35" s="817"/>
      <c r="R35" s="821"/>
      <c r="S35" s="821"/>
      <c r="T35" s="821"/>
      <c r="U35" s="827"/>
      <c r="V35" s="839"/>
      <c r="W35" s="850"/>
      <c r="X35" s="862"/>
    </row>
    <row r="36" spans="1:24" s="680" customFormat="1" ht="9.9499999999999993" customHeight="1">
      <c r="A36" s="688"/>
      <c r="B36" s="700"/>
      <c r="C36" s="710"/>
      <c r="D36" s="710"/>
      <c r="E36" s="722"/>
      <c r="F36" s="734"/>
      <c r="G36" s="739"/>
      <c r="H36" s="745"/>
      <c r="I36" s="748"/>
      <c r="J36" s="753" t="s">
        <v>168</v>
      </c>
      <c r="K36" s="756"/>
      <c r="L36" s="759"/>
      <c r="M36" s="774"/>
      <c r="N36" s="786"/>
      <c r="O36" s="798"/>
      <c r="P36" s="812"/>
      <c r="Q36" s="817"/>
      <c r="R36" s="821"/>
      <c r="S36" s="821"/>
      <c r="T36" s="821"/>
      <c r="U36" s="827"/>
      <c r="V36" s="839"/>
      <c r="W36" s="851" t="s">
        <v>502</v>
      </c>
      <c r="X36" s="863"/>
    </row>
    <row r="37" spans="1:24" s="680" customFormat="1" ht="9.9499999999999993" customHeight="1">
      <c r="A37" s="688"/>
      <c r="B37" s="704"/>
      <c r="C37" s="713"/>
      <c r="D37" s="713"/>
      <c r="E37" s="726"/>
      <c r="F37" s="734"/>
      <c r="G37" s="739"/>
      <c r="H37" s="745"/>
      <c r="I37" s="748"/>
      <c r="J37" s="734"/>
      <c r="K37" s="739"/>
      <c r="L37" s="745"/>
      <c r="M37" s="771"/>
      <c r="N37" s="790"/>
      <c r="O37" s="799"/>
      <c r="P37" s="812"/>
      <c r="Q37" s="817"/>
      <c r="R37" s="821"/>
      <c r="S37" s="821"/>
      <c r="T37" s="821"/>
      <c r="U37" s="827"/>
      <c r="V37" s="839"/>
      <c r="W37" s="850"/>
      <c r="X37" s="862"/>
    </row>
    <row r="38" spans="1:24" s="680" customFormat="1" ht="9.9499999999999993" customHeight="1">
      <c r="A38" s="689"/>
      <c r="B38" s="705"/>
      <c r="C38" s="4"/>
      <c r="D38" s="4"/>
      <c r="E38" s="727"/>
      <c r="F38" s="735"/>
      <c r="G38" s="519"/>
      <c r="H38" s="746"/>
      <c r="I38" s="749"/>
      <c r="J38" s="735"/>
      <c r="K38" s="519"/>
      <c r="L38" s="746"/>
      <c r="M38" s="772"/>
      <c r="N38" s="791"/>
      <c r="O38" s="800"/>
      <c r="P38" s="813"/>
      <c r="Q38" s="818"/>
      <c r="R38" s="822"/>
      <c r="S38" s="822"/>
      <c r="T38" s="822"/>
      <c r="U38" s="828"/>
      <c r="V38" s="840"/>
      <c r="W38" s="852"/>
      <c r="X38" s="864"/>
    </row>
    <row r="39" spans="1:24" s="680" customFormat="1" ht="9.9499999999999993" customHeight="1">
      <c r="A39" s="687"/>
      <c r="B39" s="699"/>
      <c r="C39" s="709"/>
      <c r="D39" s="709"/>
      <c r="E39" s="721"/>
      <c r="F39" s="733"/>
      <c r="G39" s="518"/>
      <c r="H39" s="744"/>
      <c r="I39" s="747"/>
      <c r="J39" s="733" t="s">
        <v>502</v>
      </c>
      <c r="K39" s="518"/>
      <c r="L39" s="744"/>
      <c r="M39" s="773"/>
      <c r="N39" s="789"/>
      <c r="O39" s="801"/>
      <c r="P39" s="811"/>
      <c r="Q39" s="816"/>
      <c r="R39" s="820"/>
      <c r="S39" s="820"/>
      <c r="T39" s="820"/>
      <c r="U39" s="826"/>
      <c r="V39" s="838"/>
      <c r="W39" s="849" t="s">
        <v>502</v>
      </c>
      <c r="X39" s="861"/>
    </row>
    <row r="40" spans="1:24" s="680" customFormat="1" ht="9.9499999999999993" customHeight="1">
      <c r="A40" s="688"/>
      <c r="B40" s="700"/>
      <c r="C40" s="710"/>
      <c r="D40" s="710"/>
      <c r="E40" s="722"/>
      <c r="F40" s="734"/>
      <c r="G40" s="739"/>
      <c r="H40" s="745"/>
      <c r="I40" s="748"/>
      <c r="J40" s="734"/>
      <c r="K40" s="739"/>
      <c r="L40" s="745"/>
      <c r="M40" s="774"/>
      <c r="N40" s="786"/>
      <c r="O40" s="799"/>
      <c r="P40" s="812"/>
      <c r="Q40" s="817"/>
      <c r="R40" s="821"/>
      <c r="S40" s="821"/>
      <c r="T40" s="821"/>
      <c r="U40" s="827"/>
      <c r="V40" s="839"/>
      <c r="W40" s="850"/>
      <c r="X40" s="862"/>
    </row>
    <row r="41" spans="1:24" s="680" customFormat="1" ht="9.9499999999999993" customHeight="1">
      <c r="A41" s="688"/>
      <c r="B41" s="704"/>
      <c r="C41" s="713"/>
      <c r="D41" s="713"/>
      <c r="E41" s="726"/>
      <c r="F41" s="734"/>
      <c r="G41" s="739"/>
      <c r="H41" s="745"/>
      <c r="I41" s="748"/>
      <c r="J41" s="752"/>
      <c r="K41" s="755"/>
      <c r="L41" s="758"/>
      <c r="M41" s="771"/>
      <c r="N41" s="785"/>
      <c r="O41" s="802"/>
      <c r="P41" s="812"/>
      <c r="Q41" s="817"/>
      <c r="R41" s="821"/>
      <c r="S41" s="821"/>
      <c r="T41" s="821"/>
      <c r="U41" s="827"/>
      <c r="V41" s="839"/>
      <c r="W41" s="850"/>
      <c r="X41" s="862"/>
    </row>
    <row r="42" spans="1:24" s="680" customFormat="1" ht="9.9499999999999993" customHeight="1">
      <c r="A42" s="688"/>
      <c r="B42" s="700"/>
      <c r="C42" s="710"/>
      <c r="D42" s="710"/>
      <c r="E42" s="722"/>
      <c r="F42" s="734"/>
      <c r="G42" s="739"/>
      <c r="H42" s="745"/>
      <c r="I42" s="748"/>
      <c r="J42" s="753" t="s">
        <v>168</v>
      </c>
      <c r="K42" s="756"/>
      <c r="L42" s="759"/>
      <c r="M42" s="774"/>
      <c r="N42" s="786"/>
      <c r="O42" s="798"/>
      <c r="P42" s="812"/>
      <c r="Q42" s="817"/>
      <c r="R42" s="821"/>
      <c r="S42" s="821"/>
      <c r="T42" s="821"/>
      <c r="U42" s="827"/>
      <c r="V42" s="839"/>
      <c r="W42" s="851" t="s">
        <v>502</v>
      </c>
      <c r="X42" s="863"/>
    </row>
    <row r="43" spans="1:24" s="680" customFormat="1" ht="9.9499999999999993" customHeight="1">
      <c r="A43" s="688"/>
      <c r="B43" s="704"/>
      <c r="C43" s="713"/>
      <c r="D43" s="713"/>
      <c r="E43" s="726"/>
      <c r="F43" s="734"/>
      <c r="G43" s="739"/>
      <c r="H43" s="745"/>
      <c r="I43" s="748"/>
      <c r="J43" s="734"/>
      <c r="K43" s="739"/>
      <c r="L43" s="745"/>
      <c r="M43" s="771"/>
      <c r="N43" s="790"/>
      <c r="O43" s="799"/>
      <c r="P43" s="812"/>
      <c r="Q43" s="817"/>
      <c r="R43" s="821"/>
      <c r="S43" s="821"/>
      <c r="T43" s="821"/>
      <c r="U43" s="827"/>
      <c r="V43" s="839"/>
      <c r="W43" s="850"/>
      <c r="X43" s="862"/>
    </row>
    <row r="44" spans="1:24" s="680" customFormat="1" ht="9.9499999999999993" customHeight="1">
      <c r="A44" s="689"/>
      <c r="B44" s="705"/>
      <c r="C44" s="4"/>
      <c r="D44" s="4"/>
      <c r="E44" s="727"/>
      <c r="F44" s="735"/>
      <c r="G44" s="519"/>
      <c r="H44" s="746"/>
      <c r="I44" s="749"/>
      <c r="J44" s="735"/>
      <c r="K44" s="519"/>
      <c r="L44" s="746"/>
      <c r="M44" s="772"/>
      <c r="N44" s="791"/>
      <c r="O44" s="800"/>
      <c r="P44" s="813"/>
      <c r="Q44" s="818"/>
      <c r="R44" s="822"/>
      <c r="S44" s="822"/>
      <c r="T44" s="822"/>
      <c r="U44" s="828"/>
      <c r="V44" s="840"/>
      <c r="W44" s="852"/>
      <c r="X44" s="864"/>
    </row>
    <row r="45" spans="1:24" s="680" customFormat="1" ht="9.9499999999999993" customHeight="1">
      <c r="A45" s="687"/>
      <c r="B45" s="699"/>
      <c r="C45" s="709"/>
      <c r="D45" s="709"/>
      <c r="E45" s="721"/>
      <c r="F45" s="733"/>
      <c r="G45" s="518"/>
      <c r="H45" s="744"/>
      <c r="I45" s="747"/>
      <c r="J45" s="733" t="s">
        <v>502</v>
      </c>
      <c r="K45" s="518"/>
      <c r="L45" s="744"/>
      <c r="M45" s="773"/>
      <c r="N45" s="789"/>
      <c r="O45" s="801"/>
      <c r="P45" s="811"/>
      <c r="Q45" s="816"/>
      <c r="R45" s="820"/>
      <c r="S45" s="820"/>
      <c r="T45" s="820"/>
      <c r="U45" s="826"/>
      <c r="V45" s="838"/>
      <c r="W45" s="849" t="s">
        <v>502</v>
      </c>
      <c r="X45" s="861"/>
    </row>
    <row r="46" spans="1:24" s="680" customFormat="1" ht="9.9499999999999993" customHeight="1">
      <c r="A46" s="688"/>
      <c r="B46" s="700"/>
      <c r="C46" s="710"/>
      <c r="D46" s="710"/>
      <c r="E46" s="722"/>
      <c r="F46" s="734"/>
      <c r="G46" s="739"/>
      <c r="H46" s="745"/>
      <c r="I46" s="748"/>
      <c r="J46" s="734"/>
      <c r="K46" s="739"/>
      <c r="L46" s="745"/>
      <c r="M46" s="774"/>
      <c r="N46" s="786"/>
      <c r="O46" s="799"/>
      <c r="P46" s="812"/>
      <c r="Q46" s="817"/>
      <c r="R46" s="821"/>
      <c r="S46" s="821"/>
      <c r="T46" s="821"/>
      <c r="U46" s="827"/>
      <c r="V46" s="839"/>
      <c r="W46" s="850"/>
      <c r="X46" s="862"/>
    </row>
    <row r="47" spans="1:24" s="680" customFormat="1" ht="9.9499999999999993" customHeight="1">
      <c r="A47" s="688"/>
      <c r="B47" s="704"/>
      <c r="C47" s="713"/>
      <c r="D47" s="713"/>
      <c r="E47" s="726"/>
      <c r="F47" s="734"/>
      <c r="G47" s="739"/>
      <c r="H47" s="745"/>
      <c r="I47" s="748"/>
      <c r="J47" s="752"/>
      <c r="K47" s="755"/>
      <c r="L47" s="758"/>
      <c r="M47" s="771"/>
      <c r="N47" s="785"/>
      <c r="O47" s="802"/>
      <c r="P47" s="812"/>
      <c r="Q47" s="817"/>
      <c r="R47" s="821"/>
      <c r="S47" s="821"/>
      <c r="T47" s="821"/>
      <c r="U47" s="827"/>
      <c r="V47" s="839"/>
      <c r="W47" s="850"/>
      <c r="X47" s="862"/>
    </row>
    <row r="48" spans="1:24" s="680" customFormat="1" ht="9.9499999999999993" customHeight="1">
      <c r="A48" s="688"/>
      <c r="B48" s="700"/>
      <c r="C48" s="710"/>
      <c r="D48" s="710"/>
      <c r="E48" s="722"/>
      <c r="F48" s="734"/>
      <c r="G48" s="739"/>
      <c r="H48" s="745"/>
      <c r="I48" s="748"/>
      <c r="J48" s="753" t="s">
        <v>168</v>
      </c>
      <c r="K48" s="756"/>
      <c r="L48" s="759"/>
      <c r="M48" s="774"/>
      <c r="N48" s="786"/>
      <c r="O48" s="798"/>
      <c r="P48" s="812"/>
      <c r="Q48" s="817"/>
      <c r="R48" s="821"/>
      <c r="S48" s="821"/>
      <c r="T48" s="821"/>
      <c r="U48" s="827"/>
      <c r="V48" s="839"/>
      <c r="W48" s="851" t="s">
        <v>502</v>
      </c>
      <c r="X48" s="863"/>
    </row>
    <row r="49" spans="1:25" s="680" customFormat="1" ht="9.9499999999999993" customHeight="1">
      <c r="A49" s="688"/>
      <c r="B49" s="704"/>
      <c r="C49" s="713"/>
      <c r="D49" s="713"/>
      <c r="E49" s="726"/>
      <c r="F49" s="734"/>
      <c r="G49" s="739"/>
      <c r="H49" s="745"/>
      <c r="I49" s="748"/>
      <c r="J49" s="734"/>
      <c r="K49" s="739"/>
      <c r="L49" s="745"/>
      <c r="M49" s="771"/>
      <c r="N49" s="790"/>
      <c r="O49" s="799"/>
      <c r="P49" s="812"/>
      <c r="Q49" s="817"/>
      <c r="R49" s="821"/>
      <c r="S49" s="821"/>
      <c r="T49" s="821"/>
      <c r="U49" s="827"/>
      <c r="V49" s="839"/>
      <c r="W49" s="850"/>
      <c r="X49" s="862"/>
    </row>
    <row r="50" spans="1:25" s="680" customFormat="1" ht="9.9499999999999993" customHeight="1">
      <c r="A50" s="689"/>
      <c r="B50" s="705"/>
      <c r="C50" s="4"/>
      <c r="D50" s="4"/>
      <c r="E50" s="727"/>
      <c r="F50" s="735"/>
      <c r="G50" s="519"/>
      <c r="H50" s="746"/>
      <c r="I50" s="749"/>
      <c r="J50" s="735"/>
      <c r="K50" s="519"/>
      <c r="L50" s="746"/>
      <c r="M50" s="772"/>
      <c r="N50" s="791"/>
      <c r="O50" s="800"/>
      <c r="P50" s="813"/>
      <c r="Q50" s="818"/>
      <c r="R50" s="822"/>
      <c r="S50" s="822"/>
      <c r="T50" s="822"/>
      <c r="U50" s="828"/>
      <c r="V50" s="840"/>
      <c r="W50" s="852"/>
      <c r="X50" s="864"/>
    </row>
    <row r="51" spans="1:25" s="680" customFormat="1" ht="9.9499999999999993" customHeight="1">
      <c r="A51" s="687"/>
      <c r="B51" s="699"/>
      <c r="C51" s="709"/>
      <c r="D51" s="709"/>
      <c r="E51" s="721"/>
      <c r="F51" s="733"/>
      <c r="G51" s="518"/>
      <c r="H51" s="744"/>
      <c r="I51" s="747"/>
      <c r="J51" s="733" t="s">
        <v>502</v>
      </c>
      <c r="K51" s="518"/>
      <c r="L51" s="744"/>
      <c r="M51" s="773"/>
      <c r="N51" s="789"/>
      <c r="O51" s="801"/>
      <c r="P51" s="811"/>
      <c r="Q51" s="816"/>
      <c r="R51" s="820"/>
      <c r="S51" s="820"/>
      <c r="T51" s="820"/>
      <c r="U51" s="826"/>
      <c r="V51" s="838"/>
      <c r="W51" s="849" t="s">
        <v>502</v>
      </c>
      <c r="X51" s="861"/>
    </row>
    <row r="52" spans="1:25" s="680" customFormat="1" ht="9.9499999999999993" customHeight="1">
      <c r="A52" s="688"/>
      <c r="B52" s="700"/>
      <c r="C52" s="710"/>
      <c r="D52" s="710"/>
      <c r="E52" s="722"/>
      <c r="F52" s="734"/>
      <c r="G52" s="739"/>
      <c r="H52" s="745"/>
      <c r="I52" s="748"/>
      <c r="J52" s="734"/>
      <c r="K52" s="739"/>
      <c r="L52" s="745"/>
      <c r="M52" s="774"/>
      <c r="N52" s="786"/>
      <c r="O52" s="799"/>
      <c r="P52" s="812"/>
      <c r="Q52" s="817"/>
      <c r="R52" s="821"/>
      <c r="S52" s="821"/>
      <c r="T52" s="821"/>
      <c r="U52" s="827"/>
      <c r="V52" s="839"/>
      <c r="W52" s="850"/>
      <c r="X52" s="862"/>
    </row>
    <row r="53" spans="1:25" s="680" customFormat="1" ht="9.9499999999999993" customHeight="1">
      <c r="A53" s="688"/>
      <c r="B53" s="704"/>
      <c r="C53" s="713"/>
      <c r="D53" s="713"/>
      <c r="E53" s="726"/>
      <c r="F53" s="734"/>
      <c r="G53" s="739"/>
      <c r="H53" s="745"/>
      <c r="I53" s="748"/>
      <c r="J53" s="752"/>
      <c r="K53" s="755"/>
      <c r="L53" s="758"/>
      <c r="M53" s="771"/>
      <c r="N53" s="785"/>
      <c r="O53" s="799"/>
      <c r="P53" s="812"/>
      <c r="Q53" s="817"/>
      <c r="R53" s="821"/>
      <c r="S53" s="821"/>
      <c r="T53" s="821"/>
      <c r="U53" s="827"/>
      <c r="V53" s="839"/>
      <c r="W53" s="850"/>
      <c r="X53" s="862"/>
    </row>
    <row r="54" spans="1:25" s="680" customFormat="1" ht="9.9499999999999993" customHeight="1">
      <c r="A54" s="688"/>
      <c r="B54" s="700"/>
      <c r="C54" s="710"/>
      <c r="D54" s="710"/>
      <c r="E54" s="722"/>
      <c r="F54" s="734"/>
      <c r="G54" s="739"/>
      <c r="H54" s="745"/>
      <c r="I54" s="748"/>
      <c r="J54" s="753" t="s">
        <v>168</v>
      </c>
      <c r="K54" s="756"/>
      <c r="L54" s="759"/>
      <c r="M54" s="774"/>
      <c r="N54" s="786"/>
      <c r="O54" s="798"/>
      <c r="P54" s="812"/>
      <c r="Q54" s="817"/>
      <c r="R54" s="821"/>
      <c r="S54" s="821"/>
      <c r="T54" s="821"/>
      <c r="U54" s="827"/>
      <c r="V54" s="839"/>
      <c r="W54" s="851" t="s">
        <v>502</v>
      </c>
      <c r="X54" s="863"/>
    </row>
    <row r="55" spans="1:25" s="680" customFormat="1" ht="9.9499999999999993" customHeight="1">
      <c r="A55" s="688"/>
      <c r="B55" s="704"/>
      <c r="C55" s="713"/>
      <c r="D55" s="713"/>
      <c r="E55" s="726"/>
      <c r="F55" s="734"/>
      <c r="G55" s="739"/>
      <c r="H55" s="745"/>
      <c r="I55" s="748"/>
      <c r="J55" s="734"/>
      <c r="K55" s="739"/>
      <c r="L55" s="745"/>
      <c r="M55" s="771"/>
      <c r="N55" s="790"/>
      <c r="O55" s="799"/>
      <c r="P55" s="812"/>
      <c r="Q55" s="817"/>
      <c r="R55" s="821"/>
      <c r="S55" s="821"/>
      <c r="T55" s="821"/>
      <c r="U55" s="827"/>
      <c r="V55" s="839"/>
      <c r="W55" s="850"/>
      <c r="X55" s="862"/>
    </row>
    <row r="56" spans="1:25" s="680" customFormat="1" ht="9.9499999999999993" customHeight="1">
      <c r="A56" s="689"/>
      <c r="B56" s="705"/>
      <c r="C56" s="4"/>
      <c r="D56" s="4"/>
      <c r="E56" s="727"/>
      <c r="F56" s="735"/>
      <c r="G56" s="519"/>
      <c r="H56" s="746"/>
      <c r="I56" s="749"/>
      <c r="J56" s="735"/>
      <c r="K56" s="519"/>
      <c r="L56" s="746"/>
      <c r="M56" s="772"/>
      <c r="N56" s="791"/>
      <c r="O56" s="800"/>
      <c r="P56" s="813"/>
      <c r="Q56" s="818"/>
      <c r="R56" s="822"/>
      <c r="S56" s="822"/>
      <c r="T56" s="822"/>
      <c r="U56" s="828"/>
      <c r="V56" s="840"/>
      <c r="W56" s="852"/>
      <c r="X56" s="864"/>
    </row>
    <row r="57" spans="1:25" s="680" customFormat="1" ht="9.9499999999999993" customHeight="1">
      <c r="A57" s="687"/>
      <c r="B57" s="699"/>
      <c r="C57" s="709"/>
      <c r="D57" s="709"/>
      <c r="E57" s="721"/>
      <c r="F57" s="733"/>
      <c r="G57" s="518"/>
      <c r="H57" s="744"/>
      <c r="I57" s="747"/>
      <c r="J57" s="733" t="s">
        <v>502</v>
      </c>
      <c r="K57" s="518"/>
      <c r="L57" s="744"/>
      <c r="M57" s="773"/>
      <c r="N57" s="789"/>
      <c r="O57" s="801"/>
      <c r="P57" s="811"/>
      <c r="Q57" s="816"/>
      <c r="R57" s="820"/>
      <c r="S57" s="820"/>
      <c r="T57" s="820"/>
      <c r="U57" s="826"/>
      <c r="V57" s="838"/>
      <c r="W57" s="849" t="s">
        <v>502</v>
      </c>
      <c r="X57" s="861"/>
    </row>
    <row r="58" spans="1:25" s="680" customFormat="1" ht="9.9499999999999993" customHeight="1">
      <c r="A58" s="688"/>
      <c r="B58" s="700"/>
      <c r="C58" s="710"/>
      <c r="D58" s="710"/>
      <c r="E58" s="722"/>
      <c r="F58" s="734"/>
      <c r="G58" s="739"/>
      <c r="H58" s="745"/>
      <c r="I58" s="748"/>
      <c r="J58" s="734"/>
      <c r="K58" s="739"/>
      <c r="L58" s="745"/>
      <c r="M58" s="774"/>
      <c r="N58" s="786"/>
      <c r="O58" s="799"/>
      <c r="P58" s="812"/>
      <c r="Q58" s="817"/>
      <c r="R58" s="821"/>
      <c r="S58" s="821"/>
      <c r="T58" s="821"/>
      <c r="U58" s="827"/>
      <c r="V58" s="839"/>
      <c r="W58" s="850"/>
      <c r="X58" s="862"/>
    </row>
    <row r="59" spans="1:25" s="680" customFormat="1" ht="9.9499999999999993" customHeight="1">
      <c r="A59" s="688"/>
      <c r="B59" s="704"/>
      <c r="C59" s="713"/>
      <c r="D59" s="713"/>
      <c r="E59" s="726"/>
      <c r="F59" s="734"/>
      <c r="G59" s="739"/>
      <c r="H59" s="745"/>
      <c r="I59" s="748"/>
      <c r="J59" s="752"/>
      <c r="K59" s="755"/>
      <c r="L59" s="758"/>
      <c r="M59" s="771"/>
      <c r="N59" s="785"/>
      <c r="O59" s="799"/>
      <c r="P59" s="812"/>
      <c r="Q59" s="817"/>
      <c r="R59" s="821"/>
      <c r="S59" s="821"/>
      <c r="T59" s="821"/>
      <c r="U59" s="827"/>
      <c r="V59" s="839"/>
      <c r="W59" s="850"/>
      <c r="X59" s="862"/>
    </row>
    <row r="60" spans="1:25" s="680" customFormat="1" ht="9.9499999999999993" customHeight="1">
      <c r="A60" s="688"/>
      <c r="B60" s="700"/>
      <c r="C60" s="710"/>
      <c r="D60" s="710"/>
      <c r="E60" s="722"/>
      <c r="F60" s="734"/>
      <c r="G60" s="739"/>
      <c r="H60" s="745"/>
      <c r="I60" s="748"/>
      <c r="J60" s="753" t="s">
        <v>168</v>
      </c>
      <c r="K60" s="756"/>
      <c r="L60" s="759"/>
      <c r="M60" s="774"/>
      <c r="N60" s="786"/>
      <c r="O60" s="798"/>
      <c r="P60" s="812"/>
      <c r="Q60" s="817"/>
      <c r="R60" s="821"/>
      <c r="S60" s="821"/>
      <c r="T60" s="821"/>
      <c r="U60" s="827"/>
      <c r="V60" s="839"/>
      <c r="W60" s="851" t="s">
        <v>502</v>
      </c>
      <c r="X60" s="863"/>
    </row>
    <row r="61" spans="1:25" s="680" customFormat="1" ht="9.9499999999999993" customHeight="1">
      <c r="A61" s="688"/>
      <c r="B61" s="704"/>
      <c r="C61" s="713"/>
      <c r="D61" s="713"/>
      <c r="E61" s="726"/>
      <c r="F61" s="734"/>
      <c r="G61" s="739"/>
      <c r="H61" s="745"/>
      <c r="I61" s="748"/>
      <c r="J61" s="734"/>
      <c r="K61" s="739"/>
      <c r="L61" s="745"/>
      <c r="M61" s="771"/>
      <c r="N61" s="790"/>
      <c r="O61" s="799"/>
      <c r="P61" s="812"/>
      <c r="Q61" s="817"/>
      <c r="R61" s="821"/>
      <c r="S61" s="821"/>
      <c r="T61" s="821"/>
      <c r="U61" s="827"/>
      <c r="V61" s="839"/>
      <c r="W61" s="850"/>
      <c r="X61" s="862"/>
    </row>
    <row r="62" spans="1:25" s="680" customFormat="1" ht="9.9499999999999993" customHeight="1">
      <c r="A62" s="689"/>
      <c r="B62" s="705"/>
      <c r="C62" s="4"/>
      <c r="D62" s="4"/>
      <c r="E62" s="727"/>
      <c r="F62" s="735"/>
      <c r="G62" s="519"/>
      <c r="H62" s="746"/>
      <c r="I62" s="749"/>
      <c r="J62" s="735"/>
      <c r="K62" s="519"/>
      <c r="L62" s="746"/>
      <c r="M62" s="775"/>
      <c r="N62" s="792"/>
      <c r="O62" s="803"/>
      <c r="P62" s="814"/>
      <c r="Q62" s="819"/>
      <c r="R62" s="823"/>
      <c r="S62" s="823"/>
      <c r="T62" s="823"/>
      <c r="U62" s="829"/>
      <c r="V62" s="841"/>
      <c r="W62" s="852"/>
      <c r="X62" s="864"/>
    </row>
    <row r="63" spans="1:25" s="679" customFormat="1" ht="13.5" customHeight="1">
      <c r="A63" s="571" t="s">
        <v>410</v>
      </c>
      <c r="B63" s="571"/>
      <c r="C63" s="571"/>
      <c r="D63" s="571"/>
      <c r="E63" s="728"/>
      <c r="F63" s="728"/>
      <c r="G63" s="728"/>
      <c r="H63" s="571"/>
      <c r="I63" s="571"/>
      <c r="J63" s="571"/>
      <c r="K63" s="571"/>
      <c r="L63" s="571"/>
      <c r="M63" s="692"/>
      <c r="N63" s="692"/>
      <c r="O63" s="692"/>
      <c r="P63" s="692"/>
      <c r="Q63" s="571" t="s">
        <v>17</v>
      </c>
      <c r="R63" s="692"/>
      <c r="S63" s="692"/>
      <c r="T63" s="692"/>
      <c r="U63" s="692"/>
      <c r="V63" s="692"/>
      <c r="W63" s="692"/>
      <c r="X63" s="692"/>
      <c r="Y63" s="692"/>
    </row>
    <row r="64" spans="1:25" s="679" customFormat="1" ht="13.5" customHeight="1">
      <c r="A64" s="571"/>
      <c r="B64" s="571"/>
      <c r="C64" s="571"/>
      <c r="D64" s="571"/>
      <c r="E64" s="728"/>
      <c r="F64" s="728"/>
      <c r="G64" s="728"/>
      <c r="H64" s="571"/>
      <c r="I64" s="571"/>
      <c r="J64" s="571"/>
      <c r="K64" s="571"/>
      <c r="L64" s="571"/>
      <c r="M64" s="692"/>
      <c r="N64" s="692"/>
      <c r="O64" s="692"/>
      <c r="P64" s="692"/>
      <c r="Q64" s="571" t="s">
        <v>234</v>
      </c>
      <c r="R64" s="692"/>
      <c r="S64" s="692"/>
      <c r="T64" s="692"/>
      <c r="U64" s="692"/>
      <c r="V64" s="692"/>
      <c r="W64" s="692"/>
      <c r="X64" s="692"/>
      <c r="Y64" s="692"/>
    </row>
    <row r="65" spans="1:25" s="679" customFormat="1" ht="3" customHeight="1">
      <c r="A65" s="571"/>
      <c r="B65" s="571"/>
      <c r="C65" s="571"/>
      <c r="D65" s="571"/>
      <c r="E65" s="728"/>
      <c r="F65" s="728"/>
      <c r="G65" s="728"/>
      <c r="H65" s="571"/>
      <c r="I65" s="571"/>
      <c r="J65" s="571"/>
      <c r="K65" s="571"/>
      <c r="L65" s="571"/>
      <c r="N65" s="571"/>
      <c r="O65" s="571"/>
      <c r="P65" s="571"/>
      <c r="Q65" s="571"/>
      <c r="R65" s="571"/>
      <c r="S65" s="571"/>
      <c r="T65" s="571"/>
      <c r="U65" s="571"/>
      <c r="V65" s="571"/>
      <c r="W65" s="571"/>
      <c r="X65" s="571"/>
    </row>
    <row r="66" spans="1:25" s="679" customFormat="1" ht="13.5" customHeight="1">
      <c r="A66" s="690"/>
      <c r="B66" s="690" t="s">
        <v>494</v>
      </c>
      <c r="C66" s="690"/>
      <c r="D66" s="690"/>
      <c r="E66" s="690" t="s">
        <v>496</v>
      </c>
      <c r="F66" s="690"/>
      <c r="G66" s="690"/>
      <c r="H66" s="690"/>
      <c r="I66" s="690"/>
      <c r="J66" s="690"/>
      <c r="K66" s="690" t="s">
        <v>503</v>
      </c>
      <c r="L66" s="690"/>
      <c r="M66" s="776" t="s">
        <v>509</v>
      </c>
      <c r="N66" s="776"/>
      <c r="O66" s="776"/>
      <c r="P66" s="571"/>
      <c r="Q66" s="571" t="s">
        <v>493</v>
      </c>
      <c r="R66" s="571"/>
      <c r="S66" s="571"/>
      <c r="T66" s="571"/>
      <c r="U66" s="571"/>
      <c r="V66" s="571"/>
      <c r="W66" s="571"/>
      <c r="X66" s="571"/>
    </row>
    <row r="67" spans="1:25" s="679" customFormat="1" ht="3" customHeight="1">
      <c r="A67" s="690"/>
      <c r="B67" s="690"/>
      <c r="C67" s="690"/>
      <c r="D67" s="690"/>
      <c r="E67" s="690"/>
      <c r="F67" s="690"/>
      <c r="G67" s="690"/>
      <c r="H67" s="690"/>
      <c r="I67" s="690"/>
      <c r="J67" s="690"/>
      <c r="K67" s="690"/>
      <c r="L67" s="690"/>
      <c r="N67" s="571"/>
      <c r="O67" s="571"/>
      <c r="P67" s="571"/>
      <c r="Q67" s="571"/>
      <c r="R67" s="571"/>
      <c r="S67" s="571"/>
      <c r="T67" s="571"/>
      <c r="U67" s="571"/>
      <c r="V67" s="571"/>
      <c r="W67" s="571"/>
      <c r="X67" s="571"/>
    </row>
    <row r="68" spans="1:25" s="679" customFormat="1" ht="11.25" customHeight="1">
      <c r="A68" s="690"/>
      <c r="B68" s="690"/>
      <c r="C68" s="690"/>
      <c r="D68" s="690"/>
      <c r="E68" s="690"/>
      <c r="F68" s="690"/>
      <c r="G68" s="690"/>
      <c r="H68" s="690"/>
      <c r="I68" s="690"/>
      <c r="J68" s="690"/>
      <c r="K68" s="690"/>
      <c r="L68" s="690"/>
      <c r="N68" s="571"/>
      <c r="O68" s="571"/>
      <c r="P68" s="571"/>
      <c r="Q68" s="691" t="s">
        <v>513</v>
      </c>
      <c r="R68" s="691"/>
      <c r="S68" s="691"/>
      <c r="T68" s="691"/>
      <c r="U68" s="691"/>
      <c r="V68" s="691"/>
      <c r="W68" s="691"/>
      <c r="X68" s="691"/>
      <c r="Y68" s="691"/>
    </row>
    <row r="69" spans="1:25" s="679" customFormat="1" ht="14.25" customHeight="1">
      <c r="A69" s="690"/>
      <c r="B69" s="690" t="s">
        <v>406</v>
      </c>
      <c r="C69" s="690"/>
      <c r="D69" s="690"/>
      <c r="E69" s="690" t="s">
        <v>497</v>
      </c>
      <c r="F69" s="690"/>
      <c r="G69" s="690"/>
      <c r="H69" s="690"/>
      <c r="I69" s="690" t="s">
        <v>501</v>
      </c>
      <c r="J69" s="690"/>
      <c r="K69" s="690"/>
      <c r="L69" s="690" t="s">
        <v>504</v>
      </c>
      <c r="N69" s="690" t="s">
        <v>323</v>
      </c>
      <c r="O69" s="690"/>
      <c r="P69" s="571"/>
      <c r="Q69" s="691"/>
      <c r="R69" s="691"/>
      <c r="S69" s="691"/>
      <c r="T69" s="691"/>
      <c r="U69" s="691"/>
      <c r="V69" s="691"/>
      <c r="W69" s="691"/>
      <c r="X69" s="691"/>
      <c r="Y69" s="691"/>
    </row>
    <row r="70" spans="1:25" s="679" customFormat="1" ht="13.5" customHeight="1">
      <c r="A70" s="690"/>
      <c r="B70" s="690"/>
      <c r="C70" s="690"/>
      <c r="D70" s="690"/>
      <c r="E70" s="690"/>
      <c r="F70" s="690"/>
      <c r="G70" s="690"/>
      <c r="H70" s="690"/>
      <c r="I70" s="690"/>
      <c r="J70" s="690"/>
      <c r="K70" s="690"/>
      <c r="L70" s="690"/>
      <c r="M70" s="690"/>
      <c r="N70" s="690"/>
      <c r="O70" s="690"/>
      <c r="P70" s="571"/>
      <c r="Q70" s="691"/>
      <c r="R70" s="691"/>
      <c r="S70" s="691"/>
      <c r="T70" s="691"/>
      <c r="U70" s="691"/>
      <c r="V70" s="691"/>
      <c r="W70" s="691"/>
      <c r="X70" s="691"/>
      <c r="Y70" s="691"/>
    </row>
    <row r="71" spans="1:25" s="679" customFormat="1" ht="13.5" customHeight="1">
      <c r="B71" s="706" t="s">
        <v>495</v>
      </c>
      <c r="C71" s="706"/>
      <c r="D71" s="706"/>
      <c r="E71" s="728"/>
      <c r="F71" s="706" t="s">
        <v>499</v>
      </c>
      <c r="G71" s="706"/>
      <c r="H71" s="706"/>
      <c r="I71" s="706"/>
      <c r="J71" s="706"/>
      <c r="K71" s="571"/>
      <c r="L71" s="760" t="s">
        <v>376</v>
      </c>
      <c r="M71" s="760"/>
      <c r="N71" s="571"/>
      <c r="O71" s="571"/>
      <c r="P71" s="571"/>
      <c r="Q71" s="691" t="s">
        <v>54</v>
      </c>
      <c r="R71" s="691"/>
      <c r="S71" s="691"/>
      <c r="T71" s="691"/>
      <c r="U71" s="691"/>
      <c r="V71" s="691"/>
      <c r="W71" s="691"/>
      <c r="X71" s="691"/>
      <c r="Y71" s="691"/>
    </row>
    <row r="72" spans="1:25" s="679" customFormat="1" ht="13.5" customHeight="1">
      <c r="A72" s="593"/>
      <c r="B72" s="706"/>
      <c r="C72" s="706"/>
      <c r="D72" s="706"/>
      <c r="E72" s="729"/>
      <c r="F72" s="706"/>
      <c r="G72" s="706"/>
      <c r="H72" s="706"/>
      <c r="I72" s="706"/>
      <c r="J72" s="706"/>
      <c r="K72" s="757"/>
      <c r="L72" s="760"/>
      <c r="M72" s="760"/>
      <c r="N72" s="757"/>
      <c r="O72" s="757"/>
      <c r="P72" s="571"/>
      <c r="Q72" s="691"/>
      <c r="R72" s="691"/>
      <c r="S72" s="691"/>
      <c r="T72" s="691"/>
      <c r="U72" s="691"/>
      <c r="V72" s="691"/>
      <c r="W72" s="691"/>
      <c r="X72" s="691"/>
      <c r="Y72" s="691"/>
    </row>
    <row r="73" spans="1:25" s="679" customFormat="1" ht="13.5" customHeight="1">
      <c r="A73" s="691" t="s">
        <v>437</v>
      </c>
      <c r="B73" s="691"/>
      <c r="C73" s="691"/>
      <c r="D73" s="691"/>
      <c r="E73" s="691"/>
      <c r="F73" s="691"/>
      <c r="G73" s="691"/>
      <c r="H73" s="691"/>
      <c r="I73" s="691"/>
      <c r="J73" s="691"/>
      <c r="K73" s="691"/>
      <c r="L73" s="691"/>
      <c r="M73" s="691"/>
      <c r="N73" s="691"/>
      <c r="O73" s="691"/>
      <c r="P73" s="691"/>
      <c r="Q73" s="691" t="s">
        <v>514</v>
      </c>
      <c r="R73" s="691"/>
      <c r="S73" s="691"/>
      <c r="T73" s="691"/>
      <c r="U73" s="691"/>
      <c r="V73" s="691"/>
      <c r="W73" s="691"/>
      <c r="X73" s="691"/>
      <c r="Y73" s="691"/>
    </row>
    <row r="74" spans="1:25" s="679" customFormat="1" ht="13.5" customHeight="1">
      <c r="A74" s="691"/>
      <c r="B74" s="691"/>
      <c r="C74" s="691"/>
      <c r="D74" s="691"/>
      <c r="E74" s="691"/>
      <c r="F74" s="691"/>
      <c r="G74" s="691"/>
      <c r="H74" s="691"/>
      <c r="I74" s="691"/>
      <c r="J74" s="691"/>
      <c r="K74" s="691"/>
      <c r="L74" s="691"/>
      <c r="M74" s="691"/>
      <c r="N74" s="691"/>
      <c r="O74" s="691"/>
      <c r="P74" s="691"/>
      <c r="Q74" s="691"/>
      <c r="R74" s="691"/>
      <c r="S74" s="691"/>
      <c r="T74" s="691"/>
      <c r="U74" s="691"/>
      <c r="V74" s="691"/>
      <c r="W74" s="691"/>
      <c r="X74" s="691"/>
      <c r="Y74" s="691"/>
    </row>
    <row r="75" spans="1:25" ht="13.5" customHeight="1">
      <c r="A75" s="692"/>
      <c r="B75" s="692"/>
      <c r="C75" s="692"/>
      <c r="D75" s="692"/>
      <c r="E75" s="692"/>
      <c r="F75" s="692"/>
      <c r="G75" s="692"/>
      <c r="H75" s="692"/>
      <c r="I75" s="692"/>
      <c r="J75" s="692"/>
      <c r="K75" s="692"/>
      <c r="L75" s="692"/>
      <c r="M75" s="692"/>
      <c r="N75" s="692"/>
      <c r="O75" s="692"/>
      <c r="P75" s="692"/>
      <c r="Q75" s="691"/>
      <c r="R75" s="691"/>
      <c r="S75" s="691"/>
      <c r="T75" s="691"/>
      <c r="U75" s="691"/>
      <c r="V75" s="691"/>
      <c r="W75" s="691"/>
      <c r="X75" s="691"/>
      <c r="Y75" s="691"/>
    </row>
    <row r="76" spans="1:25" ht="13.5" customHeight="1">
      <c r="M76" s="692"/>
      <c r="N76" s="692"/>
      <c r="O76" s="692"/>
      <c r="P76" s="692"/>
      <c r="Q76" s="691" t="s">
        <v>515</v>
      </c>
      <c r="R76" s="691"/>
      <c r="S76" s="691"/>
      <c r="T76" s="691"/>
      <c r="U76" s="691"/>
      <c r="V76" s="691"/>
      <c r="W76" s="691"/>
      <c r="X76" s="691"/>
      <c r="Y76" s="691"/>
    </row>
    <row r="77" spans="1:25" ht="13.5" customHeight="1">
      <c r="M77" s="692"/>
      <c r="N77" s="692"/>
      <c r="O77" s="692"/>
      <c r="P77" s="692"/>
      <c r="Q77" s="691"/>
      <c r="R77" s="691"/>
      <c r="S77" s="691"/>
      <c r="T77" s="691"/>
      <c r="U77" s="691"/>
      <c r="V77" s="691"/>
      <c r="W77" s="691"/>
      <c r="X77" s="691"/>
      <c r="Y77" s="691"/>
    </row>
    <row r="78" spans="1:25">
      <c r="A78" s="692"/>
      <c r="B78" s="692"/>
      <c r="C78" s="692"/>
      <c r="D78" s="692"/>
      <c r="E78" s="692"/>
      <c r="F78" s="692"/>
      <c r="G78" s="692"/>
      <c r="H78" s="692"/>
      <c r="I78" s="692"/>
      <c r="J78" s="692"/>
      <c r="K78" s="692"/>
      <c r="L78" s="692"/>
      <c r="M78" s="692"/>
      <c r="N78" s="692"/>
      <c r="P78" s="692"/>
      <c r="Q78" s="691" t="s">
        <v>517</v>
      </c>
      <c r="R78" s="691"/>
      <c r="S78" s="691"/>
      <c r="T78" s="691"/>
      <c r="U78" s="691"/>
      <c r="V78" s="691"/>
      <c r="W78" s="691"/>
      <c r="X78" s="691"/>
      <c r="Y78" s="691"/>
    </row>
    <row r="79" spans="1:25" ht="13.5" customHeight="1">
      <c r="M79" s="692"/>
      <c r="N79" s="692"/>
      <c r="P79" s="692"/>
      <c r="Q79" s="691"/>
      <c r="R79" s="691"/>
      <c r="S79" s="691"/>
      <c r="T79" s="691"/>
      <c r="U79" s="691"/>
      <c r="V79" s="691"/>
      <c r="W79" s="691"/>
      <c r="X79" s="691"/>
      <c r="Y79" s="691"/>
    </row>
    <row r="80" spans="1:25" ht="13.5" customHeight="1">
      <c r="M80" s="692"/>
      <c r="N80" s="692"/>
      <c r="P80" s="692"/>
      <c r="Q80" s="691" t="s">
        <v>518</v>
      </c>
      <c r="R80" s="691"/>
      <c r="S80" s="691"/>
      <c r="T80" s="691"/>
      <c r="U80" s="691"/>
      <c r="V80" s="691"/>
      <c r="W80" s="691"/>
      <c r="X80" s="691"/>
      <c r="Y80" s="691"/>
    </row>
    <row r="81" spans="13:25">
      <c r="M81" s="692"/>
      <c r="N81" s="692"/>
      <c r="P81" s="692"/>
      <c r="Q81" s="691"/>
      <c r="R81" s="691"/>
      <c r="S81" s="691"/>
      <c r="T81" s="691"/>
      <c r="U81" s="691"/>
      <c r="V81" s="691"/>
      <c r="W81" s="691"/>
      <c r="X81" s="691"/>
      <c r="Y81" s="691"/>
    </row>
    <row r="82" spans="13:25">
      <c r="M82" s="679"/>
      <c r="N82" s="571"/>
      <c r="P82" s="571"/>
      <c r="Q82" s="571" t="s">
        <v>519</v>
      </c>
      <c r="R82" s="571"/>
      <c r="S82" s="571"/>
      <c r="T82" s="571"/>
      <c r="U82" s="571"/>
      <c r="V82" s="571"/>
      <c r="W82" s="571"/>
      <c r="X82" s="571"/>
      <c r="Y82" s="679"/>
    </row>
    <row r="87" spans="13:25">
      <c r="M87" s="691"/>
      <c r="N87" s="691"/>
      <c r="O87" s="691"/>
      <c r="P87" s="691"/>
      <c r="Q87" s="691"/>
      <c r="R87" s="691"/>
      <c r="S87" s="691"/>
      <c r="T87" s="691"/>
      <c r="U87" s="691"/>
      <c r="V87" s="691"/>
      <c r="W87" s="691"/>
      <c r="X87" s="691"/>
      <c r="Y87" s="691"/>
    </row>
    <row r="88" spans="13:25">
      <c r="M88" s="691"/>
      <c r="N88" s="691"/>
      <c r="O88" s="691"/>
      <c r="P88" s="691"/>
      <c r="Q88" s="691"/>
      <c r="R88" s="691"/>
      <c r="S88" s="691"/>
      <c r="T88" s="691"/>
      <c r="U88" s="691"/>
      <c r="V88" s="691"/>
      <c r="W88" s="691"/>
      <c r="X88" s="691"/>
      <c r="Y88" s="691"/>
    </row>
  </sheetData>
  <mergeCells count="214">
    <mergeCell ref="M1:S1"/>
    <mergeCell ref="M2:S2"/>
    <mergeCell ref="A3:C3"/>
    <mergeCell ref="D3:I3"/>
    <mergeCell ref="A4:C4"/>
    <mergeCell ref="D4:I4"/>
    <mergeCell ref="V4:X4"/>
    <mergeCell ref="P6:S6"/>
    <mergeCell ref="W6:X6"/>
    <mergeCell ref="M66:N66"/>
    <mergeCell ref="B71:D71"/>
    <mergeCell ref="F71:J71"/>
    <mergeCell ref="L71:M71"/>
    <mergeCell ref="B72:D72"/>
    <mergeCell ref="F72:J72"/>
    <mergeCell ref="L72:M72"/>
    <mergeCell ref="V2:V3"/>
    <mergeCell ref="W2:X3"/>
    <mergeCell ref="K3:M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I27:I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I33:I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I45:I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I51:I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 ref="Q68:Y70"/>
    <mergeCell ref="Q71:Y72"/>
    <mergeCell ref="A73:P74"/>
    <mergeCell ref="Q73:Y75"/>
    <mergeCell ref="Q76:Y77"/>
    <mergeCell ref="Q78:Y79"/>
    <mergeCell ref="Q80:Y81"/>
    <mergeCell ref="M87:Y88"/>
  </mergeCells>
  <phoneticPr fontId="17"/>
  <printOptions horizontalCentered="1" verticalCentered="1"/>
  <pageMargins left="0.43307086614173218" right="0.19685039370078741" top="0.51181102362204722" bottom="0.19685039370078741" header="0.19685039370078741" footer="0.19685039370078741"/>
  <pageSetup paperSize="8" scale="90"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Z50"/>
  <sheetViews>
    <sheetView showGridLines="0" zoomScale="80" zoomScaleNormal="80" zoomScaleSheetLayoutView="100" workbookViewId="0">
      <pane ySplit="19" topLeftCell="A20" activePane="bottomLeft" state="frozen"/>
      <selection pane="bottomLeft" activeCell="L2" sqref="L2:AE2"/>
    </sheetView>
  </sheetViews>
  <sheetFormatPr defaultRowHeight="13.5"/>
  <cols>
    <col min="1" max="3" width="2.125" style="18" customWidth="1"/>
    <col min="4" max="4" width="2.75" style="18" customWidth="1"/>
    <col min="5" max="45" width="2.125" style="18" customWidth="1"/>
    <col min="46" max="16384" width="9" style="18" customWidth="1"/>
  </cols>
  <sheetData>
    <row r="1" spans="1:78" ht="5.0999999999999996" customHeight="1">
      <c r="AT1" s="121"/>
      <c r="AU1" s="121"/>
      <c r="AV1" s="121"/>
      <c r="AW1" s="121"/>
      <c r="AX1" s="121"/>
      <c r="AY1" s="121"/>
      <c r="AZ1" s="121"/>
      <c r="BA1" s="121"/>
      <c r="BB1" s="121"/>
      <c r="BC1" s="121"/>
      <c r="BD1" s="121"/>
      <c r="BE1" s="121"/>
      <c r="BF1" s="121"/>
      <c r="BG1" s="121"/>
      <c r="BH1" s="123"/>
      <c r="BI1" s="123"/>
      <c r="BJ1" s="123"/>
      <c r="BK1" s="123"/>
      <c r="BL1" s="123"/>
      <c r="BM1" s="123"/>
      <c r="BN1" s="123"/>
      <c r="BO1" s="123"/>
      <c r="BP1" s="123"/>
      <c r="BQ1" s="123"/>
      <c r="BR1" s="123"/>
      <c r="BS1" s="123"/>
      <c r="BT1" s="123"/>
      <c r="BU1" s="123"/>
      <c r="BV1" s="123"/>
      <c r="BW1" s="123"/>
      <c r="BX1" s="123"/>
      <c r="BY1" s="123"/>
      <c r="BZ1" s="123"/>
    </row>
    <row r="2" spans="1:78" s="19" customFormat="1" ht="15" customHeight="1">
      <c r="A2" s="20"/>
      <c r="B2" s="33" t="s">
        <v>298</v>
      </c>
      <c r="C2" s="43"/>
      <c r="D2" s="43"/>
      <c r="E2" s="43"/>
      <c r="F2" s="43"/>
      <c r="G2" s="43"/>
      <c r="H2" s="43"/>
      <c r="I2" s="43"/>
      <c r="J2" s="43"/>
      <c r="K2" s="69"/>
      <c r="L2" s="75"/>
      <c r="M2" s="85"/>
      <c r="N2" s="85"/>
      <c r="O2" s="85"/>
      <c r="P2" s="85"/>
      <c r="Q2" s="85"/>
      <c r="R2" s="85"/>
      <c r="S2" s="85"/>
      <c r="T2" s="85"/>
      <c r="U2" s="85"/>
      <c r="V2" s="85"/>
      <c r="W2" s="85"/>
      <c r="X2" s="85"/>
      <c r="Y2" s="85"/>
      <c r="Z2" s="85"/>
      <c r="AA2" s="85"/>
      <c r="AB2" s="85"/>
      <c r="AC2" s="85"/>
      <c r="AD2" s="85"/>
      <c r="AE2" s="106"/>
      <c r="AF2" s="114"/>
      <c r="AG2" s="115">
        <f>L4</f>
        <v>0</v>
      </c>
      <c r="AH2" s="116"/>
      <c r="AI2" s="116"/>
      <c r="AJ2" s="116"/>
      <c r="AK2" s="116"/>
      <c r="AL2" s="116"/>
      <c r="AM2" s="116"/>
      <c r="AN2" s="116"/>
      <c r="AO2" s="116"/>
      <c r="AP2" s="116"/>
      <c r="AQ2" s="116"/>
      <c r="AR2" s="118"/>
      <c r="AS2" s="116" t="e">
        <f>IF(L12="変更なし",0,ABS(P12))</f>
        <v>#VALUE!</v>
      </c>
      <c r="AT2" s="116"/>
      <c r="AU2" s="116"/>
      <c r="AV2" s="116"/>
      <c r="AW2" s="116"/>
      <c r="AX2" s="116"/>
      <c r="AY2" s="116"/>
      <c r="AZ2" s="116"/>
      <c r="BA2" s="116"/>
      <c r="BB2" s="116"/>
      <c r="BC2" s="116"/>
      <c r="BD2" s="122"/>
      <c r="BE2" s="122"/>
      <c r="BF2" s="122"/>
      <c r="BG2" s="122"/>
      <c r="BH2" s="122"/>
      <c r="BI2" s="19"/>
      <c r="BJ2" s="19"/>
      <c r="BK2" s="19"/>
      <c r="BL2" s="19"/>
      <c r="BM2" s="19"/>
      <c r="BN2" s="19"/>
      <c r="BO2" s="19"/>
      <c r="BP2" s="19"/>
      <c r="BQ2" s="19"/>
      <c r="BR2" s="19"/>
      <c r="BS2" s="19"/>
      <c r="BT2" s="19"/>
      <c r="BU2" s="19"/>
      <c r="BV2" s="19"/>
      <c r="BW2" s="19"/>
      <c r="BX2" s="19"/>
      <c r="BY2" s="19"/>
      <c r="BZ2" s="19"/>
    </row>
    <row r="3" spans="1:78" s="19" customFormat="1" ht="15" customHeight="1">
      <c r="A3" s="20"/>
      <c r="B3" s="33" t="s">
        <v>301</v>
      </c>
      <c r="C3" s="43"/>
      <c r="D3" s="43"/>
      <c r="E3" s="43"/>
      <c r="F3" s="43"/>
      <c r="G3" s="43"/>
      <c r="H3" s="43"/>
      <c r="I3" s="43"/>
      <c r="J3" s="43"/>
      <c r="K3" s="69"/>
      <c r="L3" s="76" t="s">
        <v>38</v>
      </c>
      <c r="M3" s="76"/>
      <c r="N3" s="76"/>
      <c r="O3" s="94"/>
      <c r="P3" s="94"/>
      <c r="Q3" s="94"/>
      <c r="R3" s="94"/>
      <c r="S3" s="94"/>
      <c r="T3" s="94"/>
      <c r="U3" s="94"/>
      <c r="V3" s="94"/>
      <c r="W3" s="94"/>
      <c r="X3" s="103" t="s">
        <v>25</v>
      </c>
      <c r="Y3" s="103"/>
      <c r="Z3" s="103"/>
      <c r="AA3" s="103"/>
      <c r="AB3" s="103"/>
      <c r="AC3" s="103"/>
      <c r="AD3" s="103"/>
      <c r="AE3" s="107"/>
      <c r="AF3" s="114"/>
      <c r="AG3" s="116">
        <f>IF(L4="",0,LEN(AG2))</f>
        <v>0</v>
      </c>
      <c r="AH3" s="116"/>
      <c r="AI3" s="116"/>
      <c r="AJ3" s="116"/>
      <c r="AK3" s="116"/>
      <c r="AL3" s="116"/>
      <c r="AM3" s="116"/>
      <c r="AN3" s="116"/>
      <c r="AO3" s="116"/>
      <c r="AP3" s="116"/>
      <c r="AQ3" s="116"/>
      <c r="AR3" s="118"/>
      <c r="AS3" s="116" t="e">
        <f>IF(OR(P12="",L12="変更なし"),0,LEN(AS2))</f>
        <v>#VALUE!</v>
      </c>
      <c r="AT3" s="116"/>
      <c r="AU3" s="116"/>
      <c r="AV3" s="116"/>
      <c r="AW3" s="116"/>
      <c r="AX3" s="116"/>
      <c r="AY3" s="116"/>
      <c r="AZ3" s="116"/>
      <c r="BA3" s="116"/>
      <c r="BB3" s="116"/>
      <c r="BC3" s="116"/>
      <c r="BD3" s="122"/>
      <c r="BE3" s="122"/>
      <c r="BF3" s="122"/>
      <c r="BG3" s="122"/>
      <c r="BH3" s="122"/>
      <c r="BI3" s="19"/>
      <c r="BJ3" s="19"/>
      <c r="BK3" s="19"/>
      <c r="BL3" s="19"/>
      <c r="BM3" s="19"/>
      <c r="BN3" s="19"/>
      <c r="BO3" s="19"/>
      <c r="BP3" s="19"/>
      <c r="BQ3" s="19"/>
      <c r="BR3" s="19"/>
      <c r="BS3" s="19"/>
      <c r="BT3" s="19"/>
      <c r="BU3" s="19"/>
      <c r="BV3" s="19"/>
      <c r="BW3" s="19"/>
      <c r="BX3" s="19"/>
      <c r="BY3" s="19"/>
      <c r="BZ3" s="19"/>
    </row>
    <row r="4" spans="1:78" s="19" customFormat="1" ht="15" customHeight="1">
      <c r="A4" s="20"/>
      <c r="B4" s="33" t="s">
        <v>83</v>
      </c>
      <c r="C4" s="43"/>
      <c r="D4" s="43"/>
      <c r="E4" s="43"/>
      <c r="F4" s="43"/>
      <c r="G4" s="43"/>
      <c r="H4" s="43"/>
      <c r="I4" s="43"/>
      <c r="J4" s="43"/>
      <c r="K4" s="69"/>
      <c r="L4" s="77"/>
      <c r="M4" s="86"/>
      <c r="N4" s="86"/>
      <c r="O4" s="86"/>
      <c r="P4" s="86"/>
      <c r="Q4" s="86"/>
      <c r="R4" s="86"/>
      <c r="S4" s="86"/>
      <c r="T4" s="86"/>
      <c r="U4" s="86"/>
      <c r="V4" s="86"/>
      <c r="W4" s="86"/>
      <c r="X4" s="86"/>
      <c r="Y4" s="86"/>
      <c r="Z4" s="86"/>
      <c r="AA4" s="104" t="s">
        <v>101</v>
      </c>
      <c r="AB4" s="103"/>
      <c r="AC4" s="103"/>
      <c r="AD4" s="103"/>
      <c r="AE4" s="108"/>
      <c r="AF4" s="114"/>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e">
        <f>IF(AS3=10,"￥","")</f>
        <v>#VALUE!</v>
      </c>
      <c r="AT4" s="116" t="e">
        <f>IF(AS3=9,"￥",IF(AS3&gt;=10,DBCS(MID(AS2,AS3-9,1)),""))</f>
        <v>#VALUE!</v>
      </c>
      <c r="AU4" s="116" t="e">
        <f>IF(AS3=8,"￥",IF(AS3&gt;=9,DBCS(MID(AS2,AS3-8,1)),""))</f>
        <v>#VALUE!</v>
      </c>
      <c r="AV4" s="116" t="e">
        <f>IF(AS3=7,"￥",IF(AS3&gt;=8,DBCS(MID(AS2,AS3-7,1)),""))</f>
        <v>#VALUE!</v>
      </c>
      <c r="AW4" s="116" t="e">
        <f>IF(AS3=6,"￥",IF(AS3&gt;=7,DBCS(MID(AS2,AS3-6,1)),""))</f>
        <v>#VALUE!</v>
      </c>
      <c r="AX4" s="116" t="e">
        <f>IF(AS3=5,"￥",IF(AS3&gt;=6,DBCS(MID(AS2,AS3-5,1)),""))</f>
        <v>#VALUE!</v>
      </c>
      <c r="AY4" s="116" t="e">
        <f>IF(AS3=4,"￥",IF(AS3&gt;=5,DBCS(MID(AS2,AS3-4,1)),""))</f>
        <v>#VALUE!</v>
      </c>
      <c r="AZ4" s="116" t="e">
        <f>IF(AS3=3,"￥",IF(AS3&gt;=4,DBCS(MID(AS2,AS3-3,1)),""))</f>
        <v>#VALUE!</v>
      </c>
      <c r="BA4" s="116" t="e">
        <f>IF(AS3=2,"￥",IF(AS3&gt;=3,DBCS(MID(AS2,AS3-2,1)),""))</f>
        <v>#VALUE!</v>
      </c>
      <c r="BB4" s="116" t="e">
        <f>IF(AS3=1,"￥",IF(AS3&gt;=2,DBCS(MID(AS2,AS3-1,1)),""))</f>
        <v>#VALUE!</v>
      </c>
      <c r="BC4" s="116" t="e">
        <f>IF(AS3&gt;0,DBCS(RIGHT(AS2,1)),"")</f>
        <v>#VALUE!</v>
      </c>
      <c r="BD4" s="122"/>
      <c r="BE4" s="122"/>
      <c r="BF4" s="122"/>
      <c r="BG4" s="122"/>
      <c r="BH4" s="122"/>
      <c r="BI4" s="19"/>
      <c r="BJ4" s="19"/>
      <c r="BK4" s="19"/>
      <c r="BL4" s="19"/>
      <c r="BM4" s="19"/>
      <c r="BN4" s="19"/>
      <c r="BO4" s="19"/>
      <c r="BP4" s="19"/>
      <c r="BQ4" s="19"/>
      <c r="BR4" s="19"/>
      <c r="BS4" s="19"/>
      <c r="BT4" s="19"/>
      <c r="BU4" s="19"/>
      <c r="BV4" s="19"/>
      <c r="BW4" s="19"/>
      <c r="BX4" s="19"/>
      <c r="BY4" s="19"/>
      <c r="BZ4" s="19"/>
    </row>
    <row r="5" spans="1:78" s="19" customFormat="1" ht="15" customHeight="1">
      <c r="A5" s="20"/>
      <c r="B5" s="33" t="s">
        <v>430</v>
      </c>
      <c r="C5" s="43"/>
      <c r="D5" s="43"/>
      <c r="E5" s="43"/>
      <c r="F5" s="43"/>
      <c r="G5" s="43"/>
      <c r="H5" s="43"/>
      <c r="I5" s="43"/>
      <c r="J5" s="43"/>
      <c r="K5" s="69"/>
      <c r="L5" s="77"/>
      <c r="M5" s="86"/>
      <c r="N5" s="86"/>
      <c r="O5" s="86"/>
      <c r="P5" s="86"/>
      <c r="Q5" s="86"/>
      <c r="R5" s="86"/>
      <c r="S5" s="86"/>
      <c r="T5" s="86"/>
      <c r="U5" s="86"/>
      <c r="V5" s="86"/>
      <c r="W5" s="86"/>
      <c r="X5" s="86"/>
      <c r="Y5" s="86"/>
      <c r="Z5" s="86"/>
      <c r="AA5" s="104" t="s">
        <v>101</v>
      </c>
      <c r="AB5" s="103"/>
      <c r="AC5" s="103"/>
      <c r="AD5" s="103"/>
      <c r="AE5" s="108"/>
      <c r="AF5" s="114"/>
      <c r="AG5" s="117" t="str">
        <f>IF(IF(L5="",0,LEN(L5))=10,"￥","")</f>
        <v/>
      </c>
      <c r="AH5" s="116"/>
      <c r="AI5" s="116"/>
      <c r="AJ5" s="116"/>
      <c r="AK5" s="116"/>
      <c r="AL5" s="116"/>
      <c r="AM5" s="116"/>
      <c r="AN5" s="116"/>
      <c r="AO5" s="116"/>
      <c r="AP5" s="116"/>
      <c r="AQ5" s="116"/>
      <c r="AR5" s="118"/>
      <c r="AS5" s="116" t="e">
        <f>IF(AS4=10,"￥","")</f>
        <v>#VALUE!</v>
      </c>
      <c r="AT5" s="116" t="e">
        <f>IF(AS4=9,"￥",IF(AS4&gt;=10,DBCS(MID(AS3,AS4-9,1)),""))</f>
        <v>#VALUE!</v>
      </c>
      <c r="AU5" s="116" t="e">
        <f>IF(AS4=8,"￥",IF(AS4&gt;=9,DBCS(MID(AS3,AS4-8,1)),""))</f>
        <v>#VALUE!</v>
      </c>
      <c r="AV5" s="116" t="e">
        <f>IF(AS4=7,"￥",IF(AS4&gt;=8,DBCS(MID(AS3,AS4-7,1)),""))</f>
        <v>#VALUE!</v>
      </c>
      <c r="AW5" s="116" t="e">
        <f>IF(AS4=6,"￥",IF(AS4&gt;=7,DBCS(MID(AS3,AS4-6,1)),""))</f>
        <v>#VALUE!</v>
      </c>
      <c r="AX5" s="116" t="e">
        <f>IF(AS4=5,"￥",IF(AS4&gt;=6,DBCS(MID(AS3,AS4-5,1)),""))</f>
        <v>#VALUE!</v>
      </c>
      <c r="AY5" s="116" t="e">
        <f>IF(AS4=4,"￥",IF(AS4&gt;=5,DBCS(MID(AS3,AS4-4,1)),""))</f>
        <v>#VALUE!</v>
      </c>
      <c r="AZ5" s="116" t="e">
        <f>IF(AS4=3,"￥",IF(AS4&gt;=4,DBCS(MID(AS3,AS4-3,1)),""))</f>
        <v>#VALUE!</v>
      </c>
      <c r="BA5" s="116" t="e">
        <f>IF(AS4=2,"￥",IF(AS4&gt;=3,DBCS(MID(AS3,AS4-2,1)),""))</f>
        <v>#VALUE!</v>
      </c>
      <c r="BB5" s="116" t="e">
        <f>IF(AS4=1,"￥",IF(AS4&gt;=2,DBCS(MID(AS3,AS4-1,1)),""))</f>
        <v>#VALUE!</v>
      </c>
      <c r="BC5" s="116" t="e">
        <f>IF(AS4&gt;0,DBCS(RIGHT(AS3,1)),"")</f>
        <v>#VALUE!</v>
      </c>
      <c r="BD5" s="122"/>
      <c r="BE5" s="122"/>
      <c r="BF5" s="122"/>
      <c r="BG5" s="122"/>
      <c r="BH5" s="122"/>
      <c r="BI5" s="19"/>
      <c r="BJ5" s="19"/>
      <c r="BK5" s="19"/>
      <c r="BL5" s="19"/>
      <c r="BM5" s="19"/>
      <c r="BN5" s="19"/>
      <c r="BO5" s="19"/>
      <c r="BP5" s="19"/>
      <c r="BQ5" s="19"/>
      <c r="BR5" s="19"/>
      <c r="BS5" s="19"/>
      <c r="BT5" s="19"/>
      <c r="BU5" s="19"/>
      <c r="BV5" s="19"/>
      <c r="BW5" s="19"/>
      <c r="BX5" s="19"/>
      <c r="BY5" s="19"/>
      <c r="BZ5" s="19"/>
    </row>
    <row r="6" spans="1:78" s="19" customFormat="1" ht="15" customHeight="1">
      <c r="A6" s="20"/>
      <c r="B6" s="33" t="s">
        <v>62</v>
      </c>
      <c r="C6" s="43"/>
      <c r="D6" s="43"/>
      <c r="E6" s="43"/>
      <c r="F6" s="43"/>
      <c r="G6" s="43"/>
      <c r="H6" s="43"/>
      <c r="I6" s="43"/>
      <c r="J6" s="43"/>
      <c r="K6" s="69"/>
      <c r="L6" s="78" t="s">
        <v>405</v>
      </c>
      <c r="M6" s="87"/>
      <c r="N6" s="87"/>
      <c r="O6" s="87"/>
      <c r="P6" s="87"/>
      <c r="Q6" s="98" t="s">
        <v>106</v>
      </c>
      <c r="R6" s="98"/>
      <c r="S6" s="87"/>
      <c r="T6" s="87"/>
      <c r="U6" s="98" t="s">
        <v>53</v>
      </c>
      <c r="V6" s="98"/>
      <c r="W6" s="87"/>
      <c r="X6" s="87"/>
      <c r="Y6" s="98" t="s">
        <v>73</v>
      </c>
      <c r="Z6" s="98"/>
      <c r="AA6" s="98"/>
      <c r="AB6" s="98"/>
      <c r="AC6" s="98"/>
      <c r="AD6" s="98"/>
      <c r="AE6" s="109"/>
      <c r="AF6" s="114"/>
      <c r="AG6" s="118" t="str">
        <f>LEFT(L6,1)&amp;"　"&amp;RIGHT(L6,1)&amp;IF(O6="","　　　　年　　　　月　　　　日",IF(O6&lt;10,"　　","　")&amp;DBCS(O6)&amp;"　年"&amp;IF(S6&lt;10,"　　","　")&amp;DBCS(S6)&amp;"　月"&amp;IF(W6&lt;10,"　　","　")&amp;DBCS(W6)&amp;"　日")</f>
        <v>令　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c r="BD6" s="122"/>
      <c r="BE6" s="122"/>
      <c r="BF6" s="122"/>
      <c r="BG6" s="122"/>
      <c r="BH6" s="122"/>
      <c r="BI6" s="19"/>
      <c r="BJ6" s="19"/>
      <c r="BK6" s="19"/>
      <c r="BL6" s="19"/>
      <c r="BM6" s="19"/>
      <c r="BN6" s="19"/>
      <c r="BO6" s="19"/>
      <c r="BP6" s="19"/>
      <c r="BQ6" s="19"/>
      <c r="BR6" s="19"/>
      <c r="BS6" s="19"/>
      <c r="BT6" s="19"/>
      <c r="BU6" s="19"/>
      <c r="BV6" s="19"/>
      <c r="BW6" s="19"/>
      <c r="BX6" s="19"/>
      <c r="BY6" s="19"/>
      <c r="BZ6" s="19"/>
    </row>
    <row r="7" spans="1:78" s="19" customFormat="1" ht="15" customHeight="1">
      <c r="A7" s="20"/>
      <c r="B7" s="33" t="s">
        <v>485</v>
      </c>
      <c r="C7" s="43"/>
      <c r="D7" s="43"/>
      <c r="E7" s="43"/>
      <c r="F7" s="43"/>
      <c r="G7" s="43"/>
      <c r="H7" s="43"/>
      <c r="I7" s="43"/>
      <c r="J7" s="43"/>
      <c r="K7" s="69"/>
      <c r="L7" s="78" t="s">
        <v>405</v>
      </c>
      <c r="M7" s="87"/>
      <c r="N7" s="87"/>
      <c r="O7" s="87"/>
      <c r="P7" s="87"/>
      <c r="Q7" s="98" t="s">
        <v>106</v>
      </c>
      <c r="R7" s="98"/>
      <c r="S7" s="87"/>
      <c r="T7" s="87"/>
      <c r="U7" s="98" t="s">
        <v>53</v>
      </c>
      <c r="V7" s="98"/>
      <c r="W7" s="87"/>
      <c r="X7" s="87"/>
      <c r="Y7" s="98" t="s">
        <v>73</v>
      </c>
      <c r="Z7" s="98"/>
      <c r="AA7" s="105"/>
      <c r="AB7" s="105"/>
      <c r="AC7" s="105"/>
      <c r="AD7" s="105"/>
      <c r="AE7" s="110"/>
      <c r="AF7" s="114"/>
      <c r="AG7" s="118" t="str">
        <f>L7&amp;IF(O7="","　　　年　　　月　　　日",IF(O7&lt;10,"　　","　")&amp;DBCS(O7)&amp;"年"&amp;IF(S7&lt;10,"　　","　")&amp;DBCS(S7)&amp;"月"&amp;IF(W7&lt;10,"　　","　")&amp;DBCS(W7)&amp;"日")</f>
        <v>令和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c r="BD7" s="122"/>
      <c r="BE7" s="122"/>
      <c r="BF7" s="122"/>
      <c r="BG7" s="122"/>
      <c r="BH7" s="122"/>
      <c r="BI7" s="19"/>
      <c r="BJ7" s="19"/>
      <c r="BK7" s="19"/>
      <c r="BL7" s="19"/>
      <c r="BM7" s="19"/>
      <c r="BN7" s="19"/>
      <c r="BO7" s="19"/>
      <c r="BP7" s="19"/>
      <c r="BQ7" s="19"/>
      <c r="BR7" s="19"/>
      <c r="BS7" s="19"/>
      <c r="BT7" s="19"/>
      <c r="BU7" s="19"/>
      <c r="BV7" s="19"/>
      <c r="BW7" s="19"/>
      <c r="BX7" s="19"/>
      <c r="BY7" s="19"/>
      <c r="BZ7" s="19"/>
    </row>
    <row r="8" spans="1:78" s="19" customFormat="1" ht="15" customHeight="1">
      <c r="A8" s="20"/>
      <c r="B8" s="34" t="s">
        <v>118</v>
      </c>
      <c r="C8" s="44"/>
      <c r="D8" s="44"/>
      <c r="E8" s="44"/>
      <c r="F8" s="56" t="s">
        <v>23</v>
      </c>
      <c r="G8" s="60"/>
      <c r="H8" s="60"/>
      <c r="I8" s="60"/>
      <c r="J8" s="60"/>
      <c r="K8" s="70"/>
      <c r="L8" s="79"/>
      <c r="M8" s="88"/>
      <c r="N8" s="88"/>
      <c r="O8" s="88"/>
      <c r="P8" s="88"/>
      <c r="Q8" s="88"/>
      <c r="R8" s="88"/>
      <c r="S8" s="88"/>
      <c r="T8" s="88"/>
      <c r="U8" s="88"/>
      <c r="V8" s="88"/>
      <c r="W8" s="88"/>
      <c r="X8" s="88"/>
      <c r="Y8" s="88"/>
      <c r="Z8" s="88"/>
      <c r="AA8" s="88"/>
      <c r="AB8" s="88"/>
      <c r="AC8" s="88"/>
      <c r="AD8" s="88"/>
      <c r="AE8" s="111"/>
      <c r="AF8" s="114"/>
      <c r="AG8" s="119"/>
      <c r="AH8" s="118"/>
      <c r="AI8" s="118"/>
      <c r="AJ8" s="118"/>
      <c r="AK8" s="118"/>
      <c r="AL8" s="118"/>
      <c r="AM8" s="118"/>
      <c r="AN8" s="118"/>
      <c r="AO8" s="118"/>
      <c r="AP8" s="118"/>
      <c r="AQ8" s="118"/>
      <c r="AR8" s="118"/>
      <c r="AS8" s="118"/>
      <c r="AT8" s="118"/>
      <c r="AU8" s="118"/>
      <c r="AV8" s="118"/>
      <c r="AW8" s="118"/>
      <c r="AX8" s="119"/>
      <c r="AY8" s="119"/>
      <c r="AZ8" s="119"/>
      <c r="BA8" s="119"/>
      <c r="BB8" s="119"/>
      <c r="BC8" s="119"/>
      <c r="BD8" s="122"/>
      <c r="BE8" s="122"/>
      <c r="BF8" s="122"/>
      <c r="BG8" s="122"/>
      <c r="BH8" s="122"/>
      <c r="BI8" s="19"/>
      <c r="BJ8" s="19"/>
      <c r="BK8" s="19"/>
      <c r="BL8" s="19"/>
      <c r="BM8" s="19"/>
      <c r="BN8" s="19"/>
      <c r="BO8" s="19"/>
      <c r="BP8" s="19"/>
      <c r="BQ8" s="19"/>
      <c r="BR8" s="19"/>
      <c r="BS8" s="19"/>
      <c r="BT8" s="19"/>
      <c r="BU8" s="19"/>
      <c r="BV8" s="19"/>
      <c r="BW8" s="19"/>
      <c r="BX8" s="19"/>
      <c r="BY8" s="19"/>
      <c r="BZ8" s="19"/>
    </row>
    <row r="9" spans="1:78" s="19" customFormat="1" ht="15" customHeight="1">
      <c r="A9" s="20"/>
      <c r="B9" s="35"/>
      <c r="C9" s="45"/>
      <c r="D9" s="45"/>
      <c r="E9" s="51"/>
      <c r="F9" s="57" t="s">
        <v>0</v>
      </c>
      <c r="G9" s="61"/>
      <c r="H9" s="61"/>
      <c r="I9" s="61"/>
      <c r="J9" s="61"/>
      <c r="K9" s="71"/>
      <c r="L9" s="80"/>
      <c r="M9" s="89"/>
      <c r="N9" s="89"/>
      <c r="O9" s="89"/>
      <c r="P9" s="89"/>
      <c r="Q9" s="89"/>
      <c r="R9" s="89"/>
      <c r="S9" s="89"/>
      <c r="T9" s="89"/>
      <c r="U9" s="89"/>
      <c r="V9" s="89"/>
      <c r="W9" s="89"/>
      <c r="X9" s="89"/>
      <c r="Y9" s="89"/>
      <c r="Z9" s="89"/>
      <c r="AA9" s="89"/>
      <c r="AB9" s="89"/>
      <c r="AC9" s="89"/>
      <c r="AD9" s="89"/>
      <c r="AE9" s="112"/>
      <c r="AF9" s="114"/>
      <c r="AG9" s="118"/>
      <c r="AH9" s="118"/>
      <c r="AI9" s="118"/>
      <c r="AJ9" s="118"/>
      <c r="AK9" s="118"/>
      <c r="AL9" s="118"/>
      <c r="AM9" s="118"/>
      <c r="AN9" s="118"/>
      <c r="AO9" s="118"/>
      <c r="AP9" s="118"/>
      <c r="AQ9" s="118"/>
      <c r="AR9" s="118"/>
      <c r="AS9" s="118"/>
      <c r="AT9" s="118"/>
      <c r="AU9" s="118"/>
      <c r="AV9" s="118"/>
      <c r="AW9" s="118"/>
      <c r="AX9" s="119"/>
      <c r="AY9" s="119"/>
      <c r="AZ9" s="119"/>
      <c r="BA9" s="119"/>
      <c r="BB9" s="119"/>
      <c r="BC9" s="119"/>
      <c r="BD9" s="122"/>
      <c r="BE9" s="122"/>
      <c r="BF9" s="122"/>
      <c r="BG9" s="122"/>
      <c r="BH9" s="122"/>
      <c r="BI9" s="19"/>
      <c r="BJ9" s="19"/>
      <c r="BK9" s="19"/>
      <c r="BL9" s="19"/>
      <c r="BM9" s="19"/>
      <c r="BN9" s="19"/>
      <c r="BO9" s="19"/>
      <c r="BP9" s="19"/>
      <c r="BQ9" s="19"/>
      <c r="BR9" s="19"/>
      <c r="BS9" s="19"/>
      <c r="BT9" s="19"/>
      <c r="BU9" s="19"/>
      <c r="BV9" s="19"/>
      <c r="BW9" s="19"/>
      <c r="BX9" s="19"/>
      <c r="BY9" s="19"/>
      <c r="BZ9" s="19"/>
    </row>
    <row r="10" spans="1:78" s="19" customFormat="1" ht="15" customHeight="1">
      <c r="A10" s="20"/>
      <c r="B10" s="35"/>
      <c r="C10" s="45"/>
      <c r="D10" s="45"/>
      <c r="E10" s="51"/>
      <c r="F10" s="57" t="s">
        <v>95</v>
      </c>
      <c r="G10" s="61"/>
      <c r="H10" s="61"/>
      <c r="I10" s="61"/>
      <c r="J10" s="61"/>
      <c r="K10" s="71"/>
      <c r="L10" s="80"/>
      <c r="M10" s="89"/>
      <c r="N10" s="89"/>
      <c r="O10" s="89"/>
      <c r="P10" s="89"/>
      <c r="Q10" s="89"/>
      <c r="R10" s="89"/>
      <c r="S10" s="89"/>
      <c r="T10" s="89"/>
      <c r="U10" s="89"/>
      <c r="V10" s="89"/>
      <c r="W10" s="89"/>
      <c r="X10" s="89"/>
      <c r="Y10" s="89"/>
      <c r="Z10" s="89"/>
      <c r="AA10" s="89"/>
      <c r="AB10" s="89"/>
      <c r="AC10" s="89"/>
      <c r="AD10" s="89"/>
      <c r="AE10" s="112"/>
      <c r="AF10" s="114"/>
      <c r="AG10" s="118"/>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c r="BD10" s="122"/>
      <c r="BE10" s="122"/>
      <c r="BF10" s="122"/>
      <c r="BG10" s="122"/>
      <c r="BH10" s="122"/>
      <c r="BI10" s="19"/>
      <c r="BJ10" s="19"/>
      <c r="BK10" s="19"/>
      <c r="BL10" s="19"/>
      <c r="BM10" s="19"/>
      <c r="BN10" s="19"/>
      <c r="BO10" s="19"/>
      <c r="BP10" s="19"/>
      <c r="BQ10" s="19"/>
      <c r="BR10" s="19"/>
      <c r="BS10" s="19"/>
      <c r="BT10" s="19"/>
      <c r="BU10" s="19"/>
      <c r="BV10" s="19"/>
      <c r="BW10" s="19"/>
      <c r="BX10" s="19"/>
      <c r="BY10" s="19"/>
      <c r="BZ10" s="19"/>
    </row>
    <row r="11" spans="1:78" s="19" customFormat="1" ht="15" customHeight="1">
      <c r="A11" s="20"/>
      <c r="B11" s="36"/>
      <c r="C11" s="46"/>
      <c r="D11" s="46"/>
      <c r="E11" s="52"/>
      <c r="F11" s="58" t="s">
        <v>117</v>
      </c>
      <c r="G11" s="62"/>
      <c r="H11" s="62"/>
      <c r="I11" s="62"/>
      <c r="J11" s="62"/>
      <c r="K11" s="72"/>
      <c r="L11" s="81"/>
      <c r="M11" s="90"/>
      <c r="N11" s="90"/>
      <c r="O11" s="90"/>
      <c r="P11" s="90"/>
      <c r="Q11" s="90"/>
      <c r="R11" s="90"/>
      <c r="S11" s="90"/>
      <c r="T11" s="90"/>
      <c r="U11" s="90"/>
      <c r="V11" s="90"/>
      <c r="W11" s="90"/>
      <c r="X11" s="90"/>
      <c r="Y11" s="90"/>
      <c r="Z11" s="90"/>
      <c r="AA11" s="90"/>
      <c r="AB11" s="90"/>
      <c r="AC11" s="90"/>
      <c r="AD11" s="90"/>
      <c r="AE11" s="113"/>
      <c r="AF11" s="114"/>
      <c r="AG11" s="118"/>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c r="BD11" s="122"/>
      <c r="BE11" s="122"/>
      <c r="BF11" s="122"/>
      <c r="BG11" s="122"/>
      <c r="BH11" s="122"/>
      <c r="BI11" s="19"/>
      <c r="BJ11" s="19"/>
      <c r="BK11" s="19"/>
      <c r="BL11" s="19"/>
      <c r="BM11" s="19"/>
      <c r="BN11" s="19"/>
      <c r="BO11" s="19"/>
      <c r="BP11" s="19"/>
      <c r="BQ11" s="19"/>
      <c r="BR11" s="19"/>
      <c r="BS11" s="19"/>
      <c r="BT11" s="19"/>
      <c r="BU11" s="19"/>
      <c r="BV11" s="19"/>
      <c r="BW11" s="19"/>
      <c r="BX11" s="19"/>
      <c r="BY11" s="19"/>
      <c r="BZ11" s="19"/>
    </row>
    <row r="12" spans="1:78" s="19" customFormat="1" ht="15" customHeight="1">
      <c r="A12" s="20"/>
      <c r="B12" s="37" t="s">
        <v>486</v>
      </c>
      <c r="C12" s="47"/>
      <c r="D12" s="47"/>
      <c r="E12" s="47"/>
      <c r="F12" s="47"/>
      <c r="G12" s="47"/>
      <c r="H12" s="47"/>
      <c r="I12" s="47"/>
      <c r="J12" s="47"/>
      <c r="K12" s="73"/>
      <c r="L12" s="82" t="s">
        <v>15</v>
      </c>
      <c r="M12" s="91"/>
      <c r="N12" s="91"/>
      <c r="O12" s="95"/>
      <c r="P12" s="96" t="s">
        <v>108</v>
      </c>
      <c r="Q12" s="99"/>
      <c r="R12" s="99"/>
      <c r="S12" s="99"/>
      <c r="T12" s="99"/>
      <c r="U12" s="99"/>
      <c r="V12" s="99"/>
      <c r="W12" s="99"/>
      <c r="X12" s="99"/>
      <c r="Y12" s="99"/>
      <c r="Z12" s="99"/>
      <c r="AA12" s="104"/>
      <c r="AB12" s="103"/>
      <c r="AC12" s="103"/>
      <c r="AD12" s="103"/>
      <c r="AE12" s="108"/>
      <c r="AF12" s="114"/>
      <c r="AG12" s="119"/>
      <c r="AH12" s="119"/>
      <c r="AI12" s="119"/>
      <c r="AJ12" s="119"/>
      <c r="AK12" s="119"/>
      <c r="AL12" s="119"/>
      <c r="AM12" s="119"/>
      <c r="AN12" s="119"/>
      <c r="AO12" s="119"/>
      <c r="AP12" s="119"/>
      <c r="AQ12" s="119"/>
      <c r="AR12" s="118"/>
      <c r="AS12" s="118"/>
      <c r="AT12" s="118"/>
      <c r="AU12" s="118"/>
      <c r="AV12" s="118"/>
      <c r="AW12" s="118"/>
      <c r="AX12" s="119"/>
      <c r="AY12" s="119"/>
      <c r="AZ12" s="119"/>
      <c r="BA12" s="119"/>
      <c r="BB12" s="119"/>
      <c r="BC12" s="119"/>
      <c r="BD12" s="122"/>
      <c r="BE12" s="122"/>
      <c r="BF12" s="122"/>
      <c r="BG12" s="122"/>
      <c r="BH12" s="122"/>
      <c r="BI12" s="19"/>
      <c r="BJ12" s="19"/>
      <c r="BK12" s="19"/>
      <c r="BL12" s="19"/>
      <c r="BM12" s="19"/>
      <c r="BN12" s="19"/>
      <c r="BO12" s="19"/>
      <c r="BP12" s="19"/>
      <c r="BQ12" s="19"/>
      <c r="BR12" s="19"/>
      <c r="BS12" s="19"/>
      <c r="BT12" s="19"/>
      <c r="BU12" s="19"/>
      <c r="BV12" s="19"/>
      <c r="BW12" s="19"/>
      <c r="BX12" s="19"/>
      <c r="BY12" s="19"/>
      <c r="BZ12" s="19"/>
    </row>
    <row r="13" spans="1:78" s="19" customFormat="1" ht="15" customHeight="1">
      <c r="A13" s="20"/>
      <c r="B13" s="38" t="s">
        <v>264</v>
      </c>
      <c r="C13" s="48"/>
      <c r="D13" s="48"/>
      <c r="E13" s="53"/>
      <c r="F13" s="53">
        <v>1</v>
      </c>
      <c r="G13" s="33" t="s">
        <v>455</v>
      </c>
      <c r="H13" s="43"/>
      <c r="I13" s="43"/>
      <c r="J13" s="43"/>
      <c r="K13" s="69"/>
      <c r="L13" s="83" t="s">
        <v>405</v>
      </c>
      <c r="M13" s="92"/>
      <c r="N13" s="92"/>
      <c r="O13" s="92"/>
      <c r="P13" s="92"/>
      <c r="Q13" s="98" t="s">
        <v>106</v>
      </c>
      <c r="R13" s="98"/>
      <c r="S13" s="92"/>
      <c r="T13" s="92"/>
      <c r="U13" s="98" t="s">
        <v>53</v>
      </c>
      <c r="V13" s="98"/>
      <c r="W13" s="92"/>
      <c r="X13" s="92"/>
      <c r="Y13" s="98" t="s">
        <v>73</v>
      </c>
      <c r="Z13" s="98"/>
      <c r="AA13" s="98"/>
      <c r="AB13" s="98"/>
      <c r="AC13" s="98"/>
      <c r="AD13" s="98"/>
      <c r="AE13" s="109"/>
      <c r="AF13" s="114"/>
      <c r="AG13" s="120" t="str">
        <f>LEFT(L13,1)&amp;""&amp;RIGHT(L13,1)&amp;IF(O13="","　　　　年　　　　月　　　　日",IF(O13&lt;10,"","")&amp;DBCS(O13)&amp;"年"&amp;IF(S13&lt;10,"","")&amp;DBCS(S13)&amp;"月"&amp;IF(W13&lt;10,"","")&amp;DBCS(W13)&amp;"日")</f>
        <v>令和　　　　年　　　　月　　　　日</v>
      </c>
      <c r="AH13" s="118"/>
      <c r="AI13" s="118"/>
      <c r="AJ13" s="118"/>
      <c r="AK13" s="118"/>
      <c r="AL13" s="118"/>
      <c r="AM13" s="118"/>
      <c r="AN13" s="118"/>
      <c r="AO13" s="118"/>
      <c r="AP13" s="118"/>
      <c r="AQ13" s="118"/>
      <c r="AR13" s="118"/>
      <c r="AS13" s="118"/>
      <c r="AT13" s="118"/>
      <c r="AU13" s="118"/>
      <c r="AV13" s="118"/>
      <c r="AW13" s="118"/>
      <c r="AX13" s="119"/>
      <c r="AY13" s="119"/>
      <c r="AZ13" s="119"/>
      <c r="BA13" s="119"/>
      <c r="BB13" s="119"/>
      <c r="BC13" s="119"/>
      <c r="BD13" s="122"/>
      <c r="BE13" s="122"/>
      <c r="BF13" s="122"/>
      <c r="BG13" s="122"/>
      <c r="BH13" s="122"/>
      <c r="BI13" s="19"/>
      <c r="BJ13" s="19"/>
      <c r="BK13" s="19"/>
      <c r="BL13" s="19"/>
      <c r="BM13" s="19"/>
      <c r="BN13" s="19"/>
      <c r="BO13" s="19"/>
      <c r="BP13" s="19"/>
      <c r="BQ13" s="19"/>
      <c r="BR13" s="19"/>
      <c r="BS13" s="19"/>
      <c r="BT13" s="19"/>
      <c r="BU13" s="19"/>
      <c r="BV13" s="19"/>
      <c r="BW13" s="19"/>
      <c r="BX13" s="19"/>
      <c r="BY13" s="19"/>
      <c r="BZ13" s="19"/>
    </row>
    <row r="14" spans="1:78" s="19" customFormat="1" ht="15" customHeight="1">
      <c r="A14" s="20"/>
      <c r="B14" s="39"/>
      <c r="C14" s="49"/>
      <c r="D14" s="49"/>
      <c r="E14" s="54"/>
      <c r="F14" s="55"/>
      <c r="G14" s="33" t="s">
        <v>329</v>
      </c>
      <c r="H14" s="43"/>
      <c r="I14" s="43"/>
      <c r="J14" s="43"/>
      <c r="K14" s="69"/>
      <c r="L14" s="84"/>
      <c r="M14" s="93"/>
      <c r="N14" s="93"/>
      <c r="O14" s="93"/>
      <c r="P14" s="93"/>
      <c r="Q14" s="93"/>
      <c r="R14" s="93"/>
      <c r="S14" s="93"/>
      <c r="T14" s="93"/>
      <c r="U14" s="93"/>
      <c r="V14" s="93"/>
      <c r="W14" s="93"/>
      <c r="X14" s="93"/>
      <c r="Y14" s="93"/>
      <c r="Z14" s="93"/>
      <c r="AA14" s="104" t="s">
        <v>101</v>
      </c>
      <c r="AB14" s="103"/>
      <c r="AC14" s="103"/>
      <c r="AD14" s="103"/>
      <c r="AE14" s="108"/>
      <c r="AF14" s="114"/>
      <c r="AG14" s="120"/>
      <c r="AH14" s="118"/>
      <c r="AI14" s="118"/>
      <c r="AJ14" s="118"/>
      <c r="AK14" s="118"/>
      <c r="AL14" s="118"/>
      <c r="AM14" s="118"/>
      <c r="AN14" s="118"/>
      <c r="AO14" s="118"/>
      <c r="AP14" s="118"/>
      <c r="AQ14" s="118"/>
      <c r="AR14" s="118"/>
      <c r="AS14" s="118"/>
      <c r="AT14" s="118"/>
      <c r="AU14" s="118"/>
      <c r="AV14" s="118"/>
      <c r="AW14" s="118"/>
      <c r="AX14" s="119"/>
      <c r="AY14" s="119"/>
      <c r="AZ14" s="119"/>
      <c r="BA14" s="119"/>
      <c r="BB14" s="119"/>
      <c r="BC14" s="119"/>
      <c r="BD14" s="122"/>
      <c r="BE14" s="122"/>
      <c r="BF14" s="122"/>
      <c r="BG14" s="122"/>
      <c r="BH14" s="122"/>
      <c r="BI14" s="19"/>
      <c r="BJ14" s="19"/>
      <c r="BK14" s="19"/>
      <c r="BL14" s="19"/>
      <c r="BM14" s="19"/>
      <c r="BN14" s="19"/>
      <c r="BO14" s="19"/>
      <c r="BP14" s="19"/>
      <c r="BQ14" s="19"/>
      <c r="BR14" s="19"/>
      <c r="BS14" s="19"/>
      <c r="BT14" s="19"/>
      <c r="BU14" s="19"/>
      <c r="BV14" s="19"/>
      <c r="BW14" s="19"/>
      <c r="BX14" s="19"/>
      <c r="BY14" s="19"/>
      <c r="BZ14" s="19"/>
    </row>
    <row r="15" spans="1:78" s="19" customFormat="1" ht="15" customHeight="1">
      <c r="A15" s="20"/>
      <c r="B15" s="39"/>
      <c r="C15" s="49"/>
      <c r="D15" s="49"/>
      <c r="E15" s="54"/>
      <c r="F15" s="53">
        <v>2</v>
      </c>
      <c r="G15" s="33" t="s">
        <v>455</v>
      </c>
      <c r="H15" s="43"/>
      <c r="I15" s="43"/>
      <c r="J15" s="43"/>
      <c r="K15" s="69"/>
      <c r="L15" s="83" t="s">
        <v>405</v>
      </c>
      <c r="M15" s="92"/>
      <c r="N15" s="92"/>
      <c r="O15" s="92"/>
      <c r="P15" s="92"/>
      <c r="Q15" s="98" t="s">
        <v>106</v>
      </c>
      <c r="R15" s="98"/>
      <c r="S15" s="92"/>
      <c r="T15" s="92"/>
      <c r="U15" s="98" t="s">
        <v>53</v>
      </c>
      <c r="V15" s="98"/>
      <c r="W15" s="92"/>
      <c r="X15" s="92"/>
      <c r="Y15" s="98" t="s">
        <v>73</v>
      </c>
      <c r="Z15" s="98"/>
      <c r="AA15" s="98"/>
      <c r="AB15" s="98"/>
      <c r="AC15" s="98"/>
      <c r="AD15" s="98"/>
      <c r="AE15" s="109"/>
      <c r="AF15" s="114"/>
      <c r="AG15" s="120" t="str">
        <f>LEFT(L15,1)&amp;""&amp;RIGHT(L15,1)&amp;IF(O15="","　　　　年　　　　月　　　　日",IF(O15&lt;10,"","")&amp;DBCS(O15)&amp;"年"&amp;IF(S15&lt;10,"","")&amp;DBCS(S15)&amp;"月"&amp;IF(W15&lt;10,"","")&amp;DBCS(W15)&amp;"日")</f>
        <v>令和　　　　年　　　　月　　　　日</v>
      </c>
      <c r="AH15" s="118"/>
      <c r="AI15" s="118"/>
      <c r="AJ15" s="118"/>
      <c r="AK15" s="118"/>
      <c r="AL15" s="118"/>
      <c r="AM15" s="118"/>
      <c r="AN15" s="118"/>
      <c r="AO15" s="118"/>
      <c r="AP15" s="118"/>
      <c r="AQ15" s="118"/>
      <c r="AR15" s="118"/>
      <c r="AS15" s="118"/>
      <c r="AT15" s="118"/>
      <c r="AU15" s="118"/>
      <c r="AV15" s="118"/>
      <c r="AW15" s="118"/>
      <c r="AX15" s="119"/>
      <c r="AY15" s="119"/>
      <c r="AZ15" s="119"/>
      <c r="BA15" s="119"/>
      <c r="BB15" s="119"/>
      <c r="BC15" s="119"/>
      <c r="BD15" s="122"/>
      <c r="BE15" s="122"/>
      <c r="BF15" s="122"/>
      <c r="BG15" s="122"/>
      <c r="BH15" s="122"/>
      <c r="BI15" s="19"/>
      <c r="BJ15" s="19"/>
      <c r="BK15" s="19"/>
      <c r="BL15" s="19"/>
      <c r="BM15" s="19"/>
      <c r="BN15" s="19"/>
      <c r="BO15" s="19"/>
      <c r="BP15" s="19"/>
      <c r="BQ15" s="19"/>
      <c r="BR15" s="19"/>
      <c r="BS15" s="19"/>
      <c r="BT15" s="19"/>
      <c r="BU15" s="19"/>
      <c r="BV15" s="19"/>
      <c r="BW15" s="19"/>
      <c r="BX15" s="19"/>
      <c r="BY15" s="19"/>
      <c r="BZ15" s="19"/>
    </row>
    <row r="16" spans="1:78" s="19" customFormat="1" ht="15" customHeight="1">
      <c r="A16" s="20"/>
      <c r="B16" s="39"/>
      <c r="C16" s="49"/>
      <c r="D16" s="49"/>
      <c r="E16" s="54"/>
      <c r="F16" s="55"/>
      <c r="G16" s="33" t="s">
        <v>329</v>
      </c>
      <c r="H16" s="43"/>
      <c r="I16" s="43"/>
      <c r="J16" s="43"/>
      <c r="K16" s="69"/>
      <c r="L16" s="84"/>
      <c r="M16" s="93"/>
      <c r="N16" s="93"/>
      <c r="O16" s="93"/>
      <c r="P16" s="93"/>
      <c r="Q16" s="93"/>
      <c r="R16" s="93"/>
      <c r="S16" s="93"/>
      <c r="T16" s="93"/>
      <c r="U16" s="93"/>
      <c r="V16" s="93"/>
      <c r="W16" s="93"/>
      <c r="X16" s="93"/>
      <c r="Y16" s="93"/>
      <c r="Z16" s="93"/>
      <c r="AA16" s="104" t="s">
        <v>101</v>
      </c>
      <c r="AB16" s="103"/>
      <c r="AC16" s="103"/>
      <c r="AD16" s="103"/>
      <c r="AE16" s="108"/>
      <c r="AF16" s="114"/>
      <c r="AG16" s="120"/>
      <c r="AH16" s="118"/>
      <c r="AI16" s="118"/>
      <c r="AJ16" s="118"/>
      <c r="AK16" s="118"/>
      <c r="AL16" s="118"/>
      <c r="AM16" s="118"/>
      <c r="AN16" s="118"/>
      <c r="AO16" s="118"/>
      <c r="AP16" s="118"/>
      <c r="AQ16" s="118"/>
      <c r="AR16" s="118"/>
      <c r="AS16" s="118"/>
      <c r="AT16" s="118"/>
      <c r="AU16" s="118"/>
      <c r="AV16" s="118"/>
      <c r="AW16" s="118"/>
      <c r="AX16" s="119"/>
      <c r="AY16" s="119"/>
      <c r="AZ16" s="119"/>
      <c r="BA16" s="119"/>
      <c r="BB16" s="119"/>
      <c r="BC16" s="119"/>
      <c r="BD16" s="122"/>
      <c r="BE16" s="122"/>
      <c r="BF16" s="122"/>
      <c r="BG16" s="122"/>
      <c r="BH16" s="122"/>
      <c r="BI16" s="19"/>
      <c r="BJ16" s="19"/>
      <c r="BK16" s="19"/>
      <c r="BL16" s="19"/>
      <c r="BM16" s="19"/>
      <c r="BN16" s="19"/>
      <c r="BO16" s="19"/>
      <c r="BP16" s="19"/>
      <c r="BQ16" s="19"/>
      <c r="BR16" s="19"/>
      <c r="BS16" s="19"/>
      <c r="BT16" s="19"/>
      <c r="BU16" s="19"/>
      <c r="BV16" s="19"/>
      <c r="BW16" s="19"/>
      <c r="BX16" s="19"/>
      <c r="BY16" s="19"/>
      <c r="BZ16" s="19"/>
    </row>
    <row r="17" spans="1:78" s="19" customFormat="1" ht="15" customHeight="1">
      <c r="A17" s="20"/>
      <c r="B17" s="39"/>
      <c r="C17" s="49"/>
      <c r="D17" s="49"/>
      <c r="E17" s="54"/>
      <c r="F17" s="53">
        <v>3</v>
      </c>
      <c r="G17" s="33" t="s">
        <v>455</v>
      </c>
      <c r="H17" s="43"/>
      <c r="I17" s="43"/>
      <c r="J17" s="43"/>
      <c r="K17" s="69"/>
      <c r="L17" s="83" t="s">
        <v>405</v>
      </c>
      <c r="M17" s="92"/>
      <c r="N17" s="92"/>
      <c r="O17" s="92"/>
      <c r="P17" s="92"/>
      <c r="Q17" s="98" t="s">
        <v>106</v>
      </c>
      <c r="R17" s="98"/>
      <c r="S17" s="92"/>
      <c r="T17" s="92"/>
      <c r="U17" s="98" t="s">
        <v>53</v>
      </c>
      <c r="V17" s="98"/>
      <c r="W17" s="92"/>
      <c r="X17" s="92"/>
      <c r="Y17" s="98" t="s">
        <v>73</v>
      </c>
      <c r="Z17" s="98"/>
      <c r="AA17" s="98"/>
      <c r="AB17" s="98"/>
      <c r="AC17" s="98"/>
      <c r="AD17" s="98"/>
      <c r="AE17" s="109"/>
      <c r="AF17" s="114"/>
      <c r="AG17" s="120" t="str">
        <f>LEFT(L17,1)&amp;""&amp;RIGHT(L17,1)&amp;IF(O17="","　　　　年　　　　月　　　　日",IF(O17&lt;10,"","")&amp;DBCS(O17)&amp;"年"&amp;IF(S17&lt;10,"","")&amp;DBCS(S17)&amp;"月"&amp;IF(W17&lt;10,"","")&amp;DBCS(W17)&amp;"日")</f>
        <v>令和　　　　年　　　　月　　　　日</v>
      </c>
      <c r="AH17" s="118"/>
      <c r="AI17" s="118"/>
      <c r="AJ17" s="118"/>
      <c r="AK17" s="118"/>
      <c r="AL17" s="118"/>
      <c r="AM17" s="118"/>
      <c r="AN17" s="118"/>
      <c r="AO17" s="118"/>
      <c r="AP17" s="118"/>
      <c r="AQ17" s="118"/>
      <c r="AR17" s="118"/>
      <c r="AS17" s="118"/>
      <c r="AT17" s="118"/>
      <c r="AU17" s="118"/>
      <c r="AV17" s="118"/>
      <c r="AW17" s="118"/>
      <c r="AX17" s="119"/>
      <c r="AY17" s="119"/>
      <c r="AZ17" s="119"/>
      <c r="BA17" s="119"/>
      <c r="BB17" s="119"/>
      <c r="BC17" s="119"/>
      <c r="BD17" s="122"/>
      <c r="BE17" s="122"/>
      <c r="BF17" s="122"/>
      <c r="BG17" s="122"/>
      <c r="BH17" s="122"/>
      <c r="BI17" s="19"/>
      <c r="BJ17" s="19"/>
      <c r="BK17" s="19"/>
      <c r="BL17" s="19"/>
      <c r="BM17" s="19"/>
      <c r="BN17" s="19"/>
      <c r="BO17" s="19"/>
      <c r="BP17" s="19"/>
      <c r="BQ17" s="19"/>
      <c r="BR17" s="19"/>
      <c r="BS17" s="19"/>
      <c r="BT17" s="19"/>
      <c r="BU17" s="19"/>
      <c r="BV17" s="19"/>
      <c r="BW17" s="19"/>
      <c r="BX17" s="19"/>
      <c r="BY17" s="19"/>
      <c r="BZ17" s="19"/>
    </row>
    <row r="18" spans="1:78" s="19" customFormat="1" ht="15" customHeight="1">
      <c r="A18" s="20"/>
      <c r="B18" s="40"/>
      <c r="C18" s="50"/>
      <c r="D18" s="50"/>
      <c r="E18" s="55"/>
      <c r="F18" s="55"/>
      <c r="G18" s="33" t="s">
        <v>329</v>
      </c>
      <c r="H18" s="43"/>
      <c r="I18" s="43"/>
      <c r="J18" s="43"/>
      <c r="K18" s="69"/>
      <c r="L18" s="84"/>
      <c r="M18" s="93"/>
      <c r="N18" s="93"/>
      <c r="O18" s="93"/>
      <c r="P18" s="93"/>
      <c r="Q18" s="93"/>
      <c r="R18" s="93"/>
      <c r="S18" s="93"/>
      <c r="T18" s="93"/>
      <c r="U18" s="93"/>
      <c r="V18" s="93"/>
      <c r="W18" s="93"/>
      <c r="X18" s="93"/>
      <c r="Y18" s="93"/>
      <c r="Z18" s="93"/>
      <c r="AA18" s="104" t="s">
        <v>101</v>
      </c>
      <c r="AB18" s="103"/>
      <c r="AC18" s="103"/>
      <c r="AD18" s="103"/>
      <c r="AE18" s="108"/>
      <c r="AF18" s="114"/>
      <c r="AG18" s="120" t="str">
        <f>L18&amp;IF(O18="","　　　年　　　月　　　日",IF(O18&lt;10,"　　","　")&amp;DBCS(O18)&amp;"年"&amp;IF(S18&lt;10,"　　","　")&amp;DBCS(S18)&amp;"月"&amp;IF(W18&lt;10,"　　","　")&amp;DBCS(W18)&amp;"日")</f>
        <v>　　　年　　　月　　　日</v>
      </c>
      <c r="AH18" s="118"/>
      <c r="AI18" s="118"/>
      <c r="AJ18" s="118"/>
      <c r="AK18" s="118"/>
      <c r="AL18" s="118"/>
      <c r="AM18" s="118"/>
      <c r="AN18" s="118"/>
      <c r="AO18" s="118"/>
      <c r="AP18" s="118"/>
      <c r="AQ18" s="118"/>
      <c r="AR18" s="118"/>
      <c r="AS18" s="118"/>
      <c r="AT18" s="118"/>
      <c r="AU18" s="118"/>
      <c r="AV18" s="118"/>
      <c r="AW18" s="118"/>
      <c r="AX18" s="119"/>
      <c r="AY18" s="119"/>
      <c r="AZ18" s="119"/>
      <c r="BA18" s="119"/>
      <c r="BB18" s="119"/>
      <c r="BC18" s="119"/>
      <c r="BD18" s="122"/>
      <c r="BE18" s="122"/>
      <c r="BF18" s="122"/>
      <c r="BG18" s="122"/>
      <c r="BH18" s="122"/>
      <c r="BI18" s="19"/>
      <c r="BJ18" s="19"/>
      <c r="BK18" s="19"/>
      <c r="BL18" s="19"/>
      <c r="BM18" s="19"/>
      <c r="BN18" s="19"/>
      <c r="BO18" s="19"/>
      <c r="BP18" s="19"/>
      <c r="BQ18" s="19"/>
      <c r="BR18" s="19"/>
      <c r="BS18" s="19"/>
      <c r="BT18" s="19"/>
      <c r="BU18" s="19"/>
      <c r="BV18" s="19"/>
      <c r="BW18" s="19"/>
      <c r="BX18" s="19"/>
      <c r="BY18" s="19"/>
      <c r="BZ18" s="19"/>
    </row>
    <row r="19" spans="1:78" ht="5.0999999999999996" customHeight="1">
      <c r="F19" s="59"/>
      <c r="G19" s="63"/>
      <c r="H19" s="65"/>
      <c r="I19" s="65"/>
      <c r="J19" s="67"/>
      <c r="K19" s="65"/>
      <c r="L19" s="65"/>
      <c r="M19" s="67"/>
      <c r="N19" s="65"/>
      <c r="O19" s="65"/>
      <c r="P19" s="97"/>
      <c r="AT19" s="121"/>
      <c r="AU19" s="121"/>
      <c r="AV19" s="121"/>
      <c r="AW19" s="121"/>
      <c r="AX19" s="121"/>
      <c r="AY19" s="121"/>
      <c r="AZ19" s="121"/>
      <c r="BA19" s="121"/>
      <c r="BB19" s="121"/>
      <c r="BC19" s="121"/>
      <c r="BD19" s="121"/>
      <c r="BE19" s="121"/>
      <c r="BF19" s="121"/>
      <c r="BG19" s="121"/>
      <c r="BH19" s="123"/>
      <c r="BI19" s="123"/>
      <c r="BJ19" s="123"/>
      <c r="BK19" s="123"/>
      <c r="BL19" s="123"/>
      <c r="BM19" s="123"/>
      <c r="BN19" s="123"/>
      <c r="BO19" s="123"/>
      <c r="BP19" s="123"/>
      <c r="BQ19" s="123"/>
      <c r="BR19" s="123"/>
      <c r="BS19" s="123"/>
      <c r="BT19" s="123"/>
      <c r="BU19" s="123"/>
      <c r="BV19" s="123"/>
      <c r="BW19" s="123"/>
      <c r="BX19" s="123"/>
      <c r="BY19" s="123"/>
      <c r="BZ19" s="123"/>
    </row>
    <row r="20" spans="1:78">
      <c r="A20" s="21" t="s">
        <v>144</v>
      </c>
      <c r="B20" s="21"/>
      <c r="C20" s="21"/>
      <c r="D20" s="18"/>
      <c r="E20" s="18"/>
      <c r="F20" s="18"/>
      <c r="G20" s="18"/>
      <c r="H20" s="18"/>
      <c r="I20" s="18"/>
      <c r="J20" s="18"/>
      <c r="K20" s="18"/>
      <c r="L20" s="18"/>
      <c r="M20" s="18"/>
      <c r="N20" s="18"/>
      <c r="O20" s="18"/>
      <c r="P20" s="18"/>
      <c r="Q20" s="18"/>
      <c r="R20" s="18"/>
      <c r="S20" s="18"/>
      <c r="T20" s="18"/>
      <c r="U20" s="18"/>
      <c r="V20" s="18"/>
      <c r="W20" s="18"/>
    </row>
    <row r="21" spans="1:78" ht="14.25">
      <c r="A21" s="22"/>
      <c r="B21" s="22"/>
      <c r="C21" s="22"/>
    </row>
    <row r="22" spans="1:78" ht="30.75" customHeight="1">
      <c r="A22" s="22"/>
      <c r="B22" s="22"/>
      <c r="C22" s="22"/>
    </row>
    <row r="23" spans="1:78" ht="18.75">
      <c r="A23" s="23"/>
      <c r="B23" s="23"/>
      <c r="C23" s="23"/>
    </row>
    <row r="24" spans="1:78" ht="18.75">
      <c r="A24" s="23"/>
      <c r="B24" s="23"/>
      <c r="C24" s="23"/>
    </row>
    <row r="25" spans="1:78" ht="18.75" customHeight="1">
      <c r="A25" s="24" t="s">
        <v>315</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row>
    <row r="26" spans="1:78" ht="24.75" customHeight="1">
      <c r="A26" s="25"/>
      <c r="B26" s="25"/>
      <c r="C26" s="25"/>
    </row>
    <row r="27" spans="1:78" ht="18.75" customHeight="1">
      <c r="G27" s="64"/>
      <c r="H27" s="64"/>
      <c r="I27" s="66"/>
      <c r="J27" s="68"/>
      <c r="K27" s="74"/>
      <c r="L27" s="68"/>
      <c r="M27" s="74"/>
      <c r="N27" s="68"/>
      <c r="O27" s="74"/>
      <c r="P27" s="64"/>
      <c r="Q27" s="64"/>
      <c r="R27" s="64"/>
      <c r="S27" s="64"/>
      <c r="T27" s="64"/>
      <c r="U27" s="64"/>
      <c r="V27" s="64"/>
      <c r="W27" s="64"/>
      <c r="AO27" s="66" t="str">
        <f>AG7</f>
        <v>令和　　　年　　　月　　　日</v>
      </c>
    </row>
    <row r="28" spans="1:78" ht="14.25">
      <c r="A28" s="22"/>
      <c r="B28" s="22"/>
      <c r="C28" s="22"/>
    </row>
    <row r="29" spans="1:78" ht="24.75" customHeight="1">
      <c r="A29" s="26" t="s">
        <v>319</v>
      </c>
      <c r="B29" s="26"/>
      <c r="C29" s="26"/>
      <c r="D29" s="26"/>
      <c r="E29" s="26"/>
      <c r="F29" s="26"/>
      <c r="G29" s="26"/>
      <c r="H29" s="26"/>
      <c r="I29" s="26"/>
      <c r="J29" s="26"/>
      <c r="K29" s="26"/>
      <c r="L29" s="26"/>
      <c r="M29" s="26"/>
      <c r="N29" s="26"/>
      <c r="O29" s="26"/>
      <c r="P29" s="26"/>
      <c r="Q29" s="64"/>
      <c r="R29" s="64"/>
      <c r="S29" s="64"/>
      <c r="T29" s="64"/>
      <c r="U29" s="64"/>
      <c r="V29" s="64"/>
      <c r="W29" s="64"/>
    </row>
    <row r="30" spans="1:78" ht="21.75" customHeight="1">
      <c r="A30" s="22"/>
      <c r="B30" s="22"/>
      <c r="C30" s="22"/>
    </row>
    <row r="31" spans="1:78" ht="14.25">
      <c r="A31" s="22"/>
      <c r="B31" s="22"/>
      <c r="C31" s="22"/>
    </row>
    <row r="32" spans="1:78" ht="22.5" customHeight="1">
      <c r="B32" s="41"/>
      <c r="C32" s="41"/>
      <c r="D32" s="41"/>
      <c r="E32" s="41"/>
      <c r="F32" s="41"/>
      <c r="G32" s="41"/>
      <c r="H32" s="41"/>
      <c r="I32" s="41"/>
      <c r="K32" s="41"/>
      <c r="L32" s="41"/>
      <c r="M32" s="41"/>
      <c r="N32" s="41"/>
      <c r="O32" s="41"/>
      <c r="P32" s="64"/>
      <c r="Q32" s="64"/>
      <c r="U32" s="66" t="s">
        <v>482</v>
      </c>
      <c r="V32" s="64"/>
      <c r="W32" s="100" t="str">
        <f>IF(L8="","",L8)</f>
        <v/>
      </c>
      <c r="X32" s="100"/>
      <c r="Y32" s="100"/>
      <c r="Z32" s="100"/>
      <c r="AA32" s="100"/>
      <c r="AB32" s="100"/>
      <c r="AC32" s="100"/>
      <c r="AD32" s="100"/>
      <c r="AE32" s="100"/>
      <c r="AF32" s="100"/>
      <c r="AG32" s="100"/>
      <c r="AH32" s="100"/>
      <c r="AI32" s="100"/>
      <c r="AJ32" s="100"/>
      <c r="AK32" s="100"/>
      <c r="AL32" s="100"/>
      <c r="AM32" s="100"/>
      <c r="AN32" s="100"/>
      <c r="AO32" s="100"/>
    </row>
    <row r="33" spans="1:41" ht="14.25">
      <c r="A33" s="22"/>
      <c r="B33" s="22"/>
      <c r="C33" s="22"/>
      <c r="W33" s="101" t="str">
        <f>IF(L9="","",L9)</f>
        <v/>
      </c>
      <c r="X33" s="101"/>
      <c r="Y33" s="101"/>
      <c r="Z33" s="101"/>
      <c r="AA33" s="101"/>
      <c r="AB33" s="101"/>
      <c r="AC33" s="101"/>
      <c r="AD33" s="101"/>
      <c r="AE33" s="101"/>
      <c r="AF33" s="101"/>
      <c r="AG33" s="101"/>
      <c r="AH33" s="101"/>
      <c r="AI33" s="101"/>
      <c r="AJ33" s="101"/>
      <c r="AK33" s="101"/>
      <c r="AL33" s="101"/>
      <c r="AM33" s="101"/>
      <c r="AN33" s="101"/>
      <c r="AO33" s="101"/>
    </row>
    <row r="34" spans="1:41" ht="22.5" customHeight="1">
      <c r="B34" s="42" t="s">
        <v>286</v>
      </c>
      <c r="C34" s="42"/>
      <c r="D34" s="42"/>
      <c r="E34" s="42"/>
      <c r="F34" s="42"/>
      <c r="G34" s="42"/>
      <c r="H34" s="42"/>
      <c r="I34" s="42"/>
      <c r="J34" s="42"/>
      <c r="K34" s="42"/>
      <c r="L34" s="42"/>
      <c r="M34" s="42"/>
      <c r="N34" s="42"/>
      <c r="O34" s="42"/>
      <c r="P34" s="42"/>
      <c r="Q34" s="42"/>
      <c r="R34" s="42"/>
      <c r="S34" s="42"/>
      <c r="T34" s="42"/>
      <c r="U34" s="42"/>
      <c r="V34" s="64"/>
      <c r="W34" s="102" t="str">
        <f>IF(L10="","",L10)</f>
        <v/>
      </c>
      <c r="X34" s="102"/>
      <c r="Y34" s="102"/>
      <c r="Z34" s="102"/>
      <c r="AA34" s="102"/>
      <c r="AB34" s="102"/>
      <c r="AC34" s="102"/>
      <c r="AD34" s="102" t="str">
        <f>IF(L11="","",L11)</f>
        <v/>
      </c>
      <c r="AE34" s="102"/>
      <c r="AF34" s="102"/>
      <c r="AG34" s="102"/>
      <c r="AH34" s="102"/>
      <c r="AI34" s="102"/>
      <c r="AJ34" s="102"/>
      <c r="AK34" s="102"/>
      <c r="AL34" s="102"/>
      <c r="AM34" s="102"/>
      <c r="AN34" s="26" t="s">
        <v>44</v>
      </c>
      <c r="AO34" s="26"/>
    </row>
    <row r="35" spans="1:41" ht="14.25">
      <c r="A35" s="22"/>
      <c r="B35" s="22"/>
      <c r="C35" s="22"/>
    </row>
    <row r="36" spans="1:41" ht="18" customHeight="1">
      <c r="A36" s="22"/>
      <c r="B36" s="22"/>
      <c r="C36" s="22"/>
    </row>
    <row r="37" spans="1:41" ht="24" customHeight="1">
      <c r="A37" s="27" t="str">
        <f>AG6&amp;"付で契約を締結した"</f>
        <v>令　和　　　　年　　　　月　　　　日付で契約を締結した</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row>
    <row r="38" spans="1:41" ht="14.25" customHeight="1">
      <c r="A38" s="28" t="str">
        <f>"津山市　"&amp;IF(O3="","　　　　　　　　　　",O3)&amp;"　地内　　"&amp;IF(L2="","　　　　　　　　　　　　　　　　　工事",L2)</f>
        <v>津山市　　　　　　　　　　　　地内　　　　　　　　　　　　　　　　　　　工事</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row>
    <row r="39" spans="1:41" ht="17.2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row>
    <row r="40" spans="1:41" ht="14.25">
      <c r="A40" s="22"/>
      <c r="B40" s="22"/>
      <c r="C40" s="22"/>
    </row>
    <row r="41" spans="1:41" ht="26.25" customHeight="1">
      <c r="A41" s="28" t="str">
        <f>"工事請負金額￥"&amp;IFERROR(DBCS(FIXED(IF(L4="","　　　　　　　　　　",L4),0)),"　　　　　　　　　　　　")&amp;"円についての前金払を願いたいので申請します。"</f>
        <v>工事請負金額￥　　　　　　　　　　　　円についての前金払を願いたいので申請します。</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row>
    <row r="42" spans="1:41" ht="14.25">
      <c r="A42" s="22"/>
      <c r="B42" s="22"/>
      <c r="C42" s="22"/>
    </row>
    <row r="43" spans="1:41" ht="14.25">
      <c r="A43" s="22"/>
      <c r="B43" s="22"/>
      <c r="C43" s="22"/>
    </row>
    <row r="44" spans="1:41" ht="34.5" customHeight="1">
      <c r="A44" s="29" t="str">
        <f>"前金払申請額￥"&amp;IFERROR(DBCS(FIXED(IF(L5="","　　　　　　　　　　",L5),0)),"　　　　　　　　　　　　")&amp;"円"</f>
        <v>前金払申請額￥　　　　　　　　　　　　円</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row>
    <row r="45" spans="1:41" ht="34.5" customHeight="1">
      <c r="A45" s="30" t="str">
        <f>"（請負金額"&amp;IFERROR(DBCS(FIXED(IF(OR(L4="",L12="非該当"),"　　　　　　　　　　","￥"&amp;L4),0)),"　　　　　　　　　　　　")&amp;"円)"</f>
        <v>（請負金額　　　　　　　　　　　　円)</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row>
    <row r="46" spans="1:41" ht="34.5" customHeight="1">
      <c r="A46" s="31" t="str">
        <f>"（受領済前金払額"&amp;IFERROR(DBCS(FIXED(IF(L14="","　　　　　","￥"&amp;L14),0)),"　　　　　　　　　")&amp;"円　　"&amp;AG13&amp;"受領済）"</f>
        <v>（受領済前金払額　　　　　　　　　円　　令和　　　　年　　　　月　　　　日受領済）</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34.5" customHeight="1">
      <c r="A47" s="31" t="str">
        <f>"（受領済前金払額"&amp;IFERROR(DBCS(FIXED(IF(L16="","　　　　　","￥"&amp;L16),0)),"　　　　　　　　　")&amp;"円　　"&amp;AG15&amp;"受領済）"</f>
        <v>（受領済前金払額　　　　　　　　　円　　令和　　　　年　　　　月　　　　日受領済）</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34.5" customHeight="1">
      <c r="A48" s="31" t="str">
        <f>"（受領済前金払額"&amp;IFERROR(DBCS(FIXED(IF(L18="","　　　　　","￥"&amp;L18),0)),"　　　　　　　　　")&amp;"円　　"&amp;AG17&amp;"受領済）"</f>
        <v>（受領済前金払額　　　　　　　　　円　　令和　　　　年　　　　月　　　　日受領済）</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23" ht="20.100000000000001" customHeight="1">
      <c r="A49" s="22"/>
      <c r="B49" s="22"/>
      <c r="C49" s="22"/>
    </row>
    <row r="50" spans="1:23" ht="20.100000000000001" customHeight="1">
      <c r="A50" s="32" t="s">
        <v>305</v>
      </c>
      <c r="B50" s="32"/>
      <c r="C50" s="32"/>
      <c r="D50" s="18"/>
      <c r="E50" s="18"/>
      <c r="F50" s="18"/>
      <c r="G50" s="18"/>
      <c r="H50" s="18"/>
      <c r="I50" s="18"/>
      <c r="J50" s="18"/>
      <c r="K50" s="18"/>
      <c r="L50" s="18"/>
      <c r="M50" s="18"/>
      <c r="N50" s="18"/>
      <c r="O50" s="18"/>
      <c r="P50" s="18"/>
      <c r="Q50" s="18"/>
      <c r="R50" s="18"/>
      <c r="S50" s="18"/>
      <c r="T50" s="18"/>
      <c r="U50" s="18"/>
      <c r="V50" s="18"/>
      <c r="W50" s="18"/>
    </row>
  </sheetData>
  <sheetProtection password="DE82" sheet="1" objects="1" scenarios="1" selectLockedCells="1"/>
  <mergeCells count="96">
    <mergeCell ref="B2:K2"/>
    <mergeCell ref="L2:AE2"/>
    <mergeCell ref="AG2:AQ2"/>
    <mergeCell ref="AS2:BC2"/>
    <mergeCell ref="B3:K3"/>
    <mergeCell ref="L3:N3"/>
    <mergeCell ref="O3:W3"/>
    <mergeCell ref="X3:AC3"/>
    <mergeCell ref="AG3:AQ3"/>
    <mergeCell ref="AS3:BC3"/>
    <mergeCell ref="B4:K4"/>
    <mergeCell ref="L4:Z4"/>
    <mergeCell ref="B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B12:K12"/>
    <mergeCell ref="L12:O12"/>
    <mergeCell ref="G13:K13"/>
    <mergeCell ref="L13:N13"/>
    <mergeCell ref="O13:P13"/>
    <mergeCell ref="Q13:R13"/>
    <mergeCell ref="S13:T13"/>
    <mergeCell ref="U13:V13"/>
    <mergeCell ref="W13:X13"/>
    <mergeCell ref="Y13:Z13"/>
    <mergeCell ref="G14:K14"/>
    <mergeCell ref="L14:Z14"/>
    <mergeCell ref="G15:K15"/>
    <mergeCell ref="L15:N15"/>
    <mergeCell ref="O15:P15"/>
    <mergeCell ref="Q15:R15"/>
    <mergeCell ref="S15:T15"/>
    <mergeCell ref="U15:V15"/>
    <mergeCell ref="W15:X15"/>
    <mergeCell ref="Y15:Z15"/>
    <mergeCell ref="G16:K16"/>
    <mergeCell ref="L16:Z16"/>
    <mergeCell ref="G17:K17"/>
    <mergeCell ref="L17:N17"/>
    <mergeCell ref="O17:P17"/>
    <mergeCell ref="Q17:R17"/>
    <mergeCell ref="S17:T17"/>
    <mergeCell ref="U17:V17"/>
    <mergeCell ref="W17:X17"/>
    <mergeCell ref="Y17:Z17"/>
    <mergeCell ref="G18:K18"/>
    <mergeCell ref="L18:Z18"/>
    <mergeCell ref="A20:W20"/>
    <mergeCell ref="A25:AO25"/>
    <mergeCell ref="A29:P29"/>
    <mergeCell ref="W32:AO32"/>
    <mergeCell ref="W33:AO33"/>
    <mergeCell ref="B34:U34"/>
    <mergeCell ref="W34:AC34"/>
    <mergeCell ref="AD34:AM34"/>
    <mergeCell ref="AN34:AO34"/>
    <mergeCell ref="A37:AO37"/>
    <mergeCell ref="A41:AO41"/>
    <mergeCell ref="A44:AO44"/>
    <mergeCell ref="A45:AO45"/>
    <mergeCell ref="A46:AO46"/>
    <mergeCell ref="A47:AO47"/>
    <mergeCell ref="A48:AO48"/>
    <mergeCell ref="A50:W50"/>
    <mergeCell ref="B13:E18"/>
    <mergeCell ref="F13:F14"/>
    <mergeCell ref="F15:F16"/>
    <mergeCell ref="F17:F18"/>
    <mergeCell ref="A38:AO39"/>
  </mergeCells>
  <phoneticPr fontId="21"/>
  <conditionalFormatting sqref="L13 O13 S13 W13 L14 L15 O15 S15 W15 L16 L17 O17 S17 W17 L18">
    <cfRule type="expression" dxfId="9" priority="1">
      <formula>$L$12="該当"</formula>
    </cfRule>
  </conditionalFormatting>
  <dataValidations count="2">
    <dataValidation type="list" allowBlank="0" showDropDown="0" showInputMessage="1" showErrorMessage="1" sqref="WVT12:WVW12 JH12:JK12 TD12:TG12 ACZ12:ADC12 AMV12:AMY12 AWR12:AWU12 BGN12:BGQ12 BQJ12:BQM12 CAF12:CAI12 CKB12:CKE12 CTX12:CUA12 DDT12:DDW12 DNP12:DNS12 DXL12:DXO12 EHH12:EHK12 ERD12:ERG12 FAZ12:FBC12 FKV12:FKY12 FUR12:FUU12 GEN12:GEQ12 GOJ12:GOM12 GYF12:GYI12 HIB12:HIE12 HRX12:HSA12 IBT12:IBW12 ILP12:ILS12 IVL12:IVO12 JFH12:JFK12 JPD12:JPG12 JYZ12:JZC12 KIV12:KIY12 KSR12:KSU12 LCN12:LCQ12 LMJ12:LMM12 LWF12:LWI12 MGB12:MGE12 MPX12:MQA12 MZT12:MZW12 NJP12:NJS12 NTL12:NTO12 ODH12:ODK12 OND12:ONG12 OWZ12:OXC12 PGV12:PGY12 PQR12:PQU12 QAN12:QAQ12 QKJ12:QKM12 QUF12:QUI12 REB12:REE12 RNX12:ROA12 RXT12:RXW12 SHP12:SHS12 SRL12:SRO12 TBH12:TBK12 TLD12:TLG12 TUZ12:TVC12 UEV12:UEY12 UOR12:UOU12 UYN12:UYQ12 VIJ12:VIM12 VSF12:VSI12 WCB12:WCE12 WLX12:WMA12">
      <formula1>"変更なし,増額,減額"</formula1>
    </dataValidation>
    <dataValidation type="list" allowBlank="0" showDropDown="0" showInputMessage="1" showErrorMessage="1" sqref="L12:O12">
      <formula1>"該当,非該当"</formula1>
    </dataValidation>
  </dataValidations>
  <printOptions horizontalCentered="1"/>
  <pageMargins left="0.75" right="0.75" top="1" bottom="1" header="0.5" footer="0.5"/>
  <pageSetup paperSize="9"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D46995AF-ADC3-44B1-AA2A-876F77A14447}">
            <xm:f>完成届!$L$5="変更なし"</xm:f>
            <x14:dxf>
              <font>
                <color indexed="9"/>
              </font>
              <fill>
                <patternFill patternType="none">
                  <bgColor indexed="65"/>
                </patternFill>
              </fill>
            </x14:dxf>
          </x14:cfRule>
          <xm:sqref>AA12:AE12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BZ59"/>
  <sheetViews>
    <sheetView view="pageBreakPreview" zoomScale="80" zoomScaleSheetLayoutView="80" workbookViewId="0">
      <selection sqref="A1:AK1"/>
    </sheetView>
  </sheetViews>
  <sheetFormatPr defaultRowHeight="13.5"/>
  <cols>
    <col min="1" max="76" width="2.375" style="496" customWidth="1"/>
    <col min="77" max="77" width="11.5" style="496" customWidth="1"/>
    <col min="78" max="78" width="0.75" style="496" customWidth="1"/>
    <col min="79" max="79" width="2.375" style="496" customWidth="1"/>
    <col min="80" max="80" width="8" style="496" customWidth="1"/>
    <col min="81" max="16384" width="9" style="496" customWidth="1"/>
  </cols>
  <sheetData>
    <row r="1" spans="1:77" ht="13.5" customHeight="1">
      <c r="A1" s="497" t="s">
        <v>526</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570"/>
      <c r="AM1" s="570"/>
      <c r="AN1" s="570"/>
    </row>
    <row r="2" spans="1:77" ht="15" customHeight="1">
      <c r="AA2" s="319" t="s">
        <v>368</v>
      </c>
      <c r="AB2" s="319"/>
      <c r="AC2" s="319"/>
      <c r="AD2" s="319"/>
      <c r="AE2" s="319"/>
      <c r="AF2" s="319"/>
      <c r="AG2" s="319"/>
      <c r="AH2" s="319"/>
      <c r="AI2" s="319"/>
      <c r="AJ2" s="319"/>
      <c r="AK2" s="325"/>
      <c r="AL2" s="570"/>
      <c r="AM2" s="570"/>
      <c r="AN2" s="570"/>
      <c r="AO2" s="496" t="s">
        <v>336</v>
      </c>
    </row>
    <row r="3" spans="1:77" ht="15" customHeight="1">
      <c r="AL3" s="570"/>
      <c r="AM3" s="570"/>
      <c r="AN3" s="570"/>
      <c r="AO3" s="524" t="s">
        <v>539</v>
      </c>
      <c r="AP3" s="528"/>
      <c r="AQ3" s="528"/>
      <c r="AR3" s="528"/>
      <c r="AS3" s="539"/>
      <c r="AT3" s="543"/>
      <c r="AU3" s="547"/>
      <c r="AV3" s="547"/>
      <c r="AW3" s="547"/>
      <c r="AX3" s="547"/>
      <c r="AY3" s="547"/>
      <c r="AZ3" s="547"/>
      <c r="BA3" s="547"/>
      <c r="BB3" s="547"/>
      <c r="BC3" s="547"/>
      <c r="BD3" s="547"/>
      <c r="BE3" s="547"/>
      <c r="BF3" s="547"/>
      <c r="BG3" s="547"/>
      <c r="BH3" s="547"/>
      <c r="BI3" s="547"/>
      <c r="BJ3" s="547"/>
      <c r="BK3" s="596"/>
      <c r="BL3" s="524" t="s">
        <v>217</v>
      </c>
      <c r="BM3" s="528"/>
      <c r="BN3" s="528"/>
      <c r="BO3" s="528"/>
      <c r="BP3" s="539"/>
      <c r="BQ3" s="524"/>
      <c r="BR3" s="528"/>
      <c r="BS3" s="528"/>
      <c r="BT3" s="528"/>
      <c r="BU3" s="528"/>
      <c r="BV3" s="528"/>
      <c r="BW3" s="528"/>
      <c r="BX3" s="528"/>
      <c r="BY3" s="539"/>
    </row>
    <row r="4" spans="1:77" ht="15" customHeight="1">
      <c r="A4" s="498" t="s">
        <v>313</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569"/>
      <c r="AL4" s="570"/>
      <c r="AM4" s="570"/>
      <c r="AN4" s="570"/>
      <c r="AO4" s="890" t="s">
        <v>100</v>
      </c>
      <c r="AP4" s="893"/>
      <c r="AQ4" s="893"/>
      <c r="AR4" s="893"/>
      <c r="AS4" s="896"/>
      <c r="AT4" s="577" t="s">
        <v>365</v>
      </c>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56"/>
    </row>
    <row r="5" spans="1:77" ht="15" customHeight="1">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569"/>
      <c r="AL5" s="570"/>
      <c r="AM5" s="570"/>
      <c r="AN5" s="570"/>
      <c r="AO5" s="501" t="s">
        <v>256</v>
      </c>
      <c r="AP5" s="517"/>
      <c r="AQ5" s="517"/>
      <c r="AR5" s="517"/>
      <c r="AS5" s="532"/>
      <c r="AT5" s="542"/>
      <c r="AU5" s="546"/>
      <c r="AV5" s="546"/>
      <c r="AW5" s="546"/>
      <c r="AX5" s="546"/>
      <c r="AY5" s="546"/>
      <c r="AZ5" s="546"/>
      <c r="BA5" s="546"/>
      <c r="BB5" s="546"/>
      <c r="BC5" s="546"/>
      <c r="BD5" s="546"/>
      <c r="BE5" s="546"/>
      <c r="BF5" s="546"/>
      <c r="BG5" s="546"/>
      <c r="BH5" s="546"/>
      <c r="BI5" s="546"/>
      <c r="BJ5" s="546"/>
      <c r="BK5" s="546"/>
      <c r="BL5" s="546"/>
      <c r="BM5" s="546"/>
      <c r="BN5" s="584" t="s">
        <v>403</v>
      </c>
      <c r="BO5" s="584"/>
      <c r="BP5" s="584"/>
      <c r="BQ5" s="584"/>
      <c r="BR5" s="584"/>
      <c r="BS5" s="584"/>
      <c r="BT5" s="584"/>
      <c r="BU5" s="584"/>
      <c r="BV5" s="584"/>
      <c r="BW5" s="584"/>
      <c r="BX5" s="584"/>
      <c r="BY5" s="557"/>
    </row>
    <row r="6" spans="1:77" ht="15" customHeight="1">
      <c r="A6" s="866" t="s">
        <v>367</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570"/>
      <c r="AM6" s="570"/>
      <c r="AN6" s="570"/>
      <c r="AO6" s="891" t="s">
        <v>91</v>
      </c>
      <c r="AP6" s="894"/>
      <c r="AQ6" s="894"/>
      <c r="AR6" s="894"/>
      <c r="AS6" s="897"/>
      <c r="AT6" s="509"/>
      <c r="AU6" s="548"/>
      <c r="AV6" s="548"/>
      <c r="AW6" s="548"/>
      <c r="AX6" s="548"/>
      <c r="AY6" s="548"/>
      <c r="AZ6" s="548"/>
      <c r="BA6" s="548"/>
      <c r="BB6" s="548"/>
      <c r="BC6" s="548"/>
      <c r="BD6" s="548"/>
      <c r="BE6" s="548"/>
      <c r="BF6" s="548"/>
      <c r="BG6" s="548"/>
      <c r="BH6" s="548"/>
      <c r="BI6" s="548"/>
      <c r="BJ6" s="548"/>
      <c r="BK6" s="548"/>
      <c r="BL6" s="548"/>
      <c r="BM6" s="548"/>
      <c r="BN6" s="548"/>
      <c r="BO6" s="548"/>
      <c r="BP6" s="548"/>
      <c r="BQ6" s="548"/>
      <c r="BR6" s="548"/>
      <c r="BS6" s="548"/>
      <c r="BT6" s="548"/>
      <c r="BU6" s="548"/>
      <c r="BV6" s="548"/>
      <c r="BW6" s="548"/>
      <c r="BX6" s="548"/>
      <c r="BY6" s="556"/>
    </row>
    <row r="7" spans="1:77" ht="15" customHeight="1">
      <c r="A7" s="866"/>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570"/>
      <c r="AM7" s="570"/>
      <c r="AN7" s="570"/>
      <c r="AO7" s="892"/>
      <c r="AP7" s="895"/>
      <c r="AQ7" s="895"/>
      <c r="AR7" s="895"/>
      <c r="AS7" s="898"/>
      <c r="AT7" s="542"/>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58"/>
    </row>
    <row r="8" spans="1:77" ht="15" customHeight="1">
      <c r="A8" s="867" t="s">
        <v>484</v>
      </c>
      <c r="B8" s="867"/>
      <c r="C8" s="867"/>
      <c r="D8" s="867"/>
      <c r="E8" s="86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97"/>
      <c r="AL8" s="570"/>
      <c r="AM8" s="570"/>
      <c r="AN8" s="570"/>
      <c r="AO8" s="562" t="s">
        <v>151</v>
      </c>
      <c r="AP8" s="564"/>
      <c r="AQ8" s="564"/>
      <c r="AR8" s="564"/>
      <c r="AS8" s="566"/>
      <c r="AT8" s="509"/>
      <c r="AU8" s="548" t="s">
        <v>174</v>
      </c>
      <c r="AV8" s="520" t="s">
        <v>112</v>
      </c>
      <c r="AW8" s="520"/>
      <c r="AX8" s="520"/>
      <c r="AY8" s="520"/>
      <c r="AZ8" s="520"/>
      <c r="BA8" s="520"/>
      <c r="BB8" s="520"/>
      <c r="BC8" s="520"/>
      <c r="BD8" s="520"/>
      <c r="BE8" s="520"/>
      <c r="BF8" s="535"/>
      <c r="BG8" s="504" t="s">
        <v>472</v>
      </c>
      <c r="BH8" s="520"/>
      <c r="BI8" s="520"/>
      <c r="BJ8" s="520"/>
      <c r="BK8" s="535"/>
      <c r="BL8" s="504" t="s">
        <v>112</v>
      </c>
      <c r="BM8" s="520"/>
      <c r="BN8" s="520"/>
      <c r="BO8" s="520"/>
      <c r="BP8" s="520"/>
      <c r="BQ8" s="520"/>
      <c r="BR8" s="520"/>
      <c r="BS8" s="520"/>
      <c r="BT8" s="520"/>
      <c r="BU8" s="520"/>
      <c r="BV8" s="520"/>
      <c r="BW8" s="520"/>
      <c r="BX8" s="520"/>
      <c r="BY8" s="535"/>
    </row>
    <row r="9" spans="1:77" ht="15" customHeight="1">
      <c r="A9" s="867"/>
      <c r="B9" s="867"/>
      <c r="C9" s="867"/>
      <c r="D9" s="867"/>
      <c r="E9" s="86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889"/>
      <c r="AL9" s="570"/>
      <c r="AM9" s="570"/>
      <c r="AN9" s="570"/>
      <c r="AO9" s="563"/>
      <c r="AP9" s="565"/>
      <c r="AQ9" s="565"/>
      <c r="AR9" s="565"/>
      <c r="AS9" s="567"/>
      <c r="AT9" s="542"/>
      <c r="AU9" s="546" t="s">
        <v>474</v>
      </c>
      <c r="AV9" s="521" t="s">
        <v>112</v>
      </c>
      <c r="AW9" s="521"/>
      <c r="AX9" s="521"/>
      <c r="AY9" s="521"/>
      <c r="AZ9" s="521"/>
      <c r="BA9" s="521"/>
      <c r="BB9" s="521"/>
      <c r="BC9" s="521"/>
      <c r="BD9" s="521"/>
      <c r="BE9" s="521"/>
      <c r="BF9" s="536"/>
      <c r="BG9" s="505"/>
      <c r="BH9" s="521"/>
      <c r="BI9" s="521"/>
      <c r="BJ9" s="521"/>
      <c r="BK9" s="536"/>
      <c r="BL9" s="505"/>
      <c r="BM9" s="521"/>
      <c r="BN9" s="521"/>
      <c r="BO9" s="521"/>
      <c r="BP9" s="521"/>
      <c r="BQ9" s="521"/>
      <c r="BR9" s="521"/>
      <c r="BS9" s="521"/>
      <c r="BT9" s="521"/>
      <c r="BU9" s="521"/>
      <c r="BV9" s="521"/>
      <c r="BW9" s="521"/>
      <c r="BX9" s="521"/>
      <c r="BY9" s="536"/>
    </row>
    <row r="10" spans="1:77" ht="15" customHeight="1">
      <c r="A10" s="868" t="s">
        <v>119</v>
      </c>
      <c r="B10" s="868"/>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570"/>
      <c r="AM10" s="570"/>
      <c r="AN10" s="570"/>
    </row>
    <row r="11" spans="1:77" ht="15" customHeight="1">
      <c r="A11" s="868" t="s">
        <v>104</v>
      </c>
      <c r="B11" s="868"/>
      <c r="C11" s="868"/>
      <c r="D11" s="868"/>
      <c r="E11" s="868"/>
      <c r="F11" s="868"/>
      <c r="G11" s="877"/>
      <c r="H11" s="877"/>
      <c r="I11" s="877"/>
      <c r="J11" s="877"/>
      <c r="K11" s="877"/>
      <c r="L11" s="877"/>
      <c r="M11" s="877"/>
      <c r="N11" s="868" t="s">
        <v>436</v>
      </c>
      <c r="O11" s="868"/>
      <c r="P11" s="868"/>
      <c r="Q11" s="868"/>
      <c r="R11" s="868"/>
      <c r="S11" s="868"/>
      <c r="T11" s="868"/>
      <c r="U11" s="868"/>
      <c r="V11" s="868" t="s">
        <v>365</v>
      </c>
      <c r="W11" s="576"/>
      <c r="X11" s="576"/>
      <c r="Y11" s="576"/>
      <c r="Z11" s="576"/>
      <c r="AA11" s="576"/>
      <c r="AB11" s="576"/>
      <c r="AC11" s="576"/>
      <c r="AD11" s="576"/>
      <c r="AE11" s="576"/>
      <c r="AF11" s="576"/>
      <c r="AG11" s="576"/>
      <c r="AH11" s="576"/>
      <c r="AI11" s="576"/>
      <c r="AJ11" s="576"/>
      <c r="AK11" s="576"/>
      <c r="AL11" s="570"/>
      <c r="AM11" s="570"/>
      <c r="AN11" s="570"/>
      <c r="AO11" s="499" t="s">
        <v>94</v>
      </c>
      <c r="AP11" s="515"/>
      <c r="AQ11" s="515"/>
      <c r="AR11" s="515"/>
      <c r="AS11" s="530"/>
      <c r="AT11" s="524" t="s">
        <v>274</v>
      </c>
      <c r="AU11" s="528"/>
      <c r="AV11" s="528"/>
      <c r="AW11" s="528"/>
      <c r="AX11" s="528"/>
      <c r="AY11" s="528"/>
      <c r="AZ11" s="528"/>
      <c r="BA11" s="528"/>
      <c r="BB11" s="528"/>
      <c r="BC11" s="528"/>
      <c r="BD11" s="539"/>
      <c r="BE11" s="524" t="s">
        <v>370</v>
      </c>
      <c r="BF11" s="528"/>
      <c r="BG11" s="528"/>
      <c r="BH11" s="528"/>
      <c r="BI11" s="528"/>
      <c r="BJ11" s="528"/>
      <c r="BK11" s="528"/>
      <c r="BL11" s="528"/>
      <c r="BM11" s="528"/>
      <c r="BN11" s="528"/>
      <c r="BO11" s="528"/>
      <c r="BP11" s="539"/>
      <c r="BQ11" s="524" t="s">
        <v>371</v>
      </c>
      <c r="BR11" s="528"/>
      <c r="BS11" s="528"/>
      <c r="BT11" s="528"/>
      <c r="BU11" s="528"/>
      <c r="BV11" s="528"/>
      <c r="BW11" s="528"/>
      <c r="BX11" s="528"/>
      <c r="BY11" s="539"/>
    </row>
    <row r="12" spans="1:77" ht="15" customHeight="1">
      <c r="A12" s="868" t="s">
        <v>454</v>
      </c>
      <c r="B12" s="868"/>
      <c r="C12" s="868"/>
      <c r="D12" s="868"/>
      <c r="E12" s="868"/>
      <c r="F12" s="868"/>
      <c r="G12" s="576"/>
      <c r="H12" s="576"/>
      <c r="I12" s="576"/>
      <c r="J12" s="576"/>
      <c r="K12" s="576"/>
      <c r="L12" s="576"/>
      <c r="M12" s="576"/>
      <c r="N12" s="576"/>
      <c r="O12" s="576"/>
      <c r="P12" s="576"/>
      <c r="Q12" s="576"/>
      <c r="R12" s="576"/>
      <c r="S12" s="868" t="s">
        <v>173</v>
      </c>
      <c r="T12" s="868"/>
      <c r="U12" s="868"/>
      <c r="V12" s="880"/>
      <c r="W12" s="880"/>
      <c r="X12" s="880"/>
      <c r="Y12" s="880"/>
      <c r="Z12" s="880"/>
      <c r="AA12" s="880"/>
      <c r="AB12" s="880"/>
      <c r="AC12" s="880"/>
      <c r="AD12" s="880"/>
      <c r="AE12" s="880"/>
      <c r="AF12" s="880"/>
      <c r="AG12" s="880"/>
      <c r="AH12" s="880"/>
      <c r="AI12" s="880"/>
      <c r="AJ12" s="880"/>
      <c r="AK12" s="880"/>
      <c r="AL12" s="570"/>
      <c r="AM12" s="570"/>
      <c r="AN12" s="570"/>
      <c r="AO12" s="500"/>
      <c r="AP12" s="516"/>
      <c r="AQ12" s="516"/>
      <c r="AR12" s="516"/>
      <c r="AS12" s="531"/>
      <c r="AT12" s="548"/>
      <c r="AU12" s="548"/>
      <c r="AV12" s="548"/>
      <c r="AW12" s="548"/>
      <c r="AX12" s="548"/>
      <c r="AY12" s="548"/>
      <c r="AZ12" s="548"/>
      <c r="BA12" s="548"/>
      <c r="BB12" s="548"/>
      <c r="BC12" s="548"/>
      <c r="BD12" s="556"/>
      <c r="BE12" s="6" t="s">
        <v>457</v>
      </c>
      <c r="BF12" s="6"/>
      <c r="BG12" s="6"/>
      <c r="BH12" s="6"/>
      <c r="BI12" s="6"/>
      <c r="BJ12" s="6"/>
      <c r="BK12" s="5" t="s">
        <v>373</v>
      </c>
      <c r="BL12" s="5"/>
      <c r="BM12" s="5"/>
      <c r="BN12" s="5"/>
      <c r="BO12" s="5"/>
      <c r="BP12" s="5"/>
      <c r="BQ12" s="579" t="s">
        <v>368</v>
      </c>
      <c r="BR12" s="583"/>
      <c r="BS12" s="583"/>
      <c r="BT12" s="583"/>
      <c r="BU12" s="583"/>
      <c r="BV12" s="583"/>
      <c r="BW12" s="583"/>
      <c r="BX12" s="583"/>
      <c r="BY12" s="588"/>
    </row>
    <row r="13" spans="1:77" ht="15" customHeight="1">
      <c r="A13" s="504" t="s">
        <v>540</v>
      </c>
      <c r="B13" s="520"/>
      <c r="C13" s="520"/>
      <c r="D13" s="520"/>
      <c r="E13" s="535"/>
      <c r="F13" s="874"/>
      <c r="G13" s="878"/>
      <c r="H13" s="878"/>
      <c r="I13" s="878"/>
      <c r="J13" s="878"/>
      <c r="K13" s="878"/>
      <c r="L13" s="878"/>
      <c r="M13" s="878"/>
      <c r="N13" s="878"/>
      <c r="O13" s="878"/>
      <c r="P13" s="882"/>
      <c r="Q13" s="576"/>
      <c r="R13" s="576"/>
      <c r="S13" s="576"/>
      <c r="T13" s="576"/>
      <c r="U13" s="576"/>
      <c r="V13" s="576"/>
      <c r="W13" s="576"/>
      <c r="X13" s="888" t="s">
        <v>327</v>
      </c>
      <c r="Y13" s="888"/>
      <c r="Z13" s="878" t="s">
        <v>219</v>
      </c>
      <c r="AA13" s="878"/>
      <c r="AB13" s="878"/>
      <c r="AC13" s="878"/>
      <c r="AD13" s="878"/>
      <c r="AE13" s="878"/>
      <c r="AF13" s="878"/>
      <c r="AG13" s="878"/>
      <c r="AH13" s="878"/>
      <c r="AI13" s="878"/>
      <c r="AJ13" s="878"/>
      <c r="AK13" s="878"/>
      <c r="AL13" s="570"/>
      <c r="AM13" s="570"/>
      <c r="AN13" s="570"/>
      <c r="AO13" s="500"/>
      <c r="AP13" s="516"/>
      <c r="AQ13" s="516"/>
      <c r="AR13" s="516"/>
      <c r="AS13" s="531"/>
      <c r="AT13" s="546"/>
      <c r="AU13" s="546"/>
      <c r="AV13" s="546"/>
      <c r="AW13" s="546"/>
      <c r="AX13" s="546"/>
      <c r="AY13" s="546"/>
      <c r="AZ13" s="546"/>
      <c r="BA13" s="546"/>
      <c r="BB13" s="546"/>
      <c r="BC13" s="546"/>
      <c r="BD13" s="557" t="s">
        <v>372</v>
      </c>
      <c r="BE13" s="7" t="s">
        <v>475</v>
      </c>
      <c r="BF13" s="7"/>
      <c r="BG13" s="7"/>
      <c r="BH13" s="7"/>
      <c r="BI13" s="7"/>
      <c r="BJ13" s="7"/>
      <c r="BK13" s="5"/>
      <c r="BL13" s="5"/>
      <c r="BM13" s="5"/>
      <c r="BN13" s="5"/>
      <c r="BO13" s="5"/>
      <c r="BP13" s="5"/>
      <c r="BQ13" s="581"/>
      <c r="BR13" s="584"/>
      <c r="BS13" s="584"/>
      <c r="BT13" s="584"/>
      <c r="BU13" s="584"/>
      <c r="BV13" s="584"/>
      <c r="BW13" s="584"/>
      <c r="BX13" s="584"/>
      <c r="BY13" s="557"/>
    </row>
    <row r="14" spans="1:77" ht="15" customHeight="1">
      <c r="A14" s="572"/>
      <c r="B14" s="97"/>
      <c r="C14" s="97"/>
      <c r="D14" s="97"/>
      <c r="E14" s="578"/>
      <c r="F14" s="875"/>
      <c r="G14" s="879"/>
      <c r="H14" s="879"/>
      <c r="I14" s="879"/>
      <c r="J14" s="879"/>
      <c r="K14" s="879"/>
      <c r="L14" s="879"/>
      <c r="M14" s="879"/>
      <c r="N14" s="879"/>
      <c r="O14" s="879"/>
      <c r="P14" s="883"/>
      <c r="Q14" s="576"/>
      <c r="R14" s="576"/>
      <c r="S14" s="576"/>
      <c r="T14" s="576"/>
      <c r="U14" s="576"/>
      <c r="V14" s="576"/>
      <c r="W14" s="576"/>
      <c r="X14" s="868" t="s">
        <v>242</v>
      </c>
      <c r="Y14" s="868"/>
      <c r="Z14" s="576" t="s">
        <v>219</v>
      </c>
      <c r="AA14" s="576"/>
      <c r="AB14" s="576"/>
      <c r="AC14" s="576"/>
      <c r="AD14" s="576"/>
      <c r="AE14" s="576"/>
      <c r="AF14" s="576"/>
      <c r="AG14" s="576"/>
      <c r="AH14" s="576"/>
      <c r="AI14" s="576"/>
      <c r="AJ14" s="576"/>
      <c r="AK14" s="576"/>
      <c r="AL14" s="570"/>
      <c r="AM14" s="570"/>
      <c r="AN14" s="570"/>
      <c r="AO14" s="500"/>
      <c r="AP14" s="516"/>
      <c r="AQ14" s="516"/>
      <c r="AR14" s="516"/>
      <c r="AS14" s="531"/>
      <c r="AT14" s="509"/>
      <c r="AU14" s="548"/>
      <c r="AV14" s="548"/>
      <c r="AW14" s="548"/>
      <c r="AX14" s="548"/>
      <c r="AY14" s="548"/>
      <c r="AZ14" s="548"/>
      <c r="BA14" s="548"/>
      <c r="BB14" s="548"/>
      <c r="BC14" s="548"/>
      <c r="BD14" s="556"/>
      <c r="BE14" s="504" t="s">
        <v>457</v>
      </c>
      <c r="BF14" s="520"/>
      <c r="BG14" s="520"/>
      <c r="BH14" s="520"/>
      <c r="BI14" s="520"/>
      <c r="BJ14" s="535"/>
      <c r="BK14" s="504" t="s">
        <v>373</v>
      </c>
      <c r="BL14" s="520"/>
      <c r="BM14" s="520"/>
      <c r="BN14" s="520"/>
      <c r="BO14" s="520"/>
      <c r="BP14" s="535"/>
      <c r="BQ14" s="579" t="s">
        <v>368</v>
      </c>
      <c r="BR14" s="583"/>
      <c r="BS14" s="583"/>
      <c r="BT14" s="583"/>
      <c r="BU14" s="583"/>
      <c r="BV14" s="583"/>
      <c r="BW14" s="583"/>
      <c r="BX14" s="583"/>
      <c r="BY14" s="588"/>
    </row>
    <row r="15" spans="1:77" ht="15" customHeight="1">
      <c r="A15" s="505"/>
      <c r="B15" s="521"/>
      <c r="C15" s="521"/>
      <c r="D15" s="521"/>
      <c r="E15" s="536"/>
      <c r="F15" s="876"/>
      <c r="G15" s="880"/>
      <c r="H15" s="880"/>
      <c r="I15" s="880"/>
      <c r="J15" s="880"/>
      <c r="K15" s="880"/>
      <c r="L15" s="880"/>
      <c r="M15" s="880"/>
      <c r="N15" s="880"/>
      <c r="O15" s="880"/>
      <c r="P15" s="884"/>
      <c r="Q15" s="576"/>
      <c r="R15" s="576"/>
      <c r="S15" s="868" t="s">
        <v>539</v>
      </c>
      <c r="T15" s="868"/>
      <c r="U15" s="868"/>
      <c r="V15" s="868"/>
      <c r="W15" s="880"/>
      <c r="X15" s="880"/>
      <c r="Y15" s="880"/>
      <c r="Z15" s="880"/>
      <c r="AA15" s="880"/>
      <c r="AB15" s="880"/>
      <c r="AC15" s="880"/>
      <c r="AD15" s="880"/>
      <c r="AE15" s="880"/>
      <c r="AF15" s="880"/>
      <c r="AG15" s="880"/>
      <c r="AH15" s="880"/>
      <c r="AI15" s="880"/>
      <c r="AJ15" s="880"/>
      <c r="AK15" s="880"/>
      <c r="AL15" s="570"/>
      <c r="AM15" s="570"/>
      <c r="AN15" s="570"/>
      <c r="AO15" s="501"/>
      <c r="AP15" s="517"/>
      <c r="AQ15" s="517"/>
      <c r="AR15" s="517"/>
      <c r="AS15" s="532"/>
      <c r="AT15" s="542"/>
      <c r="AU15" s="546"/>
      <c r="AV15" s="546"/>
      <c r="AW15" s="546"/>
      <c r="AX15" s="546"/>
      <c r="AY15" s="546"/>
      <c r="AZ15" s="546"/>
      <c r="BA15" s="546"/>
      <c r="BB15" s="546"/>
      <c r="BC15" s="546"/>
      <c r="BD15" s="557" t="s">
        <v>372</v>
      </c>
      <c r="BE15" s="505" t="s">
        <v>475</v>
      </c>
      <c r="BF15" s="521"/>
      <c r="BG15" s="521"/>
      <c r="BH15" s="521"/>
      <c r="BI15" s="521"/>
      <c r="BJ15" s="536"/>
      <c r="BK15" s="505"/>
      <c r="BL15" s="521"/>
      <c r="BM15" s="521"/>
      <c r="BN15" s="521"/>
      <c r="BO15" s="521"/>
      <c r="BP15" s="536"/>
      <c r="BQ15" s="581"/>
      <c r="BR15" s="584"/>
      <c r="BS15" s="584"/>
      <c r="BT15" s="584"/>
      <c r="BU15" s="584"/>
      <c r="BV15" s="584"/>
      <c r="BW15" s="584"/>
      <c r="BX15" s="584"/>
      <c r="BY15" s="557"/>
    </row>
    <row r="16" spans="1:77" ht="15" customHeight="1">
      <c r="A16" s="576"/>
      <c r="B16" s="576"/>
      <c r="C16" s="576"/>
      <c r="D16" s="576"/>
      <c r="E16" s="576"/>
      <c r="F16" s="576"/>
      <c r="G16" s="576"/>
      <c r="H16" s="576"/>
      <c r="I16" s="576"/>
      <c r="J16" s="576"/>
      <c r="K16" s="576"/>
      <c r="L16" s="576"/>
      <c r="M16" s="576"/>
      <c r="N16" s="576"/>
      <c r="O16" s="576"/>
      <c r="P16" s="576"/>
      <c r="Q16" s="576"/>
      <c r="R16" s="576"/>
      <c r="S16" s="868" t="s">
        <v>217</v>
      </c>
      <c r="T16" s="868"/>
      <c r="U16" s="868"/>
      <c r="V16" s="868"/>
      <c r="W16" s="887"/>
      <c r="X16" s="887"/>
      <c r="Y16" s="887"/>
      <c r="Z16" s="887"/>
      <c r="AA16" s="887"/>
      <c r="AB16" s="887"/>
      <c r="AC16" s="887"/>
      <c r="AD16" s="887"/>
      <c r="AE16" s="887"/>
      <c r="AF16" s="887"/>
      <c r="AG16" s="887"/>
      <c r="AH16" s="887"/>
      <c r="AI16" s="887"/>
      <c r="AJ16" s="887"/>
      <c r="AK16" s="887"/>
      <c r="AL16" s="570"/>
      <c r="AM16" s="570"/>
      <c r="AN16" s="570"/>
    </row>
    <row r="17" spans="1:77" ht="15" customHeight="1">
      <c r="A17" s="576" t="s">
        <v>374</v>
      </c>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0"/>
      <c r="AM17" s="570"/>
      <c r="AN17" s="570"/>
      <c r="AO17" s="499" t="s">
        <v>477</v>
      </c>
      <c r="AP17" s="515"/>
      <c r="AQ17" s="515"/>
      <c r="AR17" s="515"/>
      <c r="AS17" s="530"/>
      <c r="AT17" s="499" t="s">
        <v>49</v>
      </c>
      <c r="AU17" s="515"/>
      <c r="AV17" s="515"/>
      <c r="AW17" s="530"/>
      <c r="AX17" s="524" t="s">
        <v>321</v>
      </c>
      <c r="AY17" s="528"/>
      <c r="AZ17" s="528"/>
      <c r="BA17" s="528"/>
      <c r="BB17" s="528"/>
      <c r="BC17" s="528"/>
      <c r="BD17" s="528"/>
      <c r="BE17" s="528"/>
      <c r="BF17" s="528"/>
      <c r="BG17" s="539"/>
      <c r="BH17" s="524" t="s">
        <v>278</v>
      </c>
      <c r="BI17" s="528"/>
      <c r="BJ17" s="528"/>
      <c r="BK17" s="528"/>
      <c r="BL17" s="528"/>
      <c r="BM17" s="528"/>
      <c r="BN17" s="528"/>
      <c r="BO17" s="528"/>
      <c r="BP17" s="539"/>
      <c r="BQ17" s="524" t="s">
        <v>318</v>
      </c>
      <c r="BR17" s="528"/>
      <c r="BS17" s="528"/>
      <c r="BT17" s="528"/>
      <c r="BU17" s="528"/>
      <c r="BV17" s="528"/>
      <c r="BW17" s="528"/>
      <c r="BX17" s="528"/>
      <c r="BY17" s="539"/>
    </row>
    <row r="18" spans="1:77" ht="15" customHeight="1">
      <c r="A18" s="502" t="s">
        <v>91</v>
      </c>
      <c r="B18" s="518"/>
      <c r="C18" s="518"/>
      <c r="D18" s="518"/>
      <c r="E18" s="533"/>
      <c r="F18" s="504"/>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35"/>
      <c r="AL18" s="570"/>
      <c r="AM18" s="570"/>
      <c r="AN18" s="570"/>
      <c r="AO18" s="500"/>
      <c r="AP18" s="516"/>
      <c r="AQ18" s="516"/>
      <c r="AR18" s="516"/>
      <c r="AS18" s="531"/>
      <c r="AT18" s="501"/>
      <c r="AU18" s="517"/>
      <c r="AV18" s="517"/>
      <c r="AW18" s="532"/>
      <c r="AX18" s="373" t="s">
        <v>145</v>
      </c>
      <c r="AY18" s="373"/>
      <c r="AZ18" s="373"/>
      <c r="BA18" s="373"/>
      <c r="BB18" s="373"/>
      <c r="BC18" s="373"/>
      <c r="BD18" s="373"/>
      <c r="BE18" s="373"/>
      <c r="BF18" s="373"/>
      <c r="BG18" s="373"/>
      <c r="BH18" s="373" t="s">
        <v>145</v>
      </c>
      <c r="BI18" s="373"/>
      <c r="BJ18" s="373"/>
      <c r="BK18" s="373"/>
      <c r="BL18" s="373"/>
      <c r="BM18" s="373"/>
      <c r="BN18" s="373"/>
      <c r="BO18" s="373"/>
      <c r="BP18" s="373"/>
      <c r="BQ18" s="594" t="s">
        <v>145</v>
      </c>
      <c r="BR18" s="595"/>
      <c r="BS18" s="595"/>
      <c r="BT18" s="595"/>
      <c r="BU18" s="595"/>
      <c r="BV18" s="595"/>
      <c r="BW18" s="595"/>
      <c r="BX18" s="595"/>
      <c r="BY18" s="597"/>
    </row>
    <row r="19" spans="1:77" ht="15" customHeight="1">
      <c r="A19" s="503"/>
      <c r="B19" s="519"/>
      <c r="C19" s="519"/>
      <c r="D19" s="519"/>
      <c r="E19" s="534"/>
      <c r="F19" s="505"/>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36"/>
      <c r="AL19" s="570"/>
      <c r="AM19" s="570"/>
      <c r="AN19" s="570"/>
      <c r="AO19" s="500"/>
      <c r="AP19" s="516"/>
      <c r="AQ19" s="516"/>
      <c r="AR19" s="516"/>
      <c r="AS19" s="531"/>
      <c r="AT19" s="499" t="s">
        <v>41</v>
      </c>
      <c r="AU19" s="515"/>
      <c r="AV19" s="515"/>
      <c r="AW19" s="530"/>
      <c r="AX19" s="524" t="s">
        <v>470</v>
      </c>
      <c r="AY19" s="528"/>
      <c r="AZ19" s="528"/>
      <c r="BA19" s="528"/>
      <c r="BB19" s="528"/>
      <c r="BC19" s="528"/>
      <c r="BD19" s="539"/>
      <c r="BE19" s="524" t="s">
        <v>14</v>
      </c>
      <c r="BF19" s="528"/>
      <c r="BG19" s="528"/>
      <c r="BH19" s="528"/>
      <c r="BI19" s="528"/>
      <c r="BJ19" s="528"/>
      <c r="BK19" s="539"/>
      <c r="BL19" s="524" t="s">
        <v>243</v>
      </c>
      <c r="BM19" s="528"/>
      <c r="BN19" s="528"/>
      <c r="BO19" s="528"/>
      <c r="BP19" s="528"/>
      <c r="BQ19" s="528"/>
      <c r="BR19" s="539"/>
      <c r="BS19" s="524" t="s">
        <v>93</v>
      </c>
      <c r="BT19" s="528"/>
      <c r="BU19" s="528"/>
      <c r="BV19" s="528"/>
      <c r="BW19" s="528"/>
      <c r="BX19" s="528"/>
      <c r="BY19" s="539"/>
    </row>
    <row r="20" spans="1:77" ht="15" customHeight="1">
      <c r="A20" s="504" t="s">
        <v>123</v>
      </c>
      <c r="B20" s="520"/>
      <c r="C20" s="520"/>
      <c r="D20" s="520"/>
      <c r="E20" s="535"/>
      <c r="F20" s="509"/>
      <c r="G20" s="548" t="s">
        <v>174</v>
      </c>
      <c r="H20" s="520" t="s">
        <v>112</v>
      </c>
      <c r="I20" s="520"/>
      <c r="J20" s="520"/>
      <c r="K20" s="520"/>
      <c r="L20" s="520"/>
      <c r="M20" s="520"/>
      <c r="N20" s="520"/>
      <c r="O20" s="520"/>
      <c r="P20" s="520"/>
      <c r="Q20" s="520"/>
      <c r="R20" s="535"/>
      <c r="S20" s="499" t="s">
        <v>360</v>
      </c>
      <c r="T20" s="520"/>
      <c r="U20" s="520"/>
      <c r="V20" s="520"/>
      <c r="W20" s="535"/>
      <c r="X20" s="504" t="s">
        <v>112</v>
      </c>
      <c r="Y20" s="520"/>
      <c r="Z20" s="520"/>
      <c r="AA20" s="520"/>
      <c r="AB20" s="520"/>
      <c r="AC20" s="520"/>
      <c r="AD20" s="520"/>
      <c r="AE20" s="520"/>
      <c r="AF20" s="520"/>
      <c r="AG20" s="520"/>
      <c r="AH20" s="520"/>
      <c r="AI20" s="520"/>
      <c r="AJ20" s="520"/>
      <c r="AK20" s="535"/>
      <c r="AL20" s="570"/>
      <c r="AM20" s="570"/>
      <c r="AN20" s="570"/>
      <c r="AO20" s="501"/>
      <c r="AP20" s="517"/>
      <c r="AQ20" s="517"/>
      <c r="AR20" s="517"/>
      <c r="AS20" s="532"/>
      <c r="AT20" s="501"/>
      <c r="AU20" s="517"/>
      <c r="AV20" s="517"/>
      <c r="AW20" s="532"/>
      <c r="AX20" s="524"/>
      <c r="AY20" s="528"/>
      <c r="AZ20" s="528"/>
      <c r="BA20" s="528"/>
      <c r="BB20" s="528"/>
      <c r="BC20" s="528"/>
      <c r="BD20" s="539"/>
      <c r="BE20" s="524"/>
      <c r="BF20" s="528"/>
      <c r="BG20" s="528"/>
      <c r="BH20" s="528"/>
      <c r="BI20" s="528"/>
      <c r="BJ20" s="528"/>
      <c r="BK20" s="539"/>
      <c r="BL20" s="524"/>
      <c r="BM20" s="528"/>
      <c r="BN20" s="528"/>
      <c r="BO20" s="528"/>
      <c r="BP20" s="528"/>
      <c r="BQ20" s="528"/>
      <c r="BR20" s="539"/>
      <c r="BS20" s="524"/>
      <c r="BT20" s="528"/>
      <c r="BU20" s="528"/>
      <c r="BV20" s="528"/>
      <c r="BW20" s="528"/>
      <c r="BX20" s="528"/>
      <c r="BY20" s="539"/>
    </row>
    <row r="21" spans="1:77" ht="15" customHeight="1">
      <c r="A21" s="505"/>
      <c r="B21" s="521"/>
      <c r="C21" s="521"/>
      <c r="D21" s="521"/>
      <c r="E21" s="536"/>
      <c r="F21" s="542"/>
      <c r="G21" s="546" t="s">
        <v>474</v>
      </c>
      <c r="H21" s="521" t="s">
        <v>112</v>
      </c>
      <c r="I21" s="521"/>
      <c r="J21" s="521"/>
      <c r="K21" s="521"/>
      <c r="L21" s="521"/>
      <c r="M21" s="521"/>
      <c r="N21" s="521"/>
      <c r="O21" s="521"/>
      <c r="P21" s="521"/>
      <c r="Q21" s="521"/>
      <c r="R21" s="536"/>
      <c r="S21" s="505"/>
      <c r="T21" s="521"/>
      <c r="U21" s="521"/>
      <c r="V21" s="521"/>
      <c r="W21" s="536"/>
      <c r="X21" s="505"/>
      <c r="Y21" s="521"/>
      <c r="Z21" s="521"/>
      <c r="AA21" s="521"/>
      <c r="AB21" s="521"/>
      <c r="AC21" s="521"/>
      <c r="AD21" s="521"/>
      <c r="AE21" s="521"/>
      <c r="AF21" s="521"/>
      <c r="AG21" s="521"/>
      <c r="AH21" s="521"/>
      <c r="AI21" s="521"/>
      <c r="AJ21" s="521"/>
      <c r="AK21" s="536"/>
      <c r="AL21" s="570"/>
      <c r="AM21" s="570"/>
      <c r="AN21" s="570"/>
    </row>
    <row r="22" spans="1:77" ht="15" customHeight="1">
      <c r="AL22" s="570"/>
      <c r="AM22" s="570"/>
      <c r="AN22" s="570"/>
      <c r="AO22" s="504" t="s">
        <v>104</v>
      </c>
      <c r="AP22" s="520"/>
      <c r="AQ22" s="520"/>
      <c r="AR22" s="520"/>
      <c r="AS22" s="520"/>
      <c r="AT22" s="520"/>
      <c r="AU22" s="535"/>
      <c r="AV22" s="579"/>
      <c r="AW22" s="583"/>
      <c r="AX22" s="583"/>
      <c r="AY22" s="583"/>
      <c r="AZ22" s="583"/>
      <c r="BA22" s="583"/>
      <c r="BB22" s="583"/>
      <c r="BC22" s="583"/>
      <c r="BD22" s="583"/>
      <c r="BE22" s="583"/>
      <c r="BF22" s="588"/>
      <c r="BH22" s="504" t="s">
        <v>27</v>
      </c>
      <c r="BI22" s="520"/>
      <c r="BJ22" s="520"/>
      <c r="BK22" s="520"/>
      <c r="BL22" s="520"/>
      <c r="BM22" s="520"/>
      <c r="BN22" s="535"/>
      <c r="BO22" s="504"/>
      <c r="BP22" s="520"/>
      <c r="BQ22" s="520"/>
      <c r="BR22" s="520"/>
      <c r="BS22" s="520"/>
      <c r="BT22" s="520"/>
      <c r="BU22" s="520"/>
      <c r="BV22" s="520"/>
      <c r="BW22" s="520"/>
      <c r="BX22" s="520"/>
      <c r="BY22" s="535"/>
    </row>
    <row r="23" spans="1:77" ht="15" customHeight="1">
      <c r="A23" s="499" t="s">
        <v>94</v>
      </c>
      <c r="B23" s="515"/>
      <c r="C23" s="515"/>
      <c r="D23" s="515"/>
      <c r="E23" s="530"/>
      <c r="F23" s="5" t="s">
        <v>274</v>
      </c>
      <c r="G23" s="5"/>
      <c r="H23" s="5"/>
      <c r="I23" s="5"/>
      <c r="J23" s="5"/>
      <c r="K23" s="5"/>
      <c r="L23" s="5"/>
      <c r="M23" s="5"/>
      <c r="N23" s="5"/>
      <c r="O23" s="5"/>
      <c r="P23" s="5"/>
      <c r="Q23" s="5" t="s">
        <v>370</v>
      </c>
      <c r="R23" s="5"/>
      <c r="S23" s="5"/>
      <c r="T23" s="5"/>
      <c r="U23" s="5"/>
      <c r="V23" s="5"/>
      <c r="W23" s="5"/>
      <c r="X23" s="5"/>
      <c r="Y23" s="5"/>
      <c r="Z23" s="5"/>
      <c r="AA23" s="5"/>
      <c r="AB23" s="5"/>
      <c r="AC23" s="5" t="s">
        <v>371</v>
      </c>
      <c r="AD23" s="5"/>
      <c r="AE23" s="5"/>
      <c r="AF23" s="5"/>
      <c r="AG23" s="5"/>
      <c r="AH23" s="5"/>
      <c r="AI23" s="5"/>
      <c r="AJ23" s="5"/>
      <c r="AK23" s="5"/>
      <c r="AL23" s="570"/>
      <c r="AM23" s="570"/>
      <c r="AN23" s="570"/>
      <c r="AO23" s="572"/>
      <c r="AP23" s="97"/>
      <c r="AQ23" s="97"/>
      <c r="AR23" s="97"/>
      <c r="AS23" s="97"/>
      <c r="AT23" s="97"/>
      <c r="AU23" s="578"/>
      <c r="AV23" s="581"/>
      <c r="AW23" s="584"/>
      <c r="AX23" s="584"/>
      <c r="AY23" s="584"/>
      <c r="AZ23" s="584"/>
      <c r="BA23" s="584"/>
      <c r="BB23" s="584"/>
      <c r="BC23" s="584"/>
      <c r="BD23" s="584"/>
      <c r="BE23" s="584"/>
      <c r="BF23" s="557"/>
      <c r="BH23" s="505"/>
      <c r="BI23" s="521"/>
      <c r="BJ23" s="521"/>
      <c r="BK23" s="521"/>
      <c r="BL23" s="521"/>
      <c r="BM23" s="521"/>
      <c r="BN23" s="536"/>
      <c r="BO23" s="505"/>
      <c r="BP23" s="521"/>
      <c r="BQ23" s="521"/>
      <c r="BR23" s="521"/>
      <c r="BS23" s="521"/>
      <c r="BT23" s="521"/>
      <c r="BU23" s="521"/>
      <c r="BV23" s="521"/>
      <c r="BW23" s="521"/>
      <c r="BX23" s="521"/>
      <c r="BY23" s="536"/>
    </row>
    <row r="24" spans="1:77" ht="15" customHeight="1">
      <c r="A24" s="500"/>
      <c r="B24" s="516"/>
      <c r="C24" s="516"/>
      <c r="D24" s="516"/>
      <c r="E24" s="531"/>
      <c r="F24" s="509"/>
      <c r="G24" s="548"/>
      <c r="H24" s="548"/>
      <c r="I24" s="548"/>
      <c r="J24" s="548"/>
      <c r="K24" s="548"/>
      <c r="L24" s="548"/>
      <c r="M24" s="548"/>
      <c r="N24" s="548"/>
      <c r="O24" s="548"/>
      <c r="P24" s="556"/>
      <c r="Q24" s="6" t="s">
        <v>457</v>
      </c>
      <c r="R24" s="6"/>
      <c r="S24" s="6"/>
      <c r="T24" s="6"/>
      <c r="U24" s="6"/>
      <c r="V24" s="6"/>
      <c r="W24" s="5" t="s">
        <v>373</v>
      </c>
      <c r="X24" s="5"/>
      <c r="Y24" s="5"/>
      <c r="Z24" s="5"/>
      <c r="AA24" s="5"/>
      <c r="AB24" s="5"/>
      <c r="AC24" s="568" t="s">
        <v>368</v>
      </c>
      <c r="AD24" s="568"/>
      <c r="AE24" s="568"/>
      <c r="AF24" s="568"/>
      <c r="AG24" s="568"/>
      <c r="AH24" s="568"/>
      <c r="AI24" s="568"/>
      <c r="AJ24" s="568"/>
      <c r="AK24" s="568"/>
      <c r="AL24" s="570"/>
      <c r="AM24" s="570"/>
      <c r="AN24" s="570"/>
      <c r="AO24" s="572"/>
      <c r="AP24" s="506" t="s">
        <v>351</v>
      </c>
      <c r="AQ24" s="522"/>
      <c r="AR24" s="522"/>
      <c r="AS24" s="522"/>
      <c r="AT24" s="522"/>
      <c r="AU24" s="537"/>
      <c r="AV24" s="579"/>
      <c r="AW24" s="583"/>
      <c r="AX24" s="583"/>
      <c r="AY24" s="583"/>
      <c r="AZ24" s="583"/>
      <c r="BA24" s="583"/>
      <c r="BB24" s="583"/>
      <c r="BC24" s="583"/>
      <c r="BD24" s="583"/>
      <c r="BE24" s="583"/>
      <c r="BF24" s="588"/>
      <c r="BH24" s="504" t="s">
        <v>377</v>
      </c>
      <c r="BI24" s="520"/>
      <c r="BJ24" s="520"/>
      <c r="BK24" s="520"/>
      <c r="BL24" s="520"/>
      <c r="BM24" s="520"/>
      <c r="BN24" s="535"/>
      <c r="BO24" s="504"/>
      <c r="BP24" s="520"/>
      <c r="BQ24" s="520"/>
      <c r="BR24" s="520"/>
      <c r="BS24" s="520"/>
      <c r="BT24" s="520"/>
      <c r="BU24" s="520"/>
      <c r="BV24" s="520"/>
      <c r="BW24" s="520"/>
      <c r="BX24" s="520"/>
      <c r="BY24" s="535"/>
    </row>
    <row r="25" spans="1:77" ht="15" customHeight="1">
      <c r="A25" s="500"/>
      <c r="B25" s="516"/>
      <c r="C25" s="516"/>
      <c r="D25" s="516"/>
      <c r="E25" s="531"/>
      <c r="F25" s="542"/>
      <c r="G25" s="546"/>
      <c r="H25" s="546"/>
      <c r="I25" s="546"/>
      <c r="J25" s="546"/>
      <c r="K25" s="546"/>
      <c r="L25" s="546"/>
      <c r="M25" s="546"/>
      <c r="N25" s="546"/>
      <c r="O25" s="546"/>
      <c r="P25" s="557" t="s">
        <v>372</v>
      </c>
      <c r="Q25" s="7" t="s">
        <v>475</v>
      </c>
      <c r="R25" s="7"/>
      <c r="S25" s="7"/>
      <c r="T25" s="7"/>
      <c r="U25" s="7"/>
      <c r="V25" s="7"/>
      <c r="W25" s="5"/>
      <c r="X25" s="5"/>
      <c r="Y25" s="5"/>
      <c r="Z25" s="5"/>
      <c r="AA25" s="5"/>
      <c r="AB25" s="5"/>
      <c r="AC25" s="568"/>
      <c r="AD25" s="568"/>
      <c r="AE25" s="568"/>
      <c r="AF25" s="568"/>
      <c r="AG25" s="568"/>
      <c r="AH25" s="568"/>
      <c r="AI25" s="568"/>
      <c r="AJ25" s="568"/>
      <c r="AK25" s="568"/>
      <c r="AL25" s="570"/>
      <c r="AM25" s="570"/>
      <c r="AN25" s="570"/>
      <c r="AO25" s="505"/>
      <c r="AP25" s="507"/>
      <c r="AQ25" s="523"/>
      <c r="AR25" s="523"/>
      <c r="AS25" s="523"/>
      <c r="AT25" s="523"/>
      <c r="AU25" s="538"/>
      <c r="AV25" s="581"/>
      <c r="AW25" s="584"/>
      <c r="AX25" s="584"/>
      <c r="AY25" s="584"/>
      <c r="AZ25" s="584"/>
      <c r="BA25" s="584"/>
      <c r="BB25" s="584"/>
      <c r="BC25" s="584"/>
      <c r="BD25" s="584"/>
      <c r="BE25" s="584"/>
      <c r="BF25" s="557"/>
      <c r="BH25" s="505"/>
      <c r="BI25" s="521"/>
      <c r="BJ25" s="521"/>
      <c r="BK25" s="521"/>
      <c r="BL25" s="521"/>
      <c r="BM25" s="521"/>
      <c r="BN25" s="536"/>
      <c r="BO25" s="505"/>
      <c r="BP25" s="521"/>
      <c r="BQ25" s="521"/>
      <c r="BR25" s="521"/>
      <c r="BS25" s="521"/>
      <c r="BT25" s="521"/>
      <c r="BU25" s="521"/>
      <c r="BV25" s="521"/>
      <c r="BW25" s="521"/>
      <c r="BX25" s="521"/>
      <c r="BY25" s="536"/>
    </row>
    <row r="26" spans="1:77" ht="15" customHeight="1">
      <c r="A26" s="500"/>
      <c r="B26" s="516"/>
      <c r="C26" s="516"/>
      <c r="D26" s="516"/>
      <c r="E26" s="531"/>
      <c r="F26" s="509"/>
      <c r="G26" s="548"/>
      <c r="H26" s="548"/>
      <c r="I26" s="548"/>
      <c r="J26" s="548"/>
      <c r="K26" s="548"/>
      <c r="L26" s="548"/>
      <c r="M26" s="548"/>
      <c r="N26" s="548"/>
      <c r="O26" s="548"/>
      <c r="P26" s="556"/>
      <c r="Q26" s="6" t="s">
        <v>457</v>
      </c>
      <c r="R26" s="6"/>
      <c r="S26" s="6"/>
      <c r="T26" s="6"/>
      <c r="U26" s="6"/>
      <c r="V26" s="6"/>
      <c r="W26" s="5" t="s">
        <v>373</v>
      </c>
      <c r="X26" s="5"/>
      <c r="Y26" s="5"/>
      <c r="Z26" s="5"/>
      <c r="AA26" s="5"/>
      <c r="AB26" s="5"/>
      <c r="AC26" s="568" t="s">
        <v>368</v>
      </c>
      <c r="AD26" s="568"/>
      <c r="AE26" s="568"/>
      <c r="AF26" s="568"/>
      <c r="AG26" s="568"/>
      <c r="AH26" s="568"/>
      <c r="AI26" s="568"/>
      <c r="AJ26" s="568"/>
      <c r="AK26" s="568"/>
      <c r="AL26" s="570"/>
      <c r="AM26" s="570"/>
      <c r="AN26" s="570"/>
      <c r="AO26" s="504" t="s">
        <v>378</v>
      </c>
      <c r="AP26" s="520"/>
      <c r="AQ26" s="520"/>
      <c r="AR26" s="520"/>
      <c r="AS26" s="520"/>
      <c r="AT26" s="520"/>
      <c r="AU26" s="535"/>
      <c r="AV26" s="504" t="s">
        <v>480</v>
      </c>
      <c r="AW26" s="520"/>
      <c r="AX26" s="520"/>
      <c r="AY26" s="548"/>
      <c r="AZ26" s="548"/>
      <c r="BA26" s="548"/>
      <c r="BB26" s="548"/>
      <c r="BC26" s="548"/>
      <c r="BD26" s="548"/>
      <c r="BE26" s="548"/>
      <c r="BF26" s="556"/>
      <c r="BH26" s="504" t="s">
        <v>228</v>
      </c>
      <c r="BI26" s="520"/>
      <c r="BJ26" s="520"/>
      <c r="BK26" s="520"/>
      <c r="BL26" s="520"/>
      <c r="BM26" s="520"/>
      <c r="BN26" s="535"/>
      <c r="BO26" s="504"/>
      <c r="BP26" s="520"/>
      <c r="BQ26" s="520"/>
      <c r="BR26" s="520"/>
      <c r="BS26" s="520"/>
      <c r="BT26" s="520"/>
      <c r="BU26" s="520"/>
      <c r="BV26" s="520"/>
      <c r="BW26" s="520"/>
      <c r="BX26" s="520"/>
      <c r="BY26" s="535"/>
    </row>
    <row r="27" spans="1:77" ht="15" customHeight="1">
      <c r="A27" s="501"/>
      <c r="B27" s="517"/>
      <c r="C27" s="517"/>
      <c r="D27" s="517"/>
      <c r="E27" s="532"/>
      <c r="F27" s="542"/>
      <c r="G27" s="546"/>
      <c r="H27" s="546"/>
      <c r="I27" s="546"/>
      <c r="J27" s="546"/>
      <c r="K27" s="546"/>
      <c r="L27" s="546"/>
      <c r="M27" s="546"/>
      <c r="N27" s="546"/>
      <c r="O27" s="546"/>
      <c r="P27" s="557" t="s">
        <v>372</v>
      </c>
      <c r="Q27" s="7" t="s">
        <v>475</v>
      </c>
      <c r="R27" s="7"/>
      <c r="S27" s="7"/>
      <c r="T27" s="7"/>
      <c r="U27" s="7"/>
      <c r="V27" s="7"/>
      <c r="W27" s="5"/>
      <c r="X27" s="5"/>
      <c r="Y27" s="5"/>
      <c r="Z27" s="5"/>
      <c r="AA27" s="5"/>
      <c r="AB27" s="5"/>
      <c r="AC27" s="568"/>
      <c r="AD27" s="568"/>
      <c r="AE27" s="568"/>
      <c r="AF27" s="568"/>
      <c r="AG27" s="568"/>
      <c r="AH27" s="568"/>
      <c r="AI27" s="568"/>
      <c r="AJ27" s="568"/>
      <c r="AK27" s="568"/>
      <c r="AL27" s="571"/>
      <c r="AM27" s="571"/>
      <c r="AN27" s="571"/>
      <c r="AO27" s="572"/>
      <c r="AP27" s="97"/>
      <c r="AQ27" s="97"/>
      <c r="AR27" s="97"/>
      <c r="AS27" s="97"/>
      <c r="AT27" s="97"/>
      <c r="AU27" s="578"/>
      <c r="AV27" s="505" t="s">
        <v>471</v>
      </c>
      <c r="AW27" s="521"/>
      <c r="AX27" s="521"/>
      <c r="AY27" s="546"/>
      <c r="AZ27" s="546"/>
      <c r="BA27" s="546"/>
      <c r="BB27" s="546"/>
      <c r="BC27" s="546"/>
      <c r="BD27" s="546"/>
      <c r="BE27" s="546"/>
      <c r="BF27" s="558"/>
      <c r="BH27" s="505"/>
      <c r="BI27" s="521"/>
      <c r="BJ27" s="521"/>
      <c r="BK27" s="521"/>
      <c r="BL27" s="521"/>
      <c r="BM27" s="521"/>
      <c r="BN27" s="536"/>
      <c r="BO27" s="505"/>
      <c r="BP27" s="521"/>
      <c r="BQ27" s="521"/>
      <c r="BR27" s="521"/>
      <c r="BS27" s="521"/>
      <c r="BT27" s="521"/>
      <c r="BU27" s="521"/>
      <c r="BV27" s="521"/>
      <c r="BW27" s="521"/>
      <c r="BX27" s="521"/>
      <c r="BY27" s="536"/>
    </row>
    <row r="28" spans="1:77" ht="15" customHeight="1">
      <c r="AL28" s="570"/>
      <c r="AM28" s="570"/>
      <c r="AN28" s="570"/>
      <c r="AO28" s="572"/>
      <c r="AP28" s="504" t="s">
        <v>61</v>
      </c>
      <c r="AQ28" s="520"/>
      <c r="AR28" s="520"/>
      <c r="AS28" s="520"/>
      <c r="AT28" s="520"/>
      <c r="AU28" s="535"/>
      <c r="AV28" s="585"/>
      <c r="AW28" s="585"/>
      <c r="AX28" s="585"/>
      <c r="AY28" s="585"/>
      <c r="AZ28" s="585"/>
      <c r="BA28" s="585"/>
      <c r="BB28" s="585"/>
      <c r="BC28" s="585"/>
      <c r="BD28" s="585"/>
      <c r="BE28" s="585"/>
      <c r="BF28" s="591"/>
      <c r="BH28" s="504" t="s">
        <v>241</v>
      </c>
      <c r="BI28" s="520"/>
      <c r="BJ28" s="520"/>
      <c r="BK28" s="520"/>
      <c r="BL28" s="520"/>
      <c r="BM28" s="520"/>
      <c r="BN28" s="535"/>
      <c r="BO28" s="504"/>
      <c r="BP28" s="520"/>
      <c r="BQ28" s="520"/>
      <c r="BR28" s="520"/>
      <c r="BS28" s="520"/>
      <c r="BT28" s="520"/>
      <c r="BU28" s="520"/>
      <c r="BV28" s="520"/>
      <c r="BW28" s="520"/>
      <c r="BX28" s="520"/>
      <c r="BY28" s="535"/>
    </row>
    <row r="29" spans="1:77" ht="15" customHeight="1">
      <c r="A29" s="499" t="s">
        <v>477</v>
      </c>
      <c r="B29" s="515"/>
      <c r="C29" s="515"/>
      <c r="D29" s="515"/>
      <c r="E29" s="530"/>
      <c r="F29" s="9" t="s">
        <v>49</v>
      </c>
      <c r="G29" s="9"/>
      <c r="H29" s="9"/>
      <c r="I29" s="9"/>
      <c r="J29" s="5" t="s">
        <v>321</v>
      </c>
      <c r="K29" s="5"/>
      <c r="L29" s="5"/>
      <c r="M29" s="5"/>
      <c r="N29" s="5"/>
      <c r="O29" s="5"/>
      <c r="P29" s="5"/>
      <c r="Q29" s="5"/>
      <c r="R29" s="5"/>
      <c r="S29" s="5"/>
      <c r="T29" s="5" t="s">
        <v>278</v>
      </c>
      <c r="U29" s="5"/>
      <c r="V29" s="5"/>
      <c r="W29" s="5"/>
      <c r="X29" s="5"/>
      <c r="Y29" s="5"/>
      <c r="Z29" s="5"/>
      <c r="AA29" s="5"/>
      <c r="AB29" s="5"/>
      <c r="AC29" s="5" t="s">
        <v>318</v>
      </c>
      <c r="AD29" s="5"/>
      <c r="AE29" s="5"/>
      <c r="AF29" s="5"/>
      <c r="AG29" s="5"/>
      <c r="AH29" s="5"/>
      <c r="AI29" s="5"/>
      <c r="AJ29" s="5"/>
      <c r="AK29" s="5"/>
      <c r="AL29" s="570"/>
      <c r="AM29" s="570"/>
      <c r="AN29" s="570"/>
      <c r="AO29" s="505"/>
      <c r="AP29" s="505"/>
      <c r="AQ29" s="521"/>
      <c r="AR29" s="521"/>
      <c r="AS29" s="521"/>
      <c r="AT29" s="521"/>
      <c r="AU29" s="536"/>
      <c r="AV29" s="586"/>
      <c r="AW29" s="586"/>
      <c r="AX29" s="586"/>
      <c r="AY29" s="586"/>
      <c r="AZ29" s="586"/>
      <c r="BA29" s="586"/>
      <c r="BB29" s="586"/>
      <c r="BC29" s="586"/>
      <c r="BD29" s="586"/>
      <c r="BE29" s="586"/>
      <c r="BF29" s="592"/>
      <c r="BH29" s="572"/>
      <c r="BI29" s="97"/>
      <c r="BJ29" s="97"/>
      <c r="BK29" s="97"/>
      <c r="BL29" s="97"/>
      <c r="BM29" s="97"/>
      <c r="BN29" s="578"/>
      <c r="BO29" s="505"/>
      <c r="BP29" s="521"/>
      <c r="BQ29" s="521"/>
      <c r="BR29" s="521"/>
      <c r="BS29" s="521"/>
      <c r="BT29" s="521"/>
      <c r="BU29" s="521"/>
      <c r="BV29" s="521"/>
      <c r="BW29" s="521"/>
      <c r="BX29" s="521"/>
      <c r="BY29" s="536"/>
    </row>
    <row r="30" spans="1:77" ht="15" customHeight="1">
      <c r="A30" s="500"/>
      <c r="B30" s="516"/>
      <c r="C30" s="516"/>
      <c r="D30" s="516"/>
      <c r="E30" s="531"/>
      <c r="F30" s="9"/>
      <c r="G30" s="9"/>
      <c r="H30" s="9"/>
      <c r="I30" s="9"/>
      <c r="J30" s="373" t="s">
        <v>145</v>
      </c>
      <c r="K30" s="373"/>
      <c r="L30" s="373"/>
      <c r="M30" s="373"/>
      <c r="N30" s="373"/>
      <c r="O30" s="373"/>
      <c r="P30" s="373"/>
      <c r="Q30" s="373"/>
      <c r="R30" s="373"/>
      <c r="S30" s="373"/>
      <c r="T30" s="373" t="s">
        <v>145</v>
      </c>
      <c r="U30" s="373"/>
      <c r="V30" s="373"/>
      <c r="W30" s="373"/>
      <c r="X30" s="373"/>
      <c r="Y30" s="373"/>
      <c r="Z30" s="373"/>
      <c r="AA30" s="373"/>
      <c r="AB30" s="373"/>
      <c r="AC30" s="373" t="s">
        <v>145</v>
      </c>
      <c r="AD30" s="373"/>
      <c r="AE30" s="373"/>
      <c r="AF30" s="373"/>
      <c r="AG30" s="373"/>
      <c r="AH30" s="373"/>
      <c r="AI30" s="373"/>
      <c r="AJ30" s="373"/>
      <c r="AK30" s="373"/>
      <c r="AL30" s="570"/>
      <c r="AM30" s="570"/>
      <c r="AN30" s="570"/>
      <c r="BH30" s="572"/>
      <c r="BI30" s="504" t="s">
        <v>61</v>
      </c>
      <c r="BJ30" s="520"/>
      <c r="BK30" s="520"/>
      <c r="BL30" s="520"/>
      <c r="BM30" s="520"/>
      <c r="BN30" s="535"/>
      <c r="BO30" s="504"/>
      <c r="BP30" s="520"/>
      <c r="BQ30" s="520"/>
      <c r="BR30" s="520"/>
      <c r="BS30" s="520"/>
      <c r="BT30" s="520"/>
      <c r="BU30" s="520"/>
      <c r="BV30" s="520"/>
      <c r="BW30" s="520"/>
      <c r="BX30" s="520"/>
      <c r="BY30" s="535"/>
    </row>
    <row r="31" spans="1:77" ht="15" customHeight="1">
      <c r="A31" s="500"/>
      <c r="B31" s="516"/>
      <c r="C31" s="516"/>
      <c r="D31" s="516"/>
      <c r="E31" s="531"/>
      <c r="F31" s="499" t="s">
        <v>41</v>
      </c>
      <c r="G31" s="515"/>
      <c r="H31" s="515"/>
      <c r="I31" s="530"/>
      <c r="J31" s="524" t="s">
        <v>470</v>
      </c>
      <c r="K31" s="528"/>
      <c r="L31" s="528"/>
      <c r="M31" s="528"/>
      <c r="N31" s="528"/>
      <c r="O31" s="528"/>
      <c r="P31" s="539"/>
      <c r="Q31" s="524" t="s">
        <v>14</v>
      </c>
      <c r="R31" s="528"/>
      <c r="S31" s="528"/>
      <c r="T31" s="528"/>
      <c r="U31" s="528"/>
      <c r="V31" s="528"/>
      <c r="W31" s="539"/>
      <c r="X31" s="524" t="s">
        <v>243</v>
      </c>
      <c r="Y31" s="528"/>
      <c r="Z31" s="528"/>
      <c r="AA31" s="528"/>
      <c r="AB31" s="528"/>
      <c r="AC31" s="528"/>
      <c r="AD31" s="539"/>
      <c r="AE31" s="524" t="s">
        <v>93</v>
      </c>
      <c r="AF31" s="528"/>
      <c r="AG31" s="528"/>
      <c r="AH31" s="528"/>
      <c r="AI31" s="528"/>
      <c r="AJ31" s="528"/>
      <c r="AK31" s="539"/>
      <c r="AL31" s="570"/>
      <c r="AM31" s="570"/>
      <c r="AN31" s="570"/>
      <c r="BH31" s="572"/>
      <c r="BI31" s="505"/>
      <c r="BJ31" s="521"/>
      <c r="BK31" s="521"/>
      <c r="BL31" s="521"/>
      <c r="BM31" s="521"/>
      <c r="BN31" s="536"/>
      <c r="BO31" s="505"/>
      <c r="BP31" s="521"/>
      <c r="BQ31" s="521"/>
      <c r="BR31" s="521"/>
      <c r="BS31" s="521"/>
      <c r="BT31" s="521"/>
      <c r="BU31" s="521"/>
      <c r="BV31" s="521"/>
      <c r="BW31" s="521"/>
      <c r="BX31" s="521"/>
      <c r="BY31" s="536"/>
    </row>
    <row r="32" spans="1:77" ht="15" customHeight="1">
      <c r="A32" s="501"/>
      <c r="B32" s="517"/>
      <c r="C32" s="517"/>
      <c r="D32" s="517"/>
      <c r="E32" s="532"/>
      <c r="F32" s="501"/>
      <c r="G32" s="517"/>
      <c r="H32" s="517"/>
      <c r="I32" s="532"/>
      <c r="J32" s="505"/>
      <c r="K32" s="521"/>
      <c r="L32" s="521"/>
      <c r="M32" s="521"/>
      <c r="N32" s="521"/>
      <c r="O32" s="521"/>
      <c r="P32" s="536"/>
      <c r="Q32" s="524"/>
      <c r="R32" s="528"/>
      <c r="S32" s="528"/>
      <c r="T32" s="528"/>
      <c r="U32" s="528"/>
      <c r="V32" s="528"/>
      <c r="W32" s="539"/>
      <c r="X32" s="524"/>
      <c r="Y32" s="528"/>
      <c r="Z32" s="528"/>
      <c r="AA32" s="528"/>
      <c r="AB32" s="528"/>
      <c r="AC32" s="528"/>
      <c r="AD32" s="539"/>
      <c r="AE32" s="524"/>
      <c r="AF32" s="528"/>
      <c r="AG32" s="528"/>
      <c r="AH32" s="528"/>
      <c r="AI32" s="528"/>
      <c r="AJ32" s="528"/>
      <c r="AK32" s="539"/>
      <c r="AL32" s="570"/>
      <c r="AM32" s="570"/>
      <c r="AN32" s="570"/>
      <c r="BH32" s="572"/>
      <c r="BI32" s="562" t="s">
        <v>379</v>
      </c>
      <c r="BJ32" s="564"/>
      <c r="BK32" s="564"/>
      <c r="BL32" s="564"/>
      <c r="BM32" s="564"/>
      <c r="BN32" s="566"/>
      <c r="BO32" s="504"/>
      <c r="BP32" s="520"/>
      <c r="BQ32" s="520"/>
      <c r="BR32" s="520"/>
      <c r="BS32" s="520"/>
      <c r="BT32" s="520"/>
      <c r="BU32" s="520"/>
      <c r="BV32" s="520"/>
      <c r="BW32" s="520"/>
      <c r="BX32" s="520"/>
      <c r="BY32" s="535"/>
    </row>
    <row r="33" spans="1:78" ht="15" customHeight="1">
      <c r="AL33" s="570"/>
      <c r="AM33" s="570"/>
      <c r="AN33" s="570"/>
      <c r="BH33" s="505"/>
      <c r="BI33" s="563"/>
      <c r="BJ33" s="565"/>
      <c r="BK33" s="565"/>
      <c r="BL33" s="565"/>
      <c r="BM33" s="565"/>
      <c r="BN33" s="567"/>
      <c r="BO33" s="505"/>
      <c r="BP33" s="521"/>
      <c r="BQ33" s="521"/>
      <c r="BR33" s="521"/>
      <c r="BS33" s="521"/>
      <c r="BT33" s="521"/>
      <c r="BU33" s="521"/>
      <c r="BV33" s="521"/>
      <c r="BW33" s="521"/>
      <c r="BX33" s="521"/>
      <c r="BY33" s="536"/>
    </row>
    <row r="34" spans="1:78" ht="14.1" customHeight="1">
      <c r="A34" s="504" t="s">
        <v>432</v>
      </c>
      <c r="B34" s="520"/>
      <c r="C34" s="520"/>
      <c r="D34" s="520"/>
      <c r="E34" s="520"/>
      <c r="F34" s="520"/>
      <c r="G34" s="520"/>
      <c r="H34" s="509"/>
      <c r="I34" s="548"/>
      <c r="J34" s="548"/>
      <c r="K34" s="548"/>
      <c r="L34" s="548"/>
      <c r="M34" s="548"/>
      <c r="N34" s="548"/>
      <c r="O34" s="548"/>
      <c r="P34" s="548"/>
      <c r="Q34" s="548"/>
      <c r="R34" s="548"/>
      <c r="S34" s="556"/>
      <c r="T34" s="506" t="s">
        <v>27</v>
      </c>
      <c r="U34" s="522"/>
      <c r="V34" s="522"/>
      <c r="W34" s="522"/>
      <c r="X34" s="522"/>
      <c r="Y34" s="522"/>
      <c r="Z34" s="522"/>
      <c r="AA34" s="509"/>
      <c r="AB34" s="548"/>
      <c r="AC34" s="548"/>
      <c r="AD34" s="548"/>
      <c r="AE34" s="548"/>
      <c r="AF34" s="548"/>
      <c r="AG34" s="548"/>
      <c r="AH34" s="548"/>
      <c r="AI34" s="548"/>
      <c r="AJ34" s="548"/>
      <c r="AK34" s="556"/>
      <c r="AL34" s="570"/>
      <c r="AM34" s="570"/>
      <c r="AN34" s="570"/>
    </row>
    <row r="35" spans="1:78" ht="14.1" customHeight="1">
      <c r="A35" s="572"/>
      <c r="B35" s="521"/>
      <c r="C35" s="521"/>
      <c r="D35" s="521"/>
      <c r="E35" s="521"/>
      <c r="F35" s="521"/>
      <c r="G35" s="521"/>
      <c r="H35" s="542"/>
      <c r="I35" s="546"/>
      <c r="J35" s="546"/>
      <c r="K35" s="546"/>
      <c r="L35" s="546"/>
      <c r="M35" s="546"/>
      <c r="N35" s="546"/>
      <c r="O35" s="546"/>
      <c r="P35" s="546"/>
      <c r="Q35" s="546"/>
      <c r="R35" s="546"/>
      <c r="S35" s="558"/>
      <c r="T35" s="507"/>
      <c r="U35" s="523"/>
      <c r="V35" s="523"/>
      <c r="W35" s="523"/>
      <c r="X35" s="523"/>
      <c r="Y35" s="523"/>
      <c r="Z35" s="523"/>
      <c r="AA35" s="542"/>
      <c r="AB35" s="546"/>
      <c r="AC35" s="546"/>
      <c r="AD35" s="546"/>
      <c r="AE35" s="546"/>
      <c r="AF35" s="546"/>
      <c r="AG35" s="546"/>
      <c r="AH35" s="546"/>
      <c r="AI35" s="546"/>
      <c r="AJ35" s="546"/>
      <c r="AK35" s="558"/>
      <c r="AL35" s="570"/>
      <c r="AM35" s="570"/>
      <c r="AN35" s="570"/>
      <c r="AO35" s="512" t="s">
        <v>536</v>
      </c>
      <c r="AP35" s="526"/>
      <c r="AQ35" s="526"/>
      <c r="AR35" s="526"/>
      <c r="AS35" s="526"/>
      <c r="AT35" s="526"/>
      <c r="AU35" s="526"/>
      <c r="AV35" s="526"/>
      <c r="AW35" s="552"/>
      <c r="AX35" s="504" t="s">
        <v>380</v>
      </c>
      <c r="AY35" s="520"/>
      <c r="AZ35" s="520"/>
      <c r="BA35" s="520"/>
      <c r="BB35" s="520"/>
      <c r="BC35" s="520"/>
      <c r="BD35" s="520"/>
      <c r="BE35" s="520"/>
      <c r="BF35" s="535"/>
      <c r="BH35" s="512" t="s">
        <v>538</v>
      </c>
      <c r="BI35" s="526"/>
      <c r="BJ35" s="526"/>
      <c r="BK35" s="526"/>
      <c r="BL35" s="526"/>
      <c r="BM35" s="526"/>
      <c r="BN35" s="526"/>
      <c r="BO35" s="526"/>
      <c r="BP35" s="552"/>
      <c r="BQ35" s="504" t="s">
        <v>380</v>
      </c>
      <c r="BR35" s="520"/>
      <c r="BS35" s="520"/>
      <c r="BT35" s="520"/>
      <c r="BU35" s="520"/>
      <c r="BV35" s="520"/>
      <c r="BW35" s="520"/>
      <c r="BX35" s="520"/>
      <c r="BY35" s="535"/>
    </row>
    <row r="36" spans="1:78" ht="14.1" customHeight="1">
      <c r="A36" s="869"/>
      <c r="B36" s="516" t="s">
        <v>351</v>
      </c>
      <c r="C36" s="516"/>
      <c r="D36" s="516"/>
      <c r="E36" s="516"/>
      <c r="F36" s="516"/>
      <c r="G36" s="516"/>
      <c r="H36" s="881"/>
      <c r="I36" s="570"/>
      <c r="J36" s="570"/>
      <c r="K36" s="570"/>
      <c r="L36" s="570"/>
      <c r="M36" s="570"/>
      <c r="N36" s="570"/>
      <c r="O36" s="570"/>
      <c r="P36" s="570"/>
      <c r="Q36" s="570"/>
      <c r="R36" s="570"/>
      <c r="S36" s="590"/>
      <c r="T36" s="506" t="s">
        <v>377</v>
      </c>
      <c r="U36" s="522"/>
      <c r="V36" s="522"/>
      <c r="W36" s="522"/>
      <c r="X36" s="522"/>
      <c r="Y36" s="522"/>
      <c r="Z36" s="522"/>
      <c r="AA36" s="509"/>
      <c r="AB36" s="548"/>
      <c r="AC36" s="548"/>
      <c r="AD36" s="548"/>
      <c r="AE36" s="548"/>
      <c r="AF36" s="548"/>
      <c r="AG36" s="548"/>
      <c r="AH36" s="548"/>
      <c r="AI36" s="548"/>
      <c r="AJ36" s="548"/>
      <c r="AK36" s="556"/>
      <c r="AL36" s="570"/>
      <c r="AM36" s="570"/>
      <c r="AN36" s="570"/>
      <c r="AO36" s="513"/>
      <c r="AP36" s="527"/>
      <c r="AQ36" s="527"/>
      <c r="AR36" s="527"/>
      <c r="AS36" s="527"/>
      <c r="AT36" s="527"/>
      <c r="AU36" s="527"/>
      <c r="AV36" s="527"/>
      <c r="AW36" s="553"/>
      <c r="AX36" s="505"/>
      <c r="AY36" s="521"/>
      <c r="AZ36" s="521"/>
      <c r="BA36" s="521"/>
      <c r="BB36" s="521"/>
      <c r="BC36" s="521"/>
      <c r="BD36" s="521"/>
      <c r="BE36" s="521"/>
      <c r="BF36" s="536"/>
      <c r="BH36" s="513"/>
      <c r="BI36" s="527"/>
      <c r="BJ36" s="527"/>
      <c r="BK36" s="527"/>
      <c r="BL36" s="527"/>
      <c r="BM36" s="527"/>
      <c r="BN36" s="527"/>
      <c r="BO36" s="527"/>
      <c r="BP36" s="553"/>
      <c r="BQ36" s="505"/>
      <c r="BR36" s="521"/>
      <c r="BS36" s="521"/>
      <c r="BT36" s="521"/>
      <c r="BU36" s="521"/>
      <c r="BV36" s="521"/>
      <c r="BW36" s="521"/>
      <c r="BX36" s="521"/>
      <c r="BY36" s="536"/>
    </row>
    <row r="37" spans="1:78" ht="14.1" customHeight="1">
      <c r="A37" s="870"/>
      <c r="B37" s="516"/>
      <c r="C37" s="516"/>
      <c r="D37" s="516"/>
      <c r="E37" s="516"/>
      <c r="F37" s="516"/>
      <c r="G37" s="516"/>
      <c r="H37" s="881"/>
      <c r="I37" s="570"/>
      <c r="J37" s="570"/>
      <c r="K37" s="570"/>
      <c r="L37" s="570"/>
      <c r="M37" s="570"/>
      <c r="N37" s="570"/>
      <c r="O37" s="570"/>
      <c r="P37" s="570"/>
      <c r="Q37" s="570"/>
      <c r="R37" s="570"/>
      <c r="S37" s="590"/>
      <c r="T37" s="507"/>
      <c r="U37" s="523"/>
      <c r="V37" s="523"/>
      <c r="W37" s="523"/>
      <c r="X37" s="523"/>
      <c r="Y37" s="523"/>
      <c r="Z37" s="523"/>
      <c r="AA37" s="542"/>
      <c r="AB37" s="546"/>
      <c r="AC37" s="546"/>
      <c r="AD37" s="546"/>
      <c r="AE37" s="546"/>
      <c r="AF37" s="546"/>
      <c r="AG37" s="546"/>
      <c r="AH37" s="546"/>
      <c r="AI37" s="546"/>
      <c r="AJ37" s="546"/>
      <c r="AK37" s="558"/>
      <c r="AL37" s="570"/>
      <c r="AM37" s="570"/>
      <c r="AN37" s="570"/>
      <c r="AO37" s="514" t="s">
        <v>448</v>
      </c>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14"/>
      <c r="BY37" s="514"/>
    </row>
    <row r="38" spans="1:78" ht="14.1" customHeight="1">
      <c r="A38" s="504" t="s">
        <v>104</v>
      </c>
      <c r="B38" s="520"/>
      <c r="C38" s="520"/>
      <c r="D38" s="520"/>
      <c r="E38" s="520"/>
      <c r="F38" s="520"/>
      <c r="G38" s="520"/>
      <c r="H38" s="509"/>
      <c r="I38" s="548"/>
      <c r="J38" s="548"/>
      <c r="K38" s="548"/>
      <c r="L38" s="548"/>
      <c r="M38" s="548"/>
      <c r="N38" s="548"/>
      <c r="O38" s="548"/>
      <c r="P38" s="548"/>
      <c r="Q38" s="548"/>
      <c r="R38" s="548"/>
      <c r="S38" s="556"/>
      <c r="T38" s="562" t="s">
        <v>228</v>
      </c>
      <c r="U38" s="564"/>
      <c r="V38" s="564"/>
      <c r="W38" s="564"/>
      <c r="X38" s="564"/>
      <c r="Y38" s="564"/>
      <c r="Z38" s="564"/>
      <c r="AA38" s="509"/>
      <c r="AB38" s="548"/>
      <c r="AC38" s="548"/>
      <c r="AD38" s="548"/>
      <c r="AE38" s="548"/>
      <c r="AF38" s="548"/>
      <c r="AG38" s="548"/>
      <c r="AH38" s="548"/>
      <c r="AI38" s="548"/>
      <c r="AJ38" s="548"/>
      <c r="AK38" s="556"/>
      <c r="AL38" s="570"/>
      <c r="AM38" s="570"/>
      <c r="AN38" s="570"/>
      <c r="AO38" s="573">
        <v>1</v>
      </c>
      <c r="AP38" s="541" t="s">
        <v>268</v>
      </c>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1"/>
      <c r="BX38" s="541"/>
      <c r="BY38" s="541"/>
      <c r="BZ38" s="873"/>
    </row>
    <row r="39" spans="1:78" ht="14.1" customHeight="1">
      <c r="A39" s="572"/>
      <c r="B39" s="521"/>
      <c r="C39" s="521"/>
      <c r="D39" s="521"/>
      <c r="E39" s="521"/>
      <c r="F39" s="521"/>
      <c r="G39" s="521"/>
      <c r="H39" s="542"/>
      <c r="I39" s="546"/>
      <c r="J39" s="546"/>
      <c r="K39" s="546"/>
      <c r="L39" s="546"/>
      <c r="M39" s="546"/>
      <c r="N39" s="546"/>
      <c r="O39" s="546"/>
      <c r="P39" s="546"/>
      <c r="Q39" s="546"/>
      <c r="R39" s="546"/>
      <c r="S39" s="558"/>
      <c r="T39" s="563"/>
      <c r="U39" s="565"/>
      <c r="V39" s="565"/>
      <c r="W39" s="565"/>
      <c r="X39" s="565"/>
      <c r="Y39" s="565"/>
      <c r="Z39" s="565"/>
      <c r="AA39" s="542"/>
      <c r="AB39" s="546"/>
      <c r="AC39" s="546"/>
      <c r="AD39" s="546"/>
      <c r="AE39" s="546"/>
      <c r="AF39" s="546"/>
      <c r="AG39" s="546"/>
      <c r="AH39" s="546"/>
      <c r="AI39" s="546"/>
      <c r="AJ39" s="546"/>
      <c r="AK39" s="558"/>
      <c r="AL39" s="570"/>
      <c r="AM39" s="570"/>
      <c r="AN39" s="570"/>
      <c r="AO39" s="573"/>
      <c r="AP39" s="541"/>
      <c r="AQ39" s="541"/>
      <c r="AR39" s="541"/>
      <c r="AS39" s="541"/>
      <c r="AT39" s="541"/>
      <c r="AU39" s="541"/>
      <c r="AV39" s="541"/>
      <c r="AW39" s="541"/>
      <c r="AX39" s="541"/>
      <c r="AY39" s="541"/>
      <c r="AZ39" s="541"/>
      <c r="BA39" s="541"/>
      <c r="BB39" s="541"/>
      <c r="BC39" s="541"/>
      <c r="BD39" s="541"/>
      <c r="BE39" s="541"/>
      <c r="BF39" s="541"/>
      <c r="BG39" s="541"/>
      <c r="BH39" s="541"/>
      <c r="BI39" s="541"/>
      <c r="BJ39" s="541"/>
      <c r="BK39" s="541"/>
      <c r="BL39" s="541"/>
      <c r="BM39" s="541"/>
      <c r="BN39" s="541"/>
      <c r="BO39" s="541"/>
      <c r="BP39" s="541"/>
      <c r="BQ39" s="541"/>
      <c r="BR39" s="541"/>
      <c r="BS39" s="541"/>
      <c r="BT39" s="541"/>
      <c r="BU39" s="541"/>
      <c r="BV39" s="541"/>
      <c r="BW39" s="541"/>
      <c r="BX39" s="541"/>
      <c r="BY39" s="541"/>
      <c r="BZ39" s="873"/>
    </row>
    <row r="40" spans="1:78" ht="14.1" customHeight="1">
      <c r="A40" s="869"/>
      <c r="B40" s="516" t="s">
        <v>351</v>
      </c>
      <c r="C40" s="516"/>
      <c r="D40" s="516"/>
      <c r="E40" s="516"/>
      <c r="F40" s="516"/>
      <c r="G40" s="516"/>
      <c r="H40" s="509"/>
      <c r="I40" s="548"/>
      <c r="J40" s="548"/>
      <c r="K40" s="548"/>
      <c r="L40" s="548"/>
      <c r="M40" s="548"/>
      <c r="N40" s="548"/>
      <c r="O40" s="548"/>
      <c r="P40" s="548"/>
      <c r="Q40" s="548"/>
      <c r="R40" s="548"/>
      <c r="S40" s="556"/>
      <c r="T40" s="499" t="s">
        <v>241</v>
      </c>
      <c r="U40" s="515"/>
      <c r="V40" s="515"/>
      <c r="W40" s="515"/>
      <c r="X40" s="515"/>
      <c r="Y40" s="515"/>
      <c r="Z40" s="515"/>
      <c r="AA40" s="509"/>
      <c r="AB40" s="548"/>
      <c r="AC40" s="548"/>
      <c r="AD40" s="548"/>
      <c r="AE40" s="548"/>
      <c r="AF40" s="548"/>
      <c r="AG40" s="548"/>
      <c r="AH40" s="548"/>
      <c r="AI40" s="548"/>
      <c r="AJ40" s="548"/>
      <c r="AK40" s="556"/>
      <c r="AL40" s="570"/>
      <c r="AM40" s="570"/>
      <c r="AN40" s="570"/>
      <c r="AO40" s="573"/>
      <c r="AP40" s="541"/>
      <c r="AQ40" s="541"/>
      <c r="AR40" s="541"/>
      <c r="AS40" s="541"/>
      <c r="AT40" s="541"/>
      <c r="AU40" s="541"/>
      <c r="AV40" s="541"/>
      <c r="AW40" s="541"/>
      <c r="AX40" s="541"/>
      <c r="AY40" s="541"/>
      <c r="AZ40" s="541"/>
      <c r="BA40" s="541"/>
      <c r="BB40" s="541"/>
      <c r="BC40" s="541"/>
      <c r="BD40" s="541"/>
      <c r="BE40" s="541"/>
      <c r="BF40" s="541"/>
      <c r="BG40" s="541"/>
      <c r="BH40" s="541"/>
      <c r="BI40" s="541"/>
      <c r="BJ40" s="541"/>
      <c r="BK40" s="541"/>
      <c r="BL40" s="541"/>
      <c r="BM40" s="541"/>
      <c r="BN40" s="541"/>
      <c r="BO40" s="541"/>
      <c r="BP40" s="541"/>
      <c r="BQ40" s="541"/>
      <c r="BR40" s="541"/>
      <c r="BS40" s="541"/>
      <c r="BT40" s="541"/>
      <c r="BU40" s="541"/>
      <c r="BV40" s="541"/>
      <c r="BW40" s="541"/>
      <c r="BX40" s="541"/>
      <c r="BY40" s="541"/>
      <c r="BZ40" s="873"/>
    </row>
    <row r="41" spans="1:78" ht="14.1" customHeight="1">
      <c r="A41" s="870"/>
      <c r="B41" s="516"/>
      <c r="C41" s="516"/>
      <c r="D41" s="516"/>
      <c r="E41" s="516"/>
      <c r="F41" s="516"/>
      <c r="G41" s="516"/>
      <c r="H41" s="542"/>
      <c r="I41" s="546"/>
      <c r="J41" s="546"/>
      <c r="K41" s="546"/>
      <c r="L41" s="546"/>
      <c r="M41" s="546"/>
      <c r="N41" s="546"/>
      <c r="O41" s="546"/>
      <c r="P41" s="546"/>
      <c r="Q41" s="546"/>
      <c r="R41" s="546"/>
      <c r="S41" s="558"/>
      <c r="T41" s="500"/>
      <c r="U41" s="517"/>
      <c r="V41" s="517"/>
      <c r="W41" s="517"/>
      <c r="X41" s="517"/>
      <c r="Y41" s="517"/>
      <c r="Z41" s="517"/>
      <c r="AA41" s="542"/>
      <c r="AB41" s="546"/>
      <c r="AC41" s="546"/>
      <c r="AD41" s="546"/>
      <c r="AE41" s="546"/>
      <c r="AF41" s="546"/>
      <c r="AG41" s="546"/>
      <c r="AH41" s="546"/>
      <c r="AI41" s="546"/>
      <c r="AJ41" s="546"/>
      <c r="AK41" s="558"/>
      <c r="AL41" s="570"/>
      <c r="AM41" s="570"/>
      <c r="AN41" s="570"/>
      <c r="AO41" s="573">
        <v>2</v>
      </c>
      <c r="AP41" s="541" t="s">
        <v>88</v>
      </c>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873"/>
    </row>
    <row r="42" spans="1:78" ht="14.1" customHeight="1">
      <c r="A42" s="504" t="s">
        <v>378</v>
      </c>
      <c r="B42" s="520"/>
      <c r="C42" s="520"/>
      <c r="D42" s="520"/>
      <c r="E42" s="520"/>
      <c r="F42" s="520"/>
      <c r="G42" s="520"/>
      <c r="H42" s="509" t="s">
        <v>480</v>
      </c>
      <c r="I42" s="548"/>
      <c r="J42" s="548"/>
      <c r="K42" s="548"/>
      <c r="L42" s="548"/>
      <c r="M42" s="548"/>
      <c r="N42" s="548"/>
      <c r="O42" s="548"/>
      <c r="P42" s="548"/>
      <c r="Q42" s="548"/>
      <c r="R42" s="548"/>
      <c r="S42" s="556"/>
      <c r="T42" s="885"/>
      <c r="U42" s="504" t="s">
        <v>61</v>
      </c>
      <c r="V42" s="520"/>
      <c r="W42" s="520"/>
      <c r="X42" s="520"/>
      <c r="Y42" s="520"/>
      <c r="Z42" s="520"/>
      <c r="AA42" s="509"/>
      <c r="AB42" s="548"/>
      <c r="AC42" s="548"/>
      <c r="AD42" s="548"/>
      <c r="AE42" s="548"/>
      <c r="AF42" s="548"/>
      <c r="AG42" s="548"/>
      <c r="AH42" s="548"/>
      <c r="AI42" s="548"/>
      <c r="AJ42" s="548"/>
      <c r="AK42" s="556"/>
      <c r="AL42" s="570"/>
      <c r="AM42" s="570"/>
      <c r="AN42" s="570"/>
      <c r="AO42" s="573"/>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1"/>
      <c r="BT42" s="541"/>
      <c r="BU42" s="541"/>
      <c r="BV42" s="541"/>
      <c r="BW42" s="541"/>
      <c r="BX42" s="541"/>
      <c r="BY42" s="541"/>
      <c r="BZ42" s="873"/>
    </row>
    <row r="43" spans="1:78" ht="14.1" customHeight="1">
      <c r="A43" s="572"/>
      <c r="B43" s="521"/>
      <c r="C43" s="521"/>
      <c r="D43" s="521"/>
      <c r="E43" s="521"/>
      <c r="F43" s="521"/>
      <c r="G43" s="521"/>
      <c r="H43" s="542" t="s">
        <v>471</v>
      </c>
      <c r="I43" s="546"/>
      <c r="J43" s="546"/>
      <c r="K43" s="546"/>
      <c r="L43" s="546"/>
      <c r="M43" s="546"/>
      <c r="N43" s="546"/>
      <c r="O43" s="546"/>
      <c r="P43" s="546"/>
      <c r="Q43" s="546"/>
      <c r="R43" s="546"/>
      <c r="S43" s="558"/>
      <c r="T43" s="885"/>
      <c r="U43" s="505"/>
      <c r="V43" s="521"/>
      <c r="W43" s="521"/>
      <c r="X43" s="521"/>
      <c r="Y43" s="521"/>
      <c r="Z43" s="521"/>
      <c r="AA43" s="542"/>
      <c r="AB43" s="546"/>
      <c r="AC43" s="546"/>
      <c r="AD43" s="546"/>
      <c r="AE43" s="546"/>
      <c r="AF43" s="546"/>
      <c r="AG43" s="546"/>
      <c r="AH43" s="546"/>
      <c r="AI43" s="546"/>
      <c r="AJ43" s="546"/>
      <c r="AK43" s="558"/>
      <c r="AL43" s="570"/>
      <c r="AM43" s="570"/>
      <c r="AN43" s="570"/>
      <c r="AO43" s="573">
        <v>3</v>
      </c>
      <c r="AP43" s="541" t="s">
        <v>442</v>
      </c>
      <c r="AQ43" s="541"/>
      <c r="AR43" s="541"/>
      <c r="AS43" s="541"/>
      <c r="AT43" s="541"/>
      <c r="AU43" s="541"/>
      <c r="AV43" s="541"/>
      <c r="AW43" s="541"/>
      <c r="AX43" s="541"/>
      <c r="AY43" s="541"/>
      <c r="AZ43" s="541"/>
      <c r="BA43" s="541"/>
      <c r="BB43" s="541"/>
      <c r="BC43" s="541"/>
      <c r="BD43" s="541"/>
      <c r="BE43" s="541"/>
      <c r="BF43" s="541"/>
      <c r="BG43" s="541"/>
      <c r="BH43" s="541"/>
      <c r="BI43" s="541"/>
      <c r="BJ43" s="541"/>
      <c r="BK43" s="541"/>
      <c r="BL43" s="541"/>
      <c r="BM43" s="541"/>
      <c r="BN43" s="541"/>
      <c r="BO43" s="541"/>
      <c r="BP43" s="541"/>
      <c r="BQ43" s="541"/>
      <c r="BR43" s="541"/>
      <c r="BS43" s="541"/>
      <c r="BT43" s="541"/>
      <c r="BU43" s="541"/>
      <c r="BV43" s="541"/>
      <c r="BW43" s="541"/>
      <c r="BX43" s="541"/>
      <c r="BY43" s="541"/>
      <c r="BZ43" s="873"/>
    </row>
    <row r="44" spans="1:78" ht="14.1" customHeight="1">
      <c r="A44" s="871"/>
      <c r="B44" s="572" t="s">
        <v>61</v>
      </c>
      <c r="C44" s="97"/>
      <c r="D44" s="97"/>
      <c r="E44" s="97"/>
      <c r="F44" s="97"/>
      <c r="G44" s="97"/>
      <c r="H44" s="881"/>
      <c r="I44" s="570"/>
      <c r="J44" s="570"/>
      <c r="K44" s="570"/>
      <c r="L44" s="570"/>
      <c r="M44" s="570"/>
      <c r="N44" s="570"/>
      <c r="O44" s="570"/>
      <c r="P44" s="570"/>
      <c r="Q44" s="570"/>
      <c r="R44" s="570"/>
      <c r="S44" s="590"/>
      <c r="T44" s="885"/>
      <c r="U44" s="499" t="s">
        <v>379</v>
      </c>
      <c r="V44" s="515"/>
      <c r="W44" s="515"/>
      <c r="X44" s="515"/>
      <c r="Y44" s="515"/>
      <c r="Z44" s="515"/>
      <c r="AA44" s="509"/>
      <c r="AB44" s="548"/>
      <c r="AC44" s="548"/>
      <c r="AD44" s="548"/>
      <c r="AE44" s="548"/>
      <c r="AF44" s="548"/>
      <c r="AG44" s="548"/>
      <c r="AH44" s="548"/>
      <c r="AI44" s="548"/>
      <c r="AJ44" s="548"/>
      <c r="AK44" s="556"/>
      <c r="AL44" s="570"/>
      <c r="AM44" s="570"/>
      <c r="AN44" s="570"/>
      <c r="AO44" s="573"/>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541"/>
      <c r="BV44" s="541"/>
      <c r="BW44" s="541"/>
      <c r="BX44" s="541"/>
      <c r="BY44" s="541"/>
      <c r="BZ44" s="873"/>
    </row>
    <row r="45" spans="1:78" ht="14.1" customHeight="1">
      <c r="A45" s="7"/>
      <c r="B45" s="505"/>
      <c r="C45" s="521"/>
      <c r="D45" s="521"/>
      <c r="E45" s="521"/>
      <c r="F45" s="521"/>
      <c r="G45" s="521"/>
      <c r="H45" s="542"/>
      <c r="I45" s="546"/>
      <c r="J45" s="546"/>
      <c r="K45" s="546"/>
      <c r="L45" s="546"/>
      <c r="M45" s="546"/>
      <c r="N45" s="546"/>
      <c r="O45" s="546"/>
      <c r="P45" s="546"/>
      <c r="Q45" s="546"/>
      <c r="R45" s="546"/>
      <c r="S45" s="558"/>
      <c r="T45" s="886"/>
      <c r="U45" s="501"/>
      <c r="V45" s="517"/>
      <c r="W45" s="517"/>
      <c r="X45" s="517"/>
      <c r="Y45" s="517"/>
      <c r="Z45" s="517"/>
      <c r="AA45" s="542"/>
      <c r="AB45" s="546"/>
      <c r="AC45" s="546"/>
      <c r="AD45" s="546"/>
      <c r="AE45" s="546"/>
      <c r="AF45" s="546"/>
      <c r="AG45" s="546"/>
      <c r="AH45" s="546"/>
      <c r="AI45" s="546"/>
      <c r="AJ45" s="546"/>
      <c r="AK45" s="558"/>
      <c r="AL45" s="570"/>
      <c r="AM45" s="570"/>
      <c r="AN45" s="570"/>
      <c r="AO45" s="573">
        <v>4</v>
      </c>
      <c r="AP45" s="541" t="s">
        <v>481</v>
      </c>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541"/>
      <c r="BP45" s="541"/>
      <c r="BQ45" s="541"/>
      <c r="BR45" s="541"/>
      <c r="BS45" s="541"/>
      <c r="BT45" s="541"/>
      <c r="BU45" s="541"/>
      <c r="BV45" s="541"/>
      <c r="BW45" s="541"/>
      <c r="BX45" s="541"/>
      <c r="BY45" s="541"/>
      <c r="BZ45" s="873"/>
    </row>
    <row r="46" spans="1:78" ht="14.1" customHeight="1">
      <c r="AL46" s="570"/>
      <c r="AM46" s="570"/>
      <c r="AN46" s="570"/>
      <c r="AO46" s="573"/>
      <c r="AP46" s="541"/>
      <c r="AQ46" s="541"/>
      <c r="AR46" s="541"/>
      <c r="AS46" s="541"/>
      <c r="AT46" s="541"/>
      <c r="AU46" s="541"/>
      <c r="AV46" s="541"/>
      <c r="AW46" s="541"/>
      <c r="AX46" s="541"/>
      <c r="AY46" s="541"/>
      <c r="AZ46" s="541"/>
      <c r="BA46" s="541"/>
      <c r="BB46" s="541"/>
      <c r="BC46" s="541"/>
      <c r="BD46" s="541"/>
      <c r="BE46" s="541"/>
      <c r="BF46" s="541"/>
      <c r="BG46" s="541"/>
      <c r="BH46" s="541"/>
      <c r="BI46" s="541"/>
      <c r="BJ46" s="541"/>
      <c r="BK46" s="541"/>
      <c r="BL46" s="541"/>
      <c r="BM46" s="541"/>
      <c r="BN46" s="541"/>
      <c r="BO46" s="541"/>
      <c r="BP46" s="541"/>
      <c r="BQ46" s="541"/>
      <c r="BR46" s="541"/>
      <c r="BS46" s="541"/>
      <c r="BT46" s="541"/>
      <c r="BU46" s="541"/>
      <c r="BV46" s="541"/>
      <c r="BW46" s="541"/>
      <c r="BX46" s="541"/>
      <c r="BY46" s="541"/>
      <c r="BZ46" s="873"/>
    </row>
    <row r="47" spans="1:78" ht="14.1" customHeight="1">
      <c r="A47" s="512" t="s">
        <v>536</v>
      </c>
      <c r="B47" s="526"/>
      <c r="C47" s="526"/>
      <c r="D47" s="526"/>
      <c r="E47" s="526"/>
      <c r="F47" s="526"/>
      <c r="G47" s="526"/>
      <c r="H47" s="526"/>
      <c r="I47" s="552"/>
      <c r="J47" s="504" t="s">
        <v>380</v>
      </c>
      <c r="K47" s="520"/>
      <c r="L47" s="520"/>
      <c r="M47" s="520"/>
      <c r="N47" s="520"/>
      <c r="O47" s="520"/>
      <c r="P47" s="520"/>
      <c r="Q47" s="520"/>
      <c r="R47" s="535"/>
      <c r="T47" s="512" t="s">
        <v>538</v>
      </c>
      <c r="U47" s="526"/>
      <c r="V47" s="526"/>
      <c r="W47" s="526"/>
      <c r="X47" s="526"/>
      <c r="Y47" s="526"/>
      <c r="Z47" s="526"/>
      <c r="AA47" s="526"/>
      <c r="AB47" s="552"/>
      <c r="AC47" s="504" t="s">
        <v>380</v>
      </c>
      <c r="AD47" s="520"/>
      <c r="AE47" s="520"/>
      <c r="AF47" s="520"/>
      <c r="AG47" s="520"/>
      <c r="AH47" s="520"/>
      <c r="AI47" s="520"/>
      <c r="AJ47" s="520"/>
      <c r="AK47" s="535"/>
      <c r="AL47" s="570"/>
      <c r="AM47" s="570"/>
      <c r="AN47" s="570"/>
      <c r="AO47" s="573">
        <v>5</v>
      </c>
      <c r="AP47" s="541" t="s">
        <v>422</v>
      </c>
      <c r="AQ47" s="541"/>
      <c r="AR47" s="541"/>
      <c r="AS47" s="541"/>
      <c r="AT47" s="541"/>
      <c r="AU47" s="541"/>
      <c r="AV47" s="541"/>
      <c r="AW47" s="541"/>
      <c r="AX47" s="541"/>
      <c r="AY47" s="541"/>
      <c r="AZ47" s="541"/>
      <c r="BA47" s="541"/>
      <c r="BB47" s="541"/>
      <c r="BC47" s="541"/>
      <c r="BD47" s="541"/>
      <c r="BE47" s="541"/>
      <c r="BF47" s="541"/>
      <c r="BG47" s="541"/>
      <c r="BH47" s="541"/>
      <c r="BI47" s="541"/>
      <c r="BJ47" s="541"/>
      <c r="BK47" s="541"/>
      <c r="BL47" s="541"/>
      <c r="BM47" s="541"/>
      <c r="BN47" s="541"/>
      <c r="BO47" s="541"/>
      <c r="BP47" s="541"/>
      <c r="BQ47" s="541"/>
      <c r="BR47" s="541"/>
      <c r="BS47" s="541"/>
      <c r="BT47" s="541"/>
      <c r="BU47" s="541"/>
      <c r="BV47" s="541"/>
      <c r="BW47" s="541"/>
      <c r="BX47" s="541"/>
      <c r="BY47" s="541"/>
      <c r="BZ47" s="873"/>
    </row>
    <row r="48" spans="1:78" ht="14.1" customHeight="1">
      <c r="A48" s="513"/>
      <c r="B48" s="527"/>
      <c r="C48" s="527"/>
      <c r="D48" s="527"/>
      <c r="E48" s="527"/>
      <c r="F48" s="527"/>
      <c r="G48" s="527"/>
      <c r="H48" s="527"/>
      <c r="I48" s="553"/>
      <c r="J48" s="505"/>
      <c r="K48" s="521"/>
      <c r="L48" s="521"/>
      <c r="M48" s="521"/>
      <c r="N48" s="521"/>
      <c r="O48" s="521"/>
      <c r="P48" s="521"/>
      <c r="Q48" s="521"/>
      <c r="R48" s="536"/>
      <c r="T48" s="513"/>
      <c r="U48" s="527"/>
      <c r="V48" s="527"/>
      <c r="W48" s="527"/>
      <c r="X48" s="527"/>
      <c r="Y48" s="527"/>
      <c r="Z48" s="527"/>
      <c r="AA48" s="527"/>
      <c r="AB48" s="553"/>
      <c r="AC48" s="505"/>
      <c r="AD48" s="521"/>
      <c r="AE48" s="521"/>
      <c r="AF48" s="521"/>
      <c r="AG48" s="521"/>
      <c r="AH48" s="521"/>
      <c r="AI48" s="521"/>
      <c r="AJ48" s="521"/>
      <c r="AK48" s="536"/>
      <c r="AL48" s="570"/>
      <c r="AM48" s="570"/>
      <c r="AN48" s="570"/>
      <c r="AO48" s="514" t="s">
        <v>139</v>
      </c>
      <c r="AR48" s="541"/>
      <c r="AS48" s="541"/>
      <c r="AT48" s="541"/>
      <c r="AU48" s="541"/>
      <c r="AV48" s="541"/>
      <c r="AW48" s="541"/>
      <c r="AX48" s="541"/>
      <c r="AY48" s="541"/>
      <c r="AZ48" s="541"/>
      <c r="BA48" s="541"/>
      <c r="BB48" s="541"/>
      <c r="BC48" s="541"/>
      <c r="BD48" s="541"/>
      <c r="BE48" s="541"/>
      <c r="BF48" s="541"/>
      <c r="BG48" s="541"/>
      <c r="BH48" s="541"/>
      <c r="BI48" s="541"/>
      <c r="BJ48" s="541"/>
      <c r="BK48" s="541"/>
      <c r="BL48" s="541"/>
      <c r="BM48" s="541"/>
      <c r="BN48" s="541"/>
      <c r="BO48" s="541"/>
      <c r="BP48" s="541"/>
      <c r="BQ48" s="541"/>
      <c r="BR48" s="541"/>
      <c r="BS48" s="541"/>
      <c r="BT48" s="541"/>
      <c r="BU48" s="541"/>
      <c r="BV48" s="541"/>
      <c r="BW48" s="541"/>
      <c r="BX48" s="541"/>
      <c r="BY48" s="541"/>
      <c r="BZ48" s="873"/>
    </row>
    <row r="49" spans="1:78" ht="13.5" customHeight="1">
      <c r="A49" s="872"/>
      <c r="B49" s="872"/>
      <c r="C49" s="872"/>
      <c r="D49" s="872"/>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570"/>
      <c r="AM49" s="570"/>
      <c r="AN49" s="570"/>
      <c r="AO49" s="574" t="s">
        <v>231</v>
      </c>
      <c r="AP49" s="541" t="s">
        <v>114</v>
      </c>
      <c r="AQ49" s="541"/>
      <c r="AR49" s="541"/>
      <c r="AS49" s="541"/>
      <c r="AT49" s="541"/>
      <c r="AU49" s="541"/>
      <c r="AV49" s="541"/>
      <c r="AW49" s="541"/>
      <c r="AX49" s="541"/>
      <c r="AY49" s="541"/>
      <c r="AZ49" s="541"/>
      <c r="BA49" s="541"/>
      <c r="BB49" s="541"/>
      <c r="BC49" s="541"/>
      <c r="BD49" s="541"/>
      <c r="BE49" s="541"/>
      <c r="BF49" s="541"/>
      <c r="BG49" s="541"/>
      <c r="BH49" s="541"/>
      <c r="BI49" s="541"/>
      <c r="BJ49" s="541"/>
      <c r="BK49" s="541"/>
      <c r="BL49" s="541"/>
      <c r="BM49" s="541"/>
      <c r="BN49" s="541"/>
      <c r="BO49" s="541"/>
      <c r="BP49" s="541"/>
      <c r="BQ49" s="541"/>
      <c r="BR49" s="541"/>
      <c r="BS49" s="541"/>
      <c r="BT49" s="541"/>
      <c r="BU49" s="541"/>
      <c r="BV49" s="541"/>
      <c r="BW49" s="541"/>
      <c r="BX49" s="541"/>
      <c r="BY49" s="541"/>
      <c r="BZ49" s="514"/>
    </row>
    <row r="50" spans="1:78" ht="12.95" customHeight="1">
      <c r="A50" s="514" t="s">
        <v>428</v>
      </c>
      <c r="B50" s="514"/>
      <c r="C50" s="514"/>
      <c r="D50" s="514"/>
      <c r="F50" s="545">
        <v>1</v>
      </c>
      <c r="G50" s="541" t="s">
        <v>375</v>
      </c>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70"/>
      <c r="AM50" s="570"/>
      <c r="AN50" s="570"/>
      <c r="AO50" s="574" t="s">
        <v>231</v>
      </c>
      <c r="AP50" s="541" t="s">
        <v>146</v>
      </c>
      <c r="AQ50" s="541"/>
      <c r="AR50" s="541"/>
      <c r="AS50" s="541"/>
      <c r="AT50" s="541"/>
      <c r="AU50" s="541"/>
      <c r="AV50" s="541"/>
      <c r="AW50" s="541"/>
      <c r="AX50" s="541"/>
      <c r="AY50" s="541"/>
      <c r="AZ50" s="541"/>
      <c r="BA50" s="541"/>
      <c r="BB50" s="541"/>
      <c r="BC50" s="541"/>
      <c r="BD50" s="541"/>
      <c r="BE50" s="541"/>
      <c r="BF50" s="541"/>
      <c r="BG50" s="541"/>
      <c r="BH50" s="541"/>
      <c r="BI50" s="541"/>
      <c r="BJ50" s="541"/>
      <c r="BK50" s="541"/>
      <c r="BL50" s="541"/>
      <c r="BM50" s="541"/>
      <c r="BN50" s="541"/>
      <c r="BO50" s="541"/>
      <c r="BP50" s="541"/>
      <c r="BQ50" s="541"/>
      <c r="BR50" s="541"/>
      <c r="BS50" s="541"/>
      <c r="BT50" s="541"/>
      <c r="BU50" s="541"/>
      <c r="BV50" s="541"/>
      <c r="BW50" s="541"/>
      <c r="BX50" s="541"/>
      <c r="BY50" s="541"/>
      <c r="BZ50" s="541"/>
    </row>
    <row r="51" spans="1:78" ht="12.95" customHeight="1">
      <c r="A51" s="514"/>
      <c r="B51" s="514"/>
      <c r="C51" s="514"/>
      <c r="D51" s="514"/>
      <c r="F51" s="545">
        <v>2</v>
      </c>
      <c r="G51" s="541" t="s">
        <v>82</v>
      </c>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70"/>
      <c r="AM51" s="570"/>
      <c r="AN51" s="570"/>
      <c r="BZ51" s="541"/>
    </row>
    <row r="52" spans="1:78" ht="12.95" customHeight="1">
      <c r="A52" s="514"/>
      <c r="B52" s="514"/>
      <c r="C52" s="514"/>
      <c r="D52" s="514"/>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L52" s="570"/>
      <c r="AM52" s="570"/>
      <c r="AN52" s="570"/>
      <c r="AO52" s="575" t="s">
        <v>420</v>
      </c>
      <c r="AP52" s="575"/>
      <c r="AQ52" s="575"/>
      <c r="AR52" s="575"/>
      <c r="AS52" s="575"/>
      <c r="AT52" s="575"/>
      <c r="AU52" s="575"/>
      <c r="AV52" s="575"/>
      <c r="AW52" s="575"/>
      <c r="AX52" s="575"/>
      <c r="AY52" s="575"/>
      <c r="AZ52" s="575"/>
      <c r="BA52" s="575"/>
      <c r="BB52" s="575"/>
      <c r="BC52" s="575"/>
      <c r="BD52" s="575"/>
      <c r="BE52" s="587" t="s">
        <v>141</v>
      </c>
      <c r="BF52" s="593" t="s">
        <v>7</v>
      </c>
      <c r="BG52" s="593"/>
      <c r="BH52" s="593"/>
      <c r="BI52" s="593"/>
      <c r="BJ52" s="593"/>
      <c r="BK52" s="593"/>
      <c r="BL52" s="593"/>
      <c r="BM52" s="593"/>
      <c r="BN52" s="593"/>
      <c r="BO52" s="593"/>
      <c r="BP52" s="593"/>
      <c r="BQ52" s="593"/>
      <c r="BR52" s="593"/>
      <c r="BS52" s="593"/>
      <c r="BT52" s="593"/>
      <c r="BU52" s="593"/>
      <c r="BV52" s="593"/>
      <c r="BW52" s="593"/>
      <c r="BX52" s="593"/>
      <c r="BY52" s="593"/>
      <c r="BZ52" s="541"/>
    </row>
    <row r="53" spans="1:78" ht="12.95" customHeight="1">
      <c r="A53" s="514"/>
      <c r="B53" s="514"/>
      <c r="C53" s="514"/>
      <c r="D53" s="514"/>
      <c r="F53" s="545"/>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O53" s="573">
        <v>1</v>
      </c>
      <c r="AP53" s="541" t="s">
        <v>435</v>
      </c>
      <c r="AQ53" s="541"/>
      <c r="AR53" s="541"/>
      <c r="AS53" s="541"/>
      <c r="AT53" s="541"/>
      <c r="AU53" s="541"/>
      <c r="AV53" s="541"/>
      <c r="AW53" s="541"/>
      <c r="AX53" s="541"/>
      <c r="AY53" s="541"/>
      <c r="AZ53" s="541"/>
      <c r="BA53" s="541"/>
      <c r="BB53" s="541"/>
      <c r="BC53" s="541"/>
      <c r="BD53" s="541"/>
      <c r="BE53" s="541"/>
      <c r="BF53" s="545">
        <v>1</v>
      </c>
      <c r="BG53" s="541" t="s">
        <v>363</v>
      </c>
      <c r="BH53" s="541"/>
      <c r="BI53" s="541"/>
      <c r="BJ53" s="541"/>
      <c r="BK53" s="541"/>
      <c r="BL53" s="541"/>
      <c r="BM53" s="541"/>
      <c r="BN53" s="541"/>
      <c r="BO53" s="541"/>
      <c r="BP53" s="541"/>
      <c r="BQ53" s="541"/>
      <c r="BR53" s="541"/>
      <c r="BS53" s="541"/>
      <c r="BT53" s="541"/>
      <c r="BU53" s="541"/>
      <c r="BV53" s="541"/>
      <c r="BW53" s="541"/>
      <c r="BX53" s="541"/>
      <c r="BY53" s="541"/>
      <c r="BZ53" s="541"/>
    </row>
    <row r="54" spans="1:78" ht="12.95" customHeight="1">
      <c r="A54" s="514"/>
      <c r="B54" s="514"/>
      <c r="C54" s="514"/>
      <c r="D54" s="514"/>
      <c r="F54" s="545">
        <v>3</v>
      </c>
      <c r="G54" s="541" t="s">
        <v>150</v>
      </c>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O54" s="576"/>
      <c r="AP54" s="541"/>
      <c r="AQ54" s="541"/>
      <c r="AR54" s="541"/>
      <c r="AS54" s="541"/>
      <c r="AT54" s="541"/>
      <c r="AU54" s="541"/>
      <c r="AV54" s="541"/>
      <c r="AW54" s="541"/>
      <c r="AX54" s="541"/>
      <c r="AY54" s="541"/>
      <c r="AZ54" s="541"/>
      <c r="BA54" s="541"/>
      <c r="BB54" s="541"/>
      <c r="BC54" s="541"/>
      <c r="BD54" s="541"/>
      <c r="BE54" s="541"/>
      <c r="BF54" s="541"/>
      <c r="BG54" s="541"/>
      <c r="BH54" s="541"/>
      <c r="BI54" s="541"/>
      <c r="BJ54" s="541"/>
      <c r="BK54" s="541"/>
      <c r="BL54" s="541"/>
      <c r="BM54" s="541"/>
      <c r="BN54" s="541"/>
      <c r="BO54" s="541"/>
      <c r="BP54" s="541"/>
      <c r="BQ54" s="541"/>
      <c r="BR54" s="541"/>
      <c r="BS54" s="541"/>
      <c r="BT54" s="541"/>
      <c r="BU54" s="541"/>
      <c r="BV54" s="541"/>
      <c r="BW54" s="541"/>
      <c r="BX54" s="541"/>
      <c r="BY54" s="541"/>
      <c r="BZ54" s="541"/>
    </row>
    <row r="55" spans="1:78" ht="12.95" customHeight="1">
      <c r="A55" s="514"/>
      <c r="B55" s="514"/>
      <c r="C55" s="514"/>
      <c r="D55" s="514"/>
      <c r="F55" s="307"/>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O55" s="573">
        <v>2</v>
      </c>
      <c r="AP55" s="541" t="s">
        <v>344</v>
      </c>
      <c r="AQ55" s="541"/>
      <c r="AR55" s="541"/>
      <c r="AS55" s="541"/>
      <c r="AT55" s="541"/>
      <c r="AU55" s="541"/>
      <c r="AV55" s="541"/>
      <c r="AW55" s="541"/>
      <c r="AX55" s="541"/>
      <c r="AY55" s="541"/>
      <c r="AZ55" s="541"/>
      <c r="BA55" s="541"/>
      <c r="BB55" s="541"/>
      <c r="BC55" s="541"/>
      <c r="BD55" s="541"/>
      <c r="BE55" s="541"/>
      <c r="BF55" s="541"/>
      <c r="BG55" s="541"/>
      <c r="BH55" s="541"/>
      <c r="BI55" s="541"/>
      <c r="BJ55" s="541"/>
      <c r="BK55" s="541"/>
      <c r="BL55" s="541"/>
      <c r="BM55" s="541"/>
      <c r="BN55" s="541"/>
      <c r="BO55" s="541"/>
      <c r="BP55" s="541"/>
      <c r="BQ55" s="541"/>
      <c r="BR55" s="541"/>
      <c r="BS55" s="541"/>
      <c r="BT55" s="541"/>
      <c r="BU55" s="541"/>
      <c r="BV55" s="541"/>
      <c r="BW55" s="541"/>
      <c r="BX55" s="541"/>
      <c r="BY55" s="541"/>
      <c r="BZ55" s="541"/>
    </row>
    <row r="56" spans="1:78" ht="12.95" customHeight="1">
      <c r="A56" s="514"/>
      <c r="B56" s="514"/>
      <c r="C56" s="514"/>
      <c r="D56" s="514"/>
      <c r="E56" s="541"/>
      <c r="F56" s="545">
        <v>4</v>
      </c>
      <c r="G56" s="541" t="s">
        <v>179</v>
      </c>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O56" s="541"/>
      <c r="AP56" s="541"/>
      <c r="AQ56" s="541"/>
      <c r="AR56" s="541"/>
      <c r="AS56" s="541"/>
      <c r="AT56" s="541"/>
      <c r="AU56" s="541"/>
      <c r="AV56" s="541"/>
      <c r="AW56" s="541"/>
      <c r="AX56" s="541"/>
      <c r="AY56" s="541"/>
      <c r="AZ56" s="541"/>
      <c r="BA56" s="541"/>
      <c r="BB56" s="541"/>
      <c r="BC56" s="541"/>
      <c r="BD56" s="541"/>
      <c r="BE56" s="541"/>
      <c r="BG56" s="541"/>
      <c r="BH56" s="541"/>
      <c r="BI56" s="541"/>
      <c r="BJ56" s="541"/>
      <c r="BK56" s="541"/>
      <c r="BL56" s="541"/>
      <c r="BM56" s="541"/>
      <c r="BN56" s="541"/>
      <c r="BO56" s="541"/>
      <c r="BP56" s="541"/>
      <c r="BQ56" s="541"/>
      <c r="BR56" s="541"/>
      <c r="BS56" s="541"/>
      <c r="BT56" s="541"/>
      <c r="BU56" s="541"/>
      <c r="BV56" s="541"/>
      <c r="BW56" s="541"/>
      <c r="BX56" s="541"/>
      <c r="BY56" s="541"/>
      <c r="BZ56" s="541"/>
    </row>
    <row r="57" spans="1:78" ht="12.95" customHeight="1">
      <c r="A57" s="514"/>
      <c r="B57" s="514"/>
      <c r="C57" s="514"/>
      <c r="D57" s="514"/>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541"/>
      <c r="AK57" s="541"/>
      <c r="AO57" s="541"/>
      <c r="AP57" s="541"/>
      <c r="AQ57" s="541"/>
      <c r="AR57" s="541"/>
      <c r="AS57" s="541"/>
      <c r="AT57" s="541"/>
      <c r="AU57" s="541"/>
      <c r="AV57" s="541"/>
      <c r="AW57" s="541"/>
      <c r="AX57" s="541"/>
      <c r="AY57" s="541"/>
      <c r="AZ57" s="541"/>
      <c r="BA57" s="541"/>
      <c r="BB57" s="541"/>
      <c r="BC57" s="541"/>
      <c r="BD57" s="541"/>
      <c r="BE57" s="541"/>
      <c r="BF57" s="545">
        <v>2</v>
      </c>
      <c r="BG57" s="541" t="s">
        <v>483</v>
      </c>
      <c r="BH57" s="541"/>
      <c r="BI57" s="541"/>
      <c r="BJ57" s="541"/>
      <c r="BK57" s="541"/>
      <c r="BL57" s="541"/>
      <c r="BM57" s="541"/>
      <c r="BN57" s="541"/>
      <c r="BO57" s="541"/>
      <c r="BP57" s="541"/>
      <c r="BQ57" s="541"/>
      <c r="BR57" s="541"/>
      <c r="BS57" s="541"/>
      <c r="BT57" s="541"/>
      <c r="BU57" s="541"/>
      <c r="BV57" s="541"/>
      <c r="BW57" s="541"/>
      <c r="BX57" s="541"/>
      <c r="BY57" s="541"/>
      <c r="BZ57" s="541"/>
    </row>
    <row r="58" spans="1:78" ht="12.95" customHeight="1">
      <c r="A58" s="514"/>
      <c r="B58" s="514"/>
      <c r="C58" s="514"/>
      <c r="D58" s="514"/>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O58" s="541"/>
      <c r="AP58" s="541"/>
      <c r="AQ58" s="541"/>
      <c r="AR58" s="541"/>
      <c r="AS58" s="541"/>
      <c r="AT58" s="541"/>
      <c r="AU58" s="541"/>
      <c r="AV58" s="541"/>
      <c r="AW58" s="541"/>
      <c r="AX58" s="541"/>
      <c r="AY58" s="541"/>
      <c r="AZ58" s="541"/>
      <c r="BA58" s="541"/>
      <c r="BB58" s="541"/>
      <c r="BC58" s="541"/>
      <c r="BD58" s="541"/>
      <c r="BF58" s="541"/>
      <c r="BG58" s="541"/>
      <c r="BH58" s="541"/>
      <c r="BI58" s="541"/>
      <c r="BJ58" s="541"/>
      <c r="BK58" s="541"/>
      <c r="BL58" s="541"/>
      <c r="BM58" s="541"/>
      <c r="BN58" s="541"/>
      <c r="BO58" s="541"/>
      <c r="BP58" s="541"/>
      <c r="BQ58" s="541"/>
      <c r="BR58" s="541"/>
      <c r="BS58" s="541"/>
      <c r="BT58" s="541"/>
      <c r="BU58" s="541"/>
      <c r="BV58" s="541"/>
      <c r="BW58" s="541"/>
      <c r="BX58" s="541"/>
      <c r="BY58" s="541"/>
      <c r="BZ58" s="541"/>
    </row>
    <row r="59" spans="1:78" ht="51" customHeight="1">
      <c r="AP59" s="541"/>
      <c r="AQ59" s="541"/>
      <c r="AR59" s="541"/>
      <c r="AS59" s="541"/>
      <c r="AT59" s="541"/>
      <c r="AU59" s="541"/>
      <c r="AV59" s="541"/>
      <c r="AW59" s="541"/>
      <c r="AX59" s="541"/>
      <c r="AY59" s="541"/>
      <c r="AZ59" s="541"/>
      <c r="BA59" s="541"/>
      <c r="BB59" s="541"/>
      <c r="BC59" s="541"/>
      <c r="BD59" s="541"/>
      <c r="BE59" s="541"/>
      <c r="BF59" s="541"/>
      <c r="BG59" s="541"/>
      <c r="BH59" s="541"/>
      <c r="BI59" s="541"/>
      <c r="BJ59" s="541"/>
      <c r="BK59" s="541"/>
      <c r="BL59" s="541"/>
      <c r="BM59" s="541"/>
      <c r="BN59" s="541"/>
      <c r="BO59" s="541"/>
      <c r="BP59" s="541"/>
      <c r="BQ59" s="541"/>
      <c r="BR59" s="541"/>
      <c r="BS59" s="541"/>
      <c r="BT59" s="541"/>
      <c r="BU59" s="541"/>
      <c r="BV59" s="541"/>
      <c r="BW59" s="541"/>
      <c r="BX59" s="541"/>
      <c r="BY59" s="541"/>
      <c r="BZ59" s="541"/>
    </row>
    <row r="60" spans="1:78" ht="13.5" customHeight="1"/>
    <row r="61" spans="1:78" ht="13.5" customHeight="1"/>
  </sheetData>
  <mergeCells count="190">
    <mergeCell ref="A1:AK1"/>
    <mergeCell ref="AA2:AK2"/>
    <mergeCell ref="AO3:AS3"/>
    <mergeCell ref="AT3:BK3"/>
    <mergeCell ref="BL3:BP3"/>
    <mergeCell ref="BQ3:BY3"/>
    <mergeCell ref="AO4:AS4"/>
    <mergeCell ref="AU4:BY4"/>
    <mergeCell ref="AO5:AS5"/>
    <mergeCell ref="AT5:BM5"/>
    <mergeCell ref="BN5:BY5"/>
    <mergeCell ref="AV8:BF8"/>
    <mergeCell ref="AV9:BF9"/>
    <mergeCell ref="A10:AK10"/>
    <mergeCell ref="A11:F11"/>
    <mergeCell ref="G11:M11"/>
    <mergeCell ref="W11:AK11"/>
    <mergeCell ref="AT11:BD11"/>
    <mergeCell ref="BE11:BP11"/>
    <mergeCell ref="BQ11:BY11"/>
    <mergeCell ref="A12:F12"/>
    <mergeCell ref="G12:R12"/>
    <mergeCell ref="S12:U12"/>
    <mergeCell ref="V12:AK12"/>
    <mergeCell ref="AT12:BD12"/>
    <mergeCell ref="BE12:BJ12"/>
    <mergeCell ref="X13:Y13"/>
    <mergeCell ref="Z13:AK13"/>
    <mergeCell ref="AT13:BA13"/>
    <mergeCell ref="BE13:BJ13"/>
    <mergeCell ref="X14:Y14"/>
    <mergeCell ref="Z14:AK14"/>
    <mergeCell ref="AT14:BD14"/>
    <mergeCell ref="BE14:BJ14"/>
    <mergeCell ref="S15:V15"/>
    <mergeCell ref="W15:AK15"/>
    <mergeCell ref="AT15:BA15"/>
    <mergeCell ref="BE15:BJ15"/>
    <mergeCell ref="S16:V16"/>
    <mergeCell ref="W16:AK16"/>
    <mergeCell ref="AX17:BG17"/>
    <mergeCell ref="BH17:BP17"/>
    <mergeCell ref="BQ17:BY17"/>
    <mergeCell ref="AX18:BG18"/>
    <mergeCell ref="BH18:BP18"/>
    <mergeCell ref="BQ18:BY18"/>
    <mergeCell ref="AX19:BD19"/>
    <mergeCell ref="BE19:BK19"/>
    <mergeCell ref="BL19:BR19"/>
    <mergeCell ref="BS19:BY19"/>
    <mergeCell ref="H20:R20"/>
    <mergeCell ref="AX20:BD20"/>
    <mergeCell ref="BE20:BK20"/>
    <mergeCell ref="BL20:BR20"/>
    <mergeCell ref="BS20:BY20"/>
    <mergeCell ref="H21:R21"/>
    <mergeCell ref="F23:P23"/>
    <mergeCell ref="Q23:AB23"/>
    <mergeCell ref="AC23:AK23"/>
    <mergeCell ref="F24:P24"/>
    <mergeCell ref="Q24:V24"/>
    <mergeCell ref="F25:M25"/>
    <mergeCell ref="Q25:V25"/>
    <mergeCell ref="F26:P26"/>
    <mergeCell ref="Q26:V26"/>
    <mergeCell ref="AV26:AX26"/>
    <mergeCell ref="F27:M27"/>
    <mergeCell ref="Q27:V27"/>
    <mergeCell ref="AV27:AX27"/>
    <mergeCell ref="J29:S29"/>
    <mergeCell ref="T29:AB29"/>
    <mergeCell ref="AC29:AK29"/>
    <mergeCell ref="J30:S30"/>
    <mergeCell ref="T30:AB30"/>
    <mergeCell ref="AC30:AK30"/>
    <mergeCell ref="J31:P31"/>
    <mergeCell ref="Q31:W31"/>
    <mergeCell ref="X31:AD31"/>
    <mergeCell ref="AE31:AK31"/>
    <mergeCell ref="J32:P32"/>
    <mergeCell ref="Q32:W32"/>
    <mergeCell ref="X32:AD32"/>
    <mergeCell ref="AE32:AK32"/>
    <mergeCell ref="AP47:BY47"/>
    <mergeCell ref="AP49:BY49"/>
    <mergeCell ref="G50:AK50"/>
    <mergeCell ref="AP50:BY50"/>
    <mergeCell ref="AO52:BD52"/>
    <mergeCell ref="BF52:BY52"/>
    <mergeCell ref="G56:AK56"/>
    <mergeCell ref="A4:AK5"/>
    <mergeCell ref="A6:AK7"/>
    <mergeCell ref="AO6:AS7"/>
    <mergeCell ref="AT6:BY7"/>
    <mergeCell ref="A8:E9"/>
    <mergeCell ref="AO8:AS9"/>
    <mergeCell ref="BG8:BK9"/>
    <mergeCell ref="BL8:BY9"/>
    <mergeCell ref="AO11:AS15"/>
    <mergeCell ref="BK12:BP13"/>
    <mergeCell ref="BQ12:BY13"/>
    <mergeCell ref="A13:E15"/>
    <mergeCell ref="F13:P15"/>
    <mergeCell ref="BK14:BP15"/>
    <mergeCell ref="BQ14:BY15"/>
    <mergeCell ref="AO17:AS20"/>
    <mergeCell ref="AT17:AW18"/>
    <mergeCell ref="A18:E19"/>
    <mergeCell ref="F18:AK19"/>
    <mergeCell ref="AT19:AW20"/>
    <mergeCell ref="A20:E21"/>
    <mergeCell ref="S20:W21"/>
    <mergeCell ref="X20:AK21"/>
    <mergeCell ref="AO22:AU23"/>
    <mergeCell ref="AV22:BF23"/>
    <mergeCell ref="BH22:BN23"/>
    <mergeCell ref="BO22:BY23"/>
    <mergeCell ref="A23:E27"/>
    <mergeCell ref="W24:AB25"/>
    <mergeCell ref="AC24:AK25"/>
    <mergeCell ref="AO24:AO25"/>
    <mergeCell ref="AP24:AU25"/>
    <mergeCell ref="AV24:BF25"/>
    <mergeCell ref="BH24:BN25"/>
    <mergeCell ref="BO24:BY25"/>
    <mergeCell ref="W26:AB27"/>
    <mergeCell ref="AC26:AK27"/>
    <mergeCell ref="AO26:AU27"/>
    <mergeCell ref="AY26:BF27"/>
    <mergeCell ref="BH26:BN27"/>
    <mergeCell ref="BO26:BY27"/>
    <mergeCell ref="AO28:AO29"/>
    <mergeCell ref="AP28:AU29"/>
    <mergeCell ref="AV28:BF29"/>
    <mergeCell ref="BH28:BN29"/>
    <mergeCell ref="BO28:BY29"/>
    <mergeCell ref="A29:E32"/>
    <mergeCell ref="F29:I30"/>
    <mergeCell ref="BH30:BH33"/>
    <mergeCell ref="BI30:BN31"/>
    <mergeCell ref="BO30:BY31"/>
    <mergeCell ref="F31:I32"/>
    <mergeCell ref="BI32:BN33"/>
    <mergeCell ref="BO32:BY33"/>
    <mergeCell ref="A34:G35"/>
    <mergeCell ref="H34:S35"/>
    <mergeCell ref="T34:Z35"/>
    <mergeCell ref="AA34:AK35"/>
    <mergeCell ref="AO35:AW36"/>
    <mergeCell ref="AX35:BF36"/>
    <mergeCell ref="BH35:BP36"/>
    <mergeCell ref="BQ35:BY36"/>
    <mergeCell ref="A36:A37"/>
    <mergeCell ref="B36:G37"/>
    <mergeCell ref="H36:S37"/>
    <mergeCell ref="T36:Z37"/>
    <mergeCell ref="AA36:AK37"/>
    <mergeCell ref="A38:G39"/>
    <mergeCell ref="H38:S39"/>
    <mergeCell ref="T38:Z39"/>
    <mergeCell ref="AA38:AK39"/>
    <mergeCell ref="AP38:BY40"/>
    <mergeCell ref="A40:A41"/>
    <mergeCell ref="B40:G41"/>
    <mergeCell ref="H40:S41"/>
    <mergeCell ref="T40:Z41"/>
    <mergeCell ref="AA40:AK41"/>
    <mergeCell ref="AP41:BY42"/>
    <mergeCell ref="A42:G43"/>
    <mergeCell ref="K42:S43"/>
    <mergeCell ref="T42:T45"/>
    <mergeCell ref="U42:Z43"/>
    <mergeCell ref="AA42:AK43"/>
    <mergeCell ref="AP43:BY44"/>
    <mergeCell ref="A44:A45"/>
    <mergeCell ref="B44:G45"/>
    <mergeCell ref="H44:S45"/>
    <mergeCell ref="U44:Z45"/>
    <mergeCell ref="AA44:AK45"/>
    <mergeCell ref="AP45:BY46"/>
    <mergeCell ref="A47:I48"/>
    <mergeCell ref="J47:R48"/>
    <mergeCell ref="T47:AB48"/>
    <mergeCell ref="AC47:AK48"/>
    <mergeCell ref="G51:AK53"/>
    <mergeCell ref="AP53:BD54"/>
    <mergeCell ref="BG53:BY56"/>
    <mergeCell ref="G54:AK55"/>
    <mergeCell ref="AP55:BD59"/>
    <mergeCell ref="BG57:BY59"/>
  </mergeCells>
  <phoneticPr fontId="17"/>
  <printOptions horizontalCentered="1" verticalCentered="1"/>
  <pageMargins left="0.98425196850393681" right="0.98425196850393681" top="0.59055118110236227" bottom="0.59055118110236227" header="0.31496062992125984" footer="0.31496062992125984"/>
  <pageSetup paperSize="8" scale="94" fitToWidth="1" fitToHeight="1" orientation="landscape"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N40"/>
  <sheetViews>
    <sheetView view="pageBreakPreview" zoomScale="80" zoomScaleSheetLayoutView="80" workbookViewId="0">
      <selection sqref="A1:F1"/>
    </sheetView>
  </sheetViews>
  <sheetFormatPr defaultRowHeight="13.5"/>
  <cols>
    <col min="1" max="1" width="3.25" style="899" customWidth="1"/>
    <col min="2" max="2" width="1.375" style="899" customWidth="1"/>
    <col min="3" max="3" width="10.25" style="899" customWidth="1"/>
    <col min="4" max="4" width="19.75" style="899" customWidth="1"/>
    <col min="5" max="5" width="2.75" style="899" customWidth="1"/>
    <col min="6" max="6" width="3.75" style="899" customWidth="1"/>
    <col min="7" max="7" width="1.75" style="899" customWidth="1"/>
    <col min="8" max="8" width="10.25" style="899" customWidth="1"/>
    <col min="9" max="9" width="18" style="899" customWidth="1"/>
    <col min="10" max="10" width="3" style="899" customWidth="1"/>
    <col min="11" max="11" width="3.75" style="899" customWidth="1"/>
    <col min="12" max="12" width="1.625" style="899" customWidth="1"/>
    <col min="13" max="13" width="9.875" style="899" customWidth="1"/>
    <col min="14" max="14" width="18.25" style="899" customWidth="1"/>
    <col min="15" max="16384" width="9" style="899" customWidth="1"/>
  </cols>
  <sheetData>
    <row r="1" spans="1:14">
      <c r="A1" s="900" t="s">
        <v>548</v>
      </c>
      <c r="B1" s="900"/>
      <c r="C1" s="900"/>
      <c r="D1" s="900"/>
      <c r="E1" s="900"/>
      <c r="F1" s="900"/>
    </row>
    <row r="2" spans="1:14">
      <c r="L2" s="909" t="s">
        <v>345</v>
      </c>
      <c r="M2" s="909"/>
      <c r="N2" s="909"/>
    </row>
    <row r="3" spans="1:14">
      <c r="L3" s="909"/>
      <c r="M3" s="909"/>
      <c r="N3" s="909"/>
    </row>
    <row r="4" spans="1:14" ht="21">
      <c r="A4" s="901" t="s">
        <v>158</v>
      </c>
      <c r="B4" s="901"/>
      <c r="C4" s="901"/>
      <c r="D4" s="901"/>
      <c r="E4" s="901"/>
      <c r="F4" s="901"/>
      <c r="G4" s="901"/>
      <c r="H4" s="901"/>
      <c r="I4" s="901"/>
      <c r="J4" s="901"/>
      <c r="K4" s="901"/>
      <c r="L4" s="901"/>
      <c r="M4" s="901"/>
      <c r="N4" s="901"/>
    </row>
    <row r="5" spans="1:14">
      <c r="A5" s="902" t="s">
        <v>431</v>
      </c>
      <c r="B5" s="902"/>
      <c r="C5" s="902"/>
      <c r="D5" s="902"/>
      <c r="E5" s="902"/>
      <c r="F5" s="902"/>
      <c r="G5" s="902"/>
      <c r="H5" s="902"/>
      <c r="I5" s="902"/>
      <c r="J5" s="902"/>
      <c r="K5" s="902"/>
      <c r="L5" s="902"/>
      <c r="M5" s="902"/>
      <c r="N5" s="902"/>
    </row>
    <row r="6" spans="1:14" ht="9.75" customHeight="1">
      <c r="A6" s="902"/>
      <c r="B6" s="902"/>
      <c r="C6" s="902"/>
      <c r="D6" s="902"/>
      <c r="E6" s="902"/>
      <c r="F6" s="902"/>
      <c r="G6" s="902"/>
      <c r="H6" s="902"/>
      <c r="I6" s="902"/>
      <c r="J6" s="902"/>
      <c r="K6" s="902"/>
      <c r="L6" s="902"/>
      <c r="M6" s="902"/>
      <c r="N6" s="902"/>
    </row>
    <row r="7" spans="1:14" ht="24" customHeight="1">
      <c r="A7" s="903"/>
      <c r="B7" s="905"/>
      <c r="C7" s="905"/>
      <c r="D7" s="598"/>
      <c r="E7" s="625"/>
      <c r="F7" s="636" t="s">
        <v>320</v>
      </c>
      <c r="G7" s="657" t="s">
        <v>408</v>
      </c>
      <c r="H7" s="657"/>
      <c r="I7" s="648"/>
      <c r="J7" s="598"/>
      <c r="K7" s="903"/>
      <c r="L7" s="905"/>
      <c r="M7" s="905"/>
      <c r="N7" s="598"/>
    </row>
    <row r="8" spans="1:14" ht="24" customHeight="1">
      <c r="A8" s="903"/>
      <c r="B8" s="905"/>
      <c r="C8" s="905"/>
      <c r="D8" s="598"/>
      <c r="E8" s="625"/>
      <c r="F8" s="636"/>
      <c r="G8" s="657" t="s">
        <v>438</v>
      </c>
      <c r="H8" s="657"/>
      <c r="I8" s="648"/>
      <c r="J8" s="598"/>
      <c r="K8" s="903"/>
      <c r="L8" s="905"/>
      <c r="M8" s="905"/>
      <c r="N8" s="598"/>
    </row>
    <row r="9" spans="1:14" ht="24" customHeight="1">
      <c r="A9" s="903"/>
      <c r="B9" s="905"/>
      <c r="C9" s="905"/>
      <c r="D9" s="598"/>
      <c r="E9" s="625"/>
      <c r="F9" s="636"/>
      <c r="G9" s="657" t="s">
        <v>31</v>
      </c>
      <c r="H9" s="657"/>
      <c r="I9" s="648"/>
      <c r="J9" s="598"/>
      <c r="K9" s="903"/>
      <c r="L9" s="905"/>
      <c r="M9" s="905"/>
      <c r="N9" s="598"/>
    </row>
    <row r="10" spans="1:14" ht="24" customHeight="1">
      <c r="A10" s="903"/>
      <c r="B10" s="905"/>
      <c r="C10" s="905"/>
      <c r="D10" s="598"/>
      <c r="E10" s="625"/>
      <c r="F10" s="636"/>
      <c r="G10" s="906" t="s">
        <v>207</v>
      </c>
      <c r="H10" s="906"/>
      <c r="I10" s="648"/>
      <c r="J10" s="598"/>
      <c r="K10" s="903"/>
      <c r="L10" s="905"/>
      <c r="M10" s="905"/>
      <c r="N10" s="598"/>
    </row>
    <row r="11" spans="1:14" ht="24" customHeight="1">
      <c r="A11" s="903"/>
      <c r="B11" s="903"/>
      <c r="C11" s="905"/>
      <c r="D11" s="598"/>
      <c r="E11" s="625"/>
      <c r="F11" s="636"/>
      <c r="G11" s="637"/>
      <c r="H11" s="657" t="s">
        <v>379</v>
      </c>
      <c r="I11" s="648"/>
      <c r="J11" s="598"/>
      <c r="K11" s="903"/>
      <c r="L11" s="903"/>
      <c r="M11" s="905"/>
      <c r="N11" s="598"/>
    </row>
    <row r="12" spans="1:14" ht="24" customHeight="1">
      <c r="A12" s="903"/>
      <c r="B12" s="903"/>
      <c r="C12" s="598"/>
      <c r="D12" s="598"/>
      <c r="E12" s="625"/>
      <c r="F12" s="636" t="s">
        <v>310</v>
      </c>
      <c r="G12" s="636"/>
      <c r="H12" s="658" t="s">
        <v>172</v>
      </c>
      <c r="I12" s="658"/>
      <c r="J12" s="598"/>
      <c r="K12" s="903"/>
      <c r="L12" s="903"/>
      <c r="M12" s="910"/>
      <c r="N12" s="910"/>
    </row>
    <row r="13" spans="1:14" ht="24" customHeight="1">
      <c r="A13" s="598"/>
      <c r="B13" s="598"/>
      <c r="C13" s="598"/>
      <c r="D13" s="598"/>
      <c r="E13" s="598"/>
      <c r="F13" s="625"/>
      <c r="G13" s="625"/>
      <c r="H13" s="625"/>
      <c r="I13" s="625"/>
      <c r="J13" s="598"/>
      <c r="K13" s="598"/>
      <c r="L13" s="598"/>
      <c r="M13" s="598"/>
      <c r="N13" s="598"/>
    </row>
    <row r="14" spans="1:14" ht="24" customHeight="1">
      <c r="A14" s="903" t="s">
        <v>440</v>
      </c>
      <c r="B14" s="903"/>
      <c r="C14" s="903"/>
      <c r="D14" s="903"/>
      <c r="E14" s="598"/>
      <c r="F14" s="622" t="s">
        <v>440</v>
      </c>
      <c r="G14" s="622"/>
      <c r="H14" s="622"/>
      <c r="I14" s="622"/>
      <c r="J14" s="598"/>
      <c r="K14" s="622" t="s">
        <v>440</v>
      </c>
      <c r="L14" s="622"/>
      <c r="M14" s="622"/>
      <c r="N14" s="622"/>
    </row>
    <row r="15" spans="1:14" ht="24" customHeight="1">
      <c r="A15" s="653" t="s">
        <v>320</v>
      </c>
      <c r="B15" s="657" t="s">
        <v>408</v>
      </c>
      <c r="C15" s="657"/>
      <c r="D15" s="648"/>
      <c r="E15" s="625"/>
      <c r="F15" s="653" t="s">
        <v>320</v>
      </c>
      <c r="G15" s="657" t="s">
        <v>408</v>
      </c>
      <c r="H15" s="657"/>
      <c r="I15" s="648"/>
      <c r="J15" s="625"/>
      <c r="K15" s="653" t="s">
        <v>320</v>
      </c>
      <c r="L15" s="657" t="s">
        <v>408</v>
      </c>
      <c r="M15" s="657"/>
      <c r="N15" s="648"/>
    </row>
    <row r="16" spans="1:14" ht="24" customHeight="1">
      <c r="A16" s="653"/>
      <c r="B16" s="657" t="s">
        <v>438</v>
      </c>
      <c r="C16" s="657"/>
      <c r="D16" s="648"/>
      <c r="E16" s="625"/>
      <c r="F16" s="653"/>
      <c r="G16" s="657" t="s">
        <v>438</v>
      </c>
      <c r="H16" s="657"/>
      <c r="I16" s="648"/>
      <c r="J16" s="625"/>
      <c r="K16" s="653"/>
      <c r="L16" s="657" t="s">
        <v>438</v>
      </c>
      <c r="M16" s="657"/>
      <c r="N16" s="648"/>
    </row>
    <row r="17" spans="1:14" ht="24" customHeight="1">
      <c r="A17" s="653"/>
      <c r="B17" s="657" t="s">
        <v>31</v>
      </c>
      <c r="C17" s="657"/>
      <c r="D17" s="648"/>
      <c r="E17" s="625"/>
      <c r="F17" s="653"/>
      <c r="G17" s="657" t="s">
        <v>31</v>
      </c>
      <c r="H17" s="657"/>
      <c r="I17" s="648"/>
      <c r="J17" s="625"/>
      <c r="K17" s="653"/>
      <c r="L17" s="657" t="s">
        <v>31</v>
      </c>
      <c r="M17" s="657"/>
      <c r="N17" s="648"/>
    </row>
    <row r="18" spans="1:14" ht="24" customHeight="1">
      <c r="A18" s="653"/>
      <c r="B18" s="906" t="s">
        <v>207</v>
      </c>
      <c r="C18" s="906"/>
      <c r="D18" s="648"/>
      <c r="E18" s="625"/>
      <c r="F18" s="653"/>
      <c r="G18" s="906" t="s">
        <v>207</v>
      </c>
      <c r="H18" s="906"/>
      <c r="I18" s="648"/>
      <c r="J18" s="625"/>
      <c r="K18" s="653"/>
      <c r="L18" s="906" t="s">
        <v>207</v>
      </c>
      <c r="M18" s="906"/>
      <c r="N18" s="648"/>
    </row>
    <row r="19" spans="1:14" ht="24" customHeight="1">
      <c r="A19" s="653"/>
      <c r="B19" s="637"/>
      <c r="C19" s="657" t="s">
        <v>379</v>
      </c>
      <c r="D19" s="648"/>
      <c r="E19" s="625"/>
      <c r="F19" s="653"/>
      <c r="G19" s="637"/>
      <c r="H19" s="657" t="s">
        <v>379</v>
      </c>
      <c r="I19" s="648"/>
      <c r="J19" s="625"/>
      <c r="K19" s="653"/>
      <c r="L19" s="637"/>
      <c r="M19" s="657" t="s">
        <v>379</v>
      </c>
      <c r="N19" s="648"/>
    </row>
    <row r="20" spans="1:14" ht="24" customHeight="1">
      <c r="A20" s="636" t="s">
        <v>310</v>
      </c>
      <c r="B20" s="636"/>
      <c r="C20" s="658" t="s">
        <v>172</v>
      </c>
      <c r="D20" s="658"/>
      <c r="E20" s="625"/>
      <c r="F20" s="636" t="s">
        <v>310</v>
      </c>
      <c r="G20" s="636"/>
      <c r="H20" s="658" t="s">
        <v>172</v>
      </c>
      <c r="I20" s="658"/>
      <c r="J20" s="625"/>
      <c r="K20" s="636" t="s">
        <v>310</v>
      </c>
      <c r="L20" s="636"/>
      <c r="M20" s="658" t="s">
        <v>172</v>
      </c>
      <c r="N20" s="658"/>
    </row>
    <row r="21" spans="1:14" ht="24" customHeight="1">
      <c r="A21" s="625"/>
      <c r="B21" s="625"/>
      <c r="C21" s="625"/>
      <c r="D21" s="625"/>
      <c r="E21" s="598"/>
      <c r="F21" s="625"/>
      <c r="G21" s="625"/>
      <c r="H21" s="625"/>
      <c r="I21" s="625"/>
      <c r="J21" s="598"/>
      <c r="K21" s="625"/>
      <c r="L21" s="625"/>
      <c r="M21" s="625"/>
      <c r="N21" s="625"/>
    </row>
    <row r="22" spans="1:14" ht="24" customHeight="1">
      <c r="A22" s="622" t="s">
        <v>355</v>
      </c>
      <c r="B22" s="622"/>
      <c r="C22" s="622"/>
      <c r="D22" s="622"/>
      <c r="E22" s="598"/>
      <c r="F22" s="622" t="s">
        <v>355</v>
      </c>
      <c r="G22" s="622"/>
      <c r="H22" s="622"/>
      <c r="I22" s="622"/>
      <c r="J22" s="598"/>
      <c r="K22" s="622" t="s">
        <v>355</v>
      </c>
      <c r="L22" s="622"/>
      <c r="M22" s="622"/>
      <c r="N22" s="622"/>
    </row>
    <row r="23" spans="1:14" ht="24" customHeight="1">
      <c r="A23" s="653" t="s">
        <v>320</v>
      </c>
      <c r="B23" s="657" t="s">
        <v>408</v>
      </c>
      <c r="C23" s="657"/>
      <c r="D23" s="648"/>
      <c r="E23" s="625"/>
      <c r="F23" s="653" t="s">
        <v>320</v>
      </c>
      <c r="G23" s="657" t="s">
        <v>408</v>
      </c>
      <c r="H23" s="657"/>
      <c r="I23" s="648"/>
      <c r="J23" s="625"/>
      <c r="K23" s="653" t="s">
        <v>320</v>
      </c>
      <c r="L23" s="657" t="s">
        <v>408</v>
      </c>
      <c r="M23" s="657"/>
      <c r="N23" s="648"/>
    </row>
    <row r="24" spans="1:14" ht="24" customHeight="1">
      <c r="A24" s="653"/>
      <c r="B24" s="657" t="s">
        <v>438</v>
      </c>
      <c r="C24" s="657"/>
      <c r="D24" s="648"/>
      <c r="E24" s="625"/>
      <c r="F24" s="653"/>
      <c r="G24" s="657" t="s">
        <v>438</v>
      </c>
      <c r="H24" s="657"/>
      <c r="I24" s="648"/>
      <c r="J24" s="625"/>
      <c r="K24" s="653"/>
      <c r="L24" s="657" t="s">
        <v>438</v>
      </c>
      <c r="M24" s="657"/>
      <c r="N24" s="648"/>
    </row>
    <row r="25" spans="1:14" ht="24" customHeight="1">
      <c r="A25" s="653"/>
      <c r="B25" s="657" t="s">
        <v>31</v>
      </c>
      <c r="C25" s="657"/>
      <c r="D25" s="648"/>
      <c r="E25" s="625"/>
      <c r="F25" s="653"/>
      <c r="G25" s="657" t="s">
        <v>31</v>
      </c>
      <c r="H25" s="657"/>
      <c r="I25" s="648"/>
      <c r="J25" s="625"/>
      <c r="K25" s="653"/>
      <c r="L25" s="657" t="s">
        <v>31</v>
      </c>
      <c r="M25" s="657"/>
      <c r="N25" s="648"/>
    </row>
    <row r="26" spans="1:14" ht="24" customHeight="1">
      <c r="A26" s="653"/>
      <c r="B26" s="906" t="s">
        <v>207</v>
      </c>
      <c r="C26" s="906"/>
      <c r="D26" s="648"/>
      <c r="E26" s="625"/>
      <c r="F26" s="653"/>
      <c r="G26" s="906" t="s">
        <v>207</v>
      </c>
      <c r="H26" s="906"/>
      <c r="I26" s="648"/>
      <c r="J26" s="625"/>
      <c r="K26" s="653"/>
      <c r="L26" s="906" t="s">
        <v>207</v>
      </c>
      <c r="M26" s="906"/>
      <c r="N26" s="648"/>
    </row>
    <row r="27" spans="1:14" ht="24" customHeight="1">
      <c r="A27" s="653"/>
      <c r="B27" s="637"/>
      <c r="C27" s="657" t="s">
        <v>379</v>
      </c>
      <c r="D27" s="648"/>
      <c r="E27" s="625"/>
      <c r="F27" s="653"/>
      <c r="G27" s="637"/>
      <c r="H27" s="657" t="s">
        <v>379</v>
      </c>
      <c r="I27" s="648"/>
      <c r="J27" s="625"/>
      <c r="K27" s="653"/>
      <c r="L27" s="637"/>
      <c r="M27" s="657" t="s">
        <v>379</v>
      </c>
      <c r="N27" s="648"/>
    </row>
    <row r="28" spans="1:14" ht="24" customHeight="1">
      <c r="A28" s="636" t="s">
        <v>310</v>
      </c>
      <c r="B28" s="636"/>
      <c r="C28" s="658" t="s">
        <v>172</v>
      </c>
      <c r="D28" s="658"/>
      <c r="E28" s="625"/>
      <c r="F28" s="636" t="s">
        <v>310</v>
      </c>
      <c r="G28" s="636"/>
      <c r="H28" s="658" t="s">
        <v>172</v>
      </c>
      <c r="I28" s="658"/>
      <c r="J28" s="625"/>
      <c r="K28" s="636" t="s">
        <v>310</v>
      </c>
      <c r="L28" s="636"/>
      <c r="M28" s="658" t="s">
        <v>172</v>
      </c>
      <c r="N28" s="658"/>
    </row>
    <row r="29" spans="1:14" ht="24" customHeight="1">
      <c r="A29" s="625"/>
      <c r="B29" s="625"/>
      <c r="C29" s="625"/>
      <c r="D29" s="625"/>
      <c r="E29" s="598"/>
      <c r="F29" s="625"/>
      <c r="G29" s="625"/>
      <c r="H29" s="625"/>
      <c r="I29" s="625"/>
      <c r="J29" s="598"/>
      <c r="K29" s="625"/>
      <c r="L29" s="625"/>
      <c r="M29" s="625"/>
      <c r="N29" s="625"/>
    </row>
    <row r="30" spans="1:14" ht="24" customHeight="1">
      <c r="A30" s="622" t="s">
        <v>64</v>
      </c>
      <c r="B30" s="622"/>
      <c r="C30" s="622"/>
      <c r="D30" s="622"/>
      <c r="E30" s="598"/>
      <c r="F30" s="622" t="s">
        <v>64</v>
      </c>
      <c r="G30" s="622"/>
      <c r="H30" s="622"/>
      <c r="I30" s="622"/>
      <c r="J30" s="598"/>
      <c r="K30" s="622" t="s">
        <v>64</v>
      </c>
      <c r="L30" s="622"/>
      <c r="M30" s="622"/>
      <c r="N30" s="622"/>
    </row>
    <row r="31" spans="1:14" ht="24" customHeight="1">
      <c r="A31" s="653" t="s">
        <v>320</v>
      </c>
      <c r="B31" s="657" t="s">
        <v>408</v>
      </c>
      <c r="C31" s="657"/>
      <c r="D31" s="648"/>
      <c r="E31" s="625"/>
      <c r="F31" s="653" t="s">
        <v>320</v>
      </c>
      <c r="G31" s="657" t="s">
        <v>408</v>
      </c>
      <c r="H31" s="657"/>
      <c r="I31" s="648"/>
      <c r="J31" s="625"/>
      <c r="K31" s="653" t="s">
        <v>320</v>
      </c>
      <c r="L31" s="657" t="s">
        <v>408</v>
      </c>
      <c r="M31" s="657"/>
      <c r="N31" s="648"/>
    </row>
    <row r="32" spans="1:14" ht="24" customHeight="1">
      <c r="A32" s="653"/>
      <c r="B32" s="657" t="s">
        <v>438</v>
      </c>
      <c r="C32" s="657"/>
      <c r="D32" s="648"/>
      <c r="E32" s="625"/>
      <c r="F32" s="653"/>
      <c r="G32" s="657" t="s">
        <v>438</v>
      </c>
      <c r="H32" s="657"/>
      <c r="I32" s="648"/>
      <c r="J32" s="625"/>
      <c r="K32" s="653"/>
      <c r="L32" s="657" t="s">
        <v>438</v>
      </c>
      <c r="M32" s="657"/>
      <c r="N32" s="648"/>
    </row>
    <row r="33" spans="1:14" ht="24" customHeight="1">
      <c r="A33" s="653"/>
      <c r="B33" s="657" t="s">
        <v>31</v>
      </c>
      <c r="C33" s="657"/>
      <c r="D33" s="648"/>
      <c r="E33" s="625"/>
      <c r="F33" s="653"/>
      <c r="G33" s="657" t="s">
        <v>31</v>
      </c>
      <c r="H33" s="657"/>
      <c r="I33" s="648"/>
      <c r="J33" s="625"/>
      <c r="K33" s="653"/>
      <c r="L33" s="657" t="s">
        <v>31</v>
      </c>
      <c r="M33" s="657"/>
      <c r="N33" s="648"/>
    </row>
    <row r="34" spans="1:14" ht="24" customHeight="1">
      <c r="A34" s="653"/>
      <c r="B34" s="906" t="s">
        <v>207</v>
      </c>
      <c r="C34" s="906"/>
      <c r="D34" s="648"/>
      <c r="E34" s="625"/>
      <c r="F34" s="653"/>
      <c r="G34" s="906" t="s">
        <v>207</v>
      </c>
      <c r="H34" s="906"/>
      <c r="I34" s="648"/>
      <c r="J34" s="625"/>
      <c r="K34" s="653"/>
      <c r="L34" s="906" t="s">
        <v>207</v>
      </c>
      <c r="M34" s="906"/>
      <c r="N34" s="648"/>
    </row>
    <row r="35" spans="1:14" ht="24" customHeight="1">
      <c r="A35" s="653"/>
      <c r="B35" s="637"/>
      <c r="C35" s="657" t="s">
        <v>379</v>
      </c>
      <c r="D35" s="648"/>
      <c r="E35" s="625"/>
      <c r="F35" s="653"/>
      <c r="G35" s="637"/>
      <c r="H35" s="657" t="s">
        <v>379</v>
      </c>
      <c r="I35" s="648"/>
      <c r="J35" s="625"/>
      <c r="K35" s="653"/>
      <c r="L35" s="637"/>
      <c r="M35" s="657" t="s">
        <v>379</v>
      </c>
      <c r="N35" s="648"/>
    </row>
    <row r="36" spans="1:14" ht="24" customHeight="1">
      <c r="A36" s="636" t="s">
        <v>310</v>
      </c>
      <c r="B36" s="636"/>
      <c r="C36" s="658" t="s">
        <v>172</v>
      </c>
      <c r="D36" s="658"/>
      <c r="E36" s="625"/>
      <c r="F36" s="636" t="s">
        <v>310</v>
      </c>
      <c r="G36" s="636"/>
      <c r="H36" s="658" t="s">
        <v>172</v>
      </c>
      <c r="I36" s="658"/>
      <c r="J36" s="625"/>
      <c r="K36" s="636" t="s">
        <v>310</v>
      </c>
      <c r="L36" s="636"/>
      <c r="M36" s="658" t="s">
        <v>172</v>
      </c>
      <c r="N36" s="658"/>
    </row>
    <row r="37" spans="1:14" ht="24" customHeight="1">
      <c r="A37" s="599" t="s">
        <v>305</v>
      </c>
    </row>
    <row r="38" spans="1:14" ht="24" customHeight="1">
      <c r="A38" s="904" t="s">
        <v>428</v>
      </c>
      <c r="B38" s="904"/>
      <c r="C38" s="904"/>
      <c r="D38" s="907" t="s">
        <v>473</v>
      </c>
      <c r="E38" s="907"/>
      <c r="F38" s="907"/>
      <c r="G38" s="907"/>
      <c r="H38" s="907"/>
      <c r="I38" s="907"/>
      <c r="J38" s="907"/>
      <c r="K38" s="907"/>
      <c r="L38" s="907"/>
      <c r="M38" s="907"/>
      <c r="N38" s="907"/>
    </row>
    <row r="39" spans="1:14" ht="24" customHeight="1">
      <c r="B39" s="907"/>
      <c r="C39" s="907"/>
      <c r="D39" s="907" t="s">
        <v>111</v>
      </c>
      <c r="E39" s="907"/>
      <c r="F39" s="907"/>
      <c r="G39" s="907"/>
      <c r="H39" s="907"/>
      <c r="I39" s="907"/>
      <c r="J39" s="907"/>
      <c r="K39" s="907"/>
      <c r="L39" s="907"/>
      <c r="M39" s="907"/>
      <c r="N39" s="907"/>
    </row>
    <row r="40" spans="1:14" ht="24" customHeight="1">
      <c r="B40" s="908"/>
      <c r="C40" s="908"/>
      <c r="D40" s="908" t="s">
        <v>153</v>
      </c>
      <c r="E40" s="908"/>
      <c r="F40" s="908"/>
      <c r="G40" s="908"/>
      <c r="H40" s="908"/>
      <c r="I40" s="908"/>
      <c r="J40" s="908"/>
      <c r="K40" s="908"/>
      <c r="L40" s="908"/>
      <c r="M40" s="908"/>
      <c r="N40" s="908"/>
    </row>
  </sheetData>
  <mergeCells count="111">
    <mergeCell ref="A1:F1"/>
    <mergeCell ref="L2:N2"/>
    <mergeCell ref="A4:N4"/>
    <mergeCell ref="A5:N5"/>
    <mergeCell ref="B7:C7"/>
    <mergeCell ref="G7:H7"/>
    <mergeCell ref="L7:M7"/>
    <mergeCell ref="B8:C8"/>
    <mergeCell ref="G8:H8"/>
    <mergeCell ref="L8:M8"/>
    <mergeCell ref="B9:C9"/>
    <mergeCell ref="G9:H9"/>
    <mergeCell ref="L9:M9"/>
    <mergeCell ref="B10:C10"/>
    <mergeCell ref="G10:H10"/>
    <mergeCell ref="L10:M10"/>
    <mergeCell ref="A12:B12"/>
    <mergeCell ref="C12:D12"/>
    <mergeCell ref="F12:G12"/>
    <mergeCell ref="H12:I12"/>
    <mergeCell ref="K12:L12"/>
    <mergeCell ref="M12:N12"/>
    <mergeCell ref="A13:D13"/>
    <mergeCell ref="F13:I13"/>
    <mergeCell ref="K13:N13"/>
    <mergeCell ref="A14:D14"/>
    <mergeCell ref="F14:I14"/>
    <mergeCell ref="K14:N14"/>
    <mergeCell ref="B15:C15"/>
    <mergeCell ref="G15:H15"/>
    <mergeCell ref="L15:M15"/>
    <mergeCell ref="B16:C16"/>
    <mergeCell ref="G16:H16"/>
    <mergeCell ref="L16:M16"/>
    <mergeCell ref="B17:C17"/>
    <mergeCell ref="G17:H17"/>
    <mergeCell ref="L17:M17"/>
    <mergeCell ref="B18:C18"/>
    <mergeCell ref="G18:H18"/>
    <mergeCell ref="L18:M18"/>
    <mergeCell ref="A20:B20"/>
    <mergeCell ref="C20:D20"/>
    <mergeCell ref="F20:G20"/>
    <mergeCell ref="H20:I20"/>
    <mergeCell ref="K20:L20"/>
    <mergeCell ref="M20:N20"/>
    <mergeCell ref="A21:D21"/>
    <mergeCell ref="F21:I21"/>
    <mergeCell ref="K21:N21"/>
    <mergeCell ref="A22:D22"/>
    <mergeCell ref="F22:I22"/>
    <mergeCell ref="K22:N22"/>
    <mergeCell ref="B23:C23"/>
    <mergeCell ref="G23:H23"/>
    <mergeCell ref="L23:M23"/>
    <mergeCell ref="B24:C24"/>
    <mergeCell ref="G24:H24"/>
    <mergeCell ref="L24:M24"/>
    <mergeCell ref="B25:C25"/>
    <mergeCell ref="G25:H25"/>
    <mergeCell ref="L25:M25"/>
    <mergeCell ref="B26:C26"/>
    <mergeCell ref="G26:H26"/>
    <mergeCell ref="L26:M26"/>
    <mergeCell ref="A28:B28"/>
    <mergeCell ref="C28:D28"/>
    <mergeCell ref="F28:G28"/>
    <mergeCell ref="H28:I28"/>
    <mergeCell ref="K28:L28"/>
    <mergeCell ref="M28:N28"/>
    <mergeCell ref="A29:D29"/>
    <mergeCell ref="F29:I29"/>
    <mergeCell ref="K29:N29"/>
    <mergeCell ref="A30:D30"/>
    <mergeCell ref="F30:I30"/>
    <mergeCell ref="K30:N30"/>
    <mergeCell ref="B31:C31"/>
    <mergeCell ref="G31:H31"/>
    <mergeCell ref="L31:M31"/>
    <mergeCell ref="B32:C32"/>
    <mergeCell ref="G32:H32"/>
    <mergeCell ref="L32:M32"/>
    <mergeCell ref="B33:C33"/>
    <mergeCell ref="G33:H33"/>
    <mergeCell ref="L33:M33"/>
    <mergeCell ref="B34:C34"/>
    <mergeCell ref="G34:H34"/>
    <mergeCell ref="L34:M34"/>
    <mergeCell ref="A36:B36"/>
    <mergeCell ref="C36:D36"/>
    <mergeCell ref="F36:G36"/>
    <mergeCell ref="H36:I36"/>
    <mergeCell ref="K36:L36"/>
    <mergeCell ref="M36:N36"/>
    <mergeCell ref="A38:C38"/>
    <mergeCell ref="F7:F11"/>
    <mergeCell ref="E13:E14"/>
    <mergeCell ref="J13:J14"/>
    <mergeCell ref="A15:A19"/>
    <mergeCell ref="F15:F19"/>
    <mergeCell ref="K15:K19"/>
    <mergeCell ref="E21:E22"/>
    <mergeCell ref="J21:J22"/>
    <mergeCell ref="A23:A27"/>
    <mergeCell ref="F23:F27"/>
    <mergeCell ref="K23:K27"/>
    <mergeCell ref="E29:E30"/>
    <mergeCell ref="J29:J30"/>
    <mergeCell ref="A31:A35"/>
    <mergeCell ref="F31:F35"/>
    <mergeCell ref="K31:K35"/>
  </mergeCells>
  <phoneticPr fontId="21"/>
  <printOptions horizontalCentered="1" verticalCentered="1"/>
  <pageMargins left="0.51181102362204722" right="0.51181102362204722" top="0.74803149606299213" bottom="0.74803149606299213" header="0.31496062992125984" footer="0.31496062992125984"/>
  <pageSetup paperSize="9" scale="87" fitToWidth="1" fitToHeight="1" orientation="portrait" usePrinterDefaults="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C19"/>
  <sheetViews>
    <sheetView view="pageBreakPreview" zoomScaleSheetLayoutView="100" workbookViewId="0"/>
  </sheetViews>
  <sheetFormatPr defaultRowHeight="12"/>
  <cols>
    <col min="1" max="1" width="20" style="911" customWidth="1"/>
    <col min="2" max="2" width="74" style="911" customWidth="1"/>
    <col min="3" max="3" width="39.75" style="911" customWidth="1"/>
    <col min="4" max="16384" width="9" style="911" customWidth="1"/>
  </cols>
  <sheetData>
    <row r="1" spans="1:3" ht="32.25" customHeight="1">
      <c r="A1" s="912" t="s">
        <v>450</v>
      </c>
    </row>
    <row r="2" spans="1:3" ht="19.5" customHeight="1">
      <c r="A2" s="913" t="s">
        <v>467</v>
      </c>
    </row>
    <row r="3" spans="1:3" ht="31.5" customHeight="1">
      <c r="A3" s="914" t="s">
        <v>468</v>
      </c>
      <c r="B3" s="914" t="s">
        <v>291</v>
      </c>
      <c r="C3" s="914" t="s">
        <v>359</v>
      </c>
    </row>
    <row r="4" spans="1:3" ht="26.25" customHeight="1">
      <c r="A4" s="915" t="s">
        <v>395</v>
      </c>
      <c r="B4" s="915" t="s">
        <v>546</v>
      </c>
      <c r="C4" s="915" t="s">
        <v>337</v>
      </c>
    </row>
    <row r="5" spans="1:3" ht="46.5" customHeight="1">
      <c r="A5" s="916" t="s">
        <v>72</v>
      </c>
      <c r="B5" s="915" t="s">
        <v>547</v>
      </c>
      <c r="C5" s="915" t="s">
        <v>528</v>
      </c>
    </row>
    <row r="6" spans="1:3" ht="33" customHeight="1">
      <c r="A6" s="917"/>
      <c r="B6" s="915" t="s">
        <v>549</v>
      </c>
      <c r="C6" s="915" t="s">
        <v>429</v>
      </c>
    </row>
    <row r="7" spans="1:3" ht="29.25" customHeight="1">
      <c r="A7" s="917"/>
      <c r="B7" s="915" t="s">
        <v>516</v>
      </c>
      <c r="C7" s="916" t="s">
        <v>529</v>
      </c>
    </row>
    <row r="8" spans="1:3" ht="30.75" customHeight="1">
      <c r="A8" s="917"/>
      <c r="B8" s="915" t="s">
        <v>511</v>
      </c>
      <c r="C8" s="918"/>
    </row>
    <row r="9" spans="1:3" ht="28.5" customHeight="1">
      <c r="A9" s="917"/>
      <c r="B9" s="915" t="s">
        <v>533</v>
      </c>
      <c r="C9" s="916" t="s">
        <v>529</v>
      </c>
    </row>
    <row r="10" spans="1:3" ht="31.5" customHeight="1">
      <c r="A10" s="917"/>
      <c r="B10" s="915" t="s">
        <v>424</v>
      </c>
      <c r="C10" s="918"/>
    </row>
    <row r="11" spans="1:3" ht="24" customHeight="1">
      <c r="A11" s="917"/>
      <c r="B11" s="915" t="s">
        <v>47</v>
      </c>
      <c r="C11" s="916" t="s">
        <v>529</v>
      </c>
    </row>
    <row r="12" spans="1:3" ht="31.5" customHeight="1">
      <c r="A12" s="918"/>
      <c r="B12" s="915" t="s">
        <v>59</v>
      </c>
      <c r="C12" s="918"/>
    </row>
    <row r="13" spans="1:3" ht="36.75" customHeight="1">
      <c r="A13" s="915" t="s">
        <v>401</v>
      </c>
      <c r="B13" s="915" t="s">
        <v>550</v>
      </c>
      <c r="C13" s="915" t="s">
        <v>429</v>
      </c>
    </row>
    <row r="14" spans="1:3" ht="31.5" customHeight="1">
      <c r="A14" s="915" t="s">
        <v>184</v>
      </c>
      <c r="B14" s="915" t="s">
        <v>551</v>
      </c>
      <c r="C14" s="915" t="s">
        <v>429</v>
      </c>
    </row>
    <row r="15" spans="1:3" ht="31.5" customHeight="1">
      <c r="A15" s="915" t="s">
        <v>530</v>
      </c>
      <c r="B15" s="915" t="s">
        <v>552</v>
      </c>
      <c r="C15" s="915" t="s">
        <v>429</v>
      </c>
    </row>
    <row r="16" spans="1:3" ht="33.75" customHeight="1">
      <c r="A16" s="916" t="s">
        <v>532</v>
      </c>
      <c r="B16" s="915" t="s">
        <v>553</v>
      </c>
      <c r="C16" s="915" t="s">
        <v>357</v>
      </c>
    </row>
    <row r="17" spans="1:3" ht="35.25" customHeight="1">
      <c r="A17" s="917"/>
      <c r="B17" s="915" t="s">
        <v>554</v>
      </c>
      <c r="C17" s="915" t="s">
        <v>429</v>
      </c>
    </row>
    <row r="18" spans="1:3" ht="33.75" customHeight="1">
      <c r="A18" s="918"/>
      <c r="B18" s="915" t="s">
        <v>534</v>
      </c>
      <c r="C18" s="919" t="s">
        <v>531</v>
      </c>
    </row>
    <row r="19" spans="1:3">
      <c r="C19" s="920"/>
    </row>
  </sheetData>
  <mergeCells count="5">
    <mergeCell ref="C7:C8"/>
    <mergeCell ref="C9:C10"/>
    <mergeCell ref="C11:C12"/>
    <mergeCell ref="A16:A18"/>
    <mergeCell ref="A5:A12"/>
  </mergeCells>
  <phoneticPr fontId="21"/>
  <pageMargins left="0.7" right="0.7" top="0.75" bottom="0.75" header="0.3" footer="0.3"/>
  <pageSetup paperSize="9" scale="94"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Z51"/>
  <sheetViews>
    <sheetView showGridLines="0" zoomScale="80" zoomScaleNormal="80" zoomScaleSheetLayoutView="100" workbookViewId="0">
      <pane ySplit="20" topLeftCell="A21" activePane="bottomLeft" state="frozen"/>
      <selection pane="bottomLeft" activeCell="L11" sqref="L11:AE11"/>
    </sheetView>
  </sheetViews>
  <sheetFormatPr defaultRowHeight="13.5"/>
  <cols>
    <col min="1" max="3" width="2.125" style="18" customWidth="1"/>
    <col min="4" max="4" width="2.75" style="18" customWidth="1"/>
    <col min="5" max="45" width="2.125" style="18" customWidth="1"/>
    <col min="46" max="16384" width="9" style="18" customWidth="1"/>
  </cols>
  <sheetData>
    <row r="1" spans="1:78" ht="5.0999999999999996" customHeight="1">
      <c r="AT1" s="121"/>
      <c r="AU1" s="121"/>
      <c r="AV1" s="121"/>
      <c r="AW1" s="121"/>
      <c r="AX1" s="121"/>
      <c r="AY1" s="121"/>
      <c r="AZ1" s="121"/>
      <c r="BA1" s="121"/>
      <c r="BB1" s="121"/>
      <c r="BC1" s="121"/>
      <c r="BD1" s="121"/>
      <c r="BE1" s="121"/>
      <c r="BF1" s="121"/>
      <c r="BG1" s="121"/>
      <c r="BH1" s="123"/>
      <c r="BI1" s="123"/>
      <c r="BJ1" s="123"/>
      <c r="BK1" s="123"/>
      <c r="BL1" s="123"/>
      <c r="BM1" s="123"/>
      <c r="BN1" s="123"/>
      <c r="BO1" s="123"/>
      <c r="BP1" s="123"/>
      <c r="BQ1" s="123"/>
      <c r="BR1" s="123"/>
      <c r="BS1" s="123"/>
      <c r="BT1" s="123"/>
      <c r="BU1" s="123"/>
      <c r="BV1" s="123"/>
      <c r="BW1" s="123"/>
      <c r="BX1" s="123"/>
      <c r="BY1" s="123"/>
      <c r="BZ1" s="123"/>
    </row>
    <row r="2" spans="1:78" s="19" customFormat="1" ht="15" customHeight="1">
      <c r="A2" s="20"/>
      <c r="B2" s="33" t="s">
        <v>298</v>
      </c>
      <c r="C2" s="43"/>
      <c r="D2" s="43"/>
      <c r="E2" s="43"/>
      <c r="F2" s="43"/>
      <c r="G2" s="43"/>
      <c r="H2" s="43"/>
      <c r="I2" s="43"/>
      <c r="J2" s="43"/>
      <c r="K2" s="69"/>
      <c r="L2" s="75"/>
      <c r="M2" s="85"/>
      <c r="N2" s="85"/>
      <c r="O2" s="85"/>
      <c r="P2" s="85"/>
      <c r="Q2" s="85"/>
      <c r="R2" s="85"/>
      <c r="S2" s="85"/>
      <c r="T2" s="85"/>
      <c r="U2" s="85"/>
      <c r="V2" s="85"/>
      <c r="W2" s="85"/>
      <c r="X2" s="85"/>
      <c r="Y2" s="85"/>
      <c r="Z2" s="85"/>
      <c r="AA2" s="85"/>
      <c r="AB2" s="85"/>
      <c r="AC2" s="85"/>
      <c r="AD2" s="85"/>
      <c r="AE2" s="106"/>
      <c r="AF2" s="114"/>
      <c r="AG2" s="115">
        <f>L4</f>
        <v>0</v>
      </c>
      <c r="AH2" s="116"/>
      <c r="AI2" s="116"/>
      <c r="AJ2" s="116"/>
      <c r="AK2" s="116"/>
      <c r="AL2" s="116"/>
      <c r="AM2" s="116"/>
      <c r="AN2" s="116"/>
      <c r="AO2" s="116"/>
      <c r="AP2" s="116"/>
      <c r="AQ2" s="116"/>
      <c r="AR2" s="118"/>
      <c r="AS2" s="116" t="e">
        <f>IF(L13="変更なし",0,ABS(P13))</f>
        <v>#VALUE!</v>
      </c>
      <c r="AT2" s="116"/>
      <c r="AU2" s="116"/>
      <c r="AV2" s="116"/>
      <c r="AW2" s="116"/>
      <c r="AX2" s="116"/>
      <c r="AY2" s="116"/>
      <c r="AZ2" s="116"/>
      <c r="BA2" s="116"/>
      <c r="BB2" s="116"/>
      <c r="BC2" s="116"/>
      <c r="BD2" s="122"/>
      <c r="BE2" s="122"/>
      <c r="BF2" s="122"/>
      <c r="BG2" s="122"/>
      <c r="BH2" s="122"/>
      <c r="BI2" s="19"/>
      <c r="BJ2" s="19"/>
      <c r="BK2" s="19"/>
      <c r="BL2" s="19"/>
      <c r="BM2" s="19"/>
      <c r="BN2" s="19"/>
      <c r="BO2" s="19"/>
      <c r="BP2" s="19"/>
      <c r="BQ2" s="19"/>
      <c r="BR2" s="19"/>
      <c r="BS2" s="19"/>
      <c r="BT2" s="19"/>
      <c r="BU2" s="19"/>
      <c r="BV2" s="19"/>
      <c r="BW2" s="19"/>
      <c r="BX2" s="19"/>
      <c r="BY2" s="19"/>
      <c r="BZ2" s="19"/>
    </row>
    <row r="3" spans="1:78" s="19" customFormat="1" ht="15" customHeight="1">
      <c r="A3" s="20"/>
      <c r="B3" s="33" t="s">
        <v>301</v>
      </c>
      <c r="C3" s="43"/>
      <c r="D3" s="43"/>
      <c r="E3" s="43"/>
      <c r="F3" s="43"/>
      <c r="G3" s="43"/>
      <c r="H3" s="43"/>
      <c r="I3" s="43"/>
      <c r="J3" s="43"/>
      <c r="K3" s="69"/>
      <c r="L3" s="76" t="s">
        <v>38</v>
      </c>
      <c r="M3" s="76"/>
      <c r="N3" s="76"/>
      <c r="O3" s="94"/>
      <c r="P3" s="94"/>
      <c r="Q3" s="94"/>
      <c r="R3" s="94"/>
      <c r="S3" s="94"/>
      <c r="T3" s="94"/>
      <c r="U3" s="94"/>
      <c r="V3" s="94"/>
      <c r="W3" s="94"/>
      <c r="X3" s="103" t="s">
        <v>25</v>
      </c>
      <c r="Y3" s="103"/>
      <c r="Z3" s="103"/>
      <c r="AA3" s="103"/>
      <c r="AB3" s="103"/>
      <c r="AC3" s="103"/>
      <c r="AD3" s="103"/>
      <c r="AE3" s="107"/>
      <c r="AF3" s="114"/>
      <c r="AG3" s="116">
        <f>IF(L4="",0,LEN(AG2))</f>
        <v>0</v>
      </c>
      <c r="AH3" s="116"/>
      <c r="AI3" s="116"/>
      <c r="AJ3" s="116"/>
      <c r="AK3" s="116"/>
      <c r="AL3" s="116"/>
      <c r="AM3" s="116"/>
      <c r="AN3" s="116"/>
      <c r="AO3" s="116"/>
      <c r="AP3" s="116"/>
      <c r="AQ3" s="116"/>
      <c r="AR3" s="118"/>
      <c r="AS3" s="116" t="e">
        <f>IF(OR(P13="",L13="変更なし"),0,LEN(AS2))</f>
        <v>#VALUE!</v>
      </c>
      <c r="AT3" s="116"/>
      <c r="AU3" s="116"/>
      <c r="AV3" s="116"/>
      <c r="AW3" s="116"/>
      <c r="AX3" s="116"/>
      <c r="AY3" s="116"/>
      <c r="AZ3" s="116"/>
      <c r="BA3" s="116"/>
      <c r="BB3" s="116"/>
      <c r="BC3" s="116"/>
      <c r="BD3" s="122"/>
      <c r="BE3" s="122"/>
      <c r="BF3" s="122"/>
      <c r="BG3" s="122"/>
      <c r="BH3" s="122"/>
      <c r="BI3" s="19"/>
      <c r="BJ3" s="19"/>
      <c r="BK3" s="19"/>
      <c r="BL3" s="19"/>
      <c r="BM3" s="19"/>
      <c r="BN3" s="19"/>
      <c r="BO3" s="19"/>
      <c r="BP3" s="19"/>
      <c r="BQ3" s="19"/>
      <c r="BR3" s="19"/>
      <c r="BS3" s="19"/>
      <c r="BT3" s="19"/>
      <c r="BU3" s="19"/>
      <c r="BV3" s="19"/>
      <c r="BW3" s="19"/>
      <c r="BX3" s="19"/>
      <c r="BY3" s="19"/>
      <c r="BZ3" s="19"/>
    </row>
    <row r="4" spans="1:78" s="19" customFormat="1" ht="15" customHeight="1">
      <c r="A4" s="20"/>
      <c r="B4" s="33" t="s">
        <v>83</v>
      </c>
      <c r="C4" s="43"/>
      <c r="D4" s="43"/>
      <c r="E4" s="43"/>
      <c r="F4" s="43"/>
      <c r="G4" s="43"/>
      <c r="H4" s="43"/>
      <c r="I4" s="43"/>
      <c r="J4" s="43"/>
      <c r="K4" s="69"/>
      <c r="L4" s="77"/>
      <c r="M4" s="86"/>
      <c r="N4" s="86"/>
      <c r="O4" s="86"/>
      <c r="P4" s="86"/>
      <c r="Q4" s="86"/>
      <c r="R4" s="86"/>
      <c r="S4" s="86"/>
      <c r="T4" s="86"/>
      <c r="U4" s="86"/>
      <c r="V4" s="86"/>
      <c r="W4" s="86"/>
      <c r="X4" s="86"/>
      <c r="Y4" s="86"/>
      <c r="Z4" s="86"/>
      <c r="AA4" s="104" t="s">
        <v>101</v>
      </c>
      <c r="AB4" s="103"/>
      <c r="AC4" s="103"/>
      <c r="AD4" s="103"/>
      <c r="AE4" s="108"/>
      <c r="AF4" s="114"/>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e">
        <f>IF(AS3=10,"￥","")</f>
        <v>#VALUE!</v>
      </c>
      <c r="AT4" s="116" t="e">
        <f>IF(AS3=9,"￥",IF(AS3&gt;=10,DBCS(MID(AS2,AS3-9,1)),""))</f>
        <v>#VALUE!</v>
      </c>
      <c r="AU4" s="116" t="e">
        <f>IF(AS3=8,"￥",IF(AS3&gt;=9,DBCS(MID(AS2,AS3-8,1)),""))</f>
        <v>#VALUE!</v>
      </c>
      <c r="AV4" s="116" t="e">
        <f>IF(AS3=7,"￥",IF(AS3&gt;=8,DBCS(MID(AS2,AS3-7,1)),""))</f>
        <v>#VALUE!</v>
      </c>
      <c r="AW4" s="116" t="e">
        <f>IF(AS3=6,"￥",IF(AS3&gt;=7,DBCS(MID(AS2,AS3-6,1)),""))</f>
        <v>#VALUE!</v>
      </c>
      <c r="AX4" s="116" t="e">
        <f>IF(AS3=5,"￥",IF(AS3&gt;=6,DBCS(MID(AS2,AS3-5,1)),""))</f>
        <v>#VALUE!</v>
      </c>
      <c r="AY4" s="116" t="e">
        <f>IF(AS3=4,"￥",IF(AS3&gt;=5,DBCS(MID(AS2,AS3-4,1)),""))</f>
        <v>#VALUE!</v>
      </c>
      <c r="AZ4" s="116" t="e">
        <f>IF(AS3=3,"￥",IF(AS3&gt;=4,DBCS(MID(AS2,AS3-3,1)),""))</f>
        <v>#VALUE!</v>
      </c>
      <c r="BA4" s="116" t="e">
        <f>IF(AS3=2,"￥",IF(AS3&gt;=3,DBCS(MID(AS2,AS3-2,1)),""))</f>
        <v>#VALUE!</v>
      </c>
      <c r="BB4" s="116" t="e">
        <f>IF(AS3=1,"￥",IF(AS3&gt;=2,DBCS(MID(AS2,AS3-1,1)),""))</f>
        <v>#VALUE!</v>
      </c>
      <c r="BC4" s="116" t="e">
        <f>IF(AS3&gt;0,DBCS(RIGHT(AS2,1)),"")</f>
        <v>#VALUE!</v>
      </c>
      <c r="BD4" s="122"/>
      <c r="BE4" s="122"/>
      <c r="BF4" s="122"/>
      <c r="BG4" s="122"/>
      <c r="BH4" s="122"/>
      <c r="BI4" s="19"/>
      <c r="BJ4" s="19"/>
      <c r="BK4" s="19"/>
      <c r="BL4" s="19"/>
      <c r="BM4" s="19"/>
      <c r="BN4" s="19"/>
      <c r="BO4" s="19"/>
      <c r="BP4" s="19"/>
      <c r="BQ4" s="19"/>
      <c r="BR4" s="19"/>
      <c r="BS4" s="19"/>
      <c r="BT4" s="19"/>
      <c r="BU4" s="19"/>
      <c r="BV4" s="19"/>
      <c r="BW4" s="19"/>
      <c r="BX4" s="19"/>
      <c r="BY4" s="19"/>
      <c r="BZ4" s="19"/>
    </row>
    <row r="5" spans="1:78" s="19" customFormat="1" ht="15" customHeight="1">
      <c r="A5" s="20"/>
      <c r="B5" s="33" t="s">
        <v>430</v>
      </c>
      <c r="C5" s="43"/>
      <c r="D5" s="43"/>
      <c r="E5" s="43"/>
      <c r="F5" s="43"/>
      <c r="G5" s="43"/>
      <c r="H5" s="43"/>
      <c r="I5" s="43"/>
      <c r="J5" s="43"/>
      <c r="K5" s="69"/>
      <c r="L5" s="77"/>
      <c r="M5" s="86"/>
      <c r="N5" s="86"/>
      <c r="O5" s="86"/>
      <c r="P5" s="86"/>
      <c r="Q5" s="86"/>
      <c r="R5" s="86"/>
      <c r="S5" s="86"/>
      <c r="T5" s="86"/>
      <c r="U5" s="86"/>
      <c r="V5" s="86"/>
      <c r="W5" s="86"/>
      <c r="X5" s="86"/>
      <c r="Y5" s="86"/>
      <c r="Z5" s="86"/>
      <c r="AA5" s="104" t="s">
        <v>101</v>
      </c>
      <c r="AB5" s="103"/>
      <c r="AC5" s="103"/>
      <c r="AD5" s="103"/>
      <c r="AE5" s="108"/>
      <c r="AF5" s="114"/>
      <c r="AG5" s="117" t="str">
        <f>IF(IF(L5="",0,LEN(L5))=10,"￥","")</f>
        <v/>
      </c>
      <c r="AH5" s="116"/>
      <c r="AI5" s="116"/>
      <c r="AJ5" s="116"/>
      <c r="AK5" s="116"/>
      <c r="AL5" s="116"/>
      <c r="AM5" s="116"/>
      <c r="AN5" s="116"/>
      <c r="AO5" s="116"/>
      <c r="AP5" s="116"/>
      <c r="AQ5" s="116"/>
      <c r="AR5" s="118"/>
      <c r="AS5" s="116" t="e">
        <f>IF(AS4=10,"￥","")</f>
        <v>#VALUE!</v>
      </c>
      <c r="AT5" s="116" t="e">
        <f>IF(AS4=9,"￥",IF(AS4&gt;=10,DBCS(MID(AS3,AS4-9,1)),""))</f>
        <v>#VALUE!</v>
      </c>
      <c r="AU5" s="116" t="e">
        <f>IF(AS4=8,"￥",IF(AS4&gt;=9,DBCS(MID(AS3,AS4-8,1)),""))</f>
        <v>#VALUE!</v>
      </c>
      <c r="AV5" s="116" t="e">
        <f>IF(AS4=7,"￥",IF(AS4&gt;=8,DBCS(MID(AS3,AS4-7,1)),""))</f>
        <v>#VALUE!</v>
      </c>
      <c r="AW5" s="116" t="e">
        <f>IF(AS4=6,"￥",IF(AS4&gt;=7,DBCS(MID(AS3,AS4-6,1)),""))</f>
        <v>#VALUE!</v>
      </c>
      <c r="AX5" s="116" t="e">
        <f>IF(AS4=5,"￥",IF(AS4&gt;=6,DBCS(MID(AS3,AS4-5,1)),""))</f>
        <v>#VALUE!</v>
      </c>
      <c r="AY5" s="116" t="e">
        <f>IF(AS4=4,"￥",IF(AS4&gt;=5,DBCS(MID(AS3,AS4-4,1)),""))</f>
        <v>#VALUE!</v>
      </c>
      <c r="AZ5" s="116" t="e">
        <f>IF(AS4=3,"￥",IF(AS4&gt;=4,DBCS(MID(AS3,AS4-3,1)),""))</f>
        <v>#VALUE!</v>
      </c>
      <c r="BA5" s="116" t="e">
        <f>IF(AS4=2,"￥",IF(AS4&gt;=3,DBCS(MID(AS3,AS4-2,1)),""))</f>
        <v>#VALUE!</v>
      </c>
      <c r="BB5" s="116" t="e">
        <f>IF(AS4=1,"￥",IF(AS4&gt;=2,DBCS(MID(AS3,AS4-1,1)),""))</f>
        <v>#VALUE!</v>
      </c>
      <c r="BC5" s="116" t="e">
        <f>IF(AS4&gt;0,DBCS(RIGHT(AS3,1)),"")</f>
        <v>#VALUE!</v>
      </c>
      <c r="BD5" s="122"/>
      <c r="BE5" s="122"/>
      <c r="BF5" s="122"/>
      <c r="BG5" s="122"/>
      <c r="BH5" s="122"/>
      <c r="BI5" s="19"/>
      <c r="BJ5" s="19"/>
      <c r="BK5" s="19"/>
      <c r="BL5" s="19"/>
      <c r="BM5" s="19"/>
      <c r="BN5" s="19"/>
      <c r="BO5" s="19"/>
      <c r="BP5" s="19"/>
      <c r="BQ5" s="19"/>
      <c r="BR5" s="19"/>
      <c r="BS5" s="19"/>
      <c r="BT5" s="19"/>
      <c r="BU5" s="19"/>
      <c r="BV5" s="19"/>
      <c r="BW5" s="19"/>
      <c r="BX5" s="19"/>
      <c r="BY5" s="19"/>
      <c r="BZ5" s="19"/>
    </row>
    <row r="6" spans="1:78" s="19" customFormat="1" ht="15" customHeight="1">
      <c r="A6" s="20"/>
      <c r="B6" s="33" t="s">
        <v>62</v>
      </c>
      <c r="C6" s="43"/>
      <c r="D6" s="43"/>
      <c r="E6" s="43"/>
      <c r="F6" s="43"/>
      <c r="G6" s="43"/>
      <c r="H6" s="43"/>
      <c r="I6" s="43"/>
      <c r="J6" s="43"/>
      <c r="K6" s="69"/>
      <c r="L6" s="78" t="s">
        <v>51</v>
      </c>
      <c r="M6" s="87"/>
      <c r="N6" s="87"/>
      <c r="O6" s="87"/>
      <c r="P6" s="87"/>
      <c r="Q6" s="98" t="s">
        <v>106</v>
      </c>
      <c r="R6" s="98"/>
      <c r="S6" s="87"/>
      <c r="T6" s="87"/>
      <c r="U6" s="98" t="s">
        <v>53</v>
      </c>
      <c r="V6" s="98"/>
      <c r="W6" s="87"/>
      <c r="X6" s="87"/>
      <c r="Y6" s="98" t="s">
        <v>73</v>
      </c>
      <c r="Z6" s="98"/>
      <c r="AA6" s="98"/>
      <c r="AB6" s="98"/>
      <c r="AC6" s="98"/>
      <c r="AD6" s="98"/>
      <c r="AE6" s="109"/>
      <c r="AF6" s="114"/>
      <c r="AG6" s="118" t="str">
        <f>LEFT(L6,1)&amp;"　"&amp;RIGHT(L6,1)&amp;IF(O6="","　　　　年　　　　月　　　　日",IF(O6&lt;10,"　　","　")&amp;DBCS(O6)&amp;"　年"&amp;IF(S6&lt;10,"　　","　")&amp;DBCS(S6)&amp;"　月"&amp;IF(W6&lt;10,"　　","　")&amp;DBCS(W6)&amp;"　日")</f>
        <v>令　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c r="BD6" s="122"/>
      <c r="BE6" s="122"/>
      <c r="BF6" s="122"/>
      <c r="BG6" s="122"/>
      <c r="BH6" s="122"/>
      <c r="BI6" s="19"/>
      <c r="BJ6" s="19"/>
      <c r="BK6" s="19"/>
      <c r="BL6" s="19"/>
      <c r="BM6" s="19"/>
      <c r="BN6" s="19"/>
      <c r="BO6" s="19"/>
      <c r="BP6" s="19"/>
      <c r="BQ6" s="19"/>
      <c r="BR6" s="19"/>
      <c r="BS6" s="19"/>
      <c r="BT6" s="19"/>
      <c r="BU6" s="19"/>
      <c r="BV6" s="19"/>
      <c r="BW6" s="19"/>
      <c r="BX6" s="19"/>
      <c r="BY6" s="19"/>
      <c r="BZ6" s="19"/>
    </row>
    <row r="7" spans="1:78" s="19" customFormat="1" ht="15" customHeight="1">
      <c r="A7" s="20"/>
      <c r="B7" s="33" t="s">
        <v>485</v>
      </c>
      <c r="C7" s="43"/>
      <c r="D7" s="43"/>
      <c r="E7" s="43"/>
      <c r="F7" s="43"/>
      <c r="G7" s="43"/>
      <c r="H7" s="43"/>
      <c r="I7" s="43"/>
      <c r="J7" s="43"/>
      <c r="K7" s="69"/>
      <c r="L7" s="78" t="s">
        <v>405</v>
      </c>
      <c r="M7" s="87"/>
      <c r="N7" s="87"/>
      <c r="O7" s="87"/>
      <c r="P7" s="87"/>
      <c r="Q7" s="98" t="s">
        <v>106</v>
      </c>
      <c r="R7" s="98"/>
      <c r="S7" s="87"/>
      <c r="T7" s="87"/>
      <c r="U7" s="98" t="s">
        <v>53</v>
      </c>
      <c r="V7" s="98"/>
      <c r="W7" s="87"/>
      <c r="X7" s="87"/>
      <c r="Y7" s="98" t="s">
        <v>73</v>
      </c>
      <c r="Z7" s="98"/>
      <c r="AA7" s="105"/>
      <c r="AB7" s="105"/>
      <c r="AC7" s="105"/>
      <c r="AD7" s="105"/>
      <c r="AE7" s="110"/>
      <c r="AF7" s="114"/>
      <c r="AG7" s="118" t="str">
        <f>L7&amp;IF(O7="","　　　年　　　月　　　日",IF(O7&lt;10,"　　","　")&amp;DBCS(O7)&amp;"年"&amp;IF(S7&lt;10,"　　","　")&amp;DBCS(S7)&amp;"月"&amp;IF(W7&lt;10,"　　","　")&amp;DBCS(W7)&amp;"日")</f>
        <v>令和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c r="BD7" s="122"/>
      <c r="BE7" s="122"/>
      <c r="BF7" s="122"/>
      <c r="BG7" s="122"/>
      <c r="BH7" s="122"/>
      <c r="BI7" s="19"/>
      <c r="BJ7" s="19"/>
      <c r="BK7" s="19"/>
      <c r="BL7" s="19"/>
      <c r="BM7" s="19"/>
      <c r="BN7" s="19"/>
      <c r="BO7" s="19"/>
      <c r="BP7" s="19"/>
      <c r="BQ7" s="19"/>
      <c r="BR7" s="19"/>
      <c r="BS7" s="19"/>
      <c r="BT7" s="19"/>
      <c r="BU7" s="19"/>
      <c r="BV7" s="19"/>
      <c r="BW7" s="19"/>
      <c r="BX7" s="19"/>
      <c r="BY7" s="19"/>
      <c r="BZ7" s="19"/>
    </row>
    <row r="8" spans="1:78" s="19" customFormat="1" ht="15" customHeight="1">
      <c r="A8" s="20"/>
      <c r="B8" s="33" t="s">
        <v>381</v>
      </c>
      <c r="C8" s="43"/>
      <c r="D8" s="43"/>
      <c r="E8" s="43"/>
      <c r="F8" s="43"/>
      <c r="G8" s="43"/>
      <c r="H8" s="43"/>
      <c r="I8" s="43"/>
      <c r="J8" s="43"/>
      <c r="K8" s="69"/>
      <c r="L8" s="125"/>
      <c r="M8" s="126"/>
      <c r="N8" s="126"/>
      <c r="O8" s="126"/>
      <c r="P8" s="126"/>
      <c r="Q8" s="126"/>
      <c r="R8" s="126"/>
      <c r="S8" s="126"/>
      <c r="T8" s="126"/>
      <c r="U8" s="126"/>
      <c r="V8" s="126"/>
      <c r="W8" s="126"/>
      <c r="X8" s="126"/>
      <c r="Y8" s="126"/>
      <c r="Z8" s="126"/>
      <c r="AA8" s="126"/>
      <c r="AB8" s="126"/>
      <c r="AC8" s="126"/>
      <c r="AD8" s="126"/>
      <c r="AE8" s="130"/>
      <c r="AF8" s="114"/>
      <c r="AG8" s="118"/>
      <c r="AH8" s="118"/>
      <c r="AI8" s="118"/>
      <c r="AJ8" s="118"/>
      <c r="AK8" s="118"/>
      <c r="AL8" s="118"/>
      <c r="AM8" s="118"/>
      <c r="AN8" s="118"/>
      <c r="AO8" s="118"/>
      <c r="AP8" s="118"/>
      <c r="AQ8" s="118"/>
      <c r="AR8" s="118"/>
      <c r="AS8" s="118"/>
      <c r="AT8" s="118"/>
      <c r="AU8" s="118"/>
      <c r="AV8" s="118"/>
      <c r="AW8" s="118"/>
      <c r="AX8" s="119"/>
      <c r="AY8" s="119"/>
      <c r="AZ8" s="119"/>
      <c r="BA8" s="119"/>
      <c r="BB8" s="119"/>
      <c r="BC8" s="119"/>
      <c r="BD8" s="122"/>
      <c r="BE8" s="122"/>
      <c r="BF8" s="122"/>
      <c r="BG8" s="122"/>
      <c r="BH8" s="122"/>
      <c r="BI8" s="19"/>
      <c r="BJ8" s="19"/>
      <c r="BK8" s="19"/>
      <c r="BL8" s="19"/>
      <c r="BM8" s="19"/>
      <c r="BN8" s="19"/>
      <c r="BO8" s="19"/>
      <c r="BP8" s="19"/>
      <c r="BQ8" s="19"/>
      <c r="BR8" s="19"/>
      <c r="BS8" s="19"/>
      <c r="BT8" s="19"/>
      <c r="BU8" s="19"/>
      <c r="BV8" s="19"/>
      <c r="BW8" s="19"/>
      <c r="BX8" s="19"/>
      <c r="BY8" s="19"/>
      <c r="BZ8" s="19"/>
    </row>
    <row r="9" spans="1:78" s="19" customFormat="1" ht="15" customHeight="1">
      <c r="A9" s="20"/>
      <c r="B9" s="34" t="s">
        <v>118</v>
      </c>
      <c r="C9" s="44"/>
      <c r="D9" s="44"/>
      <c r="E9" s="44"/>
      <c r="F9" s="56" t="s">
        <v>23</v>
      </c>
      <c r="G9" s="60"/>
      <c r="H9" s="60"/>
      <c r="I9" s="60"/>
      <c r="J9" s="60"/>
      <c r="K9" s="70"/>
      <c r="L9" s="79"/>
      <c r="M9" s="88"/>
      <c r="N9" s="88"/>
      <c r="O9" s="88"/>
      <c r="P9" s="88"/>
      <c r="Q9" s="88"/>
      <c r="R9" s="88"/>
      <c r="S9" s="88"/>
      <c r="T9" s="88"/>
      <c r="U9" s="88"/>
      <c r="V9" s="88"/>
      <c r="W9" s="88"/>
      <c r="X9" s="88"/>
      <c r="Y9" s="88"/>
      <c r="Z9" s="88"/>
      <c r="AA9" s="88"/>
      <c r="AB9" s="88"/>
      <c r="AC9" s="88"/>
      <c r="AD9" s="88"/>
      <c r="AE9" s="111"/>
      <c r="AF9" s="114"/>
      <c r="AG9" s="119"/>
      <c r="AH9" s="118"/>
      <c r="AI9" s="118"/>
      <c r="AJ9" s="118"/>
      <c r="AK9" s="118"/>
      <c r="AL9" s="118"/>
      <c r="AM9" s="118"/>
      <c r="AN9" s="118"/>
      <c r="AO9" s="118"/>
      <c r="AP9" s="118"/>
      <c r="AQ9" s="118"/>
      <c r="AR9" s="118"/>
      <c r="AS9" s="118"/>
      <c r="AT9" s="118"/>
      <c r="AU9" s="118"/>
      <c r="AV9" s="118"/>
      <c r="AW9" s="118"/>
      <c r="AX9" s="119"/>
      <c r="AY9" s="119"/>
      <c r="AZ9" s="119"/>
      <c r="BA9" s="119"/>
      <c r="BB9" s="119"/>
      <c r="BC9" s="119"/>
      <c r="BD9" s="122"/>
      <c r="BE9" s="122"/>
      <c r="BF9" s="122"/>
      <c r="BG9" s="122"/>
      <c r="BH9" s="122"/>
      <c r="BI9" s="19"/>
      <c r="BJ9" s="19"/>
      <c r="BK9" s="19"/>
      <c r="BL9" s="19"/>
      <c r="BM9" s="19"/>
      <c r="BN9" s="19"/>
      <c r="BO9" s="19"/>
      <c r="BP9" s="19"/>
      <c r="BQ9" s="19"/>
      <c r="BR9" s="19"/>
      <c r="BS9" s="19"/>
      <c r="BT9" s="19"/>
      <c r="BU9" s="19"/>
      <c r="BV9" s="19"/>
      <c r="BW9" s="19"/>
      <c r="BX9" s="19"/>
      <c r="BY9" s="19"/>
      <c r="BZ9" s="19"/>
    </row>
    <row r="10" spans="1:78" s="19" customFormat="1" ht="15" customHeight="1">
      <c r="A10" s="20"/>
      <c r="B10" s="35"/>
      <c r="C10" s="45"/>
      <c r="D10" s="45"/>
      <c r="E10" s="51"/>
      <c r="F10" s="57" t="s">
        <v>0</v>
      </c>
      <c r="G10" s="61"/>
      <c r="H10" s="61"/>
      <c r="I10" s="61"/>
      <c r="J10" s="61"/>
      <c r="K10" s="71"/>
      <c r="L10" s="80"/>
      <c r="M10" s="89"/>
      <c r="N10" s="89"/>
      <c r="O10" s="89"/>
      <c r="P10" s="89"/>
      <c r="Q10" s="89"/>
      <c r="R10" s="89"/>
      <c r="S10" s="89"/>
      <c r="T10" s="89"/>
      <c r="U10" s="89"/>
      <c r="V10" s="89"/>
      <c r="W10" s="89"/>
      <c r="X10" s="89"/>
      <c r="Y10" s="89"/>
      <c r="Z10" s="89"/>
      <c r="AA10" s="89"/>
      <c r="AB10" s="89"/>
      <c r="AC10" s="89"/>
      <c r="AD10" s="89"/>
      <c r="AE10" s="112"/>
      <c r="AF10" s="114"/>
      <c r="AG10" s="118"/>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c r="BD10" s="122"/>
      <c r="BE10" s="122"/>
      <c r="BF10" s="122"/>
      <c r="BG10" s="122"/>
      <c r="BH10" s="122"/>
      <c r="BI10" s="19"/>
      <c r="BJ10" s="19"/>
      <c r="BK10" s="19"/>
      <c r="BL10" s="19"/>
      <c r="BM10" s="19"/>
      <c r="BN10" s="19"/>
      <c r="BO10" s="19"/>
      <c r="BP10" s="19"/>
      <c r="BQ10" s="19"/>
      <c r="BR10" s="19"/>
      <c r="BS10" s="19"/>
      <c r="BT10" s="19"/>
      <c r="BU10" s="19"/>
      <c r="BV10" s="19"/>
      <c r="BW10" s="19"/>
      <c r="BX10" s="19"/>
      <c r="BY10" s="19"/>
      <c r="BZ10" s="19"/>
    </row>
    <row r="11" spans="1:78" s="19" customFormat="1" ht="15" customHeight="1">
      <c r="A11" s="20"/>
      <c r="B11" s="35"/>
      <c r="C11" s="45"/>
      <c r="D11" s="45"/>
      <c r="E11" s="51"/>
      <c r="F11" s="57" t="s">
        <v>95</v>
      </c>
      <c r="G11" s="61"/>
      <c r="H11" s="61"/>
      <c r="I11" s="61"/>
      <c r="J11" s="61"/>
      <c r="K11" s="71"/>
      <c r="L11" s="80"/>
      <c r="M11" s="89"/>
      <c r="N11" s="89"/>
      <c r="O11" s="89"/>
      <c r="P11" s="89"/>
      <c r="Q11" s="89"/>
      <c r="R11" s="89"/>
      <c r="S11" s="89"/>
      <c r="T11" s="89"/>
      <c r="U11" s="89"/>
      <c r="V11" s="89"/>
      <c r="W11" s="89"/>
      <c r="X11" s="89"/>
      <c r="Y11" s="89"/>
      <c r="Z11" s="89"/>
      <c r="AA11" s="89"/>
      <c r="AB11" s="89"/>
      <c r="AC11" s="89"/>
      <c r="AD11" s="89"/>
      <c r="AE11" s="112"/>
      <c r="AF11" s="114"/>
      <c r="AG11" s="118"/>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c r="BD11" s="122"/>
      <c r="BE11" s="122"/>
      <c r="BF11" s="122"/>
      <c r="BG11" s="122"/>
      <c r="BH11" s="122"/>
      <c r="BI11" s="19"/>
      <c r="BJ11" s="19"/>
      <c r="BK11" s="19"/>
      <c r="BL11" s="19"/>
      <c r="BM11" s="19"/>
      <c r="BN11" s="19"/>
      <c r="BO11" s="19"/>
      <c r="BP11" s="19"/>
      <c r="BQ11" s="19"/>
      <c r="BR11" s="19"/>
      <c r="BS11" s="19"/>
      <c r="BT11" s="19"/>
      <c r="BU11" s="19"/>
      <c r="BV11" s="19"/>
      <c r="BW11" s="19"/>
      <c r="BX11" s="19"/>
      <c r="BY11" s="19"/>
      <c r="BZ11" s="19"/>
    </row>
    <row r="12" spans="1:78" s="19" customFormat="1" ht="15" customHeight="1">
      <c r="A12" s="20"/>
      <c r="B12" s="36"/>
      <c r="C12" s="46"/>
      <c r="D12" s="46"/>
      <c r="E12" s="52"/>
      <c r="F12" s="58" t="s">
        <v>117</v>
      </c>
      <c r="G12" s="62"/>
      <c r="H12" s="62"/>
      <c r="I12" s="62"/>
      <c r="J12" s="62"/>
      <c r="K12" s="72"/>
      <c r="L12" s="81"/>
      <c r="M12" s="90"/>
      <c r="N12" s="90"/>
      <c r="O12" s="90"/>
      <c r="P12" s="90"/>
      <c r="Q12" s="90"/>
      <c r="R12" s="90"/>
      <c r="S12" s="90"/>
      <c r="T12" s="90"/>
      <c r="U12" s="90"/>
      <c r="V12" s="90"/>
      <c r="W12" s="90"/>
      <c r="X12" s="90"/>
      <c r="Y12" s="90"/>
      <c r="Z12" s="90"/>
      <c r="AA12" s="90"/>
      <c r="AB12" s="90"/>
      <c r="AC12" s="90"/>
      <c r="AD12" s="90"/>
      <c r="AE12" s="113"/>
      <c r="AF12" s="114"/>
      <c r="AG12" s="118"/>
      <c r="AH12" s="118"/>
      <c r="AI12" s="118"/>
      <c r="AJ12" s="118"/>
      <c r="AK12" s="118"/>
      <c r="AL12" s="118"/>
      <c r="AM12" s="118"/>
      <c r="AN12" s="118"/>
      <c r="AO12" s="118"/>
      <c r="AP12" s="118"/>
      <c r="AQ12" s="118"/>
      <c r="AR12" s="118"/>
      <c r="AS12" s="118"/>
      <c r="AT12" s="118"/>
      <c r="AU12" s="118"/>
      <c r="AV12" s="118"/>
      <c r="AW12" s="118"/>
      <c r="AX12" s="119"/>
      <c r="AY12" s="119"/>
      <c r="AZ12" s="119"/>
      <c r="BA12" s="119"/>
      <c r="BB12" s="119"/>
      <c r="BC12" s="119"/>
      <c r="BD12" s="122"/>
      <c r="BE12" s="122"/>
      <c r="BF12" s="122"/>
      <c r="BG12" s="122"/>
      <c r="BH12" s="122"/>
      <c r="BI12" s="19"/>
      <c r="BJ12" s="19"/>
      <c r="BK12" s="19"/>
      <c r="BL12" s="19"/>
      <c r="BM12" s="19"/>
      <c r="BN12" s="19"/>
      <c r="BO12" s="19"/>
      <c r="BP12" s="19"/>
      <c r="BQ12" s="19"/>
      <c r="BR12" s="19"/>
      <c r="BS12" s="19"/>
      <c r="BT12" s="19"/>
      <c r="BU12" s="19"/>
      <c r="BV12" s="19"/>
      <c r="BW12" s="19"/>
      <c r="BX12" s="19"/>
      <c r="BY12" s="19"/>
      <c r="BZ12" s="19"/>
    </row>
    <row r="13" spans="1:78" s="19" customFormat="1" ht="15" customHeight="1">
      <c r="A13" s="20"/>
      <c r="B13" s="37" t="s">
        <v>486</v>
      </c>
      <c r="C13" s="47"/>
      <c r="D13" s="47"/>
      <c r="E13" s="47"/>
      <c r="F13" s="47"/>
      <c r="G13" s="47"/>
      <c r="H13" s="47"/>
      <c r="I13" s="47"/>
      <c r="J13" s="47"/>
      <c r="K13" s="73"/>
      <c r="L13" s="82" t="s">
        <v>15</v>
      </c>
      <c r="M13" s="91"/>
      <c r="N13" s="91"/>
      <c r="O13" s="95"/>
      <c r="P13" s="96" t="s">
        <v>299</v>
      </c>
      <c r="Q13" s="99"/>
      <c r="R13" s="99"/>
      <c r="S13" s="99"/>
      <c r="T13" s="99"/>
      <c r="U13" s="99"/>
      <c r="V13" s="99"/>
      <c r="W13" s="99"/>
      <c r="X13" s="99"/>
      <c r="Y13" s="99"/>
      <c r="Z13" s="99"/>
      <c r="AA13" s="104"/>
      <c r="AB13" s="103"/>
      <c r="AC13" s="103"/>
      <c r="AD13" s="103"/>
      <c r="AE13" s="108"/>
      <c r="AF13" s="114"/>
      <c r="AG13" s="119"/>
      <c r="AH13" s="119"/>
      <c r="AI13" s="119"/>
      <c r="AJ13" s="119"/>
      <c r="AK13" s="119"/>
      <c r="AL13" s="119"/>
      <c r="AM13" s="119"/>
      <c r="AN13" s="119"/>
      <c r="AO13" s="119"/>
      <c r="AP13" s="119"/>
      <c r="AQ13" s="119"/>
      <c r="AR13" s="118"/>
      <c r="AS13" s="118"/>
      <c r="AT13" s="118"/>
      <c r="AU13" s="118"/>
      <c r="AV13" s="118"/>
      <c r="AW13" s="118"/>
      <c r="AX13" s="119"/>
      <c r="AY13" s="119"/>
      <c r="AZ13" s="119"/>
      <c r="BA13" s="119"/>
      <c r="BB13" s="119"/>
      <c r="BC13" s="119"/>
      <c r="BD13" s="122"/>
      <c r="BE13" s="122"/>
      <c r="BF13" s="122"/>
      <c r="BG13" s="122"/>
      <c r="BH13" s="122"/>
      <c r="BI13" s="19"/>
      <c r="BJ13" s="19"/>
      <c r="BK13" s="19"/>
      <c r="BL13" s="19"/>
      <c r="BM13" s="19"/>
      <c r="BN13" s="19"/>
      <c r="BO13" s="19"/>
      <c r="BP13" s="19"/>
      <c r="BQ13" s="19"/>
      <c r="BR13" s="19"/>
      <c r="BS13" s="19"/>
      <c r="BT13" s="19"/>
      <c r="BU13" s="19"/>
      <c r="BV13" s="19"/>
      <c r="BW13" s="19"/>
      <c r="BX13" s="19"/>
      <c r="BY13" s="19"/>
      <c r="BZ13" s="19"/>
    </row>
    <row r="14" spans="1:78" s="19" customFormat="1" ht="15" customHeight="1">
      <c r="A14" s="20"/>
      <c r="B14" s="38" t="s">
        <v>264</v>
      </c>
      <c r="C14" s="48"/>
      <c r="D14" s="48"/>
      <c r="E14" s="53"/>
      <c r="F14" s="53">
        <v>1</v>
      </c>
      <c r="G14" s="33" t="s">
        <v>455</v>
      </c>
      <c r="H14" s="43"/>
      <c r="I14" s="43"/>
      <c r="J14" s="43"/>
      <c r="K14" s="69"/>
      <c r="L14" s="83" t="s">
        <v>405</v>
      </c>
      <c r="M14" s="92"/>
      <c r="N14" s="92"/>
      <c r="O14" s="92"/>
      <c r="P14" s="92"/>
      <c r="Q14" s="98" t="s">
        <v>106</v>
      </c>
      <c r="R14" s="98"/>
      <c r="S14" s="92"/>
      <c r="T14" s="92"/>
      <c r="U14" s="98" t="s">
        <v>53</v>
      </c>
      <c r="V14" s="98"/>
      <c r="W14" s="92"/>
      <c r="X14" s="92"/>
      <c r="Y14" s="98" t="s">
        <v>73</v>
      </c>
      <c r="Z14" s="98"/>
      <c r="AA14" s="98"/>
      <c r="AB14" s="98"/>
      <c r="AC14" s="98"/>
      <c r="AD14" s="98"/>
      <c r="AE14" s="109"/>
      <c r="AF14" s="114"/>
      <c r="AG14" s="120" t="str">
        <f>LEFT(L14,1)&amp;""&amp;RIGHT(L14,1)&amp;IF(O14="","　　　　年　　　　月　　　　日",IF(O14&lt;10,"","")&amp;DBCS(O14)&amp;"年"&amp;IF(S14&lt;10,"","")&amp;DBCS(S14)&amp;"月"&amp;IF(W14&lt;10,"","")&amp;DBCS(W14)&amp;"日")</f>
        <v>令和　　　　年　　　　月　　　　日</v>
      </c>
      <c r="AH14" s="118"/>
      <c r="AI14" s="118"/>
      <c r="AJ14" s="118"/>
      <c r="AK14" s="118"/>
      <c r="AL14" s="118"/>
      <c r="AM14" s="118"/>
      <c r="AN14" s="118"/>
      <c r="AO14" s="118"/>
      <c r="AP14" s="118"/>
      <c r="AQ14" s="118"/>
      <c r="AR14" s="118"/>
      <c r="AS14" s="118"/>
      <c r="AT14" s="118"/>
      <c r="AU14" s="118"/>
      <c r="AV14" s="118"/>
      <c r="AW14" s="118"/>
      <c r="AX14" s="119"/>
      <c r="AY14" s="119"/>
      <c r="AZ14" s="119"/>
      <c r="BA14" s="119"/>
      <c r="BB14" s="119"/>
      <c r="BC14" s="119"/>
      <c r="BD14" s="122"/>
      <c r="BE14" s="122"/>
      <c r="BF14" s="122"/>
      <c r="BG14" s="122"/>
      <c r="BH14" s="122"/>
      <c r="BI14" s="19"/>
      <c r="BJ14" s="19"/>
      <c r="BK14" s="19"/>
      <c r="BL14" s="19"/>
      <c r="BM14" s="19"/>
      <c r="BN14" s="19"/>
      <c r="BO14" s="19"/>
      <c r="BP14" s="19"/>
      <c r="BQ14" s="19"/>
      <c r="BR14" s="19"/>
      <c r="BS14" s="19"/>
      <c r="BT14" s="19"/>
      <c r="BU14" s="19"/>
      <c r="BV14" s="19"/>
      <c r="BW14" s="19"/>
      <c r="BX14" s="19"/>
      <c r="BY14" s="19"/>
      <c r="BZ14" s="19"/>
    </row>
    <row r="15" spans="1:78" s="19" customFormat="1" ht="15" customHeight="1">
      <c r="A15" s="20"/>
      <c r="B15" s="39"/>
      <c r="C15" s="49"/>
      <c r="D15" s="49"/>
      <c r="E15" s="54"/>
      <c r="F15" s="55"/>
      <c r="G15" s="33" t="s">
        <v>329</v>
      </c>
      <c r="H15" s="43"/>
      <c r="I15" s="43"/>
      <c r="J15" s="43"/>
      <c r="K15" s="69"/>
      <c r="L15" s="84"/>
      <c r="M15" s="93"/>
      <c r="N15" s="93"/>
      <c r="O15" s="93"/>
      <c r="P15" s="93"/>
      <c r="Q15" s="93"/>
      <c r="R15" s="93"/>
      <c r="S15" s="93"/>
      <c r="T15" s="93"/>
      <c r="U15" s="93"/>
      <c r="V15" s="93"/>
      <c r="W15" s="93"/>
      <c r="X15" s="93"/>
      <c r="Y15" s="93"/>
      <c r="Z15" s="93"/>
      <c r="AA15" s="104" t="s">
        <v>101</v>
      </c>
      <c r="AB15" s="103"/>
      <c r="AC15" s="103"/>
      <c r="AD15" s="103"/>
      <c r="AE15" s="108"/>
      <c r="AF15" s="114"/>
      <c r="AG15" s="120"/>
      <c r="AH15" s="118"/>
      <c r="AI15" s="118"/>
      <c r="AJ15" s="118"/>
      <c r="AK15" s="118"/>
      <c r="AL15" s="118"/>
      <c r="AM15" s="118"/>
      <c r="AN15" s="118"/>
      <c r="AO15" s="118"/>
      <c r="AP15" s="118"/>
      <c r="AQ15" s="118"/>
      <c r="AR15" s="118"/>
      <c r="AS15" s="118"/>
      <c r="AT15" s="118"/>
      <c r="AU15" s="118"/>
      <c r="AV15" s="118"/>
      <c r="AW15" s="118"/>
      <c r="AX15" s="119"/>
      <c r="AY15" s="119"/>
      <c r="AZ15" s="119"/>
      <c r="BA15" s="119"/>
      <c r="BB15" s="119"/>
      <c r="BC15" s="119"/>
      <c r="BD15" s="122"/>
      <c r="BE15" s="122"/>
      <c r="BF15" s="122"/>
      <c r="BG15" s="122"/>
      <c r="BH15" s="122"/>
      <c r="BI15" s="19"/>
      <c r="BJ15" s="19"/>
      <c r="BK15" s="19"/>
      <c r="BL15" s="19"/>
      <c r="BM15" s="19"/>
      <c r="BN15" s="19"/>
      <c r="BO15" s="19"/>
      <c r="BP15" s="19"/>
      <c r="BQ15" s="19"/>
      <c r="BR15" s="19"/>
      <c r="BS15" s="19"/>
      <c r="BT15" s="19"/>
      <c r="BU15" s="19"/>
      <c r="BV15" s="19"/>
      <c r="BW15" s="19"/>
      <c r="BX15" s="19"/>
      <c r="BY15" s="19"/>
      <c r="BZ15" s="19"/>
    </row>
    <row r="16" spans="1:78" s="19" customFormat="1" ht="15" customHeight="1">
      <c r="A16" s="20"/>
      <c r="B16" s="39"/>
      <c r="C16" s="49"/>
      <c r="D16" s="49"/>
      <c r="E16" s="54"/>
      <c r="F16" s="53">
        <v>2</v>
      </c>
      <c r="G16" s="33" t="s">
        <v>455</v>
      </c>
      <c r="H16" s="43"/>
      <c r="I16" s="43"/>
      <c r="J16" s="43"/>
      <c r="K16" s="69"/>
      <c r="L16" s="83" t="s">
        <v>405</v>
      </c>
      <c r="M16" s="92"/>
      <c r="N16" s="92"/>
      <c r="O16" s="92"/>
      <c r="P16" s="92"/>
      <c r="Q16" s="98" t="s">
        <v>106</v>
      </c>
      <c r="R16" s="98"/>
      <c r="S16" s="92"/>
      <c r="T16" s="92"/>
      <c r="U16" s="98" t="s">
        <v>53</v>
      </c>
      <c r="V16" s="98"/>
      <c r="W16" s="92"/>
      <c r="X16" s="92"/>
      <c r="Y16" s="98" t="s">
        <v>73</v>
      </c>
      <c r="Z16" s="98"/>
      <c r="AA16" s="98"/>
      <c r="AB16" s="98"/>
      <c r="AC16" s="98"/>
      <c r="AD16" s="98"/>
      <c r="AE16" s="109"/>
      <c r="AF16" s="114"/>
      <c r="AG16" s="120" t="str">
        <f>LEFT(L16,1)&amp;""&amp;RIGHT(L16,1)&amp;IF(O16="","　　　　年　　　　月　　　　日",IF(O16&lt;10,"","")&amp;DBCS(O16)&amp;"年"&amp;IF(S16&lt;10,"","")&amp;DBCS(S16)&amp;"月"&amp;IF(W16&lt;10,"","")&amp;DBCS(W16)&amp;"日")</f>
        <v>令和　　　　年　　　　月　　　　日</v>
      </c>
      <c r="AH16" s="118"/>
      <c r="AI16" s="118"/>
      <c r="AJ16" s="118"/>
      <c r="AK16" s="118"/>
      <c r="AL16" s="118"/>
      <c r="AM16" s="118"/>
      <c r="AN16" s="118"/>
      <c r="AO16" s="118"/>
      <c r="AP16" s="118"/>
      <c r="AQ16" s="118"/>
      <c r="AR16" s="118"/>
      <c r="AS16" s="118"/>
      <c r="AT16" s="118"/>
      <c r="AU16" s="118"/>
      <c r="AV16" s="118"/>
      <c r="AW16" s="118"/>
      <c r="AX16" s="119"/>
      <c r="AY16" s="119"/>
      <c r="AZ16" s="119"/>
      <c r="BA16" s="119"/>
      <c r="BB16" s="119"/>
      <c r="BC16" s="119"/>
      <c r="BD16" s="122"/>
      <c r="BE16" s="122"/>
      <c r="BF16" s="122"/>
      <c r="BG16" s="122"/>
      <c r="BH16" s="122"/>
      <c r="BI16" s="19"/>
      <c r="BJ16" s="19"/>
      <c r="BK16" s="19"/>
      <c r="BL16" s="19"/>
      <c r="BM16" s="19"/>
      <c r="BN16" s="19"/>
      <c r="BO16" s="19"/>
      <c r="BP16" s="19"/>
      <c r="BQ16" s="19"/>
      <c r="BR16" s="19"/>
      <c r="BS16" s="19"/>
      <c r="BT16" s="19"/>
      <c r="BU16" s="19"/>
      <c r="BV16" s="19"/>
      <c r="BW16" s="19"/>
      <c r="BX16" s="19"/>
      <c r="BY16" s="19"/>
      <c r="BZ16" s="19"/>
    </row>
    <row r="17" spans="1:78" s="19" customFormat="1" ht="15" customHeight="1">
      <c r="A17" s="20"/>
      <c r="B17" s="39"/>
      <c r="C17" s="49"/>
      <c r="D17" s="49"/>
      <c r="E17" s="54"/>
      <c r="F17" s="55"/>
      <c r="G17" s="33" t="s">
        <v>329</v>
      </c>
      <c r="H17" s="43"/>
      <c r="I17" s="43"/>
      <c r="J17" s="43"/>
      <c r="K17" s="69"/>
      <c r="L17" s="84"/>
      <c r="M17" s="93"/>
      <c r="N17" s="93"/>
      <c r="O17" s="93"/>
      <c r="P17" s="93"/>
      <c r="Q17" s="93"/>
      <c r="R17" s="93"/>
      <c r="S17" s="93"/>
      <c r="T17" s="93"/>
      <c r="U17" s="93"/>
      <c r="V17" s="93"/>
      <c r="W17" s="93"/>
      <c r="X17" s="93"/>
      <c r="Y17" s="93"/>
      <c r="Z17" s="93"/>
      <c r="AA17" s="104" t="s">
        <v>101</v>
      </c>
      <c r="AB17" s="103"/>
      <c r="AC17" s="103"/>
      <c r="AD17" s="103"/>
      <c r="AE17" s="108"/>
      <c r="AF17" s="114"/>
      <c r="AG17" s="120"/>
      <c r="AH17" s="118"/>
      <c r="AI17" s="118"/>
      <c r="AJ17" s="118"/>
      <c r="AK17" s="118"/>
      <c r="AL17" s="118"/>
      <c r="AM17" s="118"/>
      <c r="AN17" s="118"/>
      <c r="AO17" s="118"/>
      <c r="AP17" s="118"/>
      <c r="AQ17" s="118"/>
      <c r="AR17" s="118"/>
      <c r="AS17" s="118"/>
      <c r="AT17" s="118"/>
      <c r="AU17" s="118"/>
      <c r="AV17" s="118"/>
      <c r="AW17" s="118"/>
      <c r="AX17" s="119"/>
      <c r="AY17" s="119"/>
      <c r="AZ17" s="119"/>
      <c r="BA17" s="119"/>
      <c r="BB17" s="119"/>
      <c r="BC17" s="119"/>
      <c r="BD17" s="122"/>
      <c r="BE17" s="122"/>
      <c r="BF17" s="122"/>
      <c r="BG17" s="122"/>
      <c r="BH17" s="122"/>
      <c r="BI17" s="19"/>
      <c r="BJ17" s="19"/>
      <c r="BK17" s="19"/>
      <c r="BL17" s="19"/>
      <c r="BM17" s="19"/>
      <c r="BN17" s="19"/>
      <c r="BO17" s="19"/>
      <c r="BP17" s="19"/>
      <c r="BQ17" s="19"/>
      <c r="BR17" s="19"/>
      <c r="BS17" s="19"/>
      <c r="BT17" s="19"/>
      <c r="BU17" s="19"/>
      <c r="BV17" s="19"/>
      <c r="BW17" s="19"/>
      <c r="BX17" s="19"/>
      <c r="BY17" s="19"/>
      <c r="BZ17" s="19"/>
    </row>
    <row r="18" spans="1:78" s="19" customFormat="1" ht="15" customHeight="1">
      <c r="A18" s="20"/>
      <c r="B18" s="39"/>
      <c r="C18" s="49"/>
      <c r="D18" s="49"/>
      <c r="E18" s="54"/>
      <c r="F18" s="53">
        <v>3</v>
      </c>
      <c r="G18" s="33" t="s">
        <v>455</v>
      </c>
      <c r="H18" s="43"/>
      <c r="I18" s="43"/>
      <c r="J18" s="43"/>
      <c r="K18" s="69"/>
      <c r="L18" s="83" t="s">
        <v>405</v>
      </c>
      <c r="M18" s="92"/>
      <c r="N18" s="92"/>
      <c r="O18" s="92"/>
      <c r="P18" s="92"/>
      <c r="Q18" s="98" t="s">
        <v>106</v>
      </c>
      <c r="R18" s="98"/>
      <c r="S18" s="92"/>
      <c r="T18" s="92"/>
      <c r="U18" s="98" t="s">
        <v>53</v>
      </c>
      <c r="V18" s="98"/>
      <c r="W18" s="92"/>
      <c r="X18" s="92"/>
      <c r="Y18" s="98" t="s">
        <v>73</v>
      </c>
      <c r="Z18" s="98"/>
      <c r="AA18" s="98"/>
      <c r="AB18" s="98"/>
      <c r="AC18" s="98"/>
      <c r="AD18" s="98"/>
      <c r="AE18" s="109"/>
      <c r="AF18" s="114"/>
      <c r="AG18" s="120" t="str">
        <f>LEFT(L18,1)&amp;""&amp;RIGHT(L18,1)&amp;IF(O18="","　　　　年　　　　月　　　　日",IF(O18&lt;10,"","")&amp;DBCS(O18)&amp;"年"&amp;IF(S18&lt;10,"","")&amp;DBCS(S18)&amp;"月"&amp;IF(W18&lt;10,"","")&amp;DBCS(W18)&amp;"日")</f>
        <v>令和　　　　年　　　　月　　　　日</v>
      </c>
      <c r="AH18" s="118"/>
      <c r="AI18" s="118"/>
      <c r="AJ18" s="118"/>
      <c r="AK18" s="118"/>
      <c r="AL18" s="118"/>
      <c r="AM18" s="118"/>
      <c r="AN18" s="118"/>
      <c r="AO18" s="118"/>
      <c r="AP18" s="118"/>
      <c r="AQ18" s="118"/>
      <c r="AR18" s="118"/>
      <c r="AS18" s="118"/>
      <c r="AT18" s="118"/>
      <c r="AU18" s="118"/>
      <c r="AV18" s="118"/>
      <c r="AW18" s="118"/>
      <c r="AX18" s="119"/>
      <c r="AY18" s="119"/>
      <c r="AZ18" s="119"/>
      <c r="BA18" s="119"/>
      <c r="BB18" s="119"/>
      <c r="BC18" s="119"/>
      <c r="BD18" s="122"/>
      <c r="BE18" s="122"/>
      <c r="BF18" s="122"/>
      <c r="BG18" s="122"/>
      <c r="BH18" s="122"/>
      <c r="BI18" s="19"/>
      <c r="BJ18" s="19"/>
      <c r="BK18" s="19"/>
      <c r="BL18" s="19"/>
      <c r="BM18" s="19"/>
      <c r="BN18" s="19"/>
      <c r="BO18" s="19"/>
      <c r="BP18" s="19"/>
      <c r="BQ18" s="19"/>
      <c r="BR18" s="19"/>
      <c r="BS18" s="19"/>
      <c r="BT18" s="19"/>
      <c r="BU18" s="19"/>
      <c r="BV18" s="19"/>
      <c r="BW18" s="19"/>
      <c r="BX18" s="19"/>
      <c r="BY18" s="19"/>
      <c r="BZ18" s="19"/>
    </row>
    <row r="19" spans="1:78" s="19" customFormat="1" ht="15" customHeight="1">
      <c r="A19" s="20"/>
      <c r="B19" s="40"/>
      <c r="C19" s="50"/>
      <c r="D19" s="50"/>
      <c r="E19" s="55"/>
      <c r="F19" s="55"/>
      <c r="G19" s="33" t="s">
        <v>329</v>
      </c>
      <c r="H19" s="43"/>
      <c r="I19" s="43"/>
      <c r="J19" s="43"/>
      <c r="K19" s="69"/>
      <c r="L19" s="84"/>
      <c r="M19" s="93"/>
      <c r="N19" s="93"/>
      <c r="O19" s="93"/>
      <c r="P19" s="93"/>
      <c r="Q19" s="93"/>
      <c r="R19" s="93"/>
      <c r="S19" s="93"/>
      <c r="T19" s="93"/>
      <c r="U19" s="93"/>
      <c r="V19" s="93"/>
      <c r="W19" s="93"/>
      <c r="X19" s="93"/>
      <c r="Y19" s="93"/>
      <c r="Z19" s="93"/>
      <c r="AA19" s="104" t="s">
        <v>101</v>
      </c>
      <c r="AB19" s="103"/>
      <c r="AC19" s="103"/>
      <c r="AD19" s="103"/>
      <c r="AE19" s="108"/>
      <c r="AF19" s="114"/>
      <c r="AG19" s="120" t="str">
        <f>L19&amp;IF(O19="","　　　年　　　月　　　日",IF(O19&lt;10,"　　","　")&amp;DBCS(O19)&amp;"年"&amp;IF(S19&lt;10,"　　","　")&amp;DBCS(S19)&amp;"月"&amp;IF(W19&lt;10,"　　","　")&amp;DBCS(W19)&amp;"日")</f>
        <v>　　　年　　　月　　　日</v>
      </c>
      <c r="AH19" s="118"/>
      <c r="AI19" s="118"/>
      <c r="AJ19" s="118"/>
      <c r="AK19" s="118"/>
      <c r="AL19" s="118"/>
      <c r="AM19" s="118"/>
      <c r="AN19" s="118"/>
      <c r="AO19" s="118"/>
      <c r="AP19" s="118"/>
      <c r="AQ19" s="118"/>
      <c r="AR19" s="118"/>
      <c r="AS19" s="118"/>
      <c r="AT19" s="118"/>
      <c r="AU19" s="118"/>
      <c r="AV19" s="118"/>
      <c r="AW19" s="118"/>
      <c r="AX19" s="119"/>
      <c r="AY19" s="119"/>
      <c r="AZ19" s="119"/>
      <c r="BA19" s="119"/>
      <c r="BB19" s="119"/>
      <c r="BC19" s="119"/>
      <c r="BD19" s="122"/>
      <c r="BE19" s="122"/>
      <c r="BF19" s="122"/>
      <c r="BG19" s="122"/>
      <c r="BH19" s="122"/>
      <c r="BI19" s="19"/>
      <c r="BJ19" s="19"/>
      <c r="BK19" s="19"/>
      <c r="BL19" s="19"/>
      <c r="BM19" s="19"/>
      <c r="BN19" s="19"/>
      <c r="BO19" s="19"/>
      <c r="BP19" s="19"/>
      <c r="BQ19" s="19"/>
      <c r="BR19" s="19"/>
      <c r="BS19" s="19"/>
      <c r="BT19" s="19"/>
      <c r="BU19" s="19"/>
      <c r="BV19" s="19"/>
      <c r="BW19" s="19"/>
      <c r="BX19" s="19"/>
      <c r="BY19" s="19"/>
      <c r="BZ19" s="19"/>
    </row>
    <row r="20" spans="1:78" ht="5.0999999999999996" customHeight="1">
      <c r="F20" s="59"/>
      <c r="G20" s="63"/>
      <c r="H20" s="65"/>
      <c r="I20" s="65"/>
      <c r="J20" s="67"/>
      <c r="K20" s="65"/>
      <c r="L20" s="65"/>
      <c r="M20" s="67"/>
      <c r="N20" s="65"/>
      <c r="O20" s="65"/>
      <c r="P20" s="97"/>
      <c r="AT20" s="121"/>
      <c r="AU20" s="121"/>
      <c r="AV20" s="121"/>
      <c r="AW20" s="121"/>
      <c r="AX20" s="121"/>
      <c r="AY20" s="121"/>
      <c r="AZ20" s="121"/>
      <c r="BA20" s="121"/>
      <c r="BB20" s="121"/>
      <c r="BC20" s="121"/>
      <c r="BD20" s="121"/>
      <c r="BE20" s="121"/>
      <c r="BF20" s="121"/>
      <c r="BG20" s="121"/>
      <c r="BH20" s="123"/>
      <c r="BI20" s="123"/>
      <c r="BJ20" s="123"/>
      <c r="BK20" s="123"/>
      <c r="BL20" s="123"/>
      <c r="BM20" s="123"/>
      <c r="BN20" s="123"/>
      <c r="BO20" s="123"/>
      <c r="BP20" s="123"/>
      <c r="BQ20" s="123"/>
      <c r="BR20" s="123"/>
      <c r="BS20" s="123"/>
      <c r="BT20" s="123"/>
      <c r="BU20" s="123"/>
      <c r="BV20" s="123"/>
      <c r="BW20" s="123"/>
      <c r="BX20" s="123"/>
      <c r="BY20" s="123"/>
      <c r="BZ20" s="123"/>
    </row>
    <row r="21" spans="1:78">
      <c r="A21" s="21" t="s">
        <v>144</v>
      </c>
      <c r="B21" s="21"/>
      <c r="C21" s="21"/>
      <c r="D21" s="18"/>
      <c r="E21" s="18"/>
      <c r="F21" s="18"/>
      <c r="G21" s="18"/>
      <c r="H21" s="18"/>
      <c r="I21" s="18"/>
      <c r="J21" s="18"/>
      <c r="K21" s="18"/>
      <c r="L21" s="18"/>
      <c r="M21" s="18"/>
      <c r="N21" s="18"/>
      <c r="O21" s="18"/>
      <c r="P21" s="18"/>
      <c r="Q21" s="18"/>
      <c r="R21" s="18"/>
      <c r="S21" s="18"/>
      <c r="T21" s="18"/>
      <c r="U21" s="18"/>
      <c r="V21" s="18"/>
      <c r="W21" s="18"/>
    </row>
    <row r="22" spans="1:78" ht="14.25">
      <c r="A22" s="22"/>
      <c r="B22" s="22"/>
      <c r="C22" s="22"/>
    </row>
    <row r="23" spans="1:78" ht="30.75" customHeight="1">
      <c r="A23" s="22"/>
      <c r="B23" s="22"/>
      <c r="C23" s="22"/>
    </row>
    <row r="24" spans="1:78" ht="18.75">
      <c r="A24" s="23"/>
      <c r="B24" s="23"/>
      <c r="C24" s="23"/>
    </row>
    <row r="25" spans="1:78" ht="18.75">
      <c r="A25" s="23"/>
      <c r="B25" s="23"/>
      <c r="C25" s="23"/>
    </row>
    <row r="26" spans="1:78" ht="18.75" customHeight="1">
      <c r="A26" s="24" t="s">
        <v>315</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row>
    <row r="27" spans="1:78" ht="24.75" customHeight="1">
      <c r="A27" s="25"/>
      <c r="B27" s="25"/>
      <c r="C27" s="25"/>
    </row>
    <row r="28" spans="1:78" ht="18.75" customHeight="1">
      <c r="G28" s="64"/>
      <c r="H28" s="64"/>
      <c r="I28" s="66"/>
      <c r="J28" s="68"/>
      <c r="K28" s="74"/>
      <c r="L28" s="68"/>
      <c r="M28" s="74"/>
      <c r="N28" s="68"/>
      <c r="O28" s="74"/>
      <c r="P28" s="64"/>
      <c r="Q28" s="64"/>
      <c r="R28" s="64"/>
      <c r="S28" s="64"/>
      <c r="T28" s="64"/>
      <c r="U28" s="64"/>
      <c r="V28" s="64"/>
      <c r="W28" s="64"/>
      <c r="AO28" s="66" t="str">
        <f>AG7</f>
        <v>令和　　　年　　　月　　　日</v>
      </c>
    </row>
    <row r="29" spans="1:78" ht="14.25">
      <c r="A29" s="22"/>
      <c r="B29" s="22"/>
      <c r="C29" s="22"/>
    </row>
    <row r="30" spans="1:78" ht="24.75" customHeight="1">
      <c r="A30" s="26" t="s">
        <v>319</v>
      </c>
      <c r="B30" s="26"/>
      <c r="C30" s="26"/>
      <c r="D30" s="26"/>
      <c r="E30" s="26"/>
      <c r="F30" s="26"/>
      <c r="G30" s="26"/>
      <c r="H30" s="26"/>
      <c r="I30" s="26"/>
      <c r="J30" s="26"/>
      <c r="K30" s="26"/>
      <c r="L30" s="26"/>
      <c r="M30" s="26"/>
      <c r="N30" s="26"/>
      <c r="O30" s="26"/>
      <c r="P30" s="26"/>
      <c r="Q30" s="64"/>
      <c r="R30" s="64"/>
      <c r="S30" s="64"/>
      <c r="T30" s="64"/>
      <c r="U30" s="64"/>
      <c r="V30" s="64"/>
      <c r="W30" s="64"/>
    </row>
    <row r="31" spans="1:78" ht="21.75" customHeight="1">
      <c r="A31" s="22"/>
      <c r="B31" s="22"/>
      <c r="C31" s="22"/>
    </row>
    <row r="32" spans="1:78" ht="19.5" customHeight="1">
      <c r="A32" s="22"/>
      <c r="B32" s="22"/>
      <c r="C32" s="22"/>
      <c r="N32" s="66" t="s">
        <v>46</v>
      </c>
      <c r="O32" s="127" t="str">
        <f>IF(L8="","　　　　　　　　　　　　　　　　　　　　　特定建設工事共同企業体",L8)</f>
        <v>　　　　　　　　　　　　　　　　　　　　　特定建設工事共同企業体</v>
      </c>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row>
    <row r="33" spans="1:41" ht="27" customHeight="1">
      <c r="B33" s="41"/>
      <c r="C33" s="41"/>
      <c r="D33" s="41"/>
      <c r="E33" s="41"/>
      <c r="F33" s="41"/>
      <c r="G33" s="41"/>
      <c r="H33" s="41"/>
      <c r="I33" s="41"/>
      <c r="K33" s="41"/>
      <c r="L33" s="41"/>
      <c r="M33" s="41"/>
      <c r="N33" s="41"/>
      <c r="O33" s="41"/>
      <c r="P33" s="64"/>
      <c r="Q33" s="64"/>
      <c r="U33" s="66" t="s">
        <v>487</v>
      </c>
      <c r="V33" s="64"/>
      <c r="W33" s="128" t="str">
        <f>IF(L9="","",L9)</f>
        <v/>
      </c>
      <c r="X33" s="128"/>
      <c r="Y33" s="128"/>
      <c r="Z33" s="128"/>
      <c r="AA33" s="128"/>
      <c r="AB33" s="128"/>
      <c r="AC33" s="128"/>
      <c r="AD33" s="128"/>
      <c r="AE33" s="128"/>
      <c r="AF33" s="128"/>
      <c r="AG33" s="128"/>
      <c r="AH33" s="128"/>
      <c r="AI33" s="128"/>
      <c r="AJ33" s="128"/>
      <c r="AK33" s="128"/>
      <c r="AL33" s="128"/>
      <c r="AM33" s="128"/>
      <c r="AN33" s="128"/>
      <c r="AO33" s="128"/>
    </row>
    <row r="34" spans="1:41" ht="24.75" customHeight="1">
      <c r="A34" s="22"/>
      <c r="B34" s="22"/>
      <c r="C34" s="22"/>
      <c r="U34" s="66" t="s">
        <v>416</v>
      </c>
      <c r="V34" s="66"/>
      <c r="W34" s="128" t="str">
        <f>IF(L10="","",L10)</f>
        <v/>
      </c>
      <c r="X34" s="128"/>
      <c r="Y34" s="128"/>
      <c r="Z34" s="128"/>
      <c r="AA34" s="128"/>
      <c r="AB34" s="128"/>
      <c r="AC34" s="128"/>
      <c r="AD34" s="128"/>
      <c r="AE34" s="128"/>
      <c r="AF34" s="128"/>
      <c r="AG34" s="128"/>
      <c r="AH34" s="128"/>
      <c r="AI34" s="128"/>
      <c r="AJ34" s="128"/>
      <c r="AK34" s="128"/>
      <c r="AL34" s="128"/>
      <c r="AM34" s="128"/>
      <c r="AN34" s="128"/>
      <c r="AO34" s="128"/>
    </row>
    <row r="35" spans="1:41" ht="22.5" customHeight="1">
      <c r="B35" s="124" t="s">
        <v>191</v>
      </c>
      <c r="C35" s="124"/>
      <c r="D35" s="124"/>
      <c r="E35" s="124"/>
      <c r="F35" s="124"/>
      <c r="G35" s="124"/>
      <c r="H35" s="124"/>
      <c r="I35" s="124"/>
      <c r="J35" s="124"/>
      <c r="K35" s="124"/>
      <c r="L35" s="124"/>
      <c r="M35" s="124"/>
      <c r="N35" s="124"/>
      <c r="O35" s="124"/>
      <c r="P35" s="124"/>
      <c r="Q35" s="124"/>
      <c r="R35" s="124"/>
      <c r="S35" s="124"/>
      <c r="T35" s="124"/>
      <c r="U35" s="124"/>
      <c r="V35" s="64"/>
      <c r="W35" s="129" t="str">
        <f>IF(L11="","",L11)</f>
        <v/>
      </c>
      <c r="X35" s="129"/>
      <c r="Y35" s="129"/>
      <c r="Z35" s="129"/>
      <c r="AA35" s="129"/>
      <c r="AB35" s="129"/>
      <c r="AC35" s="129"/>
      <c r="AD35" s="129" t="str">
        <f>IF(L12="","",L12)</f>
        <v/>
      </c>
      <c r="AE35" s="129"/>
      <c r="AF35" s="129"/>
      <c r="AG35" s="129"/>
      <c r="AH35" s="129"/>
      <c r="AI35" s="129"/>
      <c r="AJ35" s="129"/>
      <c r="AK35" s="129"/>
      <c r="AL35" s="129"/>
      <c r="AM35" s="129"/>
      <c r="AN35" s="131" t="s">
        <v>44</v>
      </c>
      <c r="AO35" s="131"/>
    </row>
    <row r="36" spans="1:41" ht="14.25">
      <c r="A36" s="22"/>
      <c r="B36" s="22"/>
      <c r="C36" s="22"/>
    </row>
    <row r="37" spans="1:41" ht="18" customHeight="1">
      <c r="A37" s="22"/>
      <c r="B37" s="22"/>
      <c r="C37" s="22"/>
    </row>
    <row r="38" spans="1:41" ht="24" customHeight="1">
      <c r="A38" s="27" t="str">
        <f>AG6&amp;"付で契約を締結した"</f>
        <v>令　和　　　　年　　　　月　　　　日付で契約を締結した</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row>
    <row r="39" spans="1:41" ht="14.25" customHeight="1">
      <c r="A39" s="28" t="str">
        <f>"津山市　"&amp;IF(O3="","　　　　　　　　　　",O3)&amp;"　地内　　"&amp;IF(L2="","　　　　　　　　　　　　　　　　　工事",L2)</f>
        <v>津山市　　　　　　　　　　　　地内　　　　　　　　　　　　　　　　　　　工事</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row>
    <row r="40" spans="1:41" ht="17.2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row>
    <row r="41" spans="1:41" ht="14.25">
      <c r="A41" s="22"/>
      <c r="B41" s="22"/>
      <c r="C41" s="22"/>
    </row>
    <row r="42" spans="1:41" ht="26.25" customHeight="1">
      <c r="A42" s="29" t="str">
        <f>"工事請負金額￥"&amp;IFERROR(DBCS(FIXED(IF(L4="","　　　　　　　　　　",L4),0)),"　　　　　　　　　　　　")&amp;"円についての前金払を願いたいので申請します。"</f>
        <v>工事請負金額￥　　　　　　　　　　　　円についての前金払を願いたいので申請します。</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row>
    <row r="43" spans="1:41" ht="14.25">
      <c r="A43" s="22"/>
      <c r="B43" s="22"/>
      <c r="C43" s="22"/>
    </row>
    <row r="44" spans="1:41" ht="14.25">
      <c r="A44" s="22"/>
      <c r="B44" s="22"/>
      <c r="C44" s="22"/>
    </row>
    <row r="45" spans="1:41" ht="34.5" customHeight="1">
      <c r="A45" s="29" t="str">
        <f>"前金払申請額￥"&amp;IFERROR(DBCS(FIXED(IF(L5="","　　　　　　　　　　",L5),0)),"　　　　　　　　　　　　")&amp;"円"</f>
        <v>前金払申請額￥　　　　　　　　　　　　円</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row>
    <row r="46" spans="1:41" ht="34.5" customHeight="1">
      <c r="A46" s="30" t="str">
        <f>"（請負金額"&amp;IFERROR(DBCS(FIXED(IF(OR(L4="",L13="非該当"),"　　　　　　　　　　","￥"&amp;L4),0)),"　　　　　　　　　　　　")&amp;"円)"</f>
        <v>（請負金額　　　　　　　　　　　　円)</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row>
    <row r="47" spans="1:41" ht="34.5" customHeight="1">
      <c r="A47" s="31" t="str">
        <f>"（受領済前金払額"&amp;IFERROR(DBCS(FIXED(IF(L15="","　　　　　","￥"&amp;L15),0)),"　　　　　　　　　")&amp;"円　　"&amp;AG14&amp;"受領済）"</f>
        <v>（受領済前金払額　　　　　　　　　円　　令和　　　　年　　　　月　　　　日受領済）</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34.5" customHeight="1">
      <c r="A48" s="31" t="str">
        <f>"（受領済前金払額"&amp;IFERROR(DBCS(FIXED(IF(L17="","　　　　　","￥"&amp;L17),0)),"　　　　　　　　　")&amp;"円　　"&amp;AG16&amp;"受領済）"</f>
        <v>（受領済前金払額　　　　　　　　　円　　令和　　　　年　　　　月　　　　日受領済）</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34.5" customHeight="1">
      <c r="A49" s="31" t="str">
        <f>"（受領済前金払額"&amp;IFERROR(DBCS(FIXED(IF(L19="","　　　　　","￥"&amp;L19),0)),"　　　　　　　　　")&amp;"円　　"&amp;AG18&amp;"受領済）"</f>
        <v>（受領済前金払額　　　　　　　　　円　　令和　　　　年　　　　月　　　　日受領済）</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20.100000000000001" customHeight="1">
      <c r="A50" s="22"/>
      <c r="B50" s="22"/>
      <c r="C50" s="22"/>
    </row>
    <row r="51" spans="1:41" ht="20.100000000000001" customHeight="1">
      <c r="A51" s="32" t="s">
        <v>305</v>
      </c>
      <c r="B51" s="32"/>
      <c r="C51" s="32"/>
      <c r="D51" s="18"/>
      <c r="E51" s="18"/>
      <c r="F51" s="18"/>
      <c r="G51" s="18"/>
      <c r="H51" s="18"/>
      <c r="I51" s="18"/>
      <c r="J51" s="18"/>
      <c r="K51" s="18"/>
      <c r="L51" s="18"/>
      <c r="M51" s="18"/>
      <c r="N51" s="18"/>
      <c r="O51" s="18"/>
      <c r="P51" s="18"/>
      <c r="Q51" s="18"/>
      <c r="R51" s="18"/>
      <c r="S51" s="18"/>
      <c r="T51" s="18"/>
      <c r="U51" s="18"/>
      <c r="V51" s="18"/>
      <c r="W51" s="18"/>
    </row>
  </sheetData>
  <sheetProtection password="DE82" sheet="1" objects="1" scenarios="1" selectLockedCells="1"/>
  <mergeCells count="99">
    <mergeCell ref="B2:K2"/>
    <mergeCell ref="L2:AE2"/>
    <mergeCell ref="AG2:AQ2"/>
    <mergeCell ref="AS2:BC2"/>
    <mergeCell ref="B3:K3"/>
    <mergeCell ref="L3:N3"/>
    <mergeCell ref="O3:W3"/>
    <mergeCell ref="X3:AC3"/>
    <mergeCell ref="AG3:AQ3"/>
    <mergeCell ref="AS3:BC3"/>
    <mergeCell ref="B4:K4"/>
    <mergeCell ref="L4:Z4"/>
    <mergeCell ref="B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AE8"/>
    <mergeCell ref="B9:E9"/>
    <mergeCell ref="F9:K9"/>
    <mergeCell ref="L9:AE9"/>
    <mergeCell ref="B10:E10"/>
    <mergeCell ref="F10:K10"/>
    <mergeCell ref="L10:AE10"/>
    <mergeCell ref="B11:E11"/>
    <mergeCell ref="F11:K11"/>
    <mergeCell ref="L11:AE11"/>
    <mergeCell ref="B12:E12"/>
    <mergeCell ref="F12:K12"/>
    <mergeCell ref="L12:AE12"/>
    <mergeCell ref="B13:K13"/>
    <mergeCell ref="L13:O13"/>
    <mergeCell ref="G14:K14"/>
    <mergeCell ref="L14:N14"/>
    <mergeCell ref="O14:P14"/>
    <mergeCell ref="Q14:R14"/>
    <mergeCell ref="S14:T14"/>
    <mergeCell ref="U14:V14"/>
    <mergeCell ref="W14:X14"/>
    <mergeCell ref="Y14:Z14"/>
    <mergeCell ref="G15:K15"/>
    <mergeCell ref="L15:Z15"/>
    <mergeCell ref="G16:K16"/>
    <mergeCell ref="L16:N16"/>
    <mergeCell ref="O16:P16"/>
    <mergeCell ref="Q16:R16"/>
    <mergeCell ref="S16:T16"/>
    <mergeCell ref="U16:V16"/>
    <mergeCell ref="W16:X16"/>
    <mergeCell ref="Y16:Z16"/>
    <mergeCell ref="G17:K17"/>
    <mergeCell ref="L17:Z17"/>
    <mergeCell ref="G18:K18"/>
    <mergeCell ref="L18:N18"/>
    <mergeCell ref="O18:P18"/>
    <mergeCell ref="Q18:R18"/>
    <mergeCell ref="S18:T18"/>
    <mergeCell ref="U18:V18"/>
    <mergeCell ref="W18:X18"/>
    <mergeCell ref="Y18:Z18"/>
    <mergeCell ref="G19:K19"/>
    <mergeCell ref="L19:Z19"/>
    <mergeCell ref="A21:W21"/>
    <mergeCell ref="A26:AO26"/>
    <mergeCell ref="A30:P30"/>
    <mergeCell ref="O32:AO32"/>
    <mergeCell ref="W33:AO33"/>
    <mergeCell ref="W34:AO34"/>
    <mergeCell ref="B35:U35"/>
    <mergeCell ref="W35:AC35"/>
    <mergeCell ref="AD35:AM35"/>
    <mergeCell ref="AN35:AO35"/>
    <mergeCell ref="A38:AO38"/>
    <mergeCell ref="A42:AO42"/>
    <mergeCell ref="A45:AO45"/>
    <mergeCell ref="A46:AO46"/>
    <mergeCell ref="A47:AO47"/>
    <mergeCell ref="A48:AO48"/>
    <mergeCell ref="A49:AO49"/>
    <mergeCell ref="A51:W51"/>
    <mergeCell ref="B14:E19"/>
    <mergeCell ref="F14:F15"/>
    <mergeCell ref="F16:F17"/>
    <mergeCell ref="F18:F19"/>
    <mergeCell ref="A39:AO40"/>
  </mergeCells>
  <phoneticPr fontId="17"/>
  <conditionalFormatting sqref="O14 S14 W14 O16 S16 W16 O18 S18 W18 L14:L19">
    <cfRule type="expression" dxfId="7" priority="1">
      <formula>$L$13="該当"</formula>
    </cfRule>
  </conditionalFormatting>
  <dataValidations count="2">
    <dataValidation type="list" allowBlank="0" showDropDown="0" showInputMessage="1" showErrorMessage="1" sqref="L13:O13">
      <formula1>"該当,非該当"</formula1>
    </dataValidation>
    <dataValidation type="list" allowBlank="0" showDropDown="0" showInputMessage="1" showErrorMessage="1" sqref="WVT13:WVW13 JH13:JK13 TD13:TG13 ACZ13:ADC13 AMV13:AMY13 AWR13:AWU13 BGN13:BGQ13 BQJ13:BQM13 CAF13:CAI13 CKB13:CKE13 CTX13:CUA13 DDT13:DDW13 DNP13:DNS13 DXL13:DXO13 EHH13:EHK13 ERD13:ERG13 FAZ13:FBC13 FKV13:FKY13 FUR13:FUU13 GEN13:GEQ13 GOJ13:GOM13 GYF13:GYI13 HIB13:HIE13 HRX13:HSA13 IBT13:IBW13 ILP13:ILS13 IVL13:IVO13 JFH13:JFK13 JPD13:JPG13 JYZ13:JZC13 KIV13:KIY13 KSR13:KSU13 LCN13:LCQ13 LMJ13:LMM13 LWF13:LWI13 MGB13:MGE13 MPX13:MQA13 MZT13:MZW13 NJP13:NJS13 NTL13:NTO13 ODH13:ODK13 OND13:ONG13 OWZ13:OXC13 PGV13:PGY13 PQR13:PQU13 QAN13:QAQ13 QKJ13:QKM13 QUF13:QUI13 REB13:REE13 RNX13:ROA13 RXT13:RXW13 SHP13:SHS13 SRL13:SRO13 TBH13:TBK13 TLD13:TLG13 TUZ13:TVC13 UEV13:UEY13 UOR13:UOU13 UYN13:UYQ13 VIJ13:VIM13 VSF13:VSI13 WCB13:WCE13 WLX13:WMA13">
      <formula1>"変更なし,増額,減額"</formula1>
    </dataValidation>
  </dataValidations>
  <printOptions horizontalCentered="1"/>
  <pageMargins left="0.75" right="0.75" top="1" bottom="1" header="0.5" footer="0.5"/>
  <pageSetup paperSize="9"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97494679-A3C6-46C1-A790-52002C4E6F2B}">
            <xm:f>完成届!$L$5="変更なし"</xm:f>
            <x14:dxf>
              <font>
                <color indexed="9"/>
              </font>
              <fill>
                <patternFill patternType="none">
                  <bgColor indexed="65"/>
                </patternFill>
              </fill>
            </x14:dxf>
          </x14:cfRule>
          <xm:sqref>AA13:AE13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2:BC55"/>
  <sheetViews>
    <sheetView showGridLines="0" showZeros="0" zoomScale="80" zoomScaleNormal="80" workbookViewId="0">
      <pane ySplit="13" topLeftCell="A14" activePane="bottomLeft" state="frozen"/>
      <selection pane="bottomLeft" activeCell="N2" sqref="N2:AG2"/>
    </sheetView>
  </sheetViews>
  <sheetFormatPr defaultColWidth="1.625" defaultRowHeight="20.100000000000001" customHeight="1"/>
  <cols>
    <col min="1" max="16384" width="1.625" style="132"/>
  </cols>
  <sheetData>
    <row r="1" spans="2:55" ht="3" customHeight="1"/>
    <row r="2" spans="2:55" ht="15" customHeight="1">
      <c r="B2" s="33" t="s">
        <v>298</v>
      </c>
      <c r="C2" s="43"/>
      <c r="D2" s="43"/>
      <c r="E2" s="43"/>
      <c r="F2" s="43"/>
      <c r="G2" s="43"/>
      <c r="H2" s="43"/>
      <c r="I2" s="43"/>
      <c r="J2" s="43"/>
      <c r="K2" s="43"/>
      <c r="L2" s="43"/>
      <c r="M2" s="69"/>
      <c r="N2" s="156"/>
      <c r="O2" s="164"/>
      <c r="P2" s="164"/>
      <c r="Q2" s="164"/>
      <c r="R2" s="164"/>
      <c r="S2" s="164"/>
      <c r="T2" s="164"/>
      <c r="U2" s="164"/>
      <c r="V2" s="164"/>
      <c r="W2" s="164"/>
      <c r="X2" s="164"/>
      <c r="Y2" s="164"/>
      <c r="Z2" s="164"/>
      <c r="AA2" s="164"/>
      <c r="AB2" s="164"/>
      <c r="AC2" s="164"/>
      <c r="AD2" s="164"/>
      <c r="AE2" s="164"/>
      <c r="AF2" s="164"/>
      <c r="AG2" s="176"/>
      <c r="AI2" s="116">
        <f>N4</f>
        <v>0</v>
      </c>
      <c r="AJ2" s="116"/>
      <c r="AK2" s="116"/>
      <c r="AL2" s="116"/>
      <c r="AM2" s="116"/>
      <c r="AN2" s="116"/>
      <c r="AO2" s="116"/>
      <c r="AP2" s="116"/>
      <c r="AQ2" s="116"/>
      <c r="AR2" s="116"/>
      <c r="AS2" s="116"/>
      <c r="AT2" s="116"/>
      <c r="AU2" s="116"/>
      <c r="AV2" s="116"/>
      <c r="AW2" s="116"/>
      <c r="AX2" s="116"/>
      <c r="AY2" s="116"/>
      <c r="AZ2" s="116"/>
      <c r="BA2" s="116"/>
      <c r="BB2" s="116"/>
      <c r="BC2" s="116"/>
    </row>
    <row r="3" spans="2:55" ht="15" customHeight="1">
      <c r="B3" s="33" t="s">
        <v>300</v>
      </c>
      <c r="C3" s="43"/>
      <c r="D3" s="43"/>
      <c r="E3" s="43"/>
      <c r="F3" s="43"/>
      <c r="G3" s="43"/>
      <c r="H3" s="43"/>
      <c r="I3" s="43"/>
      <c r="J3" s="43"/>
      <c r="K3" s="43"/>
      <c r="L3" s="43"/>
      <c r="M3" s="69"/>
      <c r="N3" s="157" t="s">
        <v>38</v>
      </c>
      <c r="O3" s="103"/>
      <c r="P3" s="103"/>
      <c r="Q3" s="103"/>
      <c r="R3" s="85"/>
      <c r="S3" s="85"/>
      <c r="T3" s="85"/>
      <c r="U3" s="85"/>
      <c r="V3" s="85"/>
      <c r="W3" s="85"/>
      <c r="X3" s="85"/>
      <c r="Y3" s="85"/>
      <c r="Z3" s="85"/>
      <c r="AA3" s="85"/>
      <c r="AB3" s="85"/>
      <c r="AC3" s="85"/>
      <c r="AD3" s="103" t="s">
        <v>25</v>
      </c>
      <c r="AE3" s="103"/>
      <c r="AF3" s="103"/>
      <c r="AG3" s="107"/>
      <c r="AI3" s="116">
        <f>IF(N4="",0,LEN(AI2))</f>
        <v>0</v>
      </c>
      <c r="AJ3" s="116"/>
      <c r="AK3" s="116"/>
      <c r="AL3" s="116"/>
      <c r="AM3" s="116"/>
      <c r="AN3" s="116"/>
      <c r="AO3" s="116"/>
      <c r="AP3" s="116"/>
      <c r="AQ3" s="116"/>
      <c r="AR3" s="116"/>
      <c r="AS3" s="116"/>
      <c r="AT3" s="116"/>
      <c r="AU3" s="116"/>
      <c r="AV3" s="116"/>
      <c r="AW3" s="116"/>
      <c r="AX3" s="116"/>
      <c r="AY3" s="116"/>
      <c r="AZ3" s="116"/>
      <c r="BA3" s="116"/>
      <c r="BB3" s="116"/>
      <c r="BC3" s="116"/>
    </row>
    <row r="4" spans="2:55" ht="15" customHeight="1">
      <c r="B4" s="33" t="s">
        <v>399</v>
      </c>
      <c r="C4" s="43"/>
      <c r="D4" s="43"/>
      <c r="E4" s="43"/>
      <c r="F4" s="43"/>
      <c r="G4" s="43"/>
      <c r="H4" s="43"/>
      <c r="I4" s="43"/>
      <c r="J4" s="43"/>
      <c r="K4" s="43"/>
      <c r="L4" s="43"/>
      <c r="M4" s="69"/>
      <c r="N4" s="77"/>
      <c r="O4" s="86"/>
      <c r="P4" s="86"/>
      <c r="Q4" s="86"/>
      <c r="R4" s="86"/>
      <c r="S4" s="86"/>
      <c r="T4" s="86"/>
      <c r="U4" s="86"/>
      <c r="V4" s="86"/>
      <c r="W4" s="86"/>
      <c r="X4" s="86"/>
      <c r="Y4" s="86"/>
      <c r="Z4" s="86"/>
      <c r="AA4" s="104" t="s">
        <v>101</v>
      </c>
      <c r="AB4" s="104"/>
      <c r="AC4" s="104"/>
      <c r="AD4" s="103"/>
      <c r="AE4" s="103"/>
      <c r="AF4" s="103"/>
      <c r="AG4" s="108"/>
      <c r="AI4" s="116" t="str">
        <f>IF(AI3=10,"￥","")</f>
        <v/>
      </c>
      <c r="AJ4" s="116" t="str">
        <f>IF(AI3=9,"￥",IF(AI3&gt;=10,DBCS(MID(AI2,AI3-9,1)),""))</f>
        <v/>
      </c>
      <c r="AK4" s="116" t="str">
        <f>IF(AI3=8,"￥",IF(AI3&gt;=9,DBCS(MID(AI2,AI3-8,1)),""))</f>
        <v/>
      </c>
      <c r="AL4" s="116" t="str">
        <f>IF(AI3=7,"￥",IF(AI3&gt;=8,DBCS(MID(AI2,AI3-7,1)),""))</f>
        <v/>
      </c>
      <c r="AM4" s="116" t="str">
        <f>IF(AI3=6,"￥",IF(AI3&gt;=7,DBCS(MID(AI2,AI3-6,1)),""))</f>
        <v/>
      </c>
      <c r="AN4" s="116" t="str">
        <f>IF(AI3=5,"￥",IF(AI3&gt;=6,DBCS(MID(AI2,AI3-5,1)),""))</f>
        <v/>
      </c>
      <c r="AO4" s="116" t="str">
        <f>IF(AI3=4,"￥",IF(AI3&gt;=5,DBCS(MID(AI2,AI3-4,1)),""))</f>
        <v/>
      </c>
      <c r="AP4" s="116" t="str">
        <f>IF(AI3=3,"￥",IF(AI3&gt;=4,DBCS(MID(AI2,AI3-3,1)),""))</f>
        <v/>
      </c>
      <c r="AQ4" s="116" t="str">
        <f>IF(AI3=2,"￥",IF(AI3&gt;=3,DBCS(MID(AI2,AI3-2,1)),""))</f>
        <v/>
      </c>
      <c r="AR4" s="116" t="str">
        <f>IF(AI3=1,"￥",IF(AI3&gt;=2,DBCS(MID(AI2,AI3-1,1)),""))</f>
        <v/>
      </c>
      <c r="AS4" s="116" t="str">
        <f>IF(AI3&gt;0,DBCS(RIGHT(AI2,1)),"")</f>
        <v/>
      </c>
      <c r="AT4" s="116"/>
      <c r="AU4" s="116"/>
      <c r="AV4" s="116"/>
      <c r="AW4" s="116"/>
      <c r="AX4" s="116"/>
      <c r="AY4" s="116"/>
      <c r="AZ4" s="116"/>
      <c r="BA4" s="116"/>
      <c r="BB4" s="116"/>
      <c r="BC4" s="116"/>
    </row>
    <row r="5" spans="2:55" ht="15" customHeight="1">
      <c r="B5" s="33" t="s">
        <v>62</v>
      </c>
      <c r="C5" s="43"/>
      <c r="D5" s="43"/>
      <c r="E5" s="43"/>
      <c r="F5" s="43"/>
      <c r="G5" s="43"/>
      <c r="H5" s="43"/>
      <c r="I5" s="43"/>
      <c r="J5" s="43"/>
      <c r="K5" s="43"/>
      <c r="L5" s="43"/>
      <c r="M5" s="69"/>
      <c r="N5" s="75" t="s">
        <v>405</v>
      </c>
      <c r="O5" s="85"/>
      <c r="P5" s="85"/>
      <c r="Q5" s="85"/>
      <c r="R5" s="85"/>
      <c r="S5" s="103" t="s">
        <v>106</v>
      </c>
      <c r="T5" s="103"/>
      <c r="U5" s="85"/>
      <c r="V5" s="85"/>
      <c r="W5" s="103" t="s">
        <v>53</v>
      </c>
      <c r="X5" s="103"/>
      <c r="Y5" s="85"/>
      <c r="Z5" s="85"/>
      <c r="AA5" s="103" t="s">
        <v>73</v>
      </c>
      <c r="AB5" s="103"/>
      <c r="AC5" s="98"/>
      <c r="AD5" s="98"/>
      <c r="AE5" s="98"/>
      <c r="AF5" s="98"/>
      <c r="AG5" s="109"/>
      <c r="AI5" s="118" t="str">
        <f>N5&amp;IF(Q5="","　　　年　　　　月　　　　日",IF(Q5&lt;10,"　　","　")&amp;DBCS(Q5)&amp;"年"&amp;IF(U5&lt;10,"　　","　")&amp;DBCS(U5)&amp;"月"&amp;IF(Y5&lt;10,"　　","　")&amp;DBCS(Y5)&amp;"日")</f>
        <v>令和　　　年　　　　月　　　　日</v>
      </c>
      <c r="AJ5" s="116"/>
      <c r="AK5" s="116"/>
      <c r="AL5" s="116"/>
      <c r="AM5" s="116"/>
      <c r="AN5" s="116"/>
      <c r="AO5" s="116"/>
      <c r="AP5" s="116"/>
      <c r="AQ5" s="116"/>
      <c r="AR5" s="116"/>
      <c r="AS5" s="116"/>
      <c r="AT5" s="116"/>
      <c r="AU5" s="116"/>
      <c r="AV5" s="116"/>
      <c r="AW5" s="116"/>
      <c r="AX5" s="116"/>
      <c r="AY5" s="116"/>
      <c r="AZ5" s="116"/>
      <c r="BA5" s="116"/>
      <c r="BB5" s="116"/>
      <c r="BC5" s="116"/>
    </row>
    <row r="6" spans="2:55" ht="15" customHeight="1">
      <c r="B6" s="33" t="s">
        <v>186</v>
      </c>
      <c r="C6" s="43"/>
      <c r="D6" s="43"/>
      <c r="E6" s="43"/>
      <c r="F6" s="43"/>
      <c r="G6" s="43"/>
      <c r="H6" s="43"/>
      <c r="I6" s="43"/>
      <c r="J6" s="43"/>
      <c r="K6" s="43"/>
      <c r="L6" s="43"/>
      <c r="M6" s="69"/>
      <c r="N6" s="157" t="str">
        <f>N5</f>
        <v>令和</v>
      </c>
      <c r="O6" s="103"/>
      <c r="P6" s="103"/>
      <c r="Q6" s="103" t="str">
        <f>IF(Q5="","",Q5)</f>
        <v/>
      </c>
      <c r="R6" s="103"/>
      <c r="S6" s="103" t="s">
        <v>106</v>
      </c>
      <c r="T6" s="103"/>
      <c r="U6" s="103" t="str">
        <f>IF(U5="","",U5)</f>
        <v/>
      </c>
      <c r="V6" s="103"/>
      <c r="W6" s="103" t="s">
        <v>53</v>
      </c>
      <c r="X6" s="103"/>
      <c r="Y6" s="103" t="str">
        <f>IF(Y5="","",Y5)</f>
        <v/>
      </c>
      <c r="Z6" s="103"/>
      <c r="AA6" s="103" t="s">
        <v>73</v>
      </c>
      <c r="AB6" s="103"/>
      <c r="AC6" s="98"/>
      <c r="AD6" s="98"/>
      <c r="AE6" s="98"/>
      <c r="AF6" s="98"/>
      <c r="AG6" s="109"/>
      <c r="AI6" s="118" t="str">
        <f>N6&amp;IF(Q6="","　　年　　月　　日",IF(Q6&lt;10,"　","")&amp;DBCS(Q6)&amp;"年"&amp;IF(U6&lt;10,"　","")&amp;DBCS(U6)&amp;"月"&amp;IF(Y6&lt;10,"　","")&amp;DBCS(Y6)&amp;"日")</f>
        <v>令和　　年　　月　　日</v>
      </c>
      <c r="AJ6" s="116"/>
      <c r="AK6" s="116"/>
      <c r="AL6" s="116"/>
      <c r="AM6" s="116"/>
      <c r="AN6" s="116"/>
      <c r="AO6" s="116"/>
      <c r="AP6" s="116"/>
      <c r="AQ6" s="116"/>
      <c r="AR6" s="116"/>
      <c r="AS6" s="116"/>
      <c r="AT6" s="116"/>
      <c r="AU6" s="116"/>
      <c r="AV6" s="116"/>
      <c r="AW6" s="116"/>
      <c r="AX6" s="116"/>
      <c r="AY6" s="116"/>
      <c r="AZ6" s="116"/>
      <c r="BA6" s="116"/>
      <c r="BB6" s="116"/>
      <c r="BC6" s="116"/>
    </row>
    <row r="7" spans="2:55" ht="15" customHeight="1">
      <c r="B7" s="33" t="s">
        <v>16</v>
      </c>
      <c r="C7" s="43"/>
      <c r="D7" s="43"/>
      <c r="E7" s="43"/>
      <c r="F7" s="43"/>
      <c r="G7" s="43"/>
      <c r="H7" s="43"/>
      <c r="I7" s="43"/>
      <c r="J7" s="43"/>
      <c r="K7" s="43"/>
      <c r="L7" s="43"/>
      <c r="M7" s="69"/>
      <c r="N7" s="75" t="s">
        <v>405</v>
      </c>
      <c r="O7" s="85"/>
      <c r="P7" s="85"/>
      <c r="Q7" s="85"/>
      <c r="R7" s="85"/>
      <c r="S7" s="103" t="s">
        <v>106</v>
      </c>
      <c r="T7" s="103"/>
      <c r="U7" s="85"/>
      <c r="V7" s="85"/>
      <c r="W7" s="103" t="s">
        <v>53</v>
      </c>
      <c r="X7" s="103"/>
      <c r="Y7" s="85"/>
      <c r="Z7" s="85"/>
      <c r="AA7" s="103" t="s">
        <v>73</v>
      </c>
      <c r="AB7" s="103"/>
      <c r="AC7" s="98"/>
      <c r="AD7" s="98"/>
      <c r="AE7" s="98"/>
      <c r="AF7" s="98"/>
      <c r="AG7" s="109"/>
      <c r="AI7" s="118" t="str">
        <f>N7&amp;IF(Q7="","　　年　　月　　日",IF(Q7&lt;10,"　","")&amp;DBCS(Q7)&amp;"年"&amp;IF(U7&lt;10,"　","")&amp;DBCS(U7)&amp;"月"&amp;IF(Y7&lt;10,"　","")&amp;DBCS(Y7)&amp;"日")</f>
        <v>令和　　年　　月　　日</v>
      </c>
      <c r="AJ7" s="116"/>
      <c r="AK7" s="116"/>
      <c r="AL7" s="116"/>
      <c r="AM7" s="116"/>
      <c r="AN7" s="116"/>
      <c r="AO7" s="116"/>
      <c r="AP7" s="116"/>
      <c r="AQ7" s="116"/>
      <c r="AR7" s="116"/>
      <c r="AS7" s="116"/>
      <c r="AT7" s="116"/>
      <c r="AU7" s="116"/>
      <c r="AV7" s="116"/>
      <c r="AW7" s="116"/>
      <c r="AX7" s="116"/>
      <c r="AY7" s="116"/>
      <c r="AZ7" s="116"/>
      <c r="BA7" s="116"/>
      <c r="BB7" s="116"/>
      <c r="BC7" s="116"/>
    </row>
    <row r="8" spans="2:55" ht="15" customHeight="1">
      <c r="B8" s="33" t="s">
        <v>193</v>
      </c>
      <c r="C8" s="43"/>
      <c r="D8" s="43"/>
      <c r="E8" s="43"/>
      <c r="F8" s="43"/>
      <c r="G8" s="43"/>
      <c r="H8" s="43"/>
      <c r="I8" s="43"/>
      <c r="J8" s="43"/>
      <c r="K8" s="43"/>
      <c r="L8" s="43"/>
      <c r="M8" s="69"/>
      <c r="N8" s="75" t="s">
        <v>405</v>
      </c>
      <c r="O8" s="85"/>
      <c r="P8" s="85"/>
      <c r="Q8" s="85"/>
      <c r="R8" s="85"/>
      <c r="S8" s="103" t="s">
        <v>106</v>
      </c>
      <c r="T8" s="103"/>
      <c r="U8" s="85"/>
      <c r="V8" s="85"/>
      <c r="W8" s="103" t="s">
        <v>53</v>
      </c>
      <c r="X8" s="103"/>
      <c r="Y8" s="85"/>
      <c r="Z8" s="85"/>
      <c r="AA8" s="103" t="s">
        <v>73</v>
      </c>
      <c r="AB8" s="103"/>
      <c r="AC8" s="98"/>
      <c r="AD8" s="98"/>
      <c r="AE8" s="98"/>
      <c r="AF8" s="98"/>
      <c r="AG8" s="109"/>
      <c r="AI8" s="118" t="str">
        <f>N8&amp;IF(Q8="","　　年　　月　　日",IF(Q8&lt;10,"　","")&amp;DBCS(Q8)&amp;"年"&amp;IF(U8&lt;10,"　","")&amp;DBCS(U8)&amp;"月"&amp;IF(Y8&lt;10,"　","")&amp;DBCS(Y8)&amp;"日")</f>
        <v>令和　　年　　月　　日</v>
      </c>
      <c r="AJ8" s="116"/>
      <c r="AK8" s="116"/>
      <c r="AL8" s="116"/>
      <c r="AM8" s="116"/>
      <c r="AN8" s="116"/>
      <c r="AO8" s="116"/>
      <c r="AP8" s="116"/>
      <c r="AQ8" s="116"/>
      <c r="AR8" s="116"/>
      <c r="AS8" s="116"/>
      <c r="AT8" s="116"/>
      <c r="AU8" s="116"/>
      <c r="AV8" s="116"/>
      <c r="AW8" s="116"/>
      <c r="AX8" s="116"/>
      <c r="AY8" s="116"/>
      <c r="AZ8" s="116"/>
      <c r="BA8" s="116"/>
      <c r="BB8" s="116"/>
      <c r="BC8" s="116"/>
    </row>
    <row r="9" spans="2:55" ht="15" customHeight="1">
      <c r="B9" s="34" t="s">
        <v>118</v>
      </c>
      <c r="C9" s="44"/>
      <c r="D9" s="44"/>
      <c r="E9" s="44"/>
      <c r="F9" s="152"/>
      <c r="G9" s="56" t="s">
        <v>23</v>
      </c>
      <c r="H9" s="60"/>
      <c r="I9" s="60"/>
      <c r="J9" s="60"/>
      <c r="K9" s="60"/>
      <c r="L9" s="60"/>
      <c r="M9" s="70"/>
      <c r="N9" s="158"/>
      <c r="O9" s="165"/>
      <c r="P9" s="165"/>
      <c r="Q9" s="165"/>
      <c r="R9" s="165"/>
      <c r="S9" s="165"/>
      <c r="T9" s="165"/>
      <c r="U9" s="165"/>
      <c r="V9" s="165"/>
      <c r="W9" s="165"/>
      <c r="X9" s="165"/>
      <c r="Y9" s="165"/>
      <c r="Z9" s="165"/>
      <c r="AA9" s="165"/>
      <c r="AB9" s="165"/>
      <c r="AC9" s="165"/>
      <c r="AD9" s="165"/>
      <c r="AE9" s="165"/>
      <c r="AF9" s="165"/>
      <c r="AG9" s="177"/>
      <c r="AI9" s="116"/>
      <c r="AJ9" s="116"/>
      <c r="AK9" s="116"/>
      <c r="AL9" s="116"/>
      <c r="AM9" s="116"/>
      <c r="AN9" s="116"/>
      <c r="AO9" s="116"/>
      <c r="AP9" s="116"/>
      <c r="AQ9" s="116"/>
      <c r="AR9" s="116"/>
      <c r="AS9" s="116"/>
      <c r="AT9" s="116"/>
      <c r="AU9" s="116"/>
      <c r="AV9" s="116"/>
      <c r="AW9" s="116"/>
      <c r="AX9" s="116"/>
      <c r="AY9" s="116"/>
      <c r="AZ9" s="116"/>
      <c r="BA9" s="116"/>
      <c r="BB9" s="116"/>
      <c r="BC9" s="116"/>
    </row>
    <row r="10" spans="2:55" ht="15" customHeight="1">
      <c r="B10" s="35"/>
      <c r="C10" s="45"/>
      <c r="D10" s="45"/>
      <c r="E10" s="45"/>
      <c r="F10" s="153"/>
      <c r="G10" s="57" t="s">
        <v>0</v>
      </c>
      <c r="H10" s="61"/>
      <c r="I10" s="61"/>
      <c r="J10" s="61"/>
      <c r="K10" s="61"/>
      <c r="L10" s="61"/>
      <c r="M10" s="71"/>
      <c r="N10" s="159"/>
      <c r="O10" s="166"/>
      <c r="P10" s="166"/>
      <c r="Q10" s="166"/>
      <c r="R10" s="166"/>
      <c r="S10" s="166"/>
      <c r="T10" s="166"/>
      <c r="U10" s="166"/>
      <c r="V10" s="166"/>
      <c r="W10" s="166"/>
      <c r="X10" s="166"/>
      <c r="Y10" s="166"/>
      <c r="Z10" s="166"/>
      <c r="AA10" s="166"/>
      <c r="AB10" s="166"/>
      <c r="AC10" s="166"/>
      <c r="AD10" s="166"/>
      <c r="AE10" s="166"/>
      <c r="AF10" s="166"/>
      <c r="AG10" s="178"/>
      <c r="AI10" s="116"/>
      <c r="AJ10" s="116"/>
      <c r="AK10" s="116"/>
      <c r="AL10" s="116"/>
      <c r="AM10" s="116"/>
      <c r="AN10" s="116"/>
      <c r="AO10" s="116"/>
      <c r="AP10" s="116"/>
      <c r="AQ10" s="116"/>
      <c r="AR10" s="116"/>
      <c r="AS10" s="116"/>
      <c r="AT10" s="116"/>
      <c r="AU10" s="116"/>
      <c r="AV10" s="116"/>
      <c r="AW10" s="116"/>
      <c r="AX10" s="116"/>
      <c r="AY10" s="116"/>
      <c r="AZ10" s="116"/>
      <c r="BA10" s="116"/>
      <c r="BB10" s="116"/>
      <c r="BC10" s="116"/>
    </row>
    <row r="11" spans="2:55" ht="15" customHeight="1">
      <c r="B11" s="35"/>
      <c r="C11" s="45"/>
      <c r="D11" s="45"/>
      <c r="E11" s="45"/>
      <c r="F11" s="153"/>
      <c r="G11" s="57" t="s">
        <v>95</v>
      </c>
      <c r="H11" s="61"/>
      <c r="I11" s="61"/>
      <c r="J11" s="61"/>
      <c r="K11" s="61"/>
      <c r="L11" s="61"/>
      <c r="M11" s="71"/>
      <c r="N11" s="159"/>
      <c r="O11" s="166"/>
      <c r="P11" s="166"/>
      <c r="Q11" s="166"/>
      <c r="R11" s="166"/>
      <c r="S11" s="166"/>
      <c r="T11" s="166"/>
      <c r="U11" s="166"/>
      <c r="V11" s="166"/>
      <c r="W11" s="166"/>
      <c r="X11" s="166"/>
      <c r="Y11" s="166"/>
      <c r="Z11" s="166"/>
      <c r="AA11" s="166"/>
      <c r="AB11" s="166"/>
      <c r="AC11" s="166"/>
      <c r="AD11" s="166"/>
      <c r="AE11" s="166"/>
      <c r="AF11" s="166"/>
      <c r="AG11" s="178"/>
      <c r="AI11" s="116"/>
      <c r="AJ11" s="116"/>
      <c r="AK11" s="116"/>
      <c r="AL11" s="116"/>
      <c r="AM11" s="116"/>
      <c r="AN11" s="116"/>
      <c r="AO11" s="116"/>
      <c r="AP11" s="116"/>
      <c r="AQ11" s="116"/>
      <c r="AR11" s="116"/>
      <c r="AS11" s="116"/>
      <c r="AT11" s="116"/>
      <c r="AU11" s="116"/>
      <c r="AV11" s="116"/>
      <c r="AW11" s="116"/>
      <c r="AX11" s="116"/>
      <c r="AY11" s="116"/>
      <c r="AZ11" s="116"/>
      <c r="BA11" s="116"/>
      <c r="BB11" s="116"/>
      <c r="BC11" s="116"/>
    </row>
    <row r="12" spans="2:55" ht="15" customHeight="1">
      <c r="B12" s="36"/>
      <c r="C12" s="46"/>
      <c r="D12" s="46"/>
      <c r="E12" s="46"/>
      <c r="F12" s="154"/>
      <c r="G12" s="58" t="s">
        <v>117</v>
      </c>
      <c r="H12" s="62"/>
      <c r="I12" s="62"/>
      <c r="J12" s="62"/>
      <c r="K12" s="62"/>
      <c r="L12" s="62"/>
      <c r="M12" s="72"/>
      <c r="N12" s="160"/>
      <c r="O12" s="167"/>
      <c r="P12" s="167"/>
      <c r="Q12" s="167"/>
      <c r="R12" s="167"/>
      <c r="S12" s="167"/>
      <c r="T12" s="167"/>
      <c r="U12" s="167"/>
      <c r="V12" s="167"/>
      <c r="W12" s="167"/>
      <c r="X12" s="167"/>
      <c r="Y12" s="167"/>
      <c r="Z12" s="167"/>
      <c r="AA12" s="167"/>
      <c r="AB12" s="167"/>
      <c r="AC12" s="167"/>
      <c r="AD12" s="167"/>
      <c r="AE12" s="167"/>
      <c r="AF12" s="167"/>
      <c r="AG12" s="179"/>
      <c r="AI12" s="116"/>
      <c r="AJ12" s="116"/>
      <c r="AK12" s="116"/>
      <c r="AL12" s="116"/>
      <c r="AM12" s="116"/>
      <c r="AN12" s="116"/>
      <c r="AO12" s="116"/>
      <c r="AP12" s="116"/>
      <c r="AQ12" s="116"/>
      <c r="AR12" s="116"/>
      <c r="AS12" s="116"/>
      <c r="AT12" s="116"/>
      <c r="AU12" s="116"/>
      <c r="AV12" s="116"/>
      <c r="AW12" s="116"/>
      <c r="AX12" s="116"/>
      <c r="AY12" s="116"/>
      <c r="AZ12" s="116"/>
      <c r="BA12" s="116"/>
      <c r="BB12" s="116"/>
      <c r="BC12" s="116"/>
    </row>
    <row r="13" spans="2:55" ht="3" customHeight="1"/>
    <row r="14" spans="2:55" ht="20.100000000000001" customHeight="1">
      <c r="BA14" s="186"/>
      <c r="BB14" s="186"/>
      <c r="BC14" s="186"/>
    </row>
    <row r="18" spans="1:51" ht="20.100000000000001" customHeight="1">
      <c r="A18" s="133" t="s">
        <v>86</v>
      </c>
      <c r="AS18" s="186"/>
      <c r="AT18" s="186"/>
      <c r="AU18" s="186"/>
      <c r="AV18" s="186"/>
    </row>
    <row r="19" spans="1:51" ht="20.100000000000001" customHeight="1">
      <c r="AS19" s="186"/>
      <c r="AT19" s="186"/>
      <c r="AU19" s="186"/>
      <c r="AV19" s="186"/>
    </row>
    <row r="20" spans="1:51" ht="20.100000000000001" customHeight="1">
      <c r="AS20" s="186"/>
      <c r="AT20" s="186"/>
      <c r="AU20" s="186"/>
      <c r="AV20" s="186"/>
    </row>
    <row r="21" spans="1:51" ht="20.100000000000001" customHeight="1">
      <c r="A21" s="134" t="s">
        <v>205</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row>
    <row r="22" spans="1:51" ht="20.100000000000001"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row>
    <row r="24" spans="1:51" ht="18.95" customHeight="1">
      <c r="A24" s="135" t="s">
        <v>298</v>
      </c>
      <c r="B24" s="135"/>
      <c r="C24" s="135"/>
      <c r="D24" s="135"/>
      <c r="E24" s="135"/>
      <c r="F24" s="135"/>
      <c r="G24" s="135"/>
      <c r="H24" s="135"/>
      <c r="I24" s="135"/>
      <c r="J24" s="135"/>
      <c r="K24" s="135"/>
      <c r="L24" s="135"/>
      <c r="M24" s="135"/>
      <c r="N24" s="157">
        <f>N2</f>
        <v>0</v>
      </c>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8"/>
    </row>
    <row r="25" spans="1:51" ht="18.95" customHeight="1">
      <c r="A25" s="135"/>
      <c r="B25" s="135"/>
      <c r="C25" s="135"/>
      <c r="D25" s="135"/>
      <c r="E25" s="135"/>
      <c r="F25" s="135"/>
      <c r="G25" s="135"/>
      <c r="H25" s="135"/>
      <c r="I25" s="135"/>
      <c r="J25" s="135"/>
      <c r="K25" s="135"/>
      <c r="L25" s="135"/>
      <c r="M25" s="135"/>
      <c r="N25" s="157"/>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8"/>
    </row>
    <row r="26" spans="1:51" ht="18.95" customHeight="1">
      <c r="A26" s="135" t="s">
        <v>300</v>
      </c>
      <c r="B26" s="135"/>
      <c r="C26" s="135"/>
      <c r="D26" s="135"/>
      <c r="E26" s="135"/>
      <c r="F26" s="135"/>
      <c r="G26" s="135"/>
      <c r="H26" s="135"/>
      <c r="I26" s="135"/>
      <c r="J26" s="135"/>
      <c r="K26" s="135"/>
      <c r="L26" s="135"/>
      <c r="M26" s="135"/>
      <c r="N26" s="144" t="str">
        <f>"津山市　"&amp;IF(R3="","　　　　　　　　　　",R3)&amp;"　地内"</f>
        <v>津山市　　　　　　　　　　　　地内</v>
      </c>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52"/>
    </row>
    <row r="27" spans="1:51" ht="18.95" customHeight="1">
      <c r="A27" s="135"/>
      <c r="B27" s="135"/>
      <c r="C27" s="135"/>
      <c r="D27" s="135"/>
      <c r="E27" s="135"/>
      <c r="F27" s="135"/>
      <c r="G27" s="135"/>
      <c r="H27" s="135"/>
      <c r="I27" s="135"/>
      <c r="J27" s="135"/>
      <c r="K27" s="135"/>
      <c r="L27" s="135"/>
      <c r="M27" s="135"/>
      <c r="N27" s="137"/>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154"/>
    </row>
    <row r="28" spans="1:51" ht="18.95" customHeight="1">
      <c r="A28" s="135" t="s">
        <v>18</v>
      </c>
      <c r="B28" s="135"/>
      <c r="C28" s="135"/>
      <c r="D28" s="135"/>
      <c r="E28" s="135"/>
      <c r="F28" s="135"/>
      <c r="G28" s="135"/>
      <c r="H28" s="135"/>
      <c r="I28" s="135"/>
      <c r="J28" s="135"/>
      <c r="K28" s="135"/>
      <c r="L28" s="135"/>
      <c r="M28" s="135"/>
      <c r="N28" s="144" t="str">
        <f>AI6&amp;"　から　"&amp;AI7&amp;"　まで"</f>
        <v>令和　　年　　月　　日　から　令和　　年　　月　　日　まで</v>
      </c>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52"/>
    </row>
    <row r="29" spans="1:51" ht="18.95" customHeight="1">
      <c r="A29" s="135"/>
      <c r="B29" s="135"/>
      <c r="C29" s="135"/>
      <c r="D29" s="135"/>
      <c r="E29" s="135"/>
      <c r="F29" s="135"/>
      <c r="G29" s="135"/>
      <c r="H29" s="135"/>
      <c r="I29" s="135"/>
      <c r="J29" s="135"/>
      <c r="K29" s="135"/>
      <c r="L29" s="135"/>
      <c r="M29" s="135"/>
      <c r="N29" s="137"/>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154"/>
    </row>
    <row r="30" spans="1:51" ht="18.95" customHeight="1">
      <c r="A30" s="135" t="s">
        <v>399</v>
      </c>
      <c r="B30" s="135"/>
      <c r="C30" s="135"/>
      <c r="D30" s="135"/>
      <c r="E30" s="135"/>
      <c r="F30" s="135"/>
      <c r="G30" s="135"/>
      <c r="H30" s="135"/>
      <c r="I30" s="135"/>
      <c r="J30" s="135"/>
      <c r="K30" s="135"/>
      <c r="L30" s="135"/>
      <c r="M30" s="135"/>
      <c r="N30" s="161"/>
      <c r="O30" s="168"/>
      <c r="P30" s="168"/>
      <c r="Q30" s="168"/>
      <c r="R30" s="168"/>
      <c r="S30" s="168"/>
      <c r="T30" s="168" t="s">
        <v>116</v>
      </c>
      <c r="U30" s="168"/>
      <c r="V30" s="168"/>
      <c r="W30" s="168" t="s">
        <v>20</v>
      </c>
      <c r="X30" s="168"/>
      <c r="Y30" s="168"/>
      <c r="Z30" s="168" t="s">
        <v>84</v>
      </c>
      <c r="AA30" s="168"/>
      <c r="AB30" s="168"/>
      <c r="AC30" s="168" t="s">
        <v>22</v>
      </c>
      <c r="AD30" s="168"/>
      <c r="AE30" s="168"/>
      <c r="AF30" s="168" t="s">
        <v>161</v>
      </c>
      <c r="AG30" s="168"/>
      <c r="AH30" s="168"/>
      <c r="AI30" s="168" t="s">
        <v>135</v>
      </c>
      <c r="AJ30" s="168"/>
      <c r="AK30" s="168"/>
      <c r="AL30" s="168" t="s">
        <v>130</v>
      </c>
      <c r="AM30" s="168"/>
      <c r="AN30" s="168"/>
      <c r="AO30" s="168" t="s">
        <v>181</v>
      </c>
      <c r="AP30" s="168"/>
      <c r="AQ30" s="168"/>
      <c r="AR30" s="168" t="s">
        <v>68</v>
      </c>
      <c r="AS30" s="168"/>
      <c r="AT30" s="168"/>
      <c r="AU30" s="188"/>
      <c r="AV30" s="188"/>
      <c r="AW30" s="188"/>
      <c r="AX30" s="188"/>
      <c r="AY30" s="192"/>
    </row>
    <row r="31" spans="1:51" ht="18.95" customHeight="1">
      <c r="A31" s="135"/>
      <c r="B31" s="135"/>
      <c r="C31" s="135"/>
      <c r="D31" s="135"/>
      <c r="E31" s="135"/>
      <c r="F31" s="135"/>
      <c r="G31" s="135"/>
      <c r="H31" s="135"/>
      <c r="I31" s="135"/>
      <c r="J31" s="135"/>
      <c r="K31" s="135"/>
      <c r="L31" s="135"/>
      <c r="M31" s="135"/>
      <c r="N31" s="162" t="str">
        <f>AI4</f>
        <v/>
      </c>
      <c r="O31" s="169"/>
      <c r="P31" s="169"/>
      <c r="Q31" s="169" t="str">
        <f>AJ4</f>
        <v/>
      </c>
      <c r="R31" s="169"/>
      <c r="S31" s="169"/>
      <c r="T31" s="169" t="str">
        <f>AK4</f>
        <v/>
      </c>
      <c r="U31" s="169"/>
      <c r="V31" s="169"/>
      <c r="W31" s="169" t="str">
        <f>AL4</f>
        <v/>
      </c>
      <c r="X31" s="169"/>
      <c r="Y31" s="169"/>
      <c r="Z31" s="169" t="str">
        <f>AM4</f>
        <v/>
      </c>
      <c r="AA31" s="169"/>
      <c r="AB31" s="169"/>
      <c r="AC31" s="169" t="str">
        <f>AN4</f>
        <v/>
      </c>
      <c r="AD31" s="169"/>
      <c r="AE31" s="169"/>
      <c r="AF31" s="169" t="str">
        <f>AO4</f>
        <v/>
      </c>
      <c r="AG31" s="169"/>
      <c r="AH31" s="169"/>
      <c r="AI31" s="169" t="str">
        <f>AP4</f>
        <v/>
      </c>
      <c r="AJ31" s="169"/>
      <c r="AK31" s="169"/>
      <c r="AL31" s="169" t="str">
        <f>AQ4</f>
        <v/>
      </c>
      <c r="AM31" s="169"/>
      <c r="AN31" s="169"/>
      <c r="AO31" s="169" t="str">
        <f>AR4</f>
        <v/>
      </c>
      <c r="AP31" s="169"/>
      <c r="AQ31" s="169"/>
      <c r="AR31" s="169" t="str">
        <f>AS4</f>
        <v/>
      </c>
      <c r="AS31" s="169"/>
      <c r="AT31" s="169"/>
      <c r="AU31" s="189" t="s">
        <v>68</v>
      </c>
      <c r="AV31" s="189"/>
      <c r="AW31" s="189"/>
      <c r="AX31" s="189"/>
      <c r="AY31" s="193"/>
    </row>
    <row r="32" spans="1:51" ht="18.95" customHeight="1">
      <c r="A32" s="135"/>
      <c r="B32" s="135"/>
      <c r="C32" s="135"/>
      <c r="D32" s="135"/>
      <c r="E32" s="135"/>
      <c r="F32" s="135"/>
      <c r="G32" s="135"/>
      <c r="H32" s="135"/>
      <c r="I32" s="135"/>
      <c r="J32" s="135"/>
      <c r="K32" s="135"/>
      <c r="L32" s="135"/>
      <c r="M32" s="135"/>
      <c r="N32" s="163"/>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90"/>
      <c r="AV32" s="190"/>
      <c r="AW32" s="190"/>
      <c r="AX32" s="190"/>
      <c r="AY32" s="194"/>
    </row>
    <row r="33" spans="1:51" ht="18.95" customHeight="1">
      <c r="A33" s="135" t="s">
        <v>62</v>
      </c>
      <c r="B33" s="135"/>
      <c r="C33" s="135"/>
      <c r="D33" s="135"/>
      <c r="E33" s="135"/>
      <c r="F33" s="135"/>
      <c r="G33" s="135"/>
      <c r="H33" s="135"/>
      <c r="I33" s="135"/>
      <c r="J33" s="135"/>
      <c r="K33" s="135"/>
      <c r="L33" s="135"/>
      <c r="M33" s="135"/>
      <c r="N33" s="144" t="str">
        <f>AI5</f>
        <v>令和　　　年　　　　月　　　　日</v>
      </c>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52"/>
    </row>
    <row r="34" spans="1:51" ht="18.95" customHeight="1">
      <c r="A34" s="135"/>
      <c r="B34" s="135"/>
      <c r="C34" s="135"/>
      <c r="D34" s="135"/>
      <c r="E34" s="135"/>
      <c r="F34" s="135"/>
      <c r="G34" s="135"/>
      <c r="H34" s="135"/>
      <c r="I34" s="135"/>
      <c r="J34" s="135"/>
      <c r="K34" s="135"/>
      <c r="L34" s="135"/>
      <c r="M34" s="135"/>
      <c r="N34" s="137"/>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154"/>
    </row>
    <row r="35" spans="1:51" ht="18.95" customHeight="1">
      <c r="A35" s="136"/>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153"/>
    </row>
    <row r="36" spans="1:51" ht="18.95" customHeight="1">
      <c r="A36" s="136" t="s">
        <v>464</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153"/>
    </row>
    <row r="37" spans="1:51" ht="18.95" customHeight="1">
      <c r="A37" s="136" t="s">
        <v>369</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153"/>
    </row>
    <row r="38" spans="1:51" ht="18.95" customHeight="1">
      <c r="A38" s="136"/>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153"/>
    </row>
    <row r="39" spans="1:51" ht="18.95" customHeight="1">
      <c r="A39" s="136"/>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153"/>
    </row>
    <row r="40" spans="1:51" ht="18.95" customHeight="1">
      <c r="A40" s="136"/>
      <c r="B40" s="65"/>
      <c r="C40" s="65"/>
      <c r="D40" s="65"/>
      <c r="E40" s="65"/>
      <c r="F40" s="65"/>
      <c r="G40" s="65"/>
      <c r="H40" s="65"/>
      <c r="I40" s="65"/>
      <c r="J40" s="65"/>
      <c r="K40" s="65"/>
      <c r="L40" s="65"/>
      <c r="M40" s="65"/>
      <c r="N40" s="65"/>
      <c r="O40" s="65"/>
      <c r="P40" s="65"/>
      <c r="Q40" s="65"/>
      <c r="R40" s="65"/>
      <c r="S40" s="65"/>
      <c r="T40" s="65"/>
      <c r="U40" s="65"/>
      <c r="V40" s="65"/>
      <c r="W40" s="65"/>
      <c r="X40" s="65"/>
      <c r="Y40" s="171"/>
      <c r="Z40" s="171"/>
      <c r="AA40" s="67"/>
      <c r="AB40" s="171"/>
      <c r="AC40" s="171"/>
      <c r="AD40" s="67"/>
      <c r="AE40" s="171"/>
      <c r="AF40" s="171"/>
      <c r="AG40" s="67"/>
      <c r="AH40" s="65"/>
      <c r="AI40" s="65"/>
      <c r="AJ40" s="65"/>
      <c r="AK40" s="65"/>
      <c r="AL40" s="65"/>
      <c r="AM40" s="65"/>
      <c r="AN40" s="65"/>
      <c r="AO40" s="65"/>
      <c r="AP40" s="65"/>
      <c r="AQ40" s="65"/>
      <c r="AR40" s="65"/>
      <c r="AS40" s="65"/>
      <c r="AT40" s="65"/>
      <c r="AU40" s="65"/>
      <c r="AV40" s="59" t="str">
        <f>AI8</f>
        <v>令和　　年　　月　　日</v>
      </c>
      <c r="AW40" s="65"/>
      <c r="AX40" s="65"/>
      <c r="AY40" s="153"/>
    </row>
    <row r="41" spans="1:51" ht="18.95" customHeight="1">
      <c r="A41" s="136"/>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153"/>
    </row>
    <row r="42" spans="1:51" ht="18.95" customHeight="1">
      <c r="A42" s="136" t="s">
        <v>322</v>
      </c>
      <c r="B42" s="65"/>
      <c r="C42" s="65"/>
      <c r="D42" s="65"/>
      <c r="E42" s="65"/>
      <c r="F42" s="65"/>
      <c r="I42" s="155"/>
      <c r="J42" s="155"/>
      <c r="K42" s="155"/>
      <c r="L42" s="155"/>
      <c r="M42" s="155"/>
      <c r="N42" s="155"/>
      <c r="O42" s="155"/>
      <c r="P42" s="155"/>
      <c r="Q42" s="155"/>
      <c r="R42" s="155"/>
      <c r="S42" s="15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153"/>
    </row>
    <row r="43" spans="1:51" ht="18.95" customHeight="1">
      <c r="A43" s="136"/>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153"/>
    </row>
    <row r="44" spans="1:51" ht="18.95" customHeight="1">
      <c r="A44" s="136"/>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153"/>
    </row>
    <row r="45" spans="1:51" ht="18.95" customHeight="1">
      <c r="A45" s="136"/>
      <c r="B45" s="65"/>
      <c r="C45" s="65"/>
      <c r="D45" s="65"/>
      <c r="E45" s="65"/>
      <c r="F45" s="65"/>
      <c r="G45" s="65"/>
      <c r="H45" s="65"/>
      <c r="I45" s="65"/>
      <c r="J45" s="65"/>
      <c r="K45" s="65"/>
      <c r="L45" s="65"/>
      <c r="M45" s="65"/>
      <c r="O45" s="65"/>
      <c r="P45" s="65" t="s">
        <v>118</v>
      </c>
      <c r="Q45" s="65"/>
      <c r="R45" s="65"/>
      <c r="S45" s="65"/>
      <c r="U45" s="132" t="s">
        <v>284</v>
      </c>
      <c r="Z45" s="172"/>
      <c r="AA45" s="172">
        <f>N9</f>
        <v>0</v>
      </c>
      <c r="AB45" s="172"/>
      <c r="AC45" s="172"/>
      <c r="AD45" s="172"/>
      <c r="AE45" s="172"/>
      <c r="AF45" s="172"/>
      <c r="AG45" s="172"/>
      <c r="AH45" s="172"/>
      <c r="AI45" s="172"/>
      <c r="AJ45" s="172"/>
      <c r="AK45" s="172"/>
      <c r="AL45" s="172"/>
      <c r="AM45" s="172"/>
      <c r="AN45" s="172"/>
      <c r="AO45" s="172"/>
      <c r="AP45" s="172"/>
      <c r="AQ45" s="172"/>
      <c r="AR45" s="172"/>
      <c r="AS45" s="172"/>
      <c r="AT45" s="172"/>
      <c r="AU45" s="172"/>
      <c r="AV45" s="172"/>
      <c r="AX45" s="65"/>
      <c r="AY45" s="153"/>
    </row>
    <row r="46" spans="1:51" ht="18.95" customHeight="1">
      <c r="A46" s="136"/>
      <c r="B46" s="65"/>
      <c r="C46" s="65"/>
      <c r="D46" s="65"/>
      <c r="E46" s="65"/>
      <c r="F46" s="65"/>
      <c r="G46" s="65"/>
      <c r="H46" s="65"/>
      <c r="I46" s="65"/>
      <c r="J46" s="65"/>
      <c r="K46" s="65"/>
      <c r="L46" s="65"/>
      <c r="M46" s="65"/>
      <c r="O46" s="65"/>
      <c r="P46" s="65"/>
      <c r="Q46" s="65"/>
      <c r="R46" s="65"/>
      <c r="S46" s="65"/>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65"/>
      <c r="AX46" s="65"/>
      <c r="AY46" s="153"/>
    </row>
    <row r="47" spans="1:51" ht="18.95" customHeight="1">
      <c r="A47" s="136"/>
      <c r="B47" s="65"/>
      <c r="C47" s="65"/>
      <c r="D47" s="65"/>
      <c r="E47" s="65"/>
      <c r="F47" s="65"/>
      <c r="G47" s="65"/>
      <c r="H47" s="65"/>
      <c r="I47" s="65"/>
      <c r="J47" s="65"/>
      <c r="K47" s="65"/>
      <c r="L47" s="65"/>
      <c r="M47" s="65"/>
      <c r="O47" s="65"/>
      <c r="P47" s="65"/>
      <c r="Q47" s="65"/>
      <c r="R47" s="65"/>
      <c r="S47" s="65"/>
      <c r="AA47" s="174">
        <f>N10</f>
        <v>0</v>
      </c>
      <c r="AB47" s="174"/>
      <c r="AC47" s="174"/>
      <c r="AD47" s="174"/>
      <c r="AE47" s="174"/>
      <c r="AF47" s="174"/>
      <c r="AG47" s="174"/>
      <c r="AH47" s="174"/>
      <c r="AI47" s="174"/>
      <c r="AJ47" s="174"/>
      <c r="AK47" s="174"/>
      <c r="AL47" s="174"/>
      <c r="AM47" s="174"/>
      <c r="AN47" s="174"/>
      <c r="AO47" s="174"/>
      <c r="AP47" s="174"/>
      <c r="AQ47" s="174"/>
      <c r="AR47" s="174"/>
      <c r="AS47" s="174"/>
      <c r="AT47" s="174"/>
      <c r="AU47" s="174"/>
      <c r="AV47" s="65"/>
      <c r="AX47" s="65"/>
      <c r="AY47" s="153"/>
    </row>
    <row r="48" spans="1:51" ht="18.95" customHeight="1">
      <c r="A48" s="136"/>
      <c r="B48" s="65"/>
      <c r="C48" s="65"/>
      <c r="D48" s="65"/>
      <c r="E48" s="65"/>
      <c r="F48" s="65"/>
      <c r="G48" s="65"/>
      <c r="H48" s="65"/>
      <c r="I48" s="65"/>
      <c r="J48" s="65"/>
      <c r="K48" s="65"/>
      <c r="L48" s="65"/>
      <c r="M48" s="65"/>
      <c r="O48" s="65"/>
      <c r="P48" s="65" t="s">
        <v>465</v>
      </c>
      <c r="Q48" s="65"/>
      <c r="R48" s="65"/>
      <c r="S48" s="65"/>
      <c r="Z48" s="172"/>
      <c r="AA48" s="175">
        <f>N11</f>
        <v>0</v>
      </c>
      <c r="AB48" s="175"/>
      <c r="AC48" s="175"/>
      <c r="AD48" s="175"/>
      <c r="AE48" s="175"/>
      <c r="AF48" s="175"/>
      <c r="AG48" s="175"/>
      <c r="AH48" s="172"/>
      <c r="AI48" s="180">
        <f>N12</f>
        <v>0</v>
      </c>
      <c r="AJ48" s="180"/>
      <c r="AK48" s="180"/>
      <c r="AL48" s="180"/>
      <c r="AM48" s="180"/>
      <c r="AN48" s="180"/>
      <c r="AO48" s="180"/>
      <c r="AP48" s="180"/>
      <c r="AQ48" s="180"/>
      <c r="AR48" s="180"/>
      <c r="AS48" s="180"/>
      <c r="AT48" s="172"/>
      <c r="AU48" s="191" t="s">
        <v>341</v>
      </c>
      <c r="AV48" s="191"/>
      <c r="AX48" s="65"/>
      <c r="AY48" s="153"/>
    </row>
    <row r="49" spans="1:51" ht="18.95" customHeight="1">
      <c r="A49" s="136"/>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153"/>
    </row>
    <row r="50" spans="1:51" ht="18.95" customHeight="1">
      <c r="A50" s="137"/>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154"/>
    </row>
    <row r="51" spans="1:51" ht="18" customHeight="1">
      <c r="A51" s="138" t="s">
        <v>421</v>
      </c>
      <c r="B51" s="141"/>
      <c r="C51" s="144"/>
      <c r="D51" s="147"/>
      <c r="E51" s="148" t="s">
        <v>167</v>
      </c>
      <c r="F51" s="147"/>
      <c r="G51" s="147"/>
      <c r="H51" s="147"/>
      <c r="I51" s="147"/>
      <c r="J51" s="147"/>
      <c r="K51" s="147"/>
      <c r="L51" s="147"/>
      <c r="M51" s="147"/>
      <c r="N51" s="147"/>
      <c r="O51" s="148" t="s">
        <v>106</v>
      </c>
      <c r="P51" s="148"/>
      <c r="Q51" s="148"/>
      <c r="R51" s="148"/>
      <c r="S51" s="148"/>
      <c r="T51" s="148" t="s">
        <v>53</v>
      </c>
      <c r="U51" s="148"/>
      <c r="V51" s="148"/>
      <c r="W51" s="148"/>
      <c r="X51" s="148"/>
      <c r="Y51" s="148" t="s">
        <v>73</v>
      </c>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52"/>
    </row>
    <row r="52" spans="1:51" ht="18" customHeight="1">
      <c r="A52" s="139"/>
      <c r="B52" s="142"/>
      <c r="C52" s="137"/>
      <c r="D52" s="76"/>
      <c r="E52" s="149" t="s">
        <v>445</v>
      </c>
      <c r="F52" s="76"/>
      <c r="G52" s="76"/>
      <c r="H52" s="76"/>
      <c r="I52" s="76"/>
      <c r="J52" s="76"/>
      <c r="K52" s="76"/>
      <c r="L52" s="76"/>
      <c r="M52" s="76"/>
      <c r="N52" s="76"/>
      <c r="O52" s="149" t="s">
        <v>106</v>
      </c>
      <c r="P52" s="149"/>
      <c r="Q52" s="149"/>
      <c r="R52" s="149"/>
      <c r="S52" s="149"/>
      <c r="T52" s="149" t="s">
        <v>53</v>
      </c>
      <c r="U52" s="149"/>
      <c r="V52" s="149"/>
      <c r="W52" s="149"/>
      <c r="X52" s="149"/>
      <c r="Y52" s="149" t="s">
        <v>73</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154"/>
    </row>
    <row r="53" spans="1:51" ht="14.1" customHeight="1">
      <c r="A53" s="139"/>
      <c r="B53" s="142"/>
      <c r="C53" s="145"/>
      <c r="D53" s="145"/>
      <c r="E53" s="150" t="s">
        <v>183</v>
      </c>
      <c r="F53" s="150"/>
      <c r="G53" s="150"/>
      <c r="H53" s="150"/>
      <c r="I53" s="150"/>
      <c r="J53" s="150"/>
      <c r="K53" s="150" t="s">
        <v>269</v>
      </c>
      <c r="L53" s="150"/>
      <c r="M53" s="150"/>
      <c r="N53" s="150"/>
      <c r="O53" s="150"/>
      <c r="P53" s="150"/>
      <c r="Q53" s="150" t="s">
        <v>169</v>
      </c>
      <c r="R53" s="150"/>
      <c r="S53" s="150"/>
      <c r="T53" s="150"/>
      <c r="U53" s="150"/>
      <c r="V53" s="150"/>
      <c r="W53" s="150" t="s">
        <v>185</v>
      </c>
      <c r="X53" s="150"/>
      <c r="Y53" s="150"/>
      <c r="Z53" s="150"/>
      <c r="AA53" s="150"/>
      <c r="AB53" s="150"/>
      <c r="AC53" s="150" t="s">
        <v>342</v>
      </c>
      <c r="AD53" s="150"/>
      <c r="AE53" s="150"/>
      <c r="AF53" s="150"/>
      <c r="AG53" s="150"/>
      <c r="AH53" s="150"/>
      <c r="AI53" s="150" t="s">
        <v>121</v>
      </c>
      <c r="AJ53" s="150"/>
      <c r="AK53" s="150"/>
      <c r="AL53" s="150"/>
      <c r="AM53" s="150"/>
      <c r="AN53" s="150"/>
      <c r="AO53" s="181" t="s">
        <v>128</v>
      </c>
      <c r="AP53" s="184"/>
      <c r="AQ53" s="184"/>
      <c r="AR53" s="184"/>
      <c r="AS53" s="184"/>
      <c r="AT53" s="184"/>
      <c r="AU53" s="184"/>
      <c r="AV53" s="184"/>
      <c r="AW53" s="184"/>
      <c r="AX53" s="184"/>
      <c r="AY53" s="195"/>
    </row>
    <row r="54" spans="1:51" ht="42" customHeight="1">
      <c r="A54" s="139"/>
      <c r="B54" s="142"/>
      <c r="C54" s="146" t="s">
        <v>109</v>
      </c>
      <c r="D54" s="146"/>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82"/>
      <c r="AP54" s="182"/>
      <c r="AQ54" s="182"/>
      <c r="AR54" s="182"/>
      <c r="AS54" s="182"/>
      <c r="AT54" s="182"/>
      <c r="AU54" s="103"/>
      <c r="AV54" s="103"/>
      <c r="AW54" s="103"/>
      <c r="AX54" s="103"/>
      <c r="AY54" s="108"/>
    </row>
    <row r="55" spans="1:51" ht="42" customHeight="1">
      <c r="A55" s="140"/>
      <c r="B55" s="143"/>
      <c r="C55" s="146" t="s">
        <v>466</v>
      </c>
      <c r="D55" s="146"/>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83"/>
      <c r="AP55" s="185"/>
      <c r="AQ55" s="185"/>
      <c r="AR55" s="185"/>
      <c r="AS55" s="185"/>
      <c r="AT55" s="187"/>
      <c r="AU55" s="76"/>
      <c r="AV55" s="76"/>
      <c r="AW55" s="76"/>
      <c r="AX55" s="76"/>
      <c r="AY55" s="154"/>
    </row>
  </sheetData>
  <sheetProtection password="DE82" sheet="1" objects="1" scenarios="1"/>
  <mergeCells count="112">
    <mergeCell ref="B2:M2"/>
    <mergeCell ref="N2:AG2"/>
    <mergeCell ref="AI2:AS2"/>
    <mergeCell ref="B3:M3"/>
    <mergeCell ref="N3:Q3"/>
    <mergeCell ref="R3:AC3"/>
    <mergeCell ref="AI3:AS3"/>
    <mergeCell ref="B4:M4"/>
    <mergeCell ref="N4:Z4"/>
    <mergeCell ref="B5:M5"/>
    <mergeCell ref="N5:P5"/>
    <mergeCell ref="Q5:R5"/>
    <mergeCell ref="S5:T5"/>
    <mergeCell ref="U5:V5"/>
    <mergeCell ref="W5:X5"/>
    <mergeCell ref="Y5:Z5"/>
    <mergeCell ref="AA5:AB5"/>
    <mergeCell ref="B6:M6"/>
    <mergeCell ref="N6:P6"/>
    <mergeCell ref="Q6:R6"/>
    <mergeCell ref="S6:T6"/>
    <mergeCell ref="U6:V6"/>
    <mergeCell ref="W6:X6"/>
    <mergeCell ref="Y6:Z6"/>
    <mergeCell ref="AA6:AB6"/>
    <mergeCell ref="B7:M7"/>
    <mergeCell ref="N7:P7"/>
    <mergeCell ref="Q7:R7"/>
    <mergeCell ref="S7:T7"/>
    <mergeCell ref="U7:V7"/>
    <mergeCell ref="W7:X7"/>
    <mergeCell ref="Y7:Z7"/>
    <mergeCell ref="AA7:AB7"/>
    <mergeCell ref="B8:M8"/>
    <mergeCell ref="N8:P8"/>
    <mergeCell ref="Q8:R8"/>
    <mergeCell ref="S8:T8"/>
    <mergeCell ref="U8:V8"/>
    <mergeCell ref="W8:X8"/>
    <mergeCell ref="Y8:Z8"/>
    <mergeCell ref="AA8:AB8"/>
    <mergeCell ref="G9:M9"/>
    <mergeCell ref="N9:AG9"/>
    <mergeCell ref="G10:M10"/>
    <mergeCell ref="N10:AG10"/>
    <mergeCell ref="G11:M11"/>
    <mergeCell ref="N11:AG11"/>
    <mergeCell ref="G12:M12"/>
    <mergeCell ref="N12:AG12"/>
    <mergeCell ref="N30:P30"/>
    <mergeCell ref="Q30:S30"/>
    <mergeCell ref="T30:V30"/>
    <mergeCell ref="W30:Y30"/>
    <mergeCell ref="Z30:AB30"/>
    <mergeCell ref="AC30:AE30"/>
    <mergeCell ref="AF30:AH30"/>
    <mergeCell ref="AI30:AK30"/>
    <mergeCell ref="AL30:AN30"/>
    <mergeCell ref="AO30:AQ30"/>
    <mergeCell ref="AR30:AT30"/>
    <mergeCell ref="AU30:AY30"/>
    <mergeCell ref="AA46:AU46"/>
    <mergeCell ref="AA47:AU47"/>
    <mergeCell ref="AA48:AG48"/>
    <mergeCell ref="AI48:AS48"/>
    <mergeCell ref="AU48:AV48"/>
    <mergeCell ref="C53:D53"/>
    <mergeCell ref="E53:J53"/>
    <mergeCell ref="K53:P53"/>
    <mergeCell ref="Q53:V53"/>
    <mergeCell ref="W53:AB53"/>
    <mergeCell ref="AC53:AH53"/>
    <mergeCell ref="AI53:AN53"/>
    <mergeCell ref="AO53:AY53"/>
    <mergeCell ref="C54:D54"/>
    <mergeCell ref="E54:J54"/>
    <mergeCell ref="K54:P54"/>
    <mergeCell ref="Q54:V54"/>
    <mergeCell ref="W54:AB54"/>
    <mergeCell ref="AC54:AH54"/>
    <mergeCell ref="AI54:AN54"/>
    <mergeCell ref="C55:D55"/>
    <mergeCell ref="E55:J55"/>
    <mergeCell ref="K55:P55"/>
    <mergeCell ref="Q55:V55"/>
    <mergeCell ref="W55:AB55"/>
    <mergeCell ref="AC55:AH55"/>
    <mergeCell ref="AI55:AN55"/>
    <mergeCell ref="AO55:AT55"/>
    <mergeCell ref="A21:AY22"/>
    <mergeCell ref="A24:M25"/>
    <mergeCell ref="N24:AY25"/>
    <mergeCell ref="A26:M27"/>
    <mergeCell ref="N26:AY27"/>
    <mergeCell ref="A28:M29"/>
    <mergeCell ref="N28:AY29"/>
    <mergeCell ref="A30:M32"/>
    <mergeCell ref="N31:P32"/>
    <mergeCell ref="Q31:S32"/>
    <mergeCell ref="T31:V32"/>
    <mergeCell ref="W31:Y32"/>
    <mergeCell ref="Z31:AB32"/>
    <mergeCell ref="AC31:AE32"/>
    <mergeCell ref="AF31:AH32"/>
    <mergeCell ref="AI31:AK32"/>
    <mergeCell ref="AL31:AN32"/>
    <mergeCell ref="AO31:AQ32"/>
    <mergeCell ref="AR31:AT32"/>
    <mergeCell ref="AU31:AY32"/>
    <mergeCell ref="A33:M34"/>
    <mergeCell ref="N33:AY34"/>
    <mergeCell ref="A51:B55"/>
  </mergeCells>
  <phoneticPr fontId="21"/>
  <pageMargins left="0.98425196850393681" right="0.19685039370078741" top="0.39370078740157483" bottom="0.39370078740157483" header="0.51181102362204722" footer="0.51181102362204722"/>
  <pageSetup paperSize="9" fitToWidth="1" fitToHeight="1" orientation="portrait" usePrinterDefaults="1"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E29"/>
  <sheetViews>
    <sheetView showGridLines="0" view="pageBreakPreview" zoomScale="80" zoomScaleSheetLayoutView="80" workbookViewId="0">
      <selection activeCell="D11" sqref="D11"/>
    </sheetView>
  </sheetViews>
  <sheetFormatPr defaultRowHeight="18.75"/>
  <cols>
    <col min="1" max="1" width="18.125" style="196" customWidth="1"/>
    <col min="2" max="4" width="16.625" style="196" customWidth="1"/>
    <col min="5" max="5" width="17.125" style="196" customWidth="1"/>
    <col min="6" max="16384" width="9" style="196" customWidth="1"/>
  </cols>
  <sheetData>
    <row r="1" spans="1:5">
      <c r="A1" s="197" t="s">
        <v>210</v>
      </c>
      <c r="B1" s="196"/>
      <c r="C1" s="196"/>
      <c r="D1" s="196"/>
      <c r="E1" s="196"/>
    </row>
    <row r="2" spans="1:5">
      <c r="A2" s="198" t="s">
        <v>330</v>
      </c>
      <c r="B2" s="198"/>
      <c r="C2" s="198"/>
      <c r="D2" s="198"/>
      <c r="E2" s="198"/>
    </row>
    <row r="3" spans="1:5" ht="18.75" customHeight="1">
      <c r="A3" s="199"/>
      <c r="B3" s="199"/>
      <c r="C3" s="199"/>
      <c r="D3" s="199"/>
      <c r="E3" s="199"/>
    </row>
    <row r="4" spans="1:5" ht="36.75" customHeight="1">
      <c r="A4" s="200" t="s">
        <v>308</v>
      </c>
      <c r="B4" s="202"/>
      <c r="C4" s="202"/>
      <c r="D4" s="202"/>
      <c r="E4" s="202"/>
    </row>
    <row r="5" spans="1:5" ht="36.75" customHeight="1">
      <c r="A5" s="200" t="s">
        <v>310</v>
      </c>
      <c r="B5" s="201" t="s">
        <v>188</v>
      </c>
      <c r="C5" s="201"/>
      <c r="D5" s="201"/>
      <c r="E5" s="201"/>
    </row>
    <row r="6" spans="1:5" ht="36.75" customHeight="1">
      <c r="A6" s="200" t="s">
        <v>331</v>
      </c>
      <c r="B6" s="201" t="s">
        <v>452</v>
      </c>
      <c r="C6" s="201"/>
      <c r="D6" s="201"/>
      <c r="E6" s="201"/>
    </row>
    <row r="7" spans="1:5" ht="23.1" customHeight="1">
      <c r="A7" s="200" t="s">
        <v>2</v>
      </c>
      <c r="B7" s="201" t="s">
        <v>6</v>
      </c>
      <c r="C7" s="207" t="s">
        <v>334</v>
      </c>
      <c r="D7" s="207" t="s">
        <v>11</v>
      </c>
      <c r="E7" s="208" t="s">
        <v>328</v>
      </c>
    </row>
    <row r="8" spans="1:5" ht="30" customHeight="1">
      <c r="A8" s="200"/>
      <c r="B8" s="201" t="s">
        <v>478</v>
      </c>
      <c r="C8" s="207"/>
      <c r="D8" s="207"/>
      <c r="E8" s="208"/>
    </row>
    <row r="9" spans="1:5" ht="24.75" customHeight="1">
      <c r="A9" s="201" t="s">
        <v>252</v>
      </c>
      <c r="B9" s="202"/>
      <c r="C9" s="202"/>
      <c r="D9" s="202"/>
      <c r="E9" s="202"/>
    </row>
    <row r="10" spans="1:5" ht="24.75" customHeight="1">
      <c r="A10" s="202"/>
      <c r="B10" s="202"/>
      <c r="C10" s="202"/>
      <c r="D10" s="202"/>
      <c r="E10" s="202"/>
    </row>
    <row r="11" spans="1:5" ht="24.75" customHeight="1">
      <c r="A11" s="202"/>
      <c r="B11" s="202"/>
      <c r="C11" s="202"/>
      <c r="D11" s="202"/>
      <c r="E11" s="202"/>
    </row>
    <row r="12" spans="1:5" ht="24.75" customHeight="1">
      <c r="A12" s="202"/>
      <c r="B12" s="202"/>
      <c r="C12" s="202"/>
      <c r="D12" s="202"/>
      <c r="E12" s="202"/>
    </row>
    <row r="13" spans="1:5" ht="24.75" customHeight="1">
      <c r="A13" s="202"/>
      <c r="B13" s="202"/>
      <c r="C13" s="202"/>
      <c r="D13" s="202"/>
      <c r="E13" s="202"/>
    </row>
    <row r="14" spans="1:5" ht="24.75" customHeight="1">
      <c r="A14" s="202"/>
      <c r="B14" s="202"/>
      <c r="C14" s="202"/>
      <c r="D14" s="202"/>
      <c r="E14" s="202"/>
    </row>
    <row r="15" spans="1:5" ht="24.75" customHeight="1">
      <c r="A15" s="202"/>
      <c r="B15" s="202"/>
      <c r="C15" s="202"/>
      <c r="D15" s="202"/>
      <c r="E15" s="202"/>
    </row>
    <row r="16" spans="1:5" ht="24.75" customHeight="1">
      <c r="A16" s="202"/>
      <c r="B16" s="202"/>
      <c r="C16" s="202"/>
      <c r="D16" s="202"/>
      <c r="E16" s="202"/>
    </row>
    <row r="17" spans="1:5" ht="24.75" customHeight="1">
      <c r="A17" s="202"/>
      <c r="B17" s="202"/>
      <c r="C17" s="202"/>
      <c r="D17" s="202"/>
      <c r="E17" s="202"/>
    </row>
    <row r="18" spans="1:5" ht="24.75" customHeight="1">
      <c r="A18" s="202"/>
      <c r="B18" s="202"/>
      <c r="C18" s="202"/>
      <c r="D18" s="202"/>
      <c r="E18" s="202"/>
    </row>
    <row r="19" spans="1:5" ht="24.75" customHeight="1">
      <c r="A19" s="202"/>
      <c r="B19" s="202"/>
      <c r="C19" s="202"/>
      <c r="D19" s="202"/>
      <c r="E19" s="202"/>
    </row>
    <row r="20" spans="1:5" ht="24.75" customHeight="1">
      <c r="A20" s="202"/>
      <c r="B20" s="202"/>
      <c r="C20" s="202"/>
      <c r="D20" s="202"/>
      <c r="E20" s="202"/>
    </row>
    <row r="21" spans="1:5" ht="52.15" customHeight="1">
      <c r="A21" s="203" t="s">
        <v>338</v>
      </c>
      <c r="B21" s="203"/>
      <c r="C21" s="203"/>
      <c r="D21" s="203"/>
      <c r="E21" s="203"/>
    </row>
    <row r="22" spans="1:5" ht="14.25" customHeight="1">
      <c r="A22" s="204"/>
      <c r="B22" s="204"/>
      <c r="C22" s="204"/>
      <c r="D22" s="204"/>
      <c r="E22" s="204"/>
    </row>
    <row r="24" spans="1:5">
      <c r="A24" s="205"/>
    </row>
    <row r="25" spans="1:5">
      <c r="A25" s="206" t="s">
        <v>254</v>
      </c>
      <c r="B25" s="196"/>
      <c r="C25" s="196"/>
      <c r="D25" s="196"/>
      <c r="E25" s="196"/>
    </row>
    <row r="26" spans="1:5">
      <c r="A26" s="206" t="s">
        <v>340</v>
      </c>
      <c r="B26" s="196"/>
      <c r="C26" s="196"/>
      <c r="D26" s="196"/>
      <c r="E26" s="196"/>
    </row>
    <row r="27" spans="1:5" ht="28.5" customHeight="1">
      <c r="A27" s="206" t="s">
        <v>96</v>
      </c>
      <c r="B27" s="196"/>
      <c r="C27" s="196"/>
      <c r="D27" s="196"/>
      <c r="E27" s="196"/>
    </row>
    <row r="28" spans="1:5">
      <c r="A28" s="206" t="s">
        <v>343</v>
      </c>
      <c r="B28" s="196"/>
      <c r="C28" s="196"/>
      <c r="D28" s="196"/>
      <c r="E28" s="196"/>
    </row>
    <row r="29" spans="1:5" ht="22.5" customHeight="1">
      <c r="A29" s="206" t="s">
        <v>260</v>
      </c>
      <c r="B29" s="196"/>
      <c r="C29" s="196"/>
      <c r="D29" s="196"/>
      <c r="E29" s="196"/>
    </row>
  </sheetData>
  <mergeCells count="15">
    <mergeCell ref="A1:E1"/>
    <mergeCell ref="B4:E4"/>
    <mergeCell ref="B5:E5"/>
    <mergeCell ref="B6:E6"/>
    <mergeCell ref="A21:E21"/>
    <mergeCell ref="A25:E25"/>
    <mergeCell ref="A26:E26"/>
    <mergeCell ref="A27:E27"/>
    <mergeCell ref="A28:E28"/>
    <mergeCell ref="A29:E29"/>
    <mergeCell ref="A2:E3"/>
    <mergeCell ref="A7:A8"/>
    <mergeCell ref="C7:C8"/>
    <mergeCell ref="D7:D8"/>
    <mergeCell ref="E7:E8"/>
  </mergeCells>
  <phoneticPr fontId="21"/>
  <printOptions horizontalCentered="1"/>
  <pageMargins left="0.75" right="0.75" top="1" bottom="1" header="0.5" footer="0.5"/>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BV51"/>
  <sheetViews>
    <sheetView showGridLines="0" showZeros="0" zoomScale="80" zoomScaleNormal="80" zoomScaleSheetLayoutView="100" workbookViewId="0">
      <pane ySplit="12" topLeftCell="A13" activePane="bottomLeft" state="frozen"/>
      <selection pane="bottomLeft" activeCell="J6" sqref="J6:Y6"/>
    </sheetView>
  </sheetViews>
  <sheetFormatPr defaultColWidth="2.25" defaultRowHeight="13.5"/>
  <cols>
    <col min="1" max="38" width="2.25" style="132"/>
    <col min="39" max="53" width="2.25" style="116"/>
    <col min="54" max="16384" width="2.25" style="132"/>
  </cols>
  <sheetData>
    <row r="1" spans="1:53" ht="3" customHeight="1"/>
    <row r="2" spans="1:53">
      <c r="B2" s="210" t="s">
        <v>189</v>
      </c>
      <c r="C2" s="213"/>
      <c r="D2" s="213"/>
      <c r="E2" s="220"/>
      <c r="G2" s="232"/>
      <c r="H2" s="232"/>
      <c r="I2" s="232"/>
      <c r="J2" s="132" t="s">
        <v>190</v>
      </c>
    </row>
    <row r="3" spans="1:53" ht="5.0999999999999996" customHeight="1"/>
    <row r="4" spans="1:53" ht="15" customHeight="1">
      <c r="B4" s="211" t="s">
        <v>159</v>
      </c>
      <c r="C4" s="214"/>
      <c r="D4" s="214"/>
      <c r="E4" s="214"/>
      <c r="F4" s="211" t="s">
        <v>90</v>
      </c>
      <c r="N4" s="245"/>
      <c r="O4" s="245"/>
      <c r="P4" s="245"/>
      <c r="Q4" s="211" t="s">
        <v>180</v>
      </c>
    </row>
    <row r="5" spans="1:53" ht="5.0999999999999996" customHeight="1"/>
    <row r="6" spans="1:53">
      <c r="B6" s="212" t="s">
        <v>298</v>
      </c>
      <c r="C6" s="212"/>
      <c r="D6" s="212"/>
      <c r="E6" s="212"/>
      <c r="F6" s="212"/>
      <c r="G6" s="212"/>
      <c r="H6" s="212"/>
      <c r="I6" s="212"/>
      <c r="J6" s="156"/>
      <c r="K6" s="164"/>
      <c r="L6" s="164"/>
      <c r="M6" s="164"/>
      <c r="N6" s="164"/>
      <c r="O6" s="164"/>
      <c r="P6" s="164"/>
      <c r="Q6" s="164"/>
      <c r="R6" s="164"/>
      <c r="S6" s="164"/>
      <c r="T6" s="164"/>
      <c r="U6" s="164"/>
      <c r="V6" s="164"/>
      <c r="W6" s="164"/>
      <c r="X6" s="164"/>
      <c r="Y6" s="176"/>
      <c r="AA6" s="264" t="s">
        <v>71</v>
      </c>
      <c r="AB6" s="265"/>
      <c r="AC6" s="265"/>
      <c r="AD6" s="265"/>
      <c r="AE6" s="265"/>
      <c r="AF6" s="265"/>
      <c r="AG6" s="103" t="s">
        <v>79</v>
      </c>
      <c r="AH6" s="103"/>
      <c r="AI6" s="103"/>
      <c r="AJ6" s="108"/>
    </row>
    <row r="7" spans="1:53">
      <c r="B7" s="212" t="s">
        <v>300</v>
      </c>
      <c r="C7" s="212"/>
      <c r="D7" s="212"/>
      <c r="E7" s="212"/>
      <c r="F7" s="212"/>
      <c r="G7" s="212"/>
      <c r="H7" s="212"/>
      <c r="I7" s="212"/>
      <c r="J7" s="157" t="s">
        <v>38</v>
      </c>
      <c r="K7" s="103"/>
      <c r="L7" s="103"/>
      <c r="M7" s="241"/>
      <c r="N7" s="241"/>
      <c r="O7" s="241"/>
      <c r="P7" s="241"/>
      <c r="Q7" s="241"/>
      <c r="R7" s="241"/>
      <c r="S7" s="241"/>
      <c r="T7" s="241"/>
      <c r="U7" s="241"/>
      <c r="V7" s="241"/>
      <c r="W7" s="103" t="s">
        <v>25</v>
      </c>
      <c r="X7" s="103"/>
      <c r="Y7" s="108"/>
      <c r="AA7" s="137" t="s">
        <v>58</v>
      </c>
      <c r="AB7" s="76"/>
      <c r="AC7" s="76"/>
      <c r="AD7" s="76"/>
      <c r="AE7" s="76"/>
      <c r="AF7" s="76"/>
      <c r="AG7" s="76"/>
      <c r="AH7" s="265" t="s">
        <v>192</v>
      </c>
      <c r="AI7" s="265"/>
      <c r="AJ7" s="274"/>
    </row>
    <row r="8" spans="1:53">
      <c r="B8" s="212" t="s">
        <v>0</v>
      </c>
      <c r="C8" s="212"/>
      <c r="D8" s="212"/>
      <c r="E8" s="212"/>
      <c r="F8" s="212"/>
      <c r="G8" s="212"/>
      <c r="H8" s="212"/>
      <c r="I8" s="212"/>
      <c r="J8" s="233"/>
      <c r="K8" s="233"/>
      <c r="L8" s="233"/>
      <c r="M8" s="233"/>
      <c r="N8" s="233"/>
      <c r="O8" s="233"/>
      <c r="P8" s="233"/>
      <c r="Q8" s="233"/>
      <c r="R8" s="233"/>
      <c r="S8" s="233"/>
      <c r="T8" s="233"/>
      <c r="U8" s="233"/>
      <c r="V8" s="233"/>
      <c r="W8" s="233"/>
      <c r="X8" s="233"/>
      <c r="Y8" s="233"/>
      <c r="AA8" s="77"/>
      <c r="AB8" s="86"/>
      <c r="AC8" s="86"/>
      <c r="AD8" s="86"/>
      <c r="AE8" s="86"/>
      <c r="AF8" s="86"/>
      <c r="AG8" s="86"/>
      <c r="AH8" s="86"/>
      <c r="AI8" s="273" t="s">
        <v>68</v>
      </c>
      <c r="AJ8" s="275"/>
    </row>
    <row r="9" spans="1:53">
      <c r="B9" s="157" t="s">
        <v>160</v>
      </c>
      <c r="C9" s="103"/>
      <c r="D9" s="103"/>
      <c r="E9" s="103"/>
      <c r="F9" s="103"/>
      <c r="G9" s="103"/>
      <c r="H9" s="103"/>
      <c r="I9" s="108"/>
      <c r="J9" s="75"/>
      <c r="K9" s="85"/>
      <c r="L9" s="85"/>
      <c r="M9" s="85"/>
      <c r="N9" s="85"/>
      <c r="O9" s="85"/>
      <c r="P9" s="85"/>
      <c r="Q9" s="85"/>
      <c r="R9" s="85"/>
      <c r="S9" s="85"/>
      <c r="T9" s="85"/>
      <c r="U9" s="85"/>
      <c r="V9" s="85"/>
      <c r="W9" s="85"/>
      <c r="X9" s="85"/>
      <c r="Y9" s="106"/>
      <c r="AC9" s="116"/>
      <c r="AD9" s="116"/>
      <c r="AE9" s="116"/>
      <c r="AF9" s="116"/>
      <c r="AG9" s="116"/>
      <c r="AH9" s="116"/>
      <c r="AI9" s="116"/>
      <c r="AJ9" s="116"/>
      <c r="AK9" s="116"/>
      <c r="AL9" s="116"/>
      <c r="AR9" s="132"/>
      <c r="AS9" s="132"/>
      <c r="AT9" s="132"/>
      <c r="AU9" s="132"/>
      <c r="AV9" s="132"/>
      <c r="AW9" s="132"/>
      <c r="AX9" s="132"/>
      <c r="AY9" s="132"/>
      <c r="AZ9" s="132"/>
      <c r="BA9" s="132"/>
    </row>
    <row r="10" spans="1:53">
      <c r="B10" s="212" t="s">
        <v>35</v>
      </c>
      <c r="C10" s="212"/>
      <c r="D10" s="212"/>
      <c r="E10" s="212"/>
      <c r="F10" s="212"/>
      <c r="G10" s="212"/>
      <c r="H10" s="212"/>
      <c r="I10" s="212"/>
      <c r="J10" s="233"/>
      <c r="K10" s="233"/>
      <c r="L10" s="233"/>
      <c r="M10" s="233"/>
      <c r="N10" s="233"/>
      <c r="O10" s="233"/>
      <c r="P10" s="233"/>
      <c r="Q10" s="233"/>
      <c r="R10" s="233"/>
      <c r="S10" s="233"/>
      <c r="T10" s="233"/>
      <c r="U10" s="233"/>
      <c r="V10" s="233"/>
      <c r="W10" s="233"/>
      <c r="X10" s="233"/>
      <c r="Y10" s="233"/>
      <c r="AC10" s="116"/>
      <c r="AD10" s="116"/>
      <c r="AE10" s="116"/>
      <c r="AF10" s="116"/>
      <c r="AG10" s="116"/>
      <c r="AH10" s="116"/>
      <c r="AI10" s="116"/>
      <c r="AJ10" s="116"/>
      <c r="AK10" s="116"/>
      <c r="AL10" s="116"/>
      <c r="AR10" s="132"/>
      <c r="AS10" s="132"/>
      <c r="AT10" s="132"/>
      <c r="AU10" s="132"/>
      <c r="AV10" s="132"/>
      <c r="AW10" s="132"/>
      <c r="AX10" s="132"/>
      <c r="AY10" s="132"/>
      <c r="AZ10" s="132"/>
      <c r="BA10" s="132"/>
    </row>
    <row r="11" spans="1:53">
      <c r="B11" s="212" t="s">
        <v>117</v>
      </c>
      <c r="C11" s="212"/>
      <c r="D11" s="212"/>
      <c r="E11" s="212"/>
      <c r="F11" s="212"/>
      <c r="G11" s="212"/>
      <c r="H11" s="212"/>
      <c r="I11" s="212"/>
      <c r="J11" s="233"/>
      <c r="K11" s="233"/>
      <c r="L11" s="233"/>
      <c r="M11" s="233"/>
      <c r="N11" s="233"/>
      <c r="O11" s="233"/>
      <c r="P11" s="233"/>
      <c r="Q11" s="233"/>
      <c r="R11" s="233"/>
      <c r="S11" s="233"/>
      <c r="T11" s="233"/>
      <c r="U11" s="233"/>
      <c r="V11" s="233"/>
      <c r="W11" s="233"/>
      <c r="X11" s="233"/>
      <c r="Y11" s="233"/>
    </row>
    <row r="12" spans="1:53" ht="4.5" customHeight="1"/>
    <row r="13" spans="1:53" ht="13.5" customHeight="1">
      <c r="A13" s="209" t="s">
        <v>194</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78"/>
      <c r="AN13" s="279"/>
    </row>
    <row r="14" spans="1:53" ht="13.5" customHeight="1">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78"/>
    </row>
    <row r="15" spans="1:53">
      <c r="AN15" s="115"/>
    </row>
    <row r="16" spans="1:53">
      <c r="AN16" s="280"/>
    </row>
    <row r="17" spans="3:50">
      <c r="AL17" s="276" t="s">
        <v>296</v>
      </c>
    </row>
    <row r="18" spans="3:50" ht="13.5" customHeight="1">
      <c r="D18" s="216" t="str">
        <f>IF(AND(AN13=3,AN15&lt;&gt;"現金保証"),"現金保証以外は契約保証金請求書は必要ありません",IF(AND(AN13=2,AN16="不可"),"請負金額300万円未満の工事は、前払いは不可です",""))</f>
        <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N18" s="281"/>
    </row>
    <row r="19" spans="3:50" ht="13.5" customHeight="1">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N19" s="115">
        <f>IF(AH7="しない","",AA8)</f>
        <v>0</v>
      </c>
      <c r="AO19" s="116"/>
      <c r="AP19" s="116"/>
      <c r="AQ19" s="116"/>
      <c r="AR19" s="116"/>
      <c r="AS19" s="116"/>
      <c r="AT19" s="116"/>
      <c r="AU19" s="116"/>
      <c r="AV19" s="116"/>
      <c r="AW19" s="116"/>
      <c r="AX19" s="116"/>
    </row>
    <row r="20" spans="3:50" ht="13.5" customHeight="1">
      <c r="D20" s="215" t="s">
        <v>182</v>
      </c>
      <c r="E20" s="215"/>
      <c r="F20" s="215"/>
      <c r="G20" s="215"/>
      <c r="H20" s="215"/>
      <c r="I20" s="215"/>
      <c r="J20" s="215"/>
      <c r="K20" s="215"/>
      <c r="L20" s="215"/>
      <c r="M20" s="215"/>
      <c r="N20" s="215"/>
      <c r="O20" s="215"/>
      <c r="AN20" s="116">
        <f>IF(AA8=0,0,LEN(AN19))</f>
        <v>0</v>
      </c>
      <c r="AO20" s="116"/>
      <c r="AP20" s="116"/>
      <c r="AQ20" s="116"/>
      <c r="AR20" s="116"/>
      <c r="AS20" s="116"/>
      <c r="AT20" s="116"/>
      <c r="AU20" s="116"/>
      <c r="AV20" s="116"/>
      <c r="AW20" s="116"/>
      <c r="AX20" s="116"/>
    </row>
    <row r="21" spans="3:50" ht="13.5" customHeight="1">
      <c r="D21" s="215"/>
      <c r="E21" s="215"/>
      <c r="F21" s="215"/>
      <c r="G21" s="215"/>
      <c r="H21" s="215"/>
      <c r="I21" s="215"/>
      <c r="J21" s="215"/>
      <c r="K21" s="215"/>
      <c r="L21" s="215"/>
      <c r="M21" s="215"/>
      <c r="N21" s="215"/>
      <c r="O21" s="215"/>
      <c r="AN21" s="280" t="str">
        <f>IF(AN20=10,"￥","")</f>
        <v/>
      </c>
      <c r="AO21" s="280" t="str">
        <f>IF(AN20=9,"￥",IF(AN20&gt;=10,DBCS(MID(AN19,AN20-9,1)),""))</f>
        <v/>
      </c>
      <c r="AP21" s="280" t="str">
        <f>IF(AN20=8,"￥",IF(AN20&gt;=9,DBCS(MID(AN19,AN20-8,1)),""))</f>
        <v/>
      </c>
      <c r="AQ21" s="280" t="str">
        <f>IF(AN20=7,"￥",IF(AN20&gt;=8,DBCS(MID(AN19,AN20-7,1)),""))</f>
        <v/>
      </c>
      <c r="AR21" s="280" t="str">
        <f>IF(AN20=6,"￥",IF(AN20&gt;=7,DBCS(MID(AN19,AN20-6,1)),""))</f>
        <v/>
      </c>
      <c r="AS21" s="280" t="str">
        <f>IF(AN20=5,"￥",IF(AN20&gt;=6,DBCS(MID(AN19,AN20-5,1)),""))</f>
        <v/>
      </c>
      <c r="AT21" s="280" t="str">
        <f>IF(AN20=4,"￥",IF(AN20&gt;=5,DBCS(MID(AN19,AN20-4,1)),""))</f>
        <v/>
      </c>
      <c r="AU21" s="280" t="str">
        <f>IF(AN20=3,"￥",IF(AN20&gt;=4,DBCS(MID(AN19,AN20-3,1)),""))</f>
        <v/>
      </c>
      <c r="AV21" s="280" t="str">
        <f>IF(AN20=2,"￥",IF(AN20&gt;=3,DBCS(MID(AN19,AN20-2,1)),""))</f>
        <v/>
      </c>
      <c r="AW21" s="280" t="str">
        <f>IF(AN20=1,"￥",IF(AN20&gt;=2,DBCS(MID(AN19,AN20-1,1)),""))</f>
        <v/>
      </c>
      <c r="AX21" s="280" t="str">
        <f>IF(AN20&gt;0,DBCS(RIGHT(AN19,1)),"")</f>
        <v/>
      </c>
    </row>
    <row r="22" spans="3:50">
      <c r="AN22" s="280"/>
      <c r="AO22" s="280"/>
      <c r="AP22" s="280"/>
      <c r="AQ22" s="280"/>
      <c r="AR22" s="280"/>
      <c r="AS22" s="280"/>
      <c r="AT22" s="280"/>
      <c r="AU22" s="280"/>
      <c r="AV22" s="280"/>
      <c r="AW22" s="280"/>
      <c r="AX22" s="280"/>
    </row>
    <row r="23" spans="3:50" ht="20.100000000000001" customHeight="1">
      <c r="T23" s="256" t="s">
        <v>23</v>
      </c>
      <c r="U23" s="256"/>
      <c r="V23" s="256"/>
      <c r="W23" s="258"/>
      <c r="X23" s="155">
        <f>J9</f>
        <v>0</v>
      </c>
      <c r="Y23" s="155"/>
      <c r="Z23" s="155"/>
      <c r="AA23" s="155"/>
      <c r="AB23" s="155"/>
      <c r="AC23" s="155"/>
      <c r="AD23" s="155"/>
      <c r="AE23" s="155"/>
      <c r="AF23" s="155"/>
      <c r="AG23" s="155"/>
      <c r="AH23" s="155"/>
      <c r="AI23" s="155"/>
      <c r="AJ23" s="155"/>
      <c r="AK23" s="155"/>
      <c r="AL23" s="155"/>
    </row>
    <row r="24" spans="3:50" ht="20.100000000000001" customHeight="1">
      <c r="T24" s="256"/>
      <c r="U24" s="256"/>
      <c r="V24" s="256"/>
      <c r="W24" s="257"/>
      <c r="X24" s="173"/>
      <c r="Y24" s="173"/>
      <c r="Z24" s="173"/>
      <c r="AA24" s="173"/>
      <c r="AB24" s="173"/>
      <c r="AC24" s="173"/>
      <c r="AD24" s="173"/>
      <c r="AE24" s="173"/>
      <c r="AF24" s="173"/>
      <c r="AG24" s="173"/>
      <c r="AH24" s="173"/>
      <c r="AI24" s="173"/>
      <c r="AJ24" s="173"/>
      <c r="AK24" s="173"/>
      <c r="AL24" s="173"/>
    </row>
    <row r="25" spans="3:50" ht="20.100000000000001" customHeight="1">
      <c r="T25" s="256"/>
      <c r="U25" s="256"/>
      <c r="V25" s="256"/>
      <c r="W25" s="258"/>
      <c r="X25" s="263">
        <f>J8</f>
        <v>0</v>
      </c>
      <c r="Y25" s="263"/>
      <c r="Z25" s="263"/>
      <c r="AA25" s="263"/>
      <c r="AB25" s="263"/>
      <c r="AC25" s="263"/>
      <c r="AD25" s="263"/>
      <c r="AE25" s="263"/>
      <c r="AF25" s="263"/>
      <c r="AG25" s="263"/>
      <c r="AH25" s="263"/>
      <c r="AI25" s="263"/>
      <c r="AJ25" s="263"/>
      <c r="AK25" s="263"/>
      <c r="AL25" s="263"/>
    </row>
    <row r="26" spans="3:50" ht="20.100000000000001" customHeight="1">
      <c r="T26" s="256" t="s">
        <v>122</v>
      </c>
      <c r="U26" s="256"/>
      <c r="V26" s="256"/>
      <c r="W26" s="259"/>
      <c r="X26" s="175">
        <f>J10</f>
        <v>0</v>
      </c>
      <c r="Y26" s="175"/>
      <c r="Z26" s="175"/>
      <c r="AA26" s="175"/>
      <c r="AB26" s="175"/>
      <c r="AC26" s="259"/>
      <c r="AD26" s="266">
        <f>J11</f>
        <v>0</v>
      </c>
      <c r="AE26" s="266"/>
      <c r="AF26" s="266"/>
      <c r="AG26" s="266"/>
      <c r="AH26" s="266"/>
      <c r="AI26" s="266"/>
      <c r="AJ26" s="266"/>
      <c r="AK26" s="259"/>
      <c r="AL26" s="277" t="s">
        <v>44</v>
      </c>
    </row>
    <row r="27" spans="3:50" ht="13.5" customHeight="1">
      <c r="V27" s="256"/>
      <c r="W27" s="256"/>
      <c r="X27" s="256"/>
    </row>
    <row r="30" spans="3:50" ht="14.25">
      <c r="C30" s="215" t="s">
        <v>196</v>
      </c>
    </row>
    <row r="33" spans="4:74" ht="14.25"/>
    <row r="34" spans="4:74" ht="15" customHeight="1">
      <c r="E34" s="221" t="s">
        <v>197</v>
      </c>
      <c r="F34" s="228"/>
      <c r="G34" s="228"/>
      <c r="H34" s="228"/>
      <c r="I34" s="228"/>
      <c r="J34" s="228"/>
      <c r="K34" s="234"/>
      <c r="L34" s="238" t="s">
        <v>130</v>
      </c>
      <c r="M34" s="242"/>
      <c r="N34" s="246" t="s">
        <v>181</v>
      </c>
      <c r="O34" s="249"/>
      <c r="P34" s="249" t="s">
        <v>116</v>
      </c>
      <c r="Q34" s="252"/>
      <c r="R34" s="255" t="s">
        <v>135</v>
      </c>
      <c r="S34" s="242"/>
      <c r="T34" s="246" t="s">
        <v>130</v>
      </c>
      <c r="U34" s="249"/>
      <c r="V34" s="252" t="s">
        <v>181</v>
      </c>
      <c r="W34" s="260"/>
      <c r="X34" s="260" t="s">
        <v>161</v>
      </c>
      <c r="Y34" s="260"/>
      <c r="Z34" s="260" t="s">
        <v>135</v>
      </c>
      <c r="AA34" s="246"/>
      <c r="AB34" s="252" t="s">
        <v>130</v>
      </c>
      <c r="AC34" s="260"/>
      <c r="AD34" s="260" t="s">
        <v>181</v>
      </c>
      <c r="AE34" s="260"/>
      <c r="AF34" s="260" t="s">
        <v>68</v>
      </c>
      <c r="AG34" s="267"/>
      <c r="AN34" s="115"/>
      <c r="AO34" s="116"/>
      <c r="AP34" s="116"/>
      <c r="AQ34" s="116"/>
      <c r="AR34" s="116"/>
      <c r="AS34" s="116"/>
      <c r="AT34" s="116"/>
      <c r="AU34" s="116"/>
      <c r="AV34" s="116"/>
      <c r="AW34" s="116"/>
      <c r="AX34" s="116"/>
      <c r="AZ34" s="282"/>
      <c r="BA34" s="132"/>
      <c r="BB34" s="132"/>
      <c r="BC34" s="132"/>
      <c r="BD34" s="132"/>
      <c r="BE34" s="132"/>
      <c r="BF34" s="132"/>
      <c r="BG34" s="132"/>
      <c r="BH34" s="132"/>
      <c r="BI34" s="132"/>
      <c r="BJ34" s="132"/>
      <c r="BL34" s="282"/>
      <c r="BM34" s="132"/>
      <c r="BN34" s="132"/>
      <c r="BO34" s="132"/>
      <c r="BP34" s="132"/>
      <c r="BQ34" s="132"/>
      <c r="BR34" s="132"/>
      <c r="BS34" s="132"/>
      <c r="BT34" s="132"/>
      <c r="BU34" s="132"/>
      <c r="BV34" s="132"/>
    </row>
    <row r="35" spans="4:74" ht="15" customHeight="1">
      <c r="E35" s="222"/>
      <c r="F35" s="229"/>
      <c r="G35" s="229"/>
      <c r="H35" s="229"/>
      <c r="I35" s="229"/>
      <c r="J35" s="229"/>
      <c r="K35" s="235"/>
      <c r="L35" s="239" t="str">
        <f>AN21</f>
        <v/>
      </c>
      <c r="M35" s="243"/>
      <c r="N35" s="247" t="str">
        <f>AO21</f>
        <v/>
      </c>
      <c r="O35" s="250"/>
      <c r="P35" s="250" t="str">
        <f>AP21</f>
        <v/>
      </c>
      <c r="Q35" s="253"/>
      <c r="R35" s="239" t="str">
        <f>AQ21</f>
        <v/>
      </c>
      <c r="S35" s="243"/>
      <c r="T35" s="247" t="str">
        <f>AR21</f>
        <v/>
      </c>
      <c r="U35" s="250"/>
      <c r="V35" s="253" t="str">
        <f>AS21</f>
        <v/>
      </c>
      <c r="W35" s="261"/>
      <c r="X35" s="261" t="str">
        <f>AT21</f>
        <v/>
      </c>
      <c r="Y35" s="261"/>
      <c r="Z35" s="261" t="str">
        <f>AU21</f>
        <v/>
      </c>
      <c r="AA35" s="247"/>
      <c r="AB35" s="253" t="str">
        <f>AV21</f>
        <v/>
      </c>
      <c r="AC35" s="261"/>
      <c r="AD35" s="261" t="str">
        <f>AW21</f>
        <v/>
      </c>
      <c r="AE35" s="261"/>
      <c r="AF35" s="261" t="str">
        <f>AX21</f>
        <v/>
      </c>
      <c r="AG35" s="268"/>
      <c r="AN35" s="116"/>
      <c r="AO35" s="116"/>
      <c r="AP35" s="116"/>
      <c r="AQ35" s="116"/>
      <c r="AR35" s="116"/>
      <c r="AS35" s="116"/>
      <c r="AT35" s="116"/>
      <c r="AU35" s="116"/>
      <c r="AV35" s="116"/>
      <c r="AW35" s="116"/>
      <c r="AX35" s="116"/>
      <c r="AZ35" s="132"/>
      <c r="BA35" s="132"/>
      <c r="BB35" s="132"/>
      <c r="BC35" s="132"/>
      <c r="BD35" s="132"/>
      <c r="BE35" s="132"/>
      <c r="BF35" s="132"/>
      <c r="BG35" s="132"/>
      <c r="BH35" s="132"/>
      <c r="BI35" s="132"/>
      <c r="BJ35" s="132"/>
      <c r="BL35" s="132"/>
      <c r="BM35" s="132"/>
      <c r="BN35" s="132"/>
      <c r="BO35" s="132"/>
      <c r="BP35" s="132"/>
      <c r="BQ35" s="132"/>
      <c r="BR35" s="132"/>
      <c r="BS35" s="132"/>
      <c r="BT35" s="132"/>
      <c r="BU35" s="132"/>
      <c r="BV35" s="132"/>
    </row>
    <row r="36" spans="4:74" ht="15" customHeight="1">
      <c r="E36" s="223" t="s">
        <v>203</v>
      </c>
      <c r="F36" s="230"/>
      <c r="G36" s="230"/>
      <c r="H36" s="230"/>
      <c r="I36" s="230"/>
      <c r="J36" s="230"/>
      <c r="K36" s="236"/>
      <c r="L36" s="239"/>
      <c r="M36" s="243"/>
      <c r="N36" s="247"/>
      <c r="O36" s="250"/>
      <c r="P36" s="250"/>
      <c r="Q36" s="253"/>
      <c r="R36" s="239"/>
      <c r="S36" s="243"/>
      <c r="T36" s="247"/>
      <c r="U36" s="250"/>
      <c r="V36" s="253"/>
      <c r="W36" s="261"/>
      <c r="X36" s="261"/>
      <c r="Y36" s="261"/>
      <c r="Z36" s="261"/>
      <c r="AA36" s="247"/>
      <c r="AB36" s="253"/>
      <c r="AC36" s="261"/>
      <c r="AD36" s="261"/>
      <c r="AE36" s="261"/>
      <c r="AF36" s="261"/>
      <c r="AG36" s="268"/>
      <c r="AN36" s="280"/>
      <c r="AO36" s="280"/>
      <c r="AP36" s="280"/>
      <c r="AQ36" s="280"/>
      <c r="AR36" s="280"/>
      <c r="AS36" s="280"/>
      <c r="AT36" s="280"/>
      <c r="AU36" s="280"/>
      <c r="AV36" s="280"/>
      <c r="AW36" s="280"/>
      <c r="AX36" s="280"/>
      <c r="AY36" s="280"/>
      <c r="AZ36" s="280"/>
      <c r="BA36" s="280"/>
      <c r="BB36" s="283"/>
      <c r="BC36" s="283"/>
      <c r="BD36" s="283"/>
      <c r="BE36" s="283"/>
      <c r="BF36" s="283"/>
      <c r="BG36" s="283"/>
      <c r="BH36" s="283"/>
      <c r="BI36" s="283"/>
      <c r="BJ36" s="283"/>
      <c r="BK36" s="283"/>
      <c r="BL36" s="283"/>
      <c r="BM36" s="283"/>
      <c r="BN36" s="283"/>
      <c r="BO36" s="283"/>
      <c r="BP36" s="283"/>
      <c r="BQ36" s="283"/>
      <c r="BR36" s="283"/>
      <c r="BS36" s="283"/>
      <c r="BT36" s="283"/>
      <c r="BU36" s="283"/>
      <c r="BV36" s="283"/>
    </row>
    <row r="37" spans="4:74" ht="15" customHeight="1">
      <c r="E37" s="224"/>
      <c r="F37" s="231"/>
      <c r="G37" s="231"/>
      <c r="H37" s="231"/>
      <c r="I37" s="231"/>
      <c r="J37" s="231"/>
      <c r="K37" s="237"/>
      <c r="L37" s="240"/>
      <c r="M37" s="244"/>
      <c r="N37" s="248"/>
      <c r="O37" s="251"/>
      <c r="P37" s="251"/>
      <c r="Q37" s="254"/>
      <c r="R37" s="240"/>
      <c r="S37" s="244"/>
      <c r="T37" s="248"/>
      <c r="U37" s="251"/>
      <c r="V37" s="254"/>
      <c r="W37" s="262"/>
      <c r="X37" s="262"/>
      <c r="Y37" s="262"/>
      <c r="Z37" s="262"/>
      <c r="AA37" s="248"/>
      <c r="AB37" s="254"/>
      <c r="AC37" s="262"/>
      <c r="AD37" s="262"/>
      <c r="AE37" s="262"/>
      <c r="AF37" s="262"/>
      <c r="AG37" s="269"/>
      <c r="AN37" s="280"/>
      <c r="AO37" s="280"/>
      <c r="AP37" s="280"/>
      <c r="AQ37" s="280"/>
      <c r="AR37" s="280"/>
      <c r="AS37" s="280"/>
      <c r="AT37" s="280"/>
      <c r="AU37" s="280"/>
      <c r="AV37" s="280"/>
      <c r="AW37" s="280"/>
      <c r="AX37" s="280"/>
      <c r="AY37" s="280"/>
      <c r="AZ37" s="280"/>
      <c r="BA37" s="280"/>
      <c r="BB37" s="283"/>
      <c r="BC37" s="283"/>
      <c r="BD37" s="283"/>
      <c r="BE37" s="283"/>
      <c r="BF37" s="283"/>
      <c r="BG37" s="283"/>
      <c r="BH37" s="283"/>
      <c r="BI37" s="283"/>
      <c r="BJ37" s="283"/>
      <c r="BK37" s="283"/>
      <c r="BL37" s="283"/>
      <c r="BM37" s="283"/>
      <c r="BN37" s="283"/>
      <c r="BO37" s="283"/>
      <c r="BP37" s="283"/>
      <c r="BQ37" s="283"/>
      <c r="BR37" s="283"/>
      <c r="BS37" s="283"/>
      <c r="BT37" s="283"/>
      <c r="BU37" s="283"/>
      <c r="BV37" s="283"/>
    </row>
    <row r="38" spans="4:74" ht="15" customHeight="1"/>
    <row r="39" spans="4:74" ht="15" customHeight="1"/>
    <row r="40" spans="4:74" ht="15" customHeight="1"/>
    <row r="41" spans="4:74" ht="30" customHeight="1">
      <c r="D41" s="217" t="s">
        <v>208</v>
      </c>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70"/>
    </row>
    <row r="42" spans="4:74" ht="30" customHeight="1">
      <c r="D42" s="218"/>
      <c r="E42" s="226"/>
      <c r="F42" s="226" t="str">
        <f>IF(B2="白紙","",J7&amp;"　"&amp;IF(M7="","　　　　　　　　　　",M7)&amp;"　"&amp;W7)</f>
        <v>津山市　　　　　　　　　　　　地内</v>
      </c>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71"/>
    </row>
    <row r="43" spans="4:74" ht="30" customHeight="1">
      <c r="D43" s="218"/>
      <c r="E43" s="226"/>
      <c r="F43" s="226" t="str">
        <f>IF(B2="白紙","",IF(J6="","",J6&amp;"　"&amp;AA6))</f>
        <v/>
      </c>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71"/>
    </row>
    <row r="44" spans="4:74" ht="30" customHeight="1">
      <c r="D44" s="218"/>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71"/>
    </row>
    <row r="45" spans="4:74" ht="30" customHeight="1">
      <c r="D45" s="218"/>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71"/>
    </row>
    <row r="46" spans="4:74" ht="30" customHeight="1">
      <c r="D46" s="218"/>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71"/>
    </row>
    <row r="47" spans="4:74" ht="30" customHeight="1">
      <c r="D47" s="218"/>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71"/>
    </row>
    <row r="48" spans="4:74" ht="30" customHeight="1">
      <c r="D48" s="218"/>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71"/>
    </row>
    <row r="49" spans="4:33" ht="30" customHeight="1">
      <c r="D49" s="218"/>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71"/>
    </row>
    <row r="50" spans="4:33" ht="30" customHeight="1">
      <c r="D50" s="218"/>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71"/>
    </row>
    <row r="51" spans="4:33" ht="30" customHeight="1">
      <c r="D51" s="21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72"/>
    </row>
  </sheetData>
  <sheetProtection password="DE82" sheet="1" objects="1" scenarios="1" formatCells="0" selectLockedCells="1"/>
  <mergeCells count="60">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N20:AX20"/>
    <mergeCell ref="T23:V23"/>
    <mergeCell ref="X24:AL24"/>
    <mergeCell ref="X25:AL25"/>
    <mergeCell ref="T26:V26"/>
    <mergeCell ref="X26:AB26"/>
    <mergeCell ref="AD26:AJ26"/>
    <mergeCell ref="L34:M34"/>
    <mergeCell ref="N34:O34"/>
    <mergeCell ref="P34:Q34"/>
    <mergeCell ref="R34:S34"/>
    <mergeCell ref="T34:U34"/>
    <mergeCell ref="V34:W34"/>
    <mergeCell ref="X34:Y34"/>
    <mergeCell ref="Z34:AA34"/>
    <mergeCell ref="AB34:AC34"/>
    <mergeCell ref="AD34:AE34"/>
    <mergeCell ref="AF34:AG34"/>
    <mergeCell ref="AN34:AX34"/>
    <mergeCell ref="AZ34:BJ34"/>
    <mergeCell ref="BL34:BV34"/>
    <mergeCell ref="AN35:AX35"/>
    <mergeCell ref="AZ35:BJ35"/>
    <mergeCell ref="BL35:BV35"/>
    <mergeCell ref="A13:AL14"/>
    <mergeCell ref="D20:O21"/>
    <mergeCell ref="E34:K35"/>
    <mergeCell ref="L35:M37"/>
    <mergeCell ref="N35:O37"/>
    <mergeCell ref="P35:Q37"/>
    <mergeCell ref="R35:S37"/>
    <mergeCell ref="T35:U37"/>
    <mergeCell ref="V35:W37"/>
    <mergeCell ref="X35:Y37"/>
    <mergeCell ref="Z35:AA37"/>
    <mergeCell ref="AB35:AC37"/>
    <mergeCell ref="AD35:AE37"/>
    <mergeCell ref="AF35:AG37"/>
    <mergeCell ref="E36:K37"/>
  </mergeCells>
  <phoneticPr fontId="21"/>
  <conditionalFormatting sqref="B4:Z9 AA4:AJ8 B10:Y11">
    <cfRule type="expression" dxfId="5" priority="1" stopIfTrue="1">
      <formula>$B$2="白紙"</formula>
    </cfRule>
  </conditionalFormatting>
  <dataValidations count="3">
    <dataValidation type="list" allowBlank="0" showDropDown="0"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allowBlank="0" showDropDown="0"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allowBlank="0" showDropDown="0"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"工事請負代金,前金払,中間前金払,部分払,契約保証金"</formula1>
    </dataValidation>
  </dataValidations>
  <pageMargins left="0.75" right="0.75" top="1" bottom="1" header="0.51200000000000001" footer="0.51200000000000001"/>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2:BV51"/>
  <sheetViews>
    <sheetView showGridLines="0" showZeros="0" zoomScale="80" zoomScaleNormal="80" zoomScaleSheetLayoutView="100" workbookViewId="0">
      <pane ySplit="12" topLeftCell="A13" activePane="bottomLeft" state="frozen"/>
      <selection pane="bottomLeft" activeCell="B2" sqref="B2:E2"/>
    </sheetView>
  </sheetViews>
  <sheetFormatPr defaultColWidth="2.25" defaultRowHeight="13.5"/>
  <cols>
    <col min="1" max="38" width="2.25" style="132"/>
    <col min="39" max="53" width="2.25" style="116"/>
    <col min="54" max="16384" width="2.25" style="132"/>
  </cols>
  <sheetData>
    <row r="1" spans="1:53" ht="3" customHeight="1"/>
    <row r="2" spans="1:53">
      <c r="B2" s="210" t="s">
        <v>189</v>
      </c>
      <c r="C2" s="213"/>
      <c r="D2" s="213"/>
      <c r="E2" s="220"/>
      <c r="G2" s="232"/>
      <c r="H2" s="232"/>
      <c r="I2" s="232"/>
      <c r="J2" s="132" t="s">
        <v>190</v>
      </c>
    </row>
    <row r="3" spans="1:53" ht="5.0999999999999996" customHeight="1"/>
    <row r="4" spans="1:53" ht="15" customHeight="1">
      <c r="B4" s="211" t="s">
        <v>159</v>
      </c>
      <c r="C4" s="214"/>
      <c r="D4" s="214"/>
      <c r="E4" s="214"/>
      <c r="F4" s="211" t="s">
        <v>90</v>
      </c>
      <c r="N4" s="245"/>
      <c r="O4" s="245"/>
      <c r="P4" s="245"/>
      <c r="Q4" s="211" t="s">
        <v>180</v>
      </c>
    </row>
    <row r="5" spans="1:53" ht="5.0999999999999996" customHeight="1"/>
    <row r="6" spans="1:53">
      <c r="B6" s="212" t="s">
        <v>298</v>
      </c>
      <c r="C6" s="212"/>
      <c r="D6" s="212"/>
      <c r="E6" s="212"/>
      <c r="F6" s="212"/>
      <c r="G6" s="212"/>
      <c r="H6" s="212"/>
      <c r="I6" s="212"/>
      <c r="J6" s="156"/>
      <c r="K6" s="164"/>
      <c r="L6" s="164"/>
      <c r="M6" s="164"/>
      <c r="N6" s="164"/>
      <c r="O6" s="164"/>
      <c r="P6" s="164"/>
      <c r="Q6" s="164"/>
      <c r="R6" s="164"/>
      <c r="S6" s="164"/>
      <c r="T6" s="164"/>
      <c r="U6" s="164"/>
      <c r="V6" s="164"/>
      <c r="W6" s="164"/>
      <c r="X6" s="164"/>
      <c r="Y6" s="176"/>
      <c r="AA6" s="264" t="s">
        <v>71</v>
      </c>
      <c r="AB6" s="265"/>
      <c r="AC6" s="265"/>
      <c r="AD6" s="265"/>
      <c r="AE6" s="265"/>
      <c r="AF6" s="265"/>
      <c r="AG6" s="103" t="s">
        <v>79</v>
      </c>
      <c r="AH6" s="103"/>
      <c r="AI6" s="103"/>
      <c r="AJ6" s="108"/>
    </row>
    <row r="7" spans="1:53">
      <c r="B7" s="212" t="s">
        <v>300</v>
      </c>
      <c r="C7" s="212"/>
      <c r="D7" s="212"/>
      <c r="E7" s="212"/>
      <c r="F7" s="212"/>
      <c r="G7" s="212"/>
      <c r="H7" s="212"/>
      <c r="I7" s="212"/>
      <c r="J7" s="157" t="s">
        <v>38</v>
      </c>
      <c r="K7" s="103"/>
      <c r="L7" s="103"/>
      <c r="M7" s="241"/>
      <c r="N7" s="241"/>
      <c r="O7" s="241"/>
      <c r="P7" s="241"/>
      <c r="Q7" s="241"/>
      <c r="R7" s="241"/>
      <c r="S7" s="241"/>
      <c r="T7" s="241"/>
      <c r="U7" s="241"/>
      <c r="V7" s="241"/>
      <c r="W7" s="103" t="s">
        <v>25</v>
      </c>
      <c r="X7" s="103"/>
      <c r="Y7" s="108"/>
      <c r="AA7" s="137" t="s">
        <v>58</v>
      </c>
      <c r="AB7" s="76"/>
      <c r="AC7" s="76"/>
      <c r="AD7" s="76"/>
      <c r="AE7" s="76"/>
      <c r="AF7" s="76"/>
      <c r="AG7" s="76"/>
      <c r="AH7" s="265" t="s">
        <v>192</v>
      </c>
      <c r="AI7" s="265"/>
      <c r="AJ7" s="274"/>
    </row>
    <row r="8" spans="1:53">
      <c r="B8" s="151" t="s">
        <v>12</v>
      </c>
      <c r="C8" s="151"/>
      <c r="D8" s="151"/>
      <c r="E8" s="151"/>
      <c r="F8" s="151"/>
      <c r="G8" s="151"/>
      <c r="H8" s="151"/>
      <c r="I8" s="151"/>
      <c r="J8" s="233"/>
      <c r="K8" s="233"/>
      <c r="L8" s="233"/>
      <c r="M8" s="233"/>
      <c r="N8" s="233"/>
      <c r="O8" s="233"/>
      <c r="P8" s="233"/>
      <c r="Q8" s="233"/>
      <c r="R8" s="233"/>
      <c r="S8" s="233"/>
      <c r="T8" s="233"/>
      <c r="U8" s="233"/>
      <c r="V8" s="233"/>
      <c r="W8" s="233"/>
      <c r="X8" s="233"/>
      <c r="Y8" s="233"/>
      <c r="AA8" s="77"/>
      <c r="AB8" s="86"/>
      <c r="AC8" s="86"/>
      <c r="AD8" s="86"/>
      <c r="AE8" s="86"/>
      <c r="AF8" s="86"/>
      <c r="AG8" s="86"/>
      <c r="AH8" s="86"/>
      <c r="AI8" s="273" t="s">
        <v>68</v>
      </c>
      <c r="AJ8" s="275"/>
    </row>
    <row r="9" spans="1:53">
      <c r="B9" s="157" t="s">
        <v>55</v>
      </c>
      <c r="C9" s="103"/>
      <c r="D9" s="103"/>
      <c r="E9" s="103"/>
      <c r="F9" s="103"/>
      <c r="G9" s="103"/>
      <c r="H9" s="103"/>
      <c r="I9" s="108"/>
      <c r="J9" s="75"/>
      <c r="K9" s="85"/>
      <c r="L9" s="85"/>
      <c r="M9" s="85"/>
      <c r="N9" s="85"/>
      <c r="O9" s="85"/>
      <c r="P9" s="85"/>
      <c r="Q9" s="85"/>
      <c r="R9" s="85"/>
      <c r="S9" s="85"/>
      <c r="T9" s="85"/>
      <c r="U9" s="85"/>
      <c r="V9" s="85"/>
      <c r="W9" s="85"/>
      <c r="X9" s="85"/>
      <c r="Y9" s="106"/>
      <c r="AC9" s="116"/>
      <c r="AD9" s="116"/>
      <c r="AE9" s="116"/>
      <c r="AF9" s="116"/>
      <c r="AG9" s="116"/>
      <c r="AH9" s="116"/>
      <c r="AI9" s="116"/>
      <c r="AJ9" s="116"/>
      <c r="AK9" s="116"/>
      <c r="AL9" s="116"/>
      <c r="AR9" s="132"/>
      <c r="AS9" s="132"/>
      <c r="AT9" s="132"/>
      <c r="AU9" s="132"/>
      <c r="AV9" s="132"/>
      <c r="AW9" s="132"/>
      <c r="AX9" s="132"/>
      <c r="AY9" s="132"/>
      <c r="AZ9" s="132"/>
      <c r="BA9" s="132"/>
    </row>
    <row r="10" spans="1:53">
      <c r="B10" s="212" t="s">
        <v>303</v>
      </c>
      <c r="C10" s="212"/>
      <c r="D10" s="212"/>
      <c r="E10" s="212"/>
      <c r="F10" s="212"/>
      <c r="G10" s="212"/>
      <c r="H10" s="212"/>
      <c r="I10" s="212"/>
      <c r="J10" s="233"/>
      <c r="K10" s="233"/>
      <c r="L10" s="233"/>
      <c r="M10" s="233"/>
      <c r="N10" s="233"/>
      <c r="O10" s="233"/>
      <c r="P10" s="233"/>
      <c r="Q10" s="233"/>
      <c r="R10" s="233"/>
      <c r="S10" s="233"/>
      <c r="T10" s="233"/>
      <c r="U10" s="233"/>
      <c r="V10" s="233"/>
      <c r="W10" s="233"/>
      <c r="X10" s="233"/>
      <c r="Y10" s="233"/>
      <c r="AC10" s="116"/>
      <c r="AD10" s="116"/>
      <c r="AE10" s="116"/>
      <c r="AF10" s="116"/>
      <c r="AG10" s="116"/>
      <c r="AH10" s="116"/>
      <c r="AI10" s="116"/>
      <c r="AJ10" s="116"/>
      <c r="AK10" s="116"/>
      <c r="AL10" s="116"/>
      <c r="AR10" s="132"/>
      <c r="AS10" s="132"/>
      <c r="AT10" s="132"/>
      <c r="AU10" s="132"/>
      <c r="AV10" s="132"/>
      <c r="AW10" s="132"/>
      <c r="AX10" s="132"/>
      <c r="AY10" s="132"/>
      <c r="AZ10" s="132"/>
      <c r="BA10" s="132"/>
    </row>
    <row r="11" spans="1:53">
      <c r="B11" s="212" t="s">
        <v>346</v>
      </c>
      <c r="C11" s="212"/>
      <c r="D11" s="212"/>
      <c r="E11" s="212"/>
      <c r="F11" s="212"/>
      <c r="G11" s="212"/>
      <c r="H11" s="212"/>
      <c r="I11" s="212"/>
      <c r="J11" s="233"/>
      <c r="K11" s="233"/>
      <c r="L11" s="233"/>
      <c r="M11" s="233"/>
      <c r="N11" s="233"/>
      <c r="O11" s="233"/>
      <c r="P11" s="233"/>
      <c r="Q11" s="233"/>
      <c r="R11" s="233"/>
      <c r="S11" s="233"/>
      <c r="T11" s="233"/>
      <c r="U11" s="233"/>
      <c r="V11" s="233"/>
      <c r="W11" s="233"/>
      <c r="X11" s="233"/>
      <c r="Y11" s="233"/>
    </row>
    <row r="12" spans="1:53" ht="4.5" customHeight="1"/>
    <row r="13" spans="1:53" ht="13.5" customHeight="1">
      <c r="A13" s="209" t="s">
        <v>194</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78"/>
      <c r="AN13" s="279"/>
    </row>
    <row r="14" spans="1:53" ht="13.5" customHeight="1">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78"/>
    </row>
    <row r="15" spans="1:53">
      <c r="AN15" s="115"/>
    </row>
    <row r="16" spans="1:53">
      <c r="AN16" s="280"/>
    </row>
    <row r="17" spans="3:50">
      <c r="AL17" s="276" t="s">
        <v>296</v>
      </c>
    </row>
    <row r="18" spans="3:50" ht="13.5" customHeight="1">
      <c r="D18" s="216" t="str">
        <f>IF(AND(AN13=3,AN15&lt;&gt;"現金保証"),"現金保証以外は契約保証金請求書は必要ありません",IF(AND(AN13=2,AN16="不可"),"請負金額300万円未満の工事は、前払いは不可です",""))</f>
        <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N18" s="281"/>
    </row>
    <row r="19" spans="3:50" ht="13.5" customHeight="1">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N19" s="115">
        <f>IF(AH7="しない","",AA8)</f>
        <v>0</v>
      </c>
      <c r="AO19" s="116"/>
      <c r="AP19" s="116"/>
      <c r="AQ19" s="116"/>
      <c r="AR19" s="116"/>
      <c r="AS19" s="116"/>
      <c r="AT19" s="116"/>
      <c r="AU19" s="116"/>
      <c r="AV19" s="116"/>
      <c r="AW19" s="116"/>
      <c r="AX19" s="116"/>
    </row>
    <row r="20" spans="3:50" ht="13.5" customHeight="1">
      <c r="D20" s="215" t="s">
        <v>182</v>
      </c>
      <c r="E20" s="215"/>
      <c r="F20" s="215"/>
      <c r="G20" s="215"/>
      <c r="H20" s="215"/>
      <c r="I20" s="215"/>
      <c r="J20" s="215"/>
      <c r="K20" s="215"/>
      <c r="L20" s="215"/>
      <c r="M20" s="215"/>
      <c r="N20" s="215"/>
      <c r="O20" s="215"/>
      <c r="AN20" s="116">
        <f>IF(AA8=0,0,LEN(AN19))</f>
        <v>0</v>
      </c>
      <c r="AO20" s="116"/>
      <c r="AP20" s="116"/>
      <c r="AQ20" s="116"/>
      <c r="AR20" s="116"/>
      <c r="AS20" s="116"/>
      <c r="AT20" s="116"/>
      <c r="AU20" s="116"/>
      <c r="AV20" s="116"/>
      <c r="AW20" s="116"/>
      <c r="AX20" s="116"/>
    </row>
    <row r="21" spans="3:50" ht="13.5" customHeight="1">
      <c r="D21" s="215"/>
      <c r="E21" s="215"/>
      <c r="F21" s="215"/>
      <c r="G21" s="215"/>
      <c r="H21" s="215"/>
      <c r="I21" s="215"/>
      <c r="J21" s="215"/>
      <c r="K21" s="215"/>
      <c r="L21" s="215"/>
      <c r="M21" s="215"/>
      <c r="N21" s="215"/>
      <c r="O21" s="215"/>
      <c r="AN21" s="280" t="str">
        <f>IF(AN20=10,"￥","")</f>
        <v/>
      </c>
      <c r="AO21" s="280" t="str">
        <f>IF(AN20=9,"￥",IF(AN20&gt;=10,DBCS(MID(AN19,AN20-9,1)),""))</f>
        <v/>
      </c>
      <c r="AP21" s="280" t="str">
        <f>IF(AN20=8,"￥",IF(AN20&gt;=9,DBCS(MID(AN19,AN20-8,1)),""))</f>
        <v/>
      </c>
      <c r="AQ21" s="280" t="str">
        <f>IF(AN20=7,"￥",IF(AN20&gt;=8,DBCS(MID(AN19,AN20-7,1)),""))</f>
        <v/>
      </c>
      <c r="AR21" s="280" t="str">
        <f>IF(AN20=6,"￥",IF(AN20&gt;=7,DBCS(MID(AN19,AN20-6,1)),""))</f>
        <v/>
      </c>
      <c r="AS21" s="280" t="str">
        <f>IF(AN20=5,"￥",IF(AN20&gt;=6,DBCS(MID(AN19,AN20-5,1)),""))</f>
        <v/>
      </c>
      <c r="AT21" s="280" t="str">
        <f>IF(AN20=4,"￥",IF(AN20&gt;=5,DBCS(MID(AN19,AN20-4,1)),""))</f>
        <v/>
      </c>
      <c r="AU21" s="280" t="str">
        <f>IF(AN20=3,"￥",IF(AN20&gt;=4,DBCS(MID(AN19,AN20-3,1)),""))</f>
        <v/>
      </c>
      <c r="AV21" s="280" t="str">
        <f>IF(AN20=2,"￥",IF(AN20&gt;=3,DBCS(MID(AN19,AN20-2,1)),""))</f>
        <v/>
      </c>
      <c r="AW21" s="280" t="str">
        <f>IF(AN20=1,"￥",IF(AN20&gt;=2,DBCS(MID(AN19,AN20-1,1)),""))</f>
        <v/>
      </c>
      <c r="AX21" s="280" t="str">
        <f>IF(AN20&gt;0,DBCS(RIGHT(AN19,1)),"")</f>
        <v/>
      </c>
    </row>
    <row r="22" spans="3:50">
      <c r="AN22" s="280"/>
      <c r="AO22" s="280"/>
      <c r="AP22" s="280"/>
      <c r="AQ22" s="280"/>
      <c r="AR22" s="280"/>
      <c r="AS22" s="280"/>
      <c r="AT22" s="280"/>
      <c r="AU22" s="280"/>
      <c r="AV22" s="280"/>
      <c r="AW22" s="280"/>
      <c r="AX22" s="280"/>
    </row>
    <row r="23" spans="3:50" ht="20.100000000000001" customHeight="1">
      <c r="R23" s="132" t="s">
        <v>118</v>
      </c>
      <c r="T23" s="286"/>
      <c r="U23" s="286"/>
      <c r="V23" s="287">
        <f>J8</f>
        <v>0</v>
      </c>
      <c r="W23" s="287"/>
      <c r="X23" s="287"/>
      <c r="Y23" s="287"/>
      <c r="Z23" s="287"/>
      <c r="AA23" s="287"/>
      <c r="AB23" s="287"/>
      <c r="AC23" s="287"/>
      <c r="AD23" s="287"/>
      <c r="AE23" s="287"/>
      <c r="AF23" s="287"/>
      <c r="AG23" s="287"/>
      <c r="AH23" s="287"/>
      <c r="AI23" s="287"/>
      <c r="AJ23" s="287"/>
      <c r="AK23" s="287"/>
      <c r="AL23" s="287"/>
    </row>
    <row r="24" spans="3:50" ht="20.100000000000001" customHeight="1">
      <c r="R24" s="284" t="s">
        <v>237</v>
      </c>
      <c r="T24" s="256"/>
      <c r="U24" s="256"/>
      <c r="V24" s="256"/>
      <c r="W24" s="155"/>
      <c r="X24" s="288"/>
      <c r="Y24" s="289"/>
      <c r="Z24" s="289"/>
      <c r="AA24" s="290">
        <f>J9</f>
        <v>0</v>
      </c>
      <c r="AB24" s="290"/>
      <c r="AC24" s="290"/>
      <c r="AD24" s="290"/>
      <c r="AE24" s="290"/>
      <c r="AF24" s="290"/>
      <c r="AG24" s="290"/>
      <c r="AH24" s="290"/>
      <c r="AI24" s="290"/>
      <c r="AJ24" s="290"/>
      <c r="AK24" s="290"/>
      <c r="AL24" s="290"/>
    </row>
    <row r="25" spans="3:50" ht="20.100000000000001" customHeight="1">
      <c r="R25" s="285" t="s">
        <v>347</v>
      </c>
      <c r="S25" s="285"/>
      <c r="T25" s="285"/>
      <c r="U25" s="285"/>
      <c r="V25" s="285"/>
      <c r="W25" s="285"/>
      <c r="X25" s="285"/>
      <c r="Y25" s="285"/>
      <c r="Z25" s="285"/>
      <c r="AA25" s="291">
        <f>J10</f>
        <v>0</v>
      </c>
      <c r="AB25" s="291"/>
      <c r="AC25" s="291"/>
      <c r="AD25" s="291"/>
      <c r="AE25" s="291"/>
      <c r="AF25" s="291"/>
      <c r="AG25" s="291"/>
      <c r="AH25" s="291"/>
      <c r="AI25" s="291"/>
      <c r="AJ25" s="291"/>
      <c r="AK25" s="291"/>
      <c r="AL25" s="291"/>
    </row>
    <row r="26" spans="3:50" ht="20.100000000000001" customHeight="1">
      <c r="R26" s="285" t="s">
        <v>326</v>
      </c>
      <c r="S26" s="285"/>
      <c r="T26" s="285"/>
      <c r="U26" s="285"/>
      <c r="V26" s="285"/>
      <c r="W26" s="285"/>
      <c r="X26" s="285"/>
      <c r="Y26" s="285"/>
      <c r="Z26" s="285"/>
      <c r="AA26" s="292">
        <f>J11</f>
        <v>0</v>
      </c>
      <c r="AB26" s="292"/>
      <c r="AC26" s="292"/>
      <c r="AD26" s="292"/>
      <c r="AE26" s="292"/>
      <c r="AF26" s="292"/>
      <c r="AG26" s="292"/>
      <c r="AH26" s="292"/>
      <c r="AI26" s="292"/>
      <c r="AJ26" s="292"/>
      <c r="AK26" s="292"/>
      <c r="AL26" s="293" t="s">
        <v>44</v>
      </c>
    </row>
    <row r="27" spans="3:50" ht="13.5" customHeight="1">
      <c r="V27" s="256"/>
      <c r="W27" s="256"/>
      <c r="X27" s="256"/>
    </row>
    <row r="30" spans="3:50" ht="14.25">
      <c r="C30" s="215" t="s">
        <v>196</v>
      </c>
    </row>
    <row r="34" spans="4:74" ht="15" customHeight="1">
      <c r="E34" s="221" t="s">
        <v>197</v>
      </c>
      <c r="F34" s="228"/>
      <c r="G34" s="228"/>
      <c r="H34" s="228"/>
      <c r="I34" s="228"/>
      <c r="J34" s="228"/>
      <c r="K34" s="234"/>
      <c r="L34" s="238" t="s">
        <v>130</v>
      </c>
      <c r="M34" s="242"/>
      <c r="N34" s="246" t="s">
        <v>181</v>
      </c>
      <c r="O34" s="249"/>
      <c r="P34" s="249" t="s">
        <v>116</v>
      </c>
      <c r="Q34" s="252"/>
      <c r="R34" s="255" t="s">
        <v>135</v>
      </c>
      <c r="S34" s="242"/>
      <c r="T34" s="246" t="s">
        <v>130</v>
      </c>
      <c r="U34" s="249"/>
      <c r="V34" s="252" t="s">
        <v>181</v>
      </c>
      <c r="W34" s="260"/>
      <c r="X34" s="260" t="s">
        <v>161</v>
      </c>
      <c r="Y34" s="260"/>
      <c r="Z34" s="260" t="s">
        <v>135</v>
      </c>
      <c r="AA34" s="246"/>
      <c r="AB34" s="252" t="s">
        <v>130</v>
      </c>
      <c r="AC34" s="260"/>
      <c r="AD34" s="260" t="s">
        <v>181</v>
      </c>
      <c r="AE34" s="260"/>
      <c r="AF34" s="260" t="s">
        <v>68</v>
      </c>
      <c r="AG34" s="267"/>
      <c r="AN34" s="115"/>
      <c r="AO34" s="116"/>
      <c r="AP34" s="116"/>
      <c r="AQ34" s="116"/>
      <c r="AR34" s="116"/>
      <c r="AS34" s="116"/>
      <c r="AT34" s="116"/>
      <c r="AU34" s="116"/>
      <c r="AV34" s="116"/>
      <c r="AW34" s="116"/>
      <c r="AX34" s="116"/>
      <c r="AZ34" s="282"/>
      <c r="BA34" s="132"/>
      <c r="BB34" s="132"/>
      <c r="BC34" s="132"/>
      <c r="BD34" s="132"/>
      <c r="BE34" s="132"/>
      <c r="BF34" s="132"/>
      <c r="BG34" s="132"/>
      <c r="BH34" s="132"/>
      <c r="BI34" s="132"/>
      <c r="BJ34" s="132"/>
      <c r="BL34" s="282"/>
      <c r="BM34" s="132"/>
      <c r="BN34" s="132"/>
      <c r="BO34" s="132"/>
      <c r="BP34" s="132"/>
      <c r="BQ34" s="132"/>
      <c r="BR34" s="132"/>
      <c r="BS34" s="132"/>
      <c r="BT34" s="132"/>
      <c r="BU34" s="132"/>
      <c r="BV34" s="132"/>
    </row>
    <row r="35" spans="4:74" ht="15" customHeight="1">
      <c r="E35" s="222"/>
      <c r="F35" s="229"/>
      <c r="G35" s="229"/>
      <c r="H35" s="229"/>
      <c r="I35" s="229"/>
      <c r="J35" s="229"/>
      <c r="K35" s="235"/>
      <c r="L35" s="239" t="str">
        <f>AN21</f>
        <v/>
      </c>
      <c r="M35" s="243"/>
      <c r="N35" s="247" t="str">
        <f>AO21</f>
        <v/>
      </c>
      <c r="O35" s="250"/>
      <c r="P35" s="250" t="str">
        <f>AP21</f>
        <v/>
      </c>
      <c r="Q35" s="253"/>
      <c r="R35" s="239" t="str">
        <f>AQ21</f>
        <v/>
      </c>
      <c r="S35" s="243"/>
      <c r="T35" s="247" t="str">
        <f>AR21</f>
        <v/>
      </c>
      <c r="U35" s="250"/>
      <c r="V35" s="253" t="str">
        <f>AS21</f>
        <v/>
      </c>
      <c r="W35" s="261"/>
      <c r="X35" s="261" t="str">
        <f>AT21</f>
        <v/>
      </c>
      <c r="Y35" s="261"/>
      <c r="Z35" s="261" t="str">
        <f>AU21</f>
        <v/>
      </c>
      <c r="AA35" s="247"/>
      <c r="AB35" s="253" t="str">
        <f>AV21</f>
        <v/>
      </c>
      <c r="AC35" s="261"/>
      <c r="AD35" s="261" t="str">
        <f>AW21</f>
        <v/>
      </c>
      <c r="AE35" s="261"/>
      <c r="AF35" s="261" t="str">
        <f>AX21</f>
        <v/>
      </c>
      <c r="AG35" s="268"/>
      <c r="AN35" s="116"/>
      <c r="AO35" s="116"/>
      <c r="AP35" s="116"/>
      <c r="AQ35" s="116"/>
      <c r="AR35" s="116"/>
      <c r="AS35" s="116"/>
      <c r="AT35" s="116"/>
      <c r="AU35" s="116"/>
      <c r="AV35" s="116"/>
      <c r="AW35" s="116"/>
      <c r="AX35" s="116"/>
      <c r="AZ35" s="132"/>
      <c r="BA35" s="132"/>
      <c r="BB35" s="132"/>
      <c r="BC35" s="132"/>
      <c r="BD35" s="132"/>
      <c r="BE35" s="132"/>
      <c r="BF35" s="132"/>
      <c r="BG35" s="132"/>
      <c r="BH35" s="132"/>
      <c r="BI35" s="132"/>
      <c r="BJ35" s="132"/>
      <c r="BL35" s="132"/>
      <c r="BM35" s="132"/>
      <c r="BN35" s="132"/>
      <c r="BO35" s="132"/>
      <c r="BP35" s="132"/>
      <c r="BQ35" s="132"/>
      <c r="BR35" s="132"/>
      <c r="BS35" s="132"/>
      <c r="BT35" s="132"/>
      <c r="BU35" s="132"/>
      <c r="BV35" s="132"/>
    </row>
    <row r="36" spans="4:74" ht="15" customHeight="1">
      <c r="E36" s="223" t="s">
        <v>203</v>
      </c>
      <c r="F36" s="230"/>
      <c r="G36" s="230"/>
      <c r="H36" s="230"/>
      <c r="I36" s="230"/>
      <c r="J36" s="230"/>
      <c r="K36" s="236"/>
      <c r="L36" s="239"/>
      <c r="M36" s="243"/>
      <c r="N36" s="247"/>
      <c r="O36" s="250"/>
      <c r="P36" s="250"/>
      <c r="Q36" s="253"/>
      <c r="R36" s="239"/>
      <c r="S36" s="243"/>
      <c r="T36" s="247"/>
      <c r="U36" s="250"/>
      <c r="V36" s="253"/>
      <c r="W36" s="261"/>
      <c r="X36" s="261"/>
      <c r="Y36" s="261"/>
      <c r="Z36" s="261"/>
      <c r="AA36" s="247"/>
      <c r="AB36" s="253"/>
      <c r="AC36" s="261"/>
      <c r="AD36" s="261"/>
      <c r="AE36" s="261"/>
      <c r="AF36" s="261"/>
      <c r="AG36" s="268"/>
      <c r="AN36" s="280"/>
      <c r="AO36" s="280"/>
      <c r="AP36" s="280"/>
      <c r="AQ36" s="280"/>
      <c r="AR36" s="280"/>
      <c r="AS36" s="280"/>
      <c r="AT36" s="280"/>
      <c r="AU36" s="280"/>
      <c r="AV36" s="280"/>
      <c r="AW36" s="280"/>
      <c r="AX36" s="280"/>
      <c r="AY36" s="280"/>
      <c r="AZ36" s="280"/>
      <c r="BA36" s="280"/>
      <c r="BB36" s="283"/>
      <c r="BC36" s="283"/>
      <c r="BD36" s="283"/>
      <c r="BE36" s="283"/>
      <c r="BF36" s="283"/>
      <c r="BG36" s="283"/>
      <c r="BH36" s="283"/>
      <c r="BI36" s="283"/>
      <c r="BJ36" s="283"/>
      <c r="BK36" s="283"/>
      <c r="BL36" s="283"/>
      <c r="BM36" s="283"/>
      <c r="BN36" s="283"/>
      <c r="BO36" s="283"/>
      <c r="BP36" s="283"/>
      <c r="BQ36" s="283"/>
      <c r="BR36" s="283"/>
      <c r="BS36" s="283"/>
      <c r="BT36" s="283"/>
      <c r="BU36" s="283"/>
      <c r="BV36" s="283"/>
    </row>
    <row r="37" spans="4:74" ht="15" customHeight="1">
      <c r="E37" s="224"/>
      <c r="F37" s="231"/>
      <c r="G37" s="231"/>
      <c r="H37" s="231"/>
      <c r="I37" s="231"/>
      <c r="J37" s="231"/>
      <c r="K37" s="237"/>
      <c r="L37" s="240"/>
      <c r="M37" s="244"/>
      <c r="N37" s="248"/>
      <c r="O37" s="251"/>
      <c r="P37" s="251"/>
      <c r="Q37" s="254"/>
      <c r="R37" s="240"/>
      <c r="S37" s="244"/>
      <c r="T37" s="248"/>
      <c r="U37" s="251"/>
      <c r="V37" s="254"/>
      <c r="W37" s="262"/>
      <c r="X37" s="262"/>
      <c r="Y37" s="262"/>
      <c r="Z37" s="262"/>
      <c r="AA37" s="248"/>
      <c r="AB37" s="254"/>
      <c r="AC37" s="262"/>
      <c r="AD37" s="262"/>
      <c r="AE37" s="262"/>
      <c r="AF37" s="262"/>
      <c r="AG37" s="269"/>
      <c r="AN37" s="280"/>
      <c r="AO37" s="280"/>
      <c r="AP37" s="280"/>
      <c r="AQ37" s="280"/>
      <c r="AR37" s="280"/>
      <c r="AS37" s="280"/>
      <c r="AT37" s="280"/>
      <c r="AU37" s="280"/>
      <c r="AV37" s="280"/>
      <c r="AW37" s="280"/>
      <c r="AX37" s="280"/>
      <c r="AY37" s="280"/>
      <c r="AZ37" s="280"/>
      <c r="BA37" s="280"/>
      <c r="BB37" s="283"/>
      <c r="BC37" s="283"/>
      <c r="BD37" s="283"/>
      <c r="BE37" s="283"/>
      <c r="BF37" s="283"/>
      <c r="BG37" s="283"/>
      <c r="BH37" s="283"/>
      <c r="BI37" s="283"/>
      <c r="BJ37" s="283"/>
      <c r="BK37" s="283"/>
      <c r="BL37" s="283"/>
      <c r="BM37" s="283"/>
      <c r="BN37" s="283"/>
      <c r="BO37" s="283"/>
      <c r="BP37" s="283"/>
      <c r="BQ37" s="283"/>
      <c r="BR37" s="283"/>
      <c r="BS37" s="283"/>
      <c r="BT37" s="283"/>
      <c r="BU37" s="283"/>
      <c r="BV37" s="283"/>
    </row>
    <row r="38" spans="4:74" ht="15" customHeight="1"/>
    <row r="39" spans="4:74" ht="15" customHeight="1"/>
    <row r="40" spans="4:74" ht="15" customHeight="1"/>
    <row r="41" spans="4:74" ht="30" customHeight="1">
      <c r="D41" s="217" t="s">
        <v>208</v>
      </c>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70"/>
    </row>
    <row r="42" spans="4:74" ht="30" customHeight="1">
      <c r="D42" s="218"/>
      <c r="E42" s="226"/>
      <c r="F42" s="226" t="str">
        <f>IF(B2="白紙","",J7&amp;"　"&amp;IF(M7="","　　　　　　　　　　",M7)&amp;"　"&amp;W7)</f>
        <v>津山市　　　　　　　　　　　　地内</v>
      </c>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71"/>
    </row>
    <row r="43" spans="4:74" ht="30" customHeight="1">
      <c r="D43" s="218"/>
      <c r="E43" s="226"/>
      <c r="F43" s="226" t="str">
        <f>IF(B2="白紙","",IF(J6="","",J6&amp;"　"&amp;AA6))</f>
        <v/>
      </c>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71"/>
    </row>
    <row r="44" spans="4:74" ht="30" customHeight="1">
      <c r="D44" s="218"/>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71"/>
    </row>
    <row r="45" spans="4:74" ht="30" customHeight="1">
      <c r="D45" s="218"/>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71"/>
    </row>
    <row r="46" spans="4:74" ht="30" customHeight="1">
      <c r="D46" s="218"/>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71"/>
    </row>
    <row r="47" spans="4:74" ht="30" customHeight="1">
      <c r="D47" s="218"/>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71"/>
    </row>
    <row r="48" spans="4:74" ht="30" customHeight="1">
      <c r="D48" s="218"/>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71"/>
    </row>
    <row r="49" spans="4:33" ht="30" customHeight="1">
      <c r="D49" s="218"/>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71"/>
    </row>
    <row r="50" spans="4:33" ht="30" customHeight="1">
      <c r="D50" s="218"/>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71"/>
    </row>
    <row r="51" spans="4:33" ht="30" customHeight="1">
      <c r="D51" s="21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72"/>
    </row>
  </sheetData>
  <sheetProtection password="DE82" sheet="1" objects="1" scenarios="1" formatCells="0" selectLockedCells="1"/>
  <mergeCells count="58">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N20:AX20"/>
    <mergeCell ref="V23:AL23"/>
    <mergeCell ref="AA24:AL24"/>
    <mergeCell ref="AA25:AL25"/>
    <mergeCell ref="AA26:AK26"/>
    <mergeCell ref="L34:M34"/>
    <mergeCell ref="N34:O34"/>
    <mergeCell ref="P34:Q34"/>
    <mergeCell ref="R34:S34"/>
    <mergeCell ref="T34:U34"/>
    <mergeCell ref="V34:W34"/>
    <mergeCell ref="X34:Y34"/>
    <mergeCell ref="Z34:AA34"/>
    <mergeCell ref="AB34:AC34"/>
    <mergeCell ref="AD34:AE34"/>
    <mergeCell ref="AF34:AG34"/>
    <mergeCell ref="AN34:AX34"/>
    <mergeCell ref="AZ34:BJ34"/>
    <mergeCell ref="BL34:BV34"/>
    <mergeCell ref="AN35:AX35"/>
    <mergeCell ref="AZ35:BJ35"/>
    <mergeCell ref="BL35:BV35"/>
    <mergeCell ref="A13:AL14"/>
    <mergeCell ref="D20:O21"/>
    <mergeCell ref="E34:K35"/>
    <mergeCell ref="L35:M37"/>
    <mergeCell ref="N35:O37"/>
    <mergeCell ref="P35:Q37"/>
    <mergeCell ref="R35:S37"/>
    <mergeCell ref="T35:U37"/>
    <mergeCell ref="V35:W37"/>
    <mergeCell ref="X35:Y37"/>
    <mergeCell ref="Z35:AA37"/>
    <mergeCell ref="AB35:AC37"/>
    <mergeCell ref="AD35:AE37"/>
    <mergeCell ref="AF35:AG37"/>
    <mergeCell ref="E36:K37"/>
  </mergeCells>
  <phoneticPr fontId="21"/>
  <conditionalFormatting sqref="B4:Z9 AA4:AJ8 B10:Y11">
    <cfRule type="expression" dxfId="4" priority="1" stopIfTrue="1">
      <formula>$B$2="白紙"</formula>
    </cfRule>
  </conditionalFormatting>
  <dataValidations count="3">
    <dataValidation type="list" allowBlank="0" showDropDown="0"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allowBlank="0" showDropDown="0"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allowBlank="0" showDropDown="0"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"工事請負代金,前金払,中間前金払,部分払,契約保証金"</formula1>
    </dataValidation>
  </dataValidations>
  <pageMargins left="0.75"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BZ68"/>
  <sheetViews>
    <sheetView showGridLines="0" zoomScale="80" zoomScaleNormal="80" workbookViewId="0">
      <pane ySplit="15" topLeftCell="A16" activePane="bottomLeft" state="frozen"/>
      <selection pane="bottomLeft" activeCell="L2" sqref="L2:AE2"/>
    </sheetView>
  </sheetViews>
  <sheetFormatPr defaultColWidth="2.125" defaultRowHeight="13.5"/>
  <cols>
    <col min="46" max="59" width="2.125" style="121"/>
    <col min="60" max="78" width="2.125" style="123"/>
  </cols>
  <sheetData>
    <row r="1" spans="1:60" ht="5.0999999999999996" customHeight="1"/>
    <row r="2" spans="1:60" s="19" customFormat="1" ht="15" customHeight="1">
      <c r="A2" s="20"/>
      <c r="B2" s="33" t="s">
        <v>298</v>
      </c>
      <c r="C2" s="43"/>
      <c r="D2" s="43"/>
      <c r="E2" s="43"/>
      <c r="F2" s="43"/>
      <c r="G2" s="43"/>
      <c r="H2" s="43"/>
      <c r="I2" s="43"/>
      <c r="J2" s="43"/>
      <c r="K2" s="69"/>
      <c r="L2" s="75"/>
      <c r="M2" s="85"/>
      <c r="N2" s="85"/>
      <c r="O2" s="85"/>
      <c r="P2" s="85"/>
      <c r="Q2" s="85"/>
      <c r="R2" s="85"/>
      <c r="S2" s="85"/>
      <c r="T2" s="85"/>
      <c r="U2" s="85"/>
      <c r="V2" s="85"/>
      <c r="W2" s="85"/>
      <c r="X2" s="85"/>
      <c r="Y2" s="85"/>
      <c r="Z2" s="85"/>
      <c r="AA2" s="85"/>
      <c r="AB2" s="85"/>
      <c r="AC2" s="85"/>
      <c r="AD2" s="85"/>
      <c r="AE2" s="106"/>
      <c r="AF2" s="114"/>
      <c r="AG2" s="116">
        <f>L4</f>
        <v>0</v>
      </c>
      <c r="AH2" s="116"/>
      <c r="AI2" s="116"/>
      <c r="AJ2" s="116"/>
      <c r="AK2" s="116"/>
      <c r="AL2" s="116"/>
      <c r="AM2" s="116"/>
      <c r="AN2" s="116"/>
      <c r="AO2" s="116"/>
      <c r="AP2" s="116"/>
      <c r="AQ2" s="116"/>
      <c r="AR2" s="118"/>
      <c r="AS2" s="116">
        <f>IF(L5="変更なし",0,ABS(P5))</f>
        <v>0</v>
      </c>
      <c r="AT2" s="116"/>
      <c r="AU2" s="116"/>
      <c r="AV2" s="116"/>
      <c r="AW2" s="116"/>
      <c r="AX2" s="116"/>
      <c r="AY2" s="116"/>
      <c r="AZ2" s="116"/>
      <c r="BA2" s="116"/>
      <c r="BB2" s="116"/>
      <c r="BC2" s="116"/>
      <c r="BD2" s="122"/>
      <c r="BE2" s="122"/>
      <c r="BF2" s="122"/>
      <c r="BG2" s="122"/>
      <c r="BH2" s="122"/>
    </row>
    <row r="3" spans="1:60" s="19" customFormat="1" ht="15" customHeight="1">
      <c r="A3" s="20"/>
      <c r="B3" s="33" t="s">
        <v>301</v>
      </c>
      <c r="C3" s="43"/>
      <c r="D3" s="43"/>
      <c r="E3" s="43"/>
      <c r="F3" s="43"/>
      <c r="G3" s="43"/>
      <c r="H3" s="43"/>
      <c r="I3" s="43"/>
      <c r="J3" s="43"/>
      <c r="K3" s="69"/>
      <c r="L3" s="76" t="s">
        <v>38</v>
      </c>
      <c r="M3" s="76"/>
      <c r="N3" s="76"/>
      <c r="O3" s="94"/>
      <c r="P3" s="94"/>
      <c r="Q3" s="94"/>
      <c r="R3" s="94"/>
      <c r="S3" s="94"/>
      <c r="T3" s="94"/>
      <c r="U3" s="94"/>
      <c r="V3" s="94"/>
      <c r="W3" s="94"/>
      <c r="X3" s="103" t="s">
        <v>25</v>
      </c>
      <c r="Y3" s="103"/>
      <c r="Z3" s="103"/>
      <c r="AA3" s="103"/>
      <c r="AB3" s="103"/>
      <c r="AC3" s="103"/>
      <c r="AD3" s="103"/>
      <c r="AE3" s="107"/>
      <c r="AF3" s="114"/>
      <c r="AG3" s="116">
        <f>IF(L4="",0,LEN(AG2))</f>
        <v>0</v>
      </c>
      <c r="AH3" s="116"/>
      <c r="AI3" s="116"/>
      <c r="AJ3" s="116"/>
      <c r="AK3" s="116"/>
      <c r="AL3" s="116"/>
      <c r="AM3" s="116"/>
      <c r="AN3" s="116"/>
      <c r="AO3" s="116"/>
      <c r="AP3" s="116"/>
      <c r="AQ3" s="116"/>
      <c r="AR3" s="118"/>
      <c r="AS3" s="116">
        <f>IF(OR(P5="",L5="変更なし"),0,LEN(AS2))</f>
        <v>0</v>
      </c>
      <c r="AT3" s="116"/>
      <c r="AU3" s="116"/>
      <c r="AV3" s="116"/>
      <c r="AW3" s="116"/>
      <c r="AX3" s="116"/>
      <c r="AY3" s="116"/>
      <c r="AZ3" s="116"/>
      <c r="BA3" s="116"/>
      <c r="BB3" s="116"/>
      <c r="BC3" s="116"/>
      <c r="BD3" s="122"/>
      <c r="BE3" s="122"/>
      <c r="BF3" s="122"/>
      <c r="BG3" s="122"/>
      <c r="BH3" s="122"/>
    </row>
    <row r="4" spans="1:60" s="19" customFormat="1" ht="15" customHeight="1">
      <c r="A4" s="20"/>
      <c r="B4" s="33" t="s">
        <v>83</v>
      </c>
      <c r="C4" s="43"/>
      <c r="D4" s="43"/>
      <c r="E4" s="43"/>
      <c r="F4" s="43"/>
      <c r="G4" s="43"/>
      <c r="H4" s="43"/>
      <c r="I4" s="43"/>
      <c r="J4" s="43"/>
      <c r="K4" s="69"/>
      <c r="L4" s="77"/>
      <c r="M4" s="86"/>
      <c r="N4" s="86"/>
      <c r="O4" s="86"/>
      <c r="P4" s="86"/>
      <c r="Q4" s="86"/>
      <c r="R4" s="86"/>
      <c r="S4" s="86"/>
      <c r="T4" s="86"/>
      <c r="U4" s="86"/>
      <c r="V4" s="86"/>
      <c r="W4" s="86"/>
      <c r="X4" s="86"/>
      <c r="Y4" s="86"/>
      <c r="Z4" s="86"/>
      <c r="AA4" s="104" t="s">
        <v>101</v>
      </c>
      <c r="AB4" s="103"/>
      <c r="AC4" s="103"/>
      <c r="AD4" s="103"/>
      <c r="AE4" s="108"/>
      <c r="AF4" s="114"/>
      <c r="AG4" s="116" t="str">
        <f>IF(AG3=10,"￥","")</f>
        <v/>
      </c>
      <c r="AH4" s="116" t="str">
        <f>IF(AG3=9,"￥",IF(AG3&gt;=10,DBCS(MID(AG2,AG3-9,1)),""))</f>
        <v/>
      </c>
      <c r="AI4" s="116" t="str">
        <f>IF(AG3=8,"￥",IF(AG3&gt;=9,DBCS(MID(AG2,AG3-8,1)),""))</f>
        <v/>
      </c>
      <c r="AJ4" s="116" t="str">
        <f>IF(AG3=7,"￥",IF(AG3&gt;=8,DBCS(MID(AG2,AG3-7,1)),""))</f>
        <v/>
      </c>
      <c r="AK4" s="116" t="str">
        <f>IF(AG3=6,"￥",IF(AG3&gt;=7,DBCS(MID(AG2,AG3-6,1)),""))</f>
        <v/>
      </c>
      <c r="AL4" s="116" t="str">
        <f>IF(AG3=5,"￥",IF(AG3&gt;=6,DBCS(MID(AG2,AG3-5,1)),""))</f>
        <v/>
      </c>
      <c r="AM4" s="116" t="str">
        <f>IF(AG3=4,"￥",IF(AG3&gt;=5,DBCS(MID(AG2,AG3-4,1)),""))</f>
        <v/>
      </c>
      <c r="AN4" s="116" t="str">
        <f>IF(AG3=3,"￥",IF(AG3&gt;=4,DBCS(MID(AG2,AG3-3,1)),""))</f>
        <v/>
      </c>
      <c r="AO4" s="116" t="str">
        <f>IF(AG3=2,"￥",IF(AG3&gt;=3,DBCS(MID(AG2,AG3-2,1)),""))</f>
        <v/>
      </c>
      <c r="AP4" s="116" t="str">
        <f>IF(AG3=1,"￥",IF(AG3&gt;=2,DBCS(MID(AG2,AG3-1,1)),""))</f>
        <v/>
      </c>
      <c r="AQ4" s="116" t="str">
        <f>IF(AG3&gt;0,DBCS(RIGHT(AG2,1)),"")</f>
        <v/>
      </c>
      <c r="AR4" s="118"/>
      <c r="AS4" s="116" t="str">
        <f>IF(AS3=10,"￥","")</f>
        <v/>
      </c>
      <c r="AT4" s="116" t="str">
        <f>IF(AS3=9,"￥",IF(AS3&gt;=10,DBCS(MID(AS2,AS3-9,1)),""))</f>
        <v/>
      </c>
      <c r="AU4" s="116" t="str">
        <f>IF(AS3=8,"￥",IF(AS3&gt;=9,DBCS(MID(AS2,AS3-8,1)),""))</f>
        <v/>
      </c>
      <c r="AV4" s="116" t="str">
        <f>IF(AS3=7,"￥",IF(AS3&gt;=8,DBCS(MID(AS2,AS3-7,1)),""))</f>
        <v/>
      </c>
      <c r="AW4" s="116" t="str">
        <f>IF(AS3=6,"￥",IF(AS3&gt;=7,DBCS(MID(AS2,AS3-6,1)),""))</f>
        <v/>
      </c>
      <c r="AX4" s="116" t="str">
        <f>IF(AS3=5,"￥",IF(AS3&gt;=6,DBCS(MID(AS2,AS3-5,1)),""))</f>
        <v/>
      </c>
      <c r="AY4" s="116" t="str">
        <f>IF(AS3=4,"￥",IF(AS3&gt;=5,DBCS(MID(AS2,AS3-4,1)),""))</f>
        <v/>
      </c>
      <c r="AZ4" s="116" t="str">
        <f>IF(AS3=3,"￥",IF(AS3&gt;=4,DBCS(MID(AS2,AS3-3,1)),""))</f>
        <v/>
      </c>
      <c r="BA4" s="116" t="str">
        <f>IF(AS3=2,"￥",IF(AS3&gt;=3,DBCS(MID(AS2,AS3-2,1)),""))</f>
        <v/>
      </c>
      <c r="BB4" s="116" t="str">
        <f>IF(AS3=1,"￥",IF(AS3&gt;=2,DBCS(MID(AS2,AS3-1,1)),""))</f>
        <v/>
      </c>
      <c r="BC4" s="116" t="str">
        <f>IF(AS3&gt;0,DBCS(RIGHT(AS2,1)),"")</f>
        <v/>
      </c>
      <c r="BD4" s="122"/>
      <c r="BE4" s="122"/>
      <c r="BF4" s="122"/>
      <c r="BG4" s="122"/>
      <c r="BH4" s="122"/>
    </row>
    <row r="5" spans="1:60" s="19" customFormat="1" ht="15" customHeight="1">
      <c r="A5" s="20"/>
      <c r="B5" s="33" t="s">
        <v>209</v>
      </c>
      <c r="C5" s="43"/>
      <c r="D5" s="43"/>
      <c r="E5" s="43"/>
      <c r="F5" s="43"/>
      <c r="G5" s="43"/>
      <c r="H5" s="43"/>
      <c r="I5" s="43"/>
      <c r="J5" s="43"/>
      <c r="K5" s="69"/>
      <c r="L5" s="82" t="s">
        <v>75</v>
      </c>
      <c r="M5" s="91"/>
      <c r="N5" s="91"/>
      <c r="O5" s="95"/>
      <c r="P5" s="77"/>
      <c r="Q5" s="86"/>
      <c r="R5" s="86"/>
      <c r="S5" s="86"/>
      <c r="T5" s="86"/>
      <c r="U5" s="86"/>
      <c r="V5" s="86"/>
      <c r="W5" s="86"/>
      <c r="X5" s="86"/>
      <c r="Y5" s="86"/>
      <c r="Z5" s="86"/>
      <c r="AA5" s="104" t="s">
        <v>101</v>
      </c>
      <c r="AB5" s="103"/>
      <c r="AC5" s="103"/>
      <c r="AD5" s="103"/>
      <c r="AE5" s="108"/>
      <c r="AF5" s="114"/>
      <c r="AG5" s="119"/>
      <c r="AH5" s="119"/>
      <c r="AI5" s="119"/>
      <c r="AJ5" s="119"/>
      <c r="AK5" s="119"/>
      <c r="AL5" s="119"/>
      <c r="AM5" s="119"/>
      <c r="AN5" s="119"/>
      <c r="AO5" s="119"/>
      <c r="AP5" s="119"/>
      <c r="AQ5" s="119"/>
      <c r="AR5" s="118"/>
      <c r="AS5" s="118"/>
      <c r="AT5" s="118"/>
      <c r="AU5" s="118"/>
      <c r="AV5" s="118"/>
      <c r="AW5" s="118"/>
      <c r="AX5" s="119"/>
      <c r="AY5" s="119"/>
      <c r="AZ5" s="119"/>
      <c r="BA5" s="119"/>
      <c r="BB5" s="119"/>
      <c r="BC5" s="119"/>
      <c r="BD5" s="122"/>
      <c r="BE5" s="122"/>
      <c r="BF5" s="122"/>
      <c r="BG5" s="122"/>
      <c r="BH5" s="122"/>
    </row>
    <row r="6" spans="1:60" s="19" customFormat="1" ht="15" customHeight="1">
      <c r="A6" s="20"/>
      <c r="B6" s="33" t="s">
        <v>62</v>
      </c>
      <c r="C6" s="43"/>
      <c r="D6" s="43"/>
      <c r="E6" s="43"/>
      <c r="F6" s="43"/>
      <c r="G6" s="43"/>
      <c r="H6" s="43"/>
      <c r="I6" s="43"/>
      <c r="J6" s="43"/>
      <c r="K6" s="69"/>
      <c r="L6" s="78" t="s">
        <v>405</v>
      </c>
      <c r="M6" s="87"/>
      <c r="N6" s="87"/>
      <c r="O6" s="87"/>
      <c r="P6" s="87"/>
      <c r="Q6" s="98" t="s">
        <v>106</v>
      </c>
      <c r="R6" s="98"/>
      <c r="S6" s="87"/>
      <c r="T6" s="87"/>
      <c r="U6" s="98" t="s">
        <v>53</v>
      </c>
      <c r="V6" s="98"/>
      <c r="W6" s="87"/>
      <c r="X6" s="87"/>
      <c r="Y6" s="98" t="s">
        <v>73</v>
      </c>
      <c r="Z6" s="98"/>
      <c r="AA6" s="98"/>
      <c r="AB6" s="98"/>
      <c r="AC6" s="98"/>
      <c r="AD6" s="98"/>
      <c r="AE6" s="109"/>
      <c r="AF6" s="114"/>
      <c r="AG6" s="118" t="str">
        <f>LEFT(L6,1)&amp;"　"&amp;RIGHT(L6,1)&amp;IF(O6="","　　　　年　　　　月　　　　日",IF(O6&lt;10,"　　","　")&amp;DBCS(O6)&amp;"　年"&amp;IF(S6&lt;10,"　　","　")&amp;DBCS(S6)&amp;"　月"&amp;IF(W6&lt;10,"　　","　")&amp;DBCS(W6)&amp;"　日")</f>
        <v>令　和　　　　年　　　　月　　　　日</v>
      </c>
      <c r="AH6" s="118"/>
      <c r="AI6" s="118"/>
      <c r="AJ6" s="118"/>
      <c r="AK6" s="118"/>
      <c r="AL6" s="118"/>
      <c r="AM6" s="118"/>
      <c r="AN6" s="118"/>
      <c r="AO6" s="118"/>
      <c r="AP6" s="118"/>
      <c r="AQ6" s="118"/>
      <c r="AR6" s="118"/>
      <c r="AS6" s="118"/>
      <c r="AT6" s="118"/>
      <c r="AU6" s="118"/>
      <c r="AV6" s="118"/>
      <c r="AW6" s="118"/>
      <c r="AX6" s="119"/>
      <c r="AY6" s="119"/>
      <c r="AZ6" s="119"/>
      <c r="BA6" s="119"/>
      <c r="BB6" s="119"/>
      <c r="BC6" s="119"/>
      <c r="BD6" s="122"/>
      <c r="BE6" s="122"/>
      <c r="BF6" s="122"/>
      <c r="BG6" s="122"/>
      <c r="BH6" s="122"/>
    </row>
    <row r="7" spans="1:60" s="19" customFormat="1" ht="15" customHeight="1">
      <c r="A7" s="20"/>
      <c r="B7" s="294" t="s">
        <v>211</v>
      </c>
      <c r="C7" s="296"/>
      <c r="D7" s="296"/>
      <c r="E7" s="296"/>
      <c r="F7" s="296"/>
      <c r="G7" s="33" t="s">
        <v>10</v>
      </c>
      <c r="H7" s="43"/>
      <c r="I7" s="43"/>
      <c r="J7" s="43"/>
      <c r="K7" s="69"/>
      <c r="L7" s="302" t="str">
        <f>IF(L6="","",L6)</f>
        <v>令和</v>
      </c>
      <c r="M7" s="98"/>
      <c r="N7" s="98"/>
      <c r="O7" s="98" t="str">
        <f>IF(O6="","",O6)</f>
        <v/>
      </c>
      <c r="P7" s="98"/>
      <c r="Q7" s="98" t="s">
        <v>106</v>
      </c>
      <c r="R7" s="98"/>
      <c r="S7" s="98" t="str">
        <f>IF(S6="","",S6)</f>
        <v/>
      </c>
      <c r="T7" s="98"/>
      <c r="U7" s="98" t="s">
        <v>53</v>
      </c>
      <c r="V7" s="98"/>
      <c r="W7" s="98" t="str">
        <f>IF(W6="","",W6)</f>
        <v/>
      </c>
      <c r="X7" s="98"/>
      <c r="Y7" s="98" t="s">
        <v>73</v>
      </c>
      <c r="Z7" s="98"/>
      <c r="AA7" s="98"/>
      <c r="AB7" s="98"/>
      <c r="AC7" s="98"/>
      <c r="AD7" s="98"/>
      <c r="AE7" s="109"/>
      <c r="AF7" s="114"/>
      <c r="AG7" s="118" t="str">
        <f>LEFT(L7,1)&amp;"　"&amp;RIGHT(L7,1)&amp;IF(O7="","　　　　年　　　　月　　　　日",IF(O7&lt;10,"　　","　")&amp;DBCS(O7)&amp;"　年"&amp;IF(S7&lt;10,"　　","　")&amp;DBCS(S7)&amp;"　月"&amp;IF(W7&lt;10,"　　","　")&amp;DBCS(W7)&amp;"　日")</f>
        <v>令　和　　　　年　　　　月　　　　日</v>
      </c>
      <c r="AH7" s="118"/>
      <c r="AI7" s="118"/>
      <c r="AJ7" s="118"/>
      <c r="AK7" s="118"/>
      <c r="AL7" s="118"/>
      <c r="AM7" s="118"/>
      <c r="AN7" s="118"/>
      <c r="AO7" s="118"/>
      <c r="AP7" s="118"/>
      <c r="AQ7" s="118"/>
      <c r="AR7" s="118"/>
      <c r="AS7" s="118"/>
      <c r="AT7" s="118"/>
      <c r="AU7" s="118"/>
      <c r="AV7" s="118"/>
      <c r="AW7" s="118"/>
      <c r="AX7" s="119"/>
      <c r="AY7" s="119"/>
      <c r="AZ7" s="119"/>
      <c r="BA7" s="119"/>
      <c r="BB7" s="119"/>
      <c r="BC7" s="119"/>
      <c r="BD7" s="122"/>
      <c r="BE7" s="122"/>
      <c r="BF7" s="122"/>
      <c r="BG7" s="122"/>
      <c r="BH7" s="122"/>
    </row>
    <row r="8" spans="1:60" s="19" customFormat="1" ht="15" customHeight="1">
      <c r="A8" s="20"/>
      <c r="B8" s="295"/>
      <c r="C8" s="297"/>
      <c r="D8" s="297"/>
      <c r="E8" s="297"/>
      <c r="F8" s="297"/>
      <c r="G8" s="33" t="s">
        <v>16</v>
      </c>
      <c r="H8" s="43"/>
      <c r="I8" s="43"/>
      <c r="J8" s="43"/>
      <c r="K8" s="69"/>
      <c r="L8" s="78" t="s">
        <v>405</v>
      </c>
      <c r="M8" s="87"/>
      <c r="N8" s="87"/>
      <c r="O8" s="87"/>
      <c r="P8" s="87"/>
      <c r="Q8" s="98" t="s">
        <v>106</v>
      </c>
      <c r="R8" s="98"/>
      <c r="S8" s="87"/>
      <c r="T8" s="87"/>
      <c r="U8" s="98" t="s">
        <v>53</v>
      </c>
      <c r="V8" s="98"/>
      <c r="W8" s="87"/>
      <c r="X8" s="87"/>
      <c r="Y8" s="98" t="s">
        <v>73</v>
      </c>
      <c r="Z8" s="98"/>
      <c r="AA8" s="98"/>
      <c r="AB8" s="98"/>
      <c r="AC8" s="98"/>
      <c r="AD8" s="98"/>
      <c r="AE8" s="109"/>
      <c r="AF8" s="114"/>
      <c r="AG8" s="118" t="str">
        <f>LEFT(L8,1)&amp;"　"&amp;RIGHT(L8,1)&amp;IF(O8="","　　　　年　　　　月　　　　日",IF(O8&lt;10,"　　","　")&amp;DBCS(O8)&amp;"　年"&amp;IF(S8&lt;10,"　　","　")&amp;DBCS(S8)&amp;"　月"&amp;IF(W8&lt;10,"　　","　")&amp;DBCS(W8)&amp;"　日")</f>
        <v>令　和　　　　年　　　　月　　　　日</v>
      </c>
      <c r="AH8" s="118"/>
      <c r="AI8" s="118"/>
      <c r="AJ8" s="118"/>
      <c r="AK8" s="118"/>
      <c r="AL8" s="118"/>
      <c r="AM8" s="118"/>
      <c r="AN8" s="118"/>
      <c r="AO8" s="118"/>
      <c r="AP8" s="118"/>
      <c r="AQ8" s="118"/>
      <c r="AR8" s="118"/>
      <c r="AS8" s="118"/>
      <c r="AT8" s="118"/>
      <c r="AU8" s="118"/>
      <c r="AV8" s="118"/>
      <c r="AW8" s="118"/>
      <c r="AX8" s="119"/>
      <c r="AY8" s="119"/>
      <c r="AZ8" s="119"/>
      <c r="BA8" s="119"/>
      <c r="BB8" s="119"/>
      <c r="BC8" s="119"/>
      <c r="BD8" s="122"/>
      <c r="BE8" s="122"/>
      <c r="BF8" s="122"/>
      <c r="BG8" s="122"/>
      <c r="BH8" s="122"/>
    </row>
    <row r="9" spans="1:60" s="19" customFormat="1" ht="15" customHeight="1">
      <c r="A9" s="20"/>
      <c r="B9" s="33" t="s">
        <v>16</v>
      </c>
      <c r="C9" s="43"/>
      <c r="D9" s="43"/>
      <c r="E9" s="43"/>
      <c r="F9" s="43"/>
      <c r="G9" s="43"/>
      <c r="H9" s="43"/>
      <c r="I9" s="43"/>
      <c r="J9" s="43"/>
      <c r="K9" s="69"/>
      <c r="L9" s="78" t="s">
        <v>405</v>
      </c>
      <c r="M9" s="87"/>
      <c r="N9" s="87"/>
      <c r="O9" s="87"/>
      <c r="P9" s="87"/>
      <c r="Q9" s="98" t="s">
        <v>106</v>
      </c>
      <c r="R9" s="98"/>
      <c r="S9" s="87"/>
      <c r="T9" s="87"/>
      <c r="U9" s="98" t="s">
        <v>53</v>
      </c>
      <c r="V9" s="98"/>
      <c r="W9" s="87"/>
      <c r="X9" s="87"/>
      <c r="Y9" s="98" t="s">
        <v>73</v>
      </c>
      <c r="Z9" s="98"/>
      <c r="AA9" s="105"/>
      <c r="AB9" s="105"/>
      <c r="AC9" s="105"/>
      <c r="AD9" s="105"/>
      <c r="AE9" s="110"/>
      <c r="AF9" s="114"/>
      <c r="AG9" s="118" t="str">
        <f>L9&amp;IF(O9="","　　　年　　　月　　　日",IF(O9&lt;10,"　　","　")&amp;DBCS(O9)&amp;"年"&amp;IF(S9&lt;10,"　　","　")&amp;DBCS(S9)&amp;"月"&amp;IF(W9&lt;10,"　　","　")&amp;DBCS(W9)&amp;"日")</f>
        <v>令和　　　年　　　月　　　日</v>
      </c>
      <c r="AH9" s="118"/>
      <c r="AI9" s="118"/>
      <c r="AJ9" s="118"/>
      <c r="AK9" s="118"/>
      <c r="AL9" s="118"/>
      <c r="AM9" s="118"/>
      <c r="AN9" s="118"/>
      <c r="AO9" s="118"/>
      <c r="AP9" s="118"/>
      <c r="AQ9" s="118"/>
      <c r="AR9" s="118"/>
      <c r="AS9" s="118"/>
      <c r="AT9" s="118"/>
      <c r="AU9" s="118"/>
      <c r="AV9" s="118"/>
      <c r="AW9" s="118"/>
      <c r="AX9" s="119"/>
      <c r="AY9" s="119"/>
      <c r="AZ9" s="119"/>
      <c r="BA9" s="119"/>
      <c r="BB9" s="119"/>
      <c r="BC9" s="119"/>
      <c r="BD9" s="122"/>
      <c r="BE9" s="122"/>
      <c r="BF9" s="122"/>
      <c r="BG9" s="122"/>
      <c r="BH9" s="122"/>
    </row>
    <row r="10" spans="1:60" s="19" customFormat="1" ht="15" customHeight="1">
      <c r="A10" s="20"/>
      <c r="B10" s="33" t="s">
        <v>212</v>
      </c>
      <c r="C10" s="43"/>
      <c r="D10" s="43"/>
      <c r="E10" s="43"/>
      <c r="F10" s="43"/>
      <c r="G10" s="43"/>
      <c r="H10" s="43"/>
      <c r="I10" s="43"/>
      <c r="J10" s="43"/>
      <c r="K10" s="69"/>
      <c r="L10" s="78" t="s">
        <v>405</v>
      </c>
      <c r="M10" s="87"/>
      <c r="N10" s="87"/>
      <c r="O10" s="87"/>
      <c r="P10" s="87"/>
      <c r="Q10" s="98" t="s">
        <v>106</v>
      </c>
      <c r="R10" s="98"/>
      <c r="S10" s="87"/>
      <c r="T10" s="87"/>
      <c r="U10" s="98" t="s">
        <v>53</v>
      </c>
      <c r="V10" s="98"/>
      <c r="W10" s="87"/>
      <c r="X10" s="87"/>
      <c r="Y10" s="98" t="s">
        <v>73</v>
      </c>
      <c r="Z10" s="98"/>
      <c r="AA10" s="105"/>
      <c r="AB10" s="105"/>
      <c r="AC10" s="105"/>
      <c r="AD10" s="105"/>
      <c r="AE10" s="110"/>
      <c r="AF10" s="114"/>
      <c r="AG10" s="118" t="str">
        <f>L10&amp;IF(O10="","　　　年　　　月　　　日",IF(O10&lt;10,"　　","　")&amp;DBCS(O10)&amp;"年"&amp;IF(S10&lt;10,"　　","　")&amp;DBCS(S10)&amp;"月"&amp;IF(W10&lt;10,"　　","　")&amp;DBCS(W10)&amp;"日")</f>
        <v>令和　　　年　　　月　　　日</v>
      </c>
      <c r="AH10" s="118"/>
      <c r="AI10" s="118"/>
      <c r="AJ10" s="118"/>
      <c r="AK10" s="118"/>
      <c r="AL10" s="118"/>
      <c r="AM10" s="118"/>
      <c r="AN10" s="118"/>
      <c r="AO10" s="118"/>
      <c r="AP10" s="118"/>
      <c r="AQ10" s="118"/>
      <c r="AR10" s="118"/>
      <c r="AS10" s="118"/>
      <c r="AT10" s="118"/>
      <c r="AU10" s="118"/>
      <c r="AV10" s="118"/>
      <c r="AW10" s="118"/>
      <c r="AX10" s="119"/>
      <c r="AY10" s="119"/>
      <c r="AZ10" s="119"/>
      <c r="BA10" s="119"/>
      <c r="BB10" s="119"/>
      <c r="BC10" s="119"/>
      <c r="BD10" s="122"/>
      <c r="BE10" s="122"/>
      <c r="BF10" s="122"/>
      <c r="BG10" s="122"/>
      <c r="BH10" s="122"/>
    </row>
    <row r="11" spans="1:60" s="19" customFormat="1" ht="15" customHeight="1">
      <c r="A11" s="20"/>
      <c r="B11" s="34" t="s">
        <v>118</v>
      </c>
      <c r="C11" s="44"/>
      <c r="D11" s="44"/>
      <c r="E11" s="44"/>
      <c r="F11" s="56" t="s">
        <v>23</v>
      </c>
      <c r="G11" s="60"/>
      <c r="H11" s="60"/>
      <c r="I11" s="60"/>
      <c r="J11" s="60"/>
      <c r="K11" s="70"/>
      <c r="L11" s="79"/>
      <c r="M11" s="88"/>
      <c r="N11" s="88"/>
      <c r="O11" s="88"/>
      <c r="P11" s="88"/>
      <c r="Q11" s="88"/>
      <c r="R11" s="88"/>
      <c r="S11" s="88"/>
      <c r="T11" s="88"/>
      <c r="U11" s="88"/>
      <c r="V11" s="88"/>
      <c r="W11" s="88"/>
      <c r="X11" s="88"/>
      <c r="Y11" s="88"/>
      <c r="Z11" s="88"/>
      <c r="AA11" s="88"/>
      <c r="AB11" s="88"/>
      <c r="AC11" s="88"/>
      <c r="AD11" s="88"/>
      <c r="AE11" s="111"/>
      <c r="AF11" s="114"/>
      <c r="AG11" s="119"/>
      <c r="AH11" s="118"/>
      <c r="AI11" s="118"/>
      <c r="AJ11" s="118"/>
      <c r="AK11" s="118"/>
      <c r="AL11" s="118"/>
      <c r="AM11" s="118"/>
      <c r="AN11" s="118"/>
      <c r="AO11" s="118"/>
      <c r="AP11" s="118"/>
      <c r="AQ11" s="118"/>
      <c r="AR11" s="118"/>
      <c r="AS11" s="118"/>
      <c r="AT11" s="118"/>
      <c r="AU11" s="118"/>
      <c r="AV11" s="118"/>
      <c r="AW11" s="118"/>
      <c r="AX11" s="119"/>
      <c r="AY11" s="119"/>
      <c r="AZ11" s="119"/>
      <c r="BA11" s="119"/>
      <c r="BB11" s="119"/>
      <c r="BC11" s="119"/>
      <c r="BD11" s="122"/>
      <c r="BE11" s="122"/>
      <c r="BF11" s="122"/>
      <c r="BG11" s="122"/>
      <c r="BH11" s="122"/>
    </row>
    <row r="12" spans="1:60" s="19" customFormat="1" ht="15" customHeight="1">
      <c r="A12" s="20"/>
      <c r="B12" s="35"/>
      <c r="C12" s="45"/>
      <c r="D12" s="45"/>
      <c r="E12" s="51"/>
      <c r="F12" s="57" t="s">
        <v>0</v>
      </c>
      <c r="G12" s="61"/>
      <c r="H12" s="61"/>
      <c r="I12" s="61"/>
      <c r="J12" s="61"/>
      <c r="K12" s="71"/>
      <c r="L12" s="80"/>
      <c r="M12" s="89"/>
      <c r="N12" s="89"/>
      <c r="O12" s="89"/>
      <c r="P12" s="89"/>
      <c r="Q12" s="89"/>
      <c r="R12" s="89"/>
      <c r="S12" s="89"/>
      <c r="T12" s="89"/>
      <c r="U12" s="89"/>
      <c r="V12" s="89"/>
      <c r="W12" s="89"/>
      <c r="X12" s="89"/>
      <c r="Y12" s="89"/>
      <c r="Z12" s="89"/>
      <c r="AA12" s="89"/>
      <c r="AB12" s="89"/>
      <c r="AC12" s="89"/>
      <c r="AD12" s="89"/>
      <c r="AE12" s="112"/>
      <c r="AF12" s="114"/>
      <c r="AG12" s="118"/>
      <c r="AH12" s="118"/>
      <c r="AI12" s="118"/>
      <c r="AJ12" s="118"/>
      <c r="AK12" s="118"/>
      <c r="AL12" s="118"/>
      <c r="AM12" s="118"/>
      <c r="AN12" s="118"/>
      <c r="AO12" s="118"/>
      <c r="AP12" s="118"/>
      <c r="AQ12" s="118"/>
      <c r="AR12" s="118"/>
      <c r="AS12" s="118"/>
      <c r="AT12" s="118"/>
      <c r="AU12" s="118"/>
      <c r="AV12" s="118"/>
      <c r="AW12" s="118"/>
      <c r="AX12" s="119"/>
      <c r="AY12" s="119"/>
      <c r="AZ12" s="119"/>
      <c r="BA12" s="119"/>
      <c r="BB12" s="119"/>
      <c r="BC12" s="119"/>
      <c r="BD12" s="122"/>
      <c r="BE12" s="122"/>
      <c r="BF12" s="122"/>
      <c r="BG12" s="122"/>
      <c r="BH12" s="122"/>
    </row>
    <row r="13" spans="1:60" s="19" customFormat="1" ht="15" customHeight="1">
      <c r="A13" s="20"/>
      <c r="B13" s="35"/>
      <c r="C13" s="45"/>
      <c r="D13" s="45"/>
      <c r="E13" s="51"/>
      <c r="F13" s="57" t="s">
        <v>95</v>
      </c>
      <c r="G13" s="61"/>
      <c r="H13" s="61"/>
      <c r="I13" s="61"/>
      <c r="J13" s="61"/>
      <c r="K13" s="71"/>
      <c r="L13" s="80"/>
      <c r="M13" s="89"/>
      <c r="N13" s="89"/>
      <c r="O13" s="89"/>
      <c r="P13" s="89"/>
      <c r="Q13" s="89"/>
      <c r="R13" s="89"/>
      <c r="S13" s="89"/>
      <c r="T13" s="89"/>
      <c r="U13" s="89"/>
      <c r="V13" s="89"/>
      <c r="W13" s="89"/>
      <c r="X13" s="89"/>
      <c r="Y13" s="89"/>
      <c r="Z13" s="89"/>
      <c r="AA13" s="89"/>
      <c r="AB13" s="89"/>
      <c r="AC13" s="89"/>
      <c r="AD13" s="89"/>
      <c r="AE13" s="112"/>
      <c r="AF13" s="114"/>
      <c r="AG13" s="118"/>
      <c r="AH13" s="118"/>
      <c r="AI13" s="118"/>
      <c r="AJ13" s="118"/>
      <c r="AK13" s="118"/>
      <c r="AL13" s="118"/>
      <c r="AM13" s="118"/>
      <c r="AN13" s="118"/>
      <c r="AO13" s="118"/>
      <c r="AP13" s="118"/>
      <c r="AQ13" s="118"/>
      <c r="AR13" s="118"/>
      <c r="AS13" s="118"/>
      <c r="AT13" s="118"/>
      <c r="AU13" s="118"/>
      <c r="AV13" s="118"/>
      <c r="AW13" s="118"/>
      <c r="AX13" s="119"/>
      <c r="AY13" s="119"/>
      <c r="AZ13" s="119"/>
      <c r="BA13" s="119"/>
      <c r="BB13" s="119"/>
      <c r="BC13" s="119"/>
      <c r="BD13" s="122"/>
      <c r="BE13" s="122"/>
      <c r="BF13" s="122"/>
      <c r="BG13" s="122"/>
      <c r="BH13" s="122"/>
    </row>
    <row r="14" spans="1:60" s="19" customFormat="1" ht="15" customHeight="1">
      <c r="A14" s="20"/>
      <c r="B14" s="36"/>
      <c r="C14" s="46"/>
      <c r="D14" s="46"/>
      <c r="E14" s="52"/>
      <c r="F14" s="58" t="s">
        <v>117</v>
      </c>
      <c r="G14" s="62"/>
      <c r="H14" s="62"/>
      <c r="I14" s="62"/>
      <c r="J14" s="62"/>
      <c r="K14" s="72"/>
      <c r="L14" s="81"/>
      <c r="M14" s="90"/>
      <c r="N14" s="90"/>
      <c r="O14" s="90"/>
      <c r="P14" s="90"/>
      <c r="Q14" s="90"/>
      <c r="R14" s="90"/>
      <c r="S14" s="90"/>
      <c r="T14" s="90"/>
      <c r="U14" s="90"/>
      <c r="V14" s="90"/>
      <c r="W14" s="90"/>
      <c r="X14" s="90"/>
      <c r="Y14" s="90"/>
      <c r="Z14" s="90"/>
      <c r="AA14" s="90"/>
      <c r="AB14" s="90"/>
      <c r="AC14" s="90"/>
      <c r="AD14" s="90"/>
      <c r="AE14" s="113"/>
      <c r="AF14" s="114"/>
      <c r="AG14" s="118"/>
      <c r="AH14" s="118"/>
      <c r="AI14" s="118"/>
      <c r="AJ14" s="118"/>
      <c r="AK14" s="118"/>
      <c r="AL14" s="118"/>
      <c r="AM14" s="118"/>
      <c r="AN14" s="118"/>
      <c r="AO14" s="118"/>
      <c r="AP14" s="118"/>
      <c r="AQ14" s="118"/>
      <c r="AR14" s="118"/>
      <c r="AS14" s="118"/>
      <c r="AT14" s="118"/>
      <c r="AU14" s="118"/>
      <c r="AV14" s="118"/>
      <c r="AW14" s="118"/>
      <c r="AX14" s="119"/>
      <c r="AY14" s="119"/>
      <c r="AZ14" s="119"/>
      <c r="BA14" s="119"/>
      <c r="BB14" s="119"/>
      <c r="BC14" s="119"/>
      <c r="BD14" s="122"/>
      <c r="BE14" s="122"/>
      <c r="BF14" s="122"/>
      <c r="BG14" s="122"/>
      <c r="BH14" s="122"/>
    </row>
    <row r="15" spans="1:60" ht="5.0999999999999996" customHeight="1">
      <c r="F15" s="63"/>
      <c r="G15" s="63"/>
      <c r="H15" s="65"/>
      <c r="I15" s="65"/>
      <c r="J15" s="67"/>
      <c r="K15" s="65"/>
      <c r="L15" s="65"/>
      <c r="M15" s="67"/>
      <c r="N15" s="65"/>
      <c r="O15" s="65"/>
      <c r="P15" s="97"/>
    </row>
    <row r="16" spans="1:60" ht="20.100000000000001" customHeight="1">
      <c r="AI16" s="324" t="s">
        <v>215</v>
      </c>
      <c r="AJ16" s="324"/>
      <c r="AK16" s="324"/>
      <c r="AL16" s="324"/>
      <c r="AM16" s="328"/>
      <c r="AN16" s="328"/>
      <c r="AO16" s="328"/>
      <c r="AP16" s="328"/>
      <c r="AQ16" s="328"/>
      <c r="AR16" s="328"/>
    </row>
    <row r="17" spans="3:45" ht="20.100000000000001" customHeight="1">
      <c r="T17" s="308" t="s">
        <v>220</v>
      </c>
      <c r="U17" s="308"/>
      <c r="V17" s="308"/>
      <c r="W17" s="308"/>
      <c r="X17" s="308"/>
      <c r="Y17" s="311" t="s">
        <v>183</v>
      </c>
      <c r="Z17" s="313"/>
      <c r="AA17" s="313"/>
      <c r="AB17" s="317"/>
      <c r="AC17" s="311" t="s">
        <v>223</v>
      </c>
      <c r="AD17" s="313"/>
      <c r="AE17" s="313"/>
      <c r="AF17" s="313"/>
      <c r="AG17" s="313"/>
      <c r="AH17" s="313"/>
      <c r="AI17" s="313"/>
      <c r="AJ17" s="317"/>
      <c r="AK17" s="308" t="s">
        <v>169</v>
      </c>
      <c r="AL17" s="308"/>
      <c r="AM17" s="308"/>
      <c r="AN17" s="308"/>
      <c r="AO17" s="311" t="s">
        <v>185</v>
      </c>
      <c r="AP17" s="313"/>
      <c r="AQ17" s="313"/>
      <c r="AR17" s="317"/>
    </row>
    <row r="18" spans="3:45" ht="20.100000000000001" customHeight="1">
      <c r="T18" s="308"/>
      <c r="U18" s="308"/>
      <c r="V18" s="308"/>
      <c r="W18" s="308"/>
      <c r="X18" s="308"/>
      <c r="Y18" s="312"/>
      <c r="Z18" s="314"/>
      <c r="AA18" s="314"/>
      <c r="AB18" s="318"/>
      <c r="AC18" s="312"/>
      <c r="AD18" s="314"/>
      <c r="AE18" s="314"/>
      <c r="AF18" s="318"/>
      <c r="AG18" s="312"/>
      <c r="AH18" s="314"/>
      <c r="AI18" s="314"/>
      <c r="AJ18" s="318"/>
      <c r="AK18" s="327"/>
      <c r="AL18" s="327"/>
      <c r="AM18" s="327"/>
      <c r="AN18" s="327"/>
      <c r="AO18" s="312"/>
      <c r="AP18" s="314"/>
      <c r="AQ18" s="314"/>
      <c r="AR18" s="318"/>
    </row>
    <row r="19" spans="3:45" ht="20.100000000000001" customHeight="1">
      <c r="T19" s="308"/>
      <c r="U19" s="308"/>
      <c r="V19" s="308"/>
      <c r="W19" s="308"/>
      <c r="X19" s="308"/>
      <c r="Y19" s="312"/>
      <c r="Z19" s="314"/>
      <c r="AA19" s="314"/>
      <c r="AB19" s="318"/>
      <c r="AC19" s="312"/>
      <c r="AD19" s="314"/>
      <c r="AE19" s="314"/>
      <c r="AF19" s="318"/>
      <c r="AG19" s="312"/>
      <c r="AH19" s="314"/>
      <c r="AI19" s="314"/>
      <c r="AJ19" s="318"/>
      <c r="AK19" s="327"/>
      <c r="AL19" s="327"/>
      <c r="AM19" s="327"/>
      <c r="AN19" s="327"/>
      <c r="AO19" s="312"/>
      <c r="AP19" s="314"/>
      <c r="AQ19" s="314"/>
      <c r="AR19" s="318"/>
    </row>
    <row r="20" spans="3:45" ht="20.100000000000001" customHeight="1">
      <c r="C20" t="s">
        <v>224</v>
      </c>
      <c r="T20" s="308"/>
      <c r="U20" s="308"/>
      <c r="V20" s="308"/>
      <c r="W20" s="308"/>
      <c r="X20" s="308"/>
      <c r="Y20" s="312"/>
      <c r="Z20" s="314"/>
      <c r="AA20" s="314"/>
      <c r="AB20" s="318"/>
      <c r="AC20" s="312"/>
      <c r="AD20" s="314"/>
      <c r="AE20" s="314"/>
      <c r="AF20" s="318"/>
      <c r="AG20" s="312"/>
      <c r="AH20" s="314"/>
      <c r="AI20" s="314"/>
      <c r="AJ20" s="318"/>
      <c r="AK20" s="327"/>
      <c r="AL20" s="327"/>
      <c r="AM20" s="327"/>
      <c r="AN20" s="327"/>
      <c r="AO20" s="312"/>
      <c r="AP20" s="314"/>
      <c r="AQ20" s="314"/>
      <c r="AR20" s="318"/>
    </row>
    <row r="21" spans="3:45" ht="20.100000000000001" customHeight="1">
      <c r="T21" s="308"/>
      <c r="U21" s="308"/>
      <c r="V21" s="308"/>
      <c r="W21" s="308"/>
      <c r="X21" s="308"/>
      <c r="Y21" s="312"/>
      <c r="Z21" s="314"/>
      <c r="AA21" s="314"/>
      <c r="AB21" s="318"/>
      <c r="AC21" s="312"/>
      <c r="AD21" s="314"/>
      <c r="AE21" s="314"/>
      <c r="AF21" s="318"/>
      <c r="AG21" s="312"/>
      <c r="AH21" s="314"/>
      <c r="AI21" s="314"/>
      <c r="AJ21" s="318"/>
      <c r="AK21" s="327"/>
      <c r="AL21" s="327"/>
      <c r="AM21" s="327"/>
      <c r="AN21" s="327"/>
      <c r="AO21" s="312"/>
      <c r="AP21" s="314"/>
      <c r="AQ21" s="314"/>
      <c r="AR21" s="318"/>
    </row>
    <row r="22" spans="3:45" ht="20.100000000000001" customHeight="1">
      <c r="T22" s="308"/>
      <c r="U22" s="308"/>
      <c r="V22" s="308"/>
      <c r="W22" s="308"/>
      <c r="X22" s="308"/>
      <c r="Y22" s="312"/>
      <c r="Z22" s="314"/>
      <c r="AA22" s="314"/>
      <c r="AB22" s="318"/>
      <c r="AC22" s="312"/>
      <c r="AD22" s="314"/>
      <c r="AE22" s="314"/>
      <c r="AF22" s="318"/>
      <c r="AG22" s="312"/>
      <c r="AH22" s="314"/>
      <c r="AI22" s="314"/>
      <c r="AJ22" s="318"/>
      <c r="AK22" s="327"/>
      <c r="AL22" s="327"/>
      <c r="AM22" s="327"/>
      <c r="AN22" s="327"/>
      <c r="AO22" s="312"/>
      <c r="AP22" s="314"/>
      <c r="AQ22" s="314"/>
      <c r="AR22" s="318"/>
    </row>
    <row r="23" spans="3:45" ht="20.100000000000001" customHeight="1">
      <c r="T23" s="308"/>
      <c r="U23" s="308"/>
      <c r="V23" s="308"/>
      <c r="W23" s="308"/>
      <c r="X23" s="308"/>
      <c r="Y23" s="312"/>
      <c r="Z23" s="314"/>
      <c r="AA23" s="314"/>
      <c r="AB23" s="318"/>
      <c r="AC23" s="312"/>
      <c r="AD23" s="314"/>
      <c r="AE23" s="314"/>
      <c r="AF23" s="318"/>
      <c r="AG23" s="312"/>
      <c r="AH23" s="314"/>
      <c r="AI23" s="314"/>
      <c r="AJ23" s="318"/>
      <c r="AK23" s="327"/>
      <c r="AL23" s="327"/>
      <c r="AM23" s="327"/>
      <c r="AN23" s="327"/>
      <c r="AO23" s="312"/>
      <c r="AP23" s="314"/>
      <c r="AQ23" s="314"/>
      <c r="AR23" s="318"/>
    </row>
    <row r="24" spans="3:45" ht="20.100000000000001" customHeight="1">
      <c r="T24" s="308" t="s">
        <v>143</v>
      </c>
      <c r="U24" s="308"/>
      <c r="V24" s="308"/>
      <c r="W24" s="308"/>
      <c r="X24" s="308"/>
      <c r="Y24" s="312"/>
      <c r="Z24" s="314"/>
      <c r="AA24" s="314"/>
      <c r="AB24" s="318"/>
      <c r="AC24" s="312"/>
      <c r="AD24" s="314"/>
      <c r="AE24" s="314"/>
      <c r="AF24" s="318"/>
      <c r="AG24" s="312"/>
      <c r="AH24" s="314"/>
      <c r="AI24" s="314"/>
      <c r="AJ24" s="318"/>
      <c r="AK24" s="327"/>
      <c r="AL24" s="327"/>
      <c r="AM24" s="327"/>
      <c r="AN24" s="327"/>
      <c r="AO24" s="312"/>
      <c r="AP24" s="314"/>
      <c r="AQ24" s="314"/>
      <c r="AR24" s="318"/>
    </row>
    <row r="25" spans="3:45" ht="20.100000000000001" customHeight="1">
      <c r="T25" s="308"/>
      <c r="U25" s="308"/>
      <c r="V25" s="308"/>
      <c r="W25" s="308"/>
      <c r="X25" s="308"/>
      <c r="Y25" s="312"/>
      <c r="Z25" s="314"/>
      <c r="AA25" s="314"/>
      <c r="AB25" s="318"/>
      <c r="AC25" s="312"/>
      <c r="AD25" s="314"/>
      <c r="AE25" s="314"/>
      <c r="AF25" s="318"/>
      <c r="AG25" s="312"/>
      <c r="AH25" s="314"/>
      <c r="AI25" s="314"/>
      <c r="AJ25" s="318"/>
      <c r="AK25" s="327"/>
      <c r="AL25" s="327"/>
      <c r="AM25" s="327"/>
      <c r="AN25" s="327"/>
      <c r="AO25" s="312"/>
      <c r="AP25" s="314"/>
      <c r="AQ25" s="314"/>
      <c r="AR25" s="318"/>
    </row>
    <row r="26" spans="3:45" ht="13.5" customHeight="1">
      <c r="X26" s="310"/>
      <c r="Y26" s="310"/>
      <c r="Z26" s="310"/>
      <c r="AA26" s="310"/>
      <c r="AB26" s="310"/>
    </row>
    <row r="27" spans="3:45">
      <c r="C27" s="298" t="s">
        <v>39</v>
      </c>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row>
    <row r="28" spans="3:45">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row>
    <row r="31" spans="3:45">
      <c r="AB31" s="319"/>
      <c r="AC31" s="319"/>
      <c r="AD31" s="319"/>
      <c r="AE31" s="319"/>
      <c r="AF31" s="319"/>
      <c r="AG31" s="319"/>
      <c r="AH31" s="319"/>
      <c r="AI31" s="319"/>
      <c r="AJ31" s="319"/>
      <c r="AK31" s="319"/>
      <c r="AL31" s="319"/>
      <c r="AM31" s="319"/>
      <c r="AN31" s="319"/>
      <c r="AO31" s="319"/>
      <c r="AP31" s="319"/>
      <c r="AQ31" s="319"/>
      <c r="AR31" s="319" t="str">
        <f>AG10</f>
        <v>令和　　　年　　　月　　　日</v>
      </c>
    </row>
    <row r="32" spans="3:45">
      <c r="AB32" s="319"/>
      <c r="AC32" s="319"/>
      <c r="AD32" s="319"/>
      <c r="AE32" s="319"/>
      <c r="AF32" s="319"/>
      <c r="AG32" s="319"/>
      <c r="AH32" s="319"/>
      <c r="AI32" s="319"/>
      <c r="AJ32" s="319"/>
      <c r="AK32" s="319"/>
      <c r="AL32" s="319"/>
      <c r="AM32" s="319"/>
      <c r="AN32" s="319"/>
      <c r="AO32" s="319"/>
      <c r="AP32" s="319"/>
      <c r="AQ32" s="319"/>
      <c r="AR32" s="319"/>
    </row>
    <row r="33" spans="2:45" ht="13.5" customHeight="1">
      <c r="C33" s="299" t="s">
        <v>52</v>
      </c>
      <c r="D33" s="299"/>
      <c r="E33" s="299"/>
      <c r="F33" s="299"/>
      <c r="G33" s="299"/>
      <c r="H33" s="299"/>
      <c r="I33" s="299"/>
      <c r="J33" s="299"/>
      <c r="K33" s="299"/>
      <c r="L33" s="299"/>
      <c r="M33" s="299"/>
      <c r="N33" s="299"/>
      <c r="O33" s="299"/>
      <c r="P33" s="299"/>
      <c r="Q33" s="307"/>
      <c r="R33" s="307"/>
      <c r="S33" s="307"/>
    </row>
    <row r="34" spans="2:45" ht="13.5" customHeight="1">
      <c r="C34" s="299"/>
      <c r="D34" s="299"/>
      <c r="E34" s="299"/>
      <c r="F34" s="299"/>
      <c r="G34" s="299"/>
      <c r="H34" s="299"/>
      <c r="I34" s="299"/>
      <c r="J34" s="299"/>
      <c r="K34" s="299"/>
      <c r="L34" s="299"/>
      <c r="M34" s="299"/>
      <c r="N34" s="299"/>
      <c r="O34" s="299"/>
      <c r="P34" s="299"/>
      <c r="Q34" s="307"/>
      <c r="R34" s="307"/>
      <c r="S34" s="307"/>
    </row>
    <row r="37" spans="2:45" ht="20.100000000000001" customHeight="1">
      <c r="U37" t="s">
        <v>118</v>
      </c>
      <c r="Y37" s="303" t="s">
        <v>226</v>
      </c>
      <c r="Z37" s="303"/>
      <c r="AA37" s="303"/>
      <c r="AB37" s="303"/>
      <c r="AC37" s="303"/>
      <c r="AD37" s="320" t="str">
        <f>IF(L11="","",L11)</f>
        <v/>
      </c>
      <c r="AE37" s="320"/>
      <c r="AF37" s="320"/>
      <c r="AG37" s="320"/>
      <c r="AH37" s="320"/>
      <c r="AI37" s="320"/>
      <c r="AJ37" s="320"/>
      <c r="AK37" s="320"/>
      <c r="AL37" s="320"/>
      <c r="AM37" s="320"/>
      <c r="AN37" s="320"/>
      <c r="AO37" s="320"/>
      <c r="AP37" s="320"/>
      <c r="AQ37" s="320"/>
      <c r="AR37" s="320"/>
    </row>
    <row r="38" spans="2:45" ht="20.100000000000001" customHeight="1">
      <c r="AD38" s="321"/>
      <c r="AE38" s="321"/>
      <c r="AF38" s="321"/>
      <c r="AG38" s="321"/>
      <c r="AH38" s="321"/>
      <c r="AI38" s="321"/>
      <c r="AJ38" s="321"/>
      <c r="AK38" s="321"/>
      <c r="AL38" s="321"/>
      <c r="AM38" s="321"/>
      <c r="AN38" s="321"/>
      <c r="AO38" s="321"/>
      <c r="AP38" s="321"/>
      <c r="AQ38" s="321"/>
      <c r="AR38" s="321"/>
    </row>
    <row r="39" spans="2:45" ht="20.100000000000001" customHeight="1">
      <c r="AA39" s="315"/>
      <c r="AD39" s="322" t="str">
        <f>IF(L12="","",L12)</f>
        <v/>
      </c>
      <c r="AE39" s="322"/>
      <c r="AF39" s="322"/>
      <c r="AG39" s="322"/>
      <c r="AH39" s="322"/>
      <c r="AI39" s="322"/>
      <c r="AJ39" s="322"/>
      <c r="AK39" s="322"/>
      <c r="AL39" s="322"/>
      <c r="AM39" s="322"/>
      <c r="AN39" s="322"/>
      <c r="AO39" s="322"/>
      <c r="AP39" s="322"/>
      <c r="AQ39" s="322"/>
      <c r="AR39" s="322"/>
    </row>
    <row r="40" spans="2:45" ht="20.100000000000001" customHeight="1">
      <c r="Y40" s="303" t="s">
        <v>227</v>
      </c>
      <c r="Z40" s="303"/>
      <c r="AA40" s="303"/>
      <c r="AB40" s="303"/>
      <c r="AC40" s="303"/>
      <c r="AD40" s="323" t="str">
        <f>IF(L13="","",L13)</f>
        <v/>
      </c>
      <c r="AE40" s="323"/>
      <c r="AF40" s="323"/>
      <c r="AG40" s="323"/>
      <c r="AH40" s="323"/>
      <c r="AI40" s="303"/>
      <c r="AJ40" s="326" t="str">
        <f>IF(L14="","",L14)</f>
        <v/>
      </c>
      <c r="AK40" s="326"/>
      <c r="AL40" s="326"/>
      <c r="AM40" s="326"/>
      <c r="AN40" s="326"/>
      <c r="AO40" s="326"/>
      <c r="AP40" s="326"/>
      <c r="AQ40" s="303"/>
      <c r="AR40" s="330" t="s">
        <v>44</v>
      </c>
    </row>
    <row r="43" spans="2:45">
      <c r="C43" t="str">
        <f>"下記工事は、"&amp;AG9&amp;"に完成しましたのでお届けします。"</f>
        <v>下記工事は、令和　　　年　　　月　　　日に完成しましたのでお届けします。</v>
      </c>
    </row>
    <row r="46" spans="2:45" ht="15" customHeight="1">
      <c r="B46" s="1"/>
      <c r="C46" s="1" t="s">
        <v>43</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2:45" ht="15" customHeight="1"/>
    <row r="48" spans="2:45" ht="15" customHeight="1"/>
    <row r="49" spans="3:50" ht="15" customHeight="1"/>
    <row r="50" spans="3:50" ht="15" customHeight="1">
      <c r="C50" s="300" t="s">
        <v>98</v>
      </c>
      <c r="E50" s="301" t="s">
        <v>298</v>
      </c>
      <c r="F50" s="301"/>
      <c r="G50" s="301"/>
      <c r="H50" s="301"/>
      <c r="I50" s="301"/>
      <c r="J50" s="301"/>
      <c r="K50" s="301"/>
      <c r="M50" s="303"/>
      <c r="N50" s="305" t="str">
        <f>IF(L2="","",L2)</f>
        <v/>
      </c>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3"/>
    </row>
    <row r="51" spans="3:50" ht="15" customHeight="1">
      <c r="C51" s="300"/>
      <c r="E51" s="301"/>
      <c r="F51" s="301"/>
      <c r="G51" s="301"/>
      <c r="H51" s="301"/>
      <c r="I51" s="301"/>
      <c r="J51" s="301"/>
      <c r="K51" s="301"/>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row>
    <row r="52" spans="3:50" ht="15" customHeight="1">
      <c r="C52" s="300"/>
      <c r="E52" s="301"/>
      <c r="F52" s="301"/>
      <c r="G52" s="301"/>
      <c r="H52" s="301"/>
      <c r="I52" s="301"/>
      <c r="J52" s="301"/>
      <c r="K52" s="301"/>
    </row>
    <row r="53" spans="3:50" ht="15" customHeight="1">
      <c r="C53" s="300" t="s">
        <v>103</v>
      </c>
      <c r="E53" s="301" t="s">
        <v>301</v>
      </c>
      <c r="F53" s="301"/>
      <c r="G53" s="301"/>
      <c r="H53" s="301"/>
      <c r="I53" s="301"/>
      <c r="J53" s="301"/>
      <c r="K53" s="301"/>
      <c r="M53" s="303"/>
      <c r="N53" s="303" t="str">
        <f>"津山市　"&amp;IF(O3="","　　　　　　　　　　",O3)&amp;"　地内"</f>
        <v>津山市　　　　　　　　　　　　地内</v>
      </c>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row>
    <row r="54" spans="3:50" ht="15" customHeight="1">
      <c r="C54" s="300"/>
      <c r="E54" s="301"/>
      <c r="F54" s="301"/>
      <c r="G54" s="301"/>
      <c r="H54" s="301"/>
      <c r="I54" s="301"/>
      <c r="J54" s="301"/>
      <c r="K54" s="301"/>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row>
    <row r="55" spans="3:50" ht="15" customHeight="1">
      <c r="C55" s="300"/>
      <c r="E55" s="301"/>
      <c r="F55" s="301"/>
      <c r="G55" s="301"/>
      <c r="H55" s="301"/>
      <c r="I55" s="301"/>
      <c r="J55" s="301"/>
      <c r="K55" s="301"/>
    </row>
    <row r="56" spans="3:50" ht="15" customHeight="1">
      <c r="C56" s="300" t="s">
        <v>140</v>
      </c>
      <c r="E56" s="301" t="s">
        <v>83</v>
      </c>
      <c r="F56" s="301"/>
      <c r="G56" s="301"/>
      <c r="H56" s="301"/>
      <c r="I56" s="301"/>
      <c r="J56" s="301"/>
      <c r="K56" s="301"/>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29" t="str">
        <f>IF(AG3=0,"",AG4&amp;AH4&amp;IF(OR(AH4="",AH4="￥"),"","，")&amp;AI4&amp;AJ4&amp;AK4&amp;IF(OR(AK4="",AK4="￥"),"","，")&amp;AL4&amp;AM4&amp;AN4&amp;IF(OR(AN4="",AN4="￥"),"","，")&amp;AO4&amp;AP4&amp;AQ4)</f>
        <v/>
      </c>
      <c r="AN56" s="303" t="s">
        <v>68</v>
      </c>
      <c r="AO56" s="329"/>
      <c r="AX56" s="325"/>
    </row>
    <row r="57" spans="3:50" ht="6.95" customHeight="1">
      <c r="C57" s="300"/>
      <c r="E57" s="301"/>
      <c r="F57" s="301"/>
      <c r="G57" s="301"/>
      <c r="H57" s="301"/>
      <c r="I57" s="301"/>
      <c r="J57" s="301"/>
      <c r="K57" s="301"/>
      <c r="AI57" s="325"/>
    </row>
    <row r="58" spans="3:50" ht="15" customHeight="1">
      <c r="C58" s="300"/>
      <c r="E58" s="301"/>
      <c r="F58" s="301"/>
      <c r="G58" s="301"/>
      <c r="H58" s="301"/>
      <c r="I58" s="301"/>
      <c r="J58" s="301"/>
      <c r="K58" s="301"/>
      <c r="N58" s="306" t="s">
        <v>77</v>
      </c>
      <c r="O58" s="306"/>
      <c r="P58" s="306"/>
      <c r="Q58" s="306"/>
      <c r="R58" s="306"/>
      <c r="S58" s="306"/>
      <c r="T58" s="306"/>
      <c r="U58" s="306"/>
      <c r="V58" s="306"/>
      <c r="W58" s="309" t="s">
        <v>152</v>
      </c>
      <c r="X58" s="309" t="s">
        <v>231</v>
      </c>
      <c r="Y58" s="309" t="s">
        <v>155</v>
      </c>
      <c r="AA58" s="316" t="str">
        <f>IF(AS3=0,"",AS4&amp;AT4&amp;IF(OR(AT4="",AT4="￥"),"","，")&amp;AU4&amp;AV4&amp;AW4&amp;IF(OR(AW4="",AW4="￥"),"","，")&amp;AX4&amp;AY4&amp;AZ4&amp;IF(OR(AZ4="",AZ4="￥"),"","，")&amp;BA4&amp;BB4&amp;BC4)</f>
        <v/>
      </c>
      <c r="AB58" s="316"/>
      <c r="AC58" s="316"/>
      <c r="AD58" s="316"/>
      <c r="AE58" s="316"/>
      <c r="AF58" s="316"/>
      <c r="AG58" s="316"/>
      <c r="AH58" s="316"/>
      <c r="AI58" s="316"/>
      <c r="AJ58" s="316"/>
      <c r="AK58" s="316"/>
      <c r="AL58" s="316"/>
      <c r="AM58" s="306" t="s">
        <v>136</v>
      </c>
      <c r="AN58" s="306"/>
      <c r="AO58" s="306"/>
      <c r="AP58" s="306"/>
    </row>
    <row r="59" spans="3:50" ht="6.95" customHeight="1">
      <c r="C59" s="300"/>
      <c r="E59" s="301"/>
      <c r="F59" s="301"/>
      <c r="G59" s="301"/>
      <c r="H59" s="301"/>
      <c r="I59" s="301"/>
      <c r="J59" s="301"/>
      <c r="K59" s="301"/>
    </row>
    <row r="60" spans="3:50" ht="15" customHeight="1">
      <c r="C60" s="300"/>
      <c r="E60" s="301"/>
      <c r="F60" s="301"/>
      <c r="G60" s="301"/>
      <c r="H60" s="301"/>
      <c r="I60" s="301"/>
      <c r="J60" s="301"/>
      <c r="K60" s="301"/>
    </row>
    <row r="61" spans="3:50" ht="15" customHeight="1">
      <c r="C61" s="300"/>
      <c r="E61" s="301"/>
      <c r="F61" s="301"/>
      <c r="G61" s="301"/>
      <c r="H61" s="301"/>
      <c r="I61" s="301"/>
      <c r="J61" s="301"/>
      <c r="K61" s="301"/>
    </row>
    <row r="62" spans="3:50" ht="15" customHeight="1">
      <c r="C62" s="300" t="s">
        <v>70</v>
      </c>
      <c r="E62" s="301" t="s">
        <v>126</v>
      </c>
      <c r="F62" s="301"/>
      <c r="G62" s="301"/>
      <c r="H62" s="301"/>
      <c r="I62" s="301"/>
      <c r="J62" s="301"/>
      <c r="K62" s="301"/>
      <c r="R62" t="str">
        <f>AG6</f>
        <v>令　和　　　　年　　　　月　　　　日</v>
      </c>
    </row>
    <row r="63" spans="3:50" ht="15" customHeight="1">
      <c r="C63" s="300"/>
      <c r="E63" s="301"/>
      <c r="F63" s="301"/>
      <c r="G63" s="301"/>
      <c r="H63" s="301"/>
      <c r="I63" s="301"/>
      <c r="J63" s="301"/>
      <c r="K63" s="301"/>
    </row>
    <row r="64" spans="3:50" ht="15" customHeight="1">
      <c r="C64" s="300"/>
      <c r="E64" s="301"/>
      <c r="F64" s="301"/>
      <c r="G64" s="301"/>
      <c r="H64" s="301"/>
      <c r="I64" s="301"/>
      <c r="J64" s="301"/>
      <c r="K64" s="301"/>
    </row>
    <row r="65" spans="3:18" ht="15" customHeight="1">
      <c r="C65" s="300" t="s">
        <v>148</v>
      </c>
      <c r="E65" s="301" t="s">
        <v>63</v>
      </c>
      <c r="F65" s="301"/>
      <c r="G65" s="301"/>
      <c r="H65" s="301"/>
      <c r="I65" s="301"/>
      <c r="J65" s="301"/>
      <c r="K65" s="301"/>
      <c r="R65" t="str">
        <f>AG7</f>
        <v>令　和　　　　年　　　　月　　　　日</v>
      </c>
    </row>
    <row r="66" spans="3:18" ht="15" customHeight="1">
      <c r="C66" s="300"/>
      <c r="E66" s="301"/>
      <c r="F66" s="301"/>
      <c r="G66" s="301"/>
      <c r="H66" s="301"/>
      <c r="I66" s="301"/>
      <c r="J66" s="301"/>
      <c r="K66" s="301"/>
    </row>
    <row r="67" spans="3:18" ht="15" customHeight="1">
      <c r="C67" s="300"/>
      <c r="E67" s="301"/>
      <c r="F67" s="301"/>
      <c r="G67" s="301"/>
      <c r="H67" s="301"/>
      <c r="I67" s="301"/>
      <c r="J67" s="301"/>
      <c r="K67" s="301"/>
    </row>
    <row r="68" spans="3:18" ht="15" customHeight="1">
      <c r="C68" s="300" t="s">
        <v>30</v>
      </c>
      <c r="E68" s="301" t="s">
        <v>233</v>
      </c>
      <c r="F68" s="301"/>
      <c r="G68" s="301"/>
      <c r="H68" s="301"/>
      <c r="I68" s="301"/>
      <c r="J68" s="301"/>
      <c r="K68" s="301"/>
      <c r="R68" t="str">
        <f>AG8</f>
        <v>令　和　　　　年　　　　月　　　　日</v>
      </c>
    </row>
  </sheetData>
  <sheetProtection password="DE82" sheet="1" objects="1" scenarios="1" formatCells="0" selectLockedCells="1"/>
  <mergeCells count="116">
    <mergeCell ref="B2:K2"/>
    <mergeCell ref="L2:AE2"/>
    <mergeCell ref="AG2:AQ2"/>
    <mergeCell ref="AS2:BC2"/>
    <mergeCell ref="B3:K3"/>
    <mergeCell ref="L3:N3"/>
    <mergeCell ref="O3:W3"/>
    <mergeCell ref="X3:AC3"/>
    <mergeCell ref="AG3:AQ3"/>
    <mergeCell ref="AS3:BC3"/>
    <mergeCell ref="B4:K4"/>
    <mergeCell ref="L4:Z4"/>
    <mergeCell ref="B5:K5"/>
    <mergeCell ref="L5:O5"/>
    <mergeCell ref="P5:Z5"/>
    <mergeCell ref="B6:K6"/>
    <mergeCell ref="L6:N6"/>
    <mergeCell ref="O6:P6"/>
    <mergeCell ref="Q6:R6"/>
    <mergeCell ref="S6:T6"/>
    <mergeCell ref="U6:V6"/>
    <mergeCell ref="W6:X6"/>
    <mergeCell ref="Y6:Z6"/>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B11:E11"/>
    <mergeCell ref="F11:K11"/>
    <mergeCell ref="L11:AE11"/>
    <mergeCell ref="B12:E12"/>
    <mergeCell ref="F12:K12"/>
    <mergeCell ref="L12:AE12"/>
    <mergeCell ref="B13:E13"/>
    <mergeCell ref="F13:K13"/>
    <mergeCell ref="L13:AE13"/>
    <mergeCell ref="B14:E14"/>
    <mergeCell ref="F14:K14"/>
    <mergeCell ref="L14:AE14"/>
    <mergeCell ref="AI16:AL16"/>
    <mergeCell ref="AM16:AR16"/>
    <mergeCell ref="T17:X17"/>
    <mergeCell ref="Y17:AB17"/>
    <mergeCell ref="AC17:AJ17"/>
    <mergeCell ref="AK17:AN17"/>
    <mergeCell ref="AO17:AR17"/>
    <mergeCell ref="AD37:AR37"/>
    <mergeCell ref="AD38:AR38"/>
    <mergeCell ref="AD39:AR39"/>
    <mergeCell ref="AD40:AH40"/>
    <mergeCell ref="AJ40:AP40"/>
    <mergeCell ref="C46:AR46"/>
    <mergeCell ref="E50:K50"/>
    <mergeCell ref="N50:AN50"/>
    <mergeCell ref="E53:K53"/>
    <mergeCell ref="E56:K56"/>
    <mergeCell ref="AA58:AL58"/>
    <mergeCell ref="E62:K62"/>
    <mergeCell ref="E65:K65"/>
    <mergeCell ref="E68:K68"/>
    <mergeCell ref="B7:F8"/>
    <mergeCell ref="T18:X19"/>
    <mergeCell ref="Y18:AB19"/>
    <mergeCell ref="AC18:AF19"/>
    <mergeCell ref="AG18:AJ19"/>
    <mergeCell ref="AK18:AN19"/>
    <mergeCell ref="AO18:AR19"/>
    <mergeCell ref="T20:X21"/>
    <mergeCell ref="Y20:AB21"/>
    <mergeCell ref="AC20:AF21"/>
    <mergeCell ref="AG20:AJ21"/>
    <mergeCell ref="AK20:AN21"/>
    <mergeCell ref="AO20:AR21"/>
    <mergeCell ref="T22:X23"/>
    <mergeCell ref="Y22:AB23"/>
    <mergeCell ref="AC22:AF23"/>
    <mergeCell ref="AG22:AJ23"/>
    <mergeCell ref="AK22:AN23"/>
    <mergeCell ref="AO22:AR23"/>
    <mergeCell ref="T24:X25"/>
    <mergeCell ref="Y24:AB25"/>
    <mergeCell ref="AC24:AF25"/>
    <mergeCell ref="AG24:AJ25"/>
    <mergeCell ref="AK24:AN25"/>
    <mergeCell ref="AO24:AR25"/>
    <mergeCell ref="C27:AS28"/>
    <mergeCell ref="C33:P34"/>
    <mergeCell ref="R33:S34"/>
  </mergeCells>
  <phoneticPr fontId="2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allowBlank="0" showDropDown="0"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pageMargins left="0.78740157480314965" right="0.19685039370078741" top="0.39370078740157483" bottom="0.39370078740157483" header="0.51181102362204722" footer="0.51181102362204722"/>
  <pageSetup paperSize="9" fitToWidth="1" fitToHeight="1" orientation="portrait" usePrinterDefaults="1" r:id="rId1"/>
  <headerFooter alignWithMargins="0">
    <oddHeader>&amp;L&amp;6 20190501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C33"/>
  <sheetViews>
    <sheetView view="pageBreakPreview" zoomScale="80" zoomScaleSheetLayoutView="80" workbookViewId="0">
      <selection activeCell="C8" sqref="C8"/>
    </sheetView>
  </sheetViews>
  <sheetFormatPr defaultRowHeight="13.5"/>
  <cols>
    <col min="1" max="1" width="27.125" customWidth="1"/>
    <col min="2" max="2" width="14.625" customWidth="1"/>
    <col min="3" max="3" width="47.375" customWidth="1"/>
  </cols>
  <sheetData>
    <row r="1" spans="1:3">
      <c r="A1" t="s">
        <v>235</v>
      </c>
    </row>
    <row r="3" spans="1:3">
      <c r="C3" s="319" t="s">
        <v>345</v>
      </c>
    </row>
    <row r="4" spans="1:3" ht="21">
      <c r="A4" s="331" t="s">
        <v>263</v>
      </c>
      <c r="B4" s="331"/>
      <c r="C4" s="331"/>
    </row>
    <row r="5" spans="1:3" ht="14.25">
      <c r="A5" s="332"/>
    </row>
    <row r="6" spans="1:3">
      <c r="A6" s="333" t="s">
        <v>171</v>
      </c>
    </row>
    <row r="7" spans="1:3" ht="14.25">
      <c r="B7" s="319" t="s">
        <v>198</v>
      </c>
    </row>
    <row r="8" spans="1:3" ht="14.25">
      <c r="C8" s="351" t="s">
        <v>213</v>
      </c>
    </row>
    <row r="9" spans="1:3" ht="14.25">
      <c r="A9" s="334"/>
    </row>
    <row r="10" spans="1:3" ht="14.25">
      <c r="C10" s="351" t="s">
        <v>142</v>
      </c>
    </row>
    <row r="11" spans="1:3" ht="14.25">
      <c r="A11" s="334"/>
    </row>
    <row r="12" spans="1:3" ht="69" customHeight="1">
      <c r="A12" s="335" t="s">
        <v>295</v>
      </c>
      <c r="B12" s="335"/>
      <c r="C12" s="335"/>
    </row>
    <row r="13" spans="1:3" ht="48" customHeight="1">
      <c r="A13" s="336" t="s">
        <v>348</v>
      </c>
      <c r="B13" s="344"/>
      <c r="C13" s="352"/>
    </row>
    <row r="14" spans="1:3" ht="30" customHeight="1">
      <c r="A14" s="336" t="s">
        <v>279</v>
      </c>
      <c r="B14" s="344"/>
      <c r="C14" s="352"/>
    </row>
    <row r="15" spans="1:3" ht="30" customHeight="1">
      <c r="A15" s="336" t="s">
        <v>349</v>
      </c>
      <c r="B15" s="344"/>
      <c r="C15" s="352"/>
    </row>
    <row r="16" spans="1:3" ht="30" customHeight="1">
      <c r="A16" s="336" t="s">
        <v>236</v>
      </c>
      <c r="B16" s="344"/>
      <c r="C16" s="352" t="s">
        <v>488</v>
      </c>
    </row>
    <row r="17" spans="1:3" ht="30" customHeight="1">
      <c r="A17" s="336" t="s">
        <v>240</v>
      </c>
      <c r="B17" s="344"/>
      <c r="C17" s="352" t="s">
        <v>488</v>
      </c>
    </row>
    <row r="18" spans="1:3" ht="30" customHeight="1">
      <c r="A18" s="336" t="s">
        <v>244</v>
      </c>
      <c r="B18" s="344"/>
      <c r="C18" s="352" t="s">
        <v>488</v>
      </c>
    </row>
    <row r="19" spans="1:3" ht="30" customHeight="1">
      <c r="A19" s="336" t="s">
        <v>246</v>
      </c>
      <c r="B19" s="344"/>
      <c r="C19" s="353" t="s">
        <v>488</v>
      </c>
    </row>
    <row r="20" spans="1:3" ht="30" customHeight="1">
      <c r="A20" s="336"/>
      <c r="B20" s="344"/>
      <c r="C20" s="354" t="s">
        <v>248</v>
      </c>
    </row>
    <row r="21" spans="1:3" ht="30" customHeight="1">
      <c r="A21" s="337" t="s">
        <v>69</v>
      </c>
      <c r="B21" s="345"/>
      <c r="C21" s="355"/>
    </row>
    <row r="22" spans="1:3" ht="30" customHeight="1">
      <c r="A22" s="338"/>
      <c r="B22" s="346"/>
      <c r="C22" s="356"/>
    </row>
    <row r="23" spans="1:3" ht="30" customHeight="1">
      <c r="A23" s="338"/>
      <c r="B23" s="346"/>
      <c r="C23" s="356"/>
    </row>
    <row r="24" spans="1:3" ht="30" customHeight="1">
      <c r="A24" s="338"/>
      <c r="B24" s="346"/>
      <c r="C24" s="356"/>
    </row>
    <row r="25" spans="1:3" ht="30" customHeight="1">
      <c r="A25" s="338"/>
      <c r="B25" s="346"/>
      <c r="C25" s="356"/>
    </row>
    <row r="26" spans="1:3" ht="30" customHeight="1">
      <c r="A26" s="339"/>
      <c r="B26" s="347"/>
      <c r="C26" s="357"/>
    </row>
    <row r="27" spans="1:3">
      <c r="A27" s="340"/>
      <c r="B27" s="340"/>
      <c r="C27" s="340"/>
    </row>
    <row r="28" spans="1:3" ht="9" customHeight="1">
      <c r="A28" s="334"/>
    </row>
    <row r="29" spans="1:3" ht="30" customHeight="1">
      <c r="A29" s="341" t="s">
        <v>250</v>
      </c>
      <c r="B29" s="348"/>
      <c r="C29" s="358"/>
    </row>
    <row r="30" spans="1:3" ht="30" customHeight="1">
      <c r="A30" s="342"/>
      <c r="B30" s="349"/>
      <c r="C30" s="359"/>
    </row>
    <row r="31" spans="1:3" ht="30" customHeight="1">
      <c r="A31" s="342"/>
      <c r="B31" s="349"/>
      <c r="C31" s="359"/>
    </row>
    <row r="32" spans="1:3" ht="30" customHeight="1">
      <c r="A32" s="343" t="s">
        <v>253</v>
      </c>
      <c r="B32" s="350"/>
      <c r="C32" s="360"/>
    </row>
    <row r="33" spans="1:1" ht="14.25">
      <c r="A33" s="334"/>
    </row>
  </sheetData>
  <mergeCells count="19">
    <mergeCell ref="A4:C4"/>
    <mergeCell ref="A12:C12"/>
    <mergeCell ref="A13:C13"/>
    <mergeCell ref="A14:C14"/>
    <mergeCell ref="A15:C15"/>
    <mergeCell ref="A16:B16"/>
    <mergeCell ref="A17:B17"/>
    <mergeCell ref="A18:B18"/>
    <mergeCell ref="B21:C21"/>
    <mergeCell ref="A22:C22"/>
    <mergeCell ref="A23:C23"/>
    <mergeCell ref="A24:C24"/>
    <mergeCell ref="A25:C25"/>
    <mergeCell ref="A26:C26"/>
    <mergeCell ref="A29:C29"/>
    <mergeCell ref="A30:C30"/>
    <mergeCell ref="A31:C31"/>
    <mergeCell ref="A32:C32"/>
    <mergeCell ref="A19:B20"/>
  </mergeCells>
  <phoneticPr fontId="21"/>
  <pageMargins left="0.7" right="0.7" top="0.75" bottom="0.55314960629921262"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目次</vt:lpstr>
      <vt:lpstr>前金</vt:lpstr>
      <vt:lpstr>前金(JV)</vt:lpstr>
      <vt:lpstr>中間前金払認定請求書</vt:lpstr>
      <vt:lpstr>履行報告書</vt:lpstr>
      <vt:lpstr>請求書</vt:lpstr>
      <vt:lpstr>請求書(JV)</vt:lpstr>
      <vt:lpstr>完成届</vt:lpstr>
      <vt:lpstr>延期願(受注者)</vt:lpstr>
      <vt:lpstr>延期願(発注者)</vt:lpstr>
      <vt:lpstr>出来高検査申請書</vt:lpstr>
      <vt:lpstr>部分払申請書</vt:lpstr>
      <vt:lpstr>受領書</vt:lpstr>
      <vt:lpstr>下請負人選定一覧</vt:lpstr>
      <vt:lpstr>施工体制台帳</vt:lpstr>
      <vt:lpstr>下請負人の相手方及び内容</vt:lpstr>
      <vt:lpstr>体系図</vt:lpstr>
      <vt:lpstr>工事担当技術者台帳</vt:lpstr>
      <vt:lpstr>作業員名簿</vt:lpstr>
      <vt:lpstr>再下請通知書様式</vt:lpstr>
      <vt:lpstr>編成表</vt:lpstr>
      <vt:lpstr>下請負に関する提出書類一覧表</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dc:creator>
  <cp:lastModifiedBy>admin</cp:lastModifiedBy>
  <cp:lastPrinted>2019-04-30T09:36:27Z</cp:lastPrinted>
  <dcterms:created xsi:type="dcterms:W3CDTF">2010-02-22T05:22:52Z</dcterms:created>
  <dcterms:modified xsi:type="dcterms:W3CDTF">2021-04-05T00:29:12Z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2.1.8.0</vt:lpwstr>
      <vt:lpwstr>3.1.5.0</vt:lpwstr>
    </vt:vector>
  </property>
  <property fmtid="{DCFEDD21-7773-49B2-8022-6FC58DB5260B}" pid="3" name="LastSavedVersion">
    <vt:lpwstr>3.1.5.0</vt:lpwstr>
  </property>
  <property fmtid="{DCFEDD21-7773-49B2-8022-6FC58DB5260B}" pid="4" name="LastSavedDate">
    <vt:filetime>2021-04-05T00:29:12Z</vt:filetime>
  </property>
</Properties>
</file>