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7.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drawings/drawing9.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drawings/drawing10.xml" ContentType="application/vnd.openxmlformats-officedocument.drawing+xml"/>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drawings/drawing11.xml" ContentType="application/vnd.openxmlformats-officedocument.drawing+xml"/>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50" tabRatio="967"/>
  </bookViews>
  <sheets>
    <sheet name="目次" sheetId="1" r:id="rId1"/>
    <sheet name="着手届" sheetId="2" r:id="rId2"/>
    <sheet name="選任届" sheetId="3" r:id="rId3"/>
    <sheet name="保証書" sheetId="4" r:id="rId4"/>
    <sheet name="承認願" sheetId="5" r:id="rId5"/>
    <sheet name="契約書（単年・著作権なし）" sheetId="16" r:id="rId6"/>
    <sheet name="契約書（複数年・著作権なし・別表なし）" sheetId="7" r:id="rId7"/>
    <sheet name="契約書（複数年・著作権なし・別表有）" sheetId="8" r:id="rId8"/>
    <sheet name="契約書（単年・著作権あり）" sheetId="15" r:id="rId9"/>
    <sheet name="契約書（複数年・著作権あり・別表なし）" sheetId="10" r:id="rId10"/>
    <sheet name="契約書（複数年・著作権あり・別表あり）" sheetId="11" r:id="rId11"/>
    <sheet name="変更契約書" sheetId="12" r:id="rId12"/>
    <sheet name="特約条項" sheetId="13" r:id="rId13"/>
    <sheet name="課税免税届" sheetId="14" r:id="rId14"/>
  </sheets>
  <definedNames>
    <definedName name="_xlnm.Print_Area" localSheetId="13">課税免税届!$A$11:$AN$61</definedName>
    <definedName name="_xlnm.Print_Area" localSheetId="8">'契約書（単年・著作権あり）'!$A$18:$AS$468</definedName>
    <definedName name="_xlnm.Print_Area" localSheetId="5">'契約書（単年・著作権なし）'!$A$18:$AS$410</definedName>
    <definedName name="_xlnm.Print_Area" localSheetId="10">'契約書（複数年・著作権あり・別表あり）'!$A$19:$AS$522</definedName>
    <definedName name="_xlnm.Print_Area" localSheetId="9">'契約書（複数年・著作権あり・別表なし）'!$A$19:$AS$470</definedName>
    <definedName name="_xlnm.Print_Area" localSheetId="6">'契約書（複数年・著作権なし・別表なし）'!$A$19:$AS$409</definedName>
    <definedName name="_xlnm.Print_Area" localSheetId="7">'契約書（複数年・著作権なし・別表有）'!$A$19:$AS$466</definedName>
    <definedName name="_xlnm.Print_Area" localSheetId="4">承認願!$A$1:$I$37</definedName>
    <definedName name="_xlnm.Print_Area" localSheetId="2">選任届!$A$19:$AT$68</definedName>
    <definedName name="_xlnm.Print_Area" localSheetId="1">着手届!$B$11:$AO$47</definedName>
    <definedName name="_xlnm.Print_Area" localSheetId="12">特約条項!$A$1:$B$43</definedName>
    <definedName name="_xlnm.Print_Area" localSheetId="11">変更契約書!$A$20:$AQ$56</definedName>
    <definedName name="_xlnm.Print_Area" localSheetId="0">目次!$B$1:$E$18</definedName>
    <definedName name="契約内容" localSheetId="13">#REF!</definedName>
    <definedName name="契約内容" localSheetId="1">#REF!</definedName>
    <definedName name="契約内容" localSheetId="11">#REF!</definedName>
    <definedName name="契約内容">#REF!</definedName>
    <definedName name="工事概要" localSheetId="13">#REF!</definedName>
    <definedName name="工事概要" localSheetId="1">#REF!</definedName>
    <definedName name="工事概要" localSheetId="11">#REF!</definedName>
    <definedName name="工事概要">#REF!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5" i="14" l="1"/>
  <c r="S51" i="14"/>
  <c r="AD32" i="14"/>
  <c r="X32" i="14"/>
  <c r="X31" i="14"/>
  <c r="U31" i="14"/>
  <c r="X29" i="14"/>
  <c r="AM23" i="14"/>
  <c r="AI5" i="14"/>
  <c r="AI4" i="14"/>
  <c r="AI2" i="14"/>
  <c r="AG55" i="12"/>
  <c r="AA55" i="12"/>
  <c r="AA53" i="12"/>
  <c r="AA52" i="12"/>
  <c r="AC50" i="12"/>
  <c r="C46" i="12"/>
  <c r="P41" i="12"/>
  <c r="AD40" i="12"/>
  <c r="AD39" i="12"/>
  <c r="R39" i="12"/>
  <c r="R38" i="12"/>
  <c r="AF37" i="12"/>
  <c r="V36" i="12"/>
  <c r="V35" i="12"/>
  <c r="V34" i="12"/>
  <c r="V33" i="12"/>
  <c r="V32" i="12"/>
  <c r="N30" i="12"/>
  <c r="N29" i="12"/>
  <c r="N27" i="12"/>
  <c r="AG16" i="12"/>
  <c r="AG10" i="12"/>
  <c r="AG9" i="12"/>
  <c r="AG8" i="12"/>
  <c r="AG7" i="12"/>
  <c r="BD5" i="12"/>
  <c r="BC5" i="12"/>
  <c r="BB5" i="12"/>
  <c r="BA5" i="12"/>
  <c r="AZ5" i="12"/>
  <c r="AY5" i="12"/>
  <c r="AX5" i="12"/>
  <c r="AW5" i="12"/>
  <c r="AV5" i="12"/>
  <c r="AU5" i="12"/>
  <c r="AT5" i="12"/>
  <c r="AQ5" i="12"/>
  <c r="AP5" i="12"/>
  <c r="AO5" i="12"/>
  <c r="AN5" i="12"/>
  <c r="AM5" i="12"/>
  <c r="AL5" i="12"/>
  <c r="AK5" i="12"/>
  <c r="AJ5" i="12"/>
  <c r="AI5" i="12"/>
  <c r="AH5" i="12"/>
  <c r="AG5" i="12"/>
  <c r="AT4" i="12"/>
  <c r="AG4" i="12"/>
  <c r="AT3" i="12"/>
  <c r="AG3" i="12"/>
  <c r="E495" i="11"/>
  <c r="E492" i="11"/>
  <c r="AF489" i="11"/>
  <c r="O489" i="11"/>
  <c r="N489" i="11"/>
  <c r="AF487" i="11"/>
  <c r="F487" i="11"/>
  <c r="AF485" i="11"/>
  <c r="F485" i="11"/>
  <c r="AF483" i="11"/>
  <c r="F483" i="11"/>
  <c r="AF481" i="11"/>
  <c r="F481" i="11"/>
  <c r="N480" i="11"/>
  <c r="AI479" i="11"/>
  <c r="N479" i="11"/>
  <c r="F479" i="11"/>
  <c r="E477" i="11"/>
  <c r="L472" i="11"/>
  <c r="D470" i="11"/>
  <c r="AB454" i="11"/>
  <c r="U454" i="11"/>
  <c r="U453" i="11"/>
  <c r="U452" i="11"/>
  <c r="AB449" i="11"/>
  <c r="U449" i="11"/>
  <c r="U448" i="11"/>
  <c r="U447" i="11"/>
  <c r="AB443" i="11"/>
  <c r="U443" i="11"/>
  <c r="U442" i="11"/>
  <c r="U441" i="11"/>
  <c r="W437" i="11"/>
  <c r="O29" i="11"/>
  <c r="O27" i="11"/>
  <c r="P9" i="11"/>
  <c r="AG8" i="11"/>
  <c r="U31" i="11" s="1"/>
  <c r="W7" i="11"/>
  <c r="S7" i="11"/>
  <c r="O7" i="11"/>
  <c r="L7" i="11"/>
  <c r="AG6" i="11"/>
  <c r="I430" i="11" s="1"/>
  <c r="AG5" i="11"/>
  <c r="AS3" i="11" s="1"/>
  <c r="AG3" i="11"/>
  <c r="AO4" i="11" s="1"/>
  <c r="AG2" i="11"/>
  <c r="E497" i="10"/>
  <c r="E494" i="10"/>
  <c r="AF491" i="10"/>
  <c r="O491" i="10"/>
  <c r="N491" i="10"/>
  <c r="AF489" i="10"/>
  <c r="F489" i="10"/>
  <c r="AF487" i="10"/>
  <c r="F487" i="10"/>
  <c r="AF485" i="10"/>
  <c r="F485" i="10"/>
  <c r="AF483" i="10"/>
  <c r="F483" i="10"/>
  <c r="N482" i="10"/>
  <c r="AI481" i="10"/>
  <c r="N481" i="10"/>
  <c r="F481" i="10"/>
  <c r="E479" i="10"/>
  <c r="L474" i="10"/>
  <c r="D472" i="10"/>
  <c r="AB453" i="10"/>
  <c r="U453" i="10"/>
  <c r="U452" i="10"/>
  <c r="U451" i="10"/>
  <c r="AB448" i="10"/>
  <c r="U448" i="10"/>
  <c r="U447" i="10"/>
  <c r="U446" i="10"/>
  <c r="AB442" i="10"/>
  <c r="U442" i="10"/>
  <c r="U441" i="10"/>
  <c r="U440" i="10"/>
  <c r="W436" i="10"/>
  <c r="O29" i="10"/>
  <c r="O27" i="10"/>
  <c r="P9" i="10"/>
  <c r="AG8" i="10"/>
  <c r="U31" i="10" s="1"/>
  <c r="W7" i="10"/>
  <c r="S7" i="10"/>
  <c r="O7" i="10"/>
  <c r="L7" i="10"/>
  <c r="AG6" i="10"/>
  <c r="I429" i="10" s="1"/>
  <c r="AG5" i="10"/>
  <c r="AS2" i="10" s="1"/>
  <c r="AG3" i="10"/>
  <c r="AQ4" i="10" s="1"/>
  <c r="AG2" i="10"/>
  <c r="AB446" i="15"/>
  <c r="U446" i="15"/>
  <c r="U445" i="15"/>
  <c r="U444" i="15"/>
  <c r="AB439" i="15"/>
  <c r="U439" i="15"/>
  <c r="U438" i="15"/>
  <c r="U437" i="15"/>
  <c r="AB432" i="15"/>
  <c r="U432" i="15"/>
  <c r="U431" i="15"/>
  <c r="U430" i="15"/>
  <c r="V426" i="15"/>
  <c r="O28" i="15"/>
  <c r="O26" i="15"/>
  <c r="AG8" i="15"/>
  <c r="U30" i="15" s="1"/>
  <c r="W7" i="15"/>
  <c r="S7" i="15"/>
  <c r="O7" i="15"/>
  <c r="L7" i="15"/>
  <c r="AG7" i="15" s="1"/>
  <c r="U29" i="15" s="1"/>
  <c r="AG6" i="15"/>
  <c r="I419" i="15" s="1"/>
  <c r="AG5" i="15"/>
  <c r="AS2" i="15" s="1"/>
  <c r="AN4" i="15"/>
  <c r="AL4" i="15"/>
  <c r="AG4" i="15"/>
  <c r="AS3" i="15"/>
  <c r="AZ4" i="15" s="1"/>
  <c r="AG3" i="15"/>
  <c r="AQ4" i="15" s="1"/>
  <c r="AG2" i="15"/>
  <c r="E439" i="8"/>
  <c r="E436" i="8"/>
  <c r="AF433" i="8"/>
  <c r="O433" i="8"/>
  <c r="N433" i="8"/>
  <c r="AF431" i="8"/>
  <c r="F431" i="8"/>
  <c r="AF429" i="8"/>
  <c r="F429" i="8"/>
  <c r="AF427" i="8"/>
  <c r="F427" i="8"/>
  <c r="AF425" i="8"/>
  <c r="F425" i="8"/>
  <c r="N424" i="8"/>
  <c r="AI423" i="8"/>
  <c r="N423" i="8"/>
  <c r="F423" i="8"/>
  <c r="E421" i="8"/>
  <c r="L416" i="8"/>
  <c r="D414" i="8"/>
  <c r="AA401" i="8"/>
  <c r="T401" i="8"/>
  <c r="T400" i="8"/>
  <c r="T399" i="8"/>
  <c r="AA396" i="8"/>
  <c r="T396" i="8"/>
  <c r="T395" i="8"/>
  <c r="T394" i="8"/>
  <c r="AA390" i="8"/>
  <c r="T390" i="8"/>
  <c r="T389" i="8"/>
  <c r="T388" i="8"/>
  <c r="V384" i="8"/>
  <c r="O29" i="8"/>
  <c r="O27" i="8"/>
  <c r="P9" i="8"/>
  <c r="AG8" i="8"/>
  <c r="U31" i="8" s="1"/>
  <c r="W7" i="8"/>
  <c r="S7" i="8"/>
  <c r="O7" i="8"/>
  <c r="L7" i="8"/>
  <c r="AG7" i="8" s="1"/>
  <c r="U30" i="8" s="1"/>
  <c r="AG6" i="8"/>
  <c r="H378" i="8" s="1"/>
  <c r="AG5" i="8"/>
  <c r="AS3" i="8" s="1"/>
  <c r="AG3" i="8"/>
  <c r="AO4" i="8" s="1"/>
  <c r="AG2" i="8"/>
  <c r="E445" i="7"/>
  <c r="E442" i="7"/>
  <c r="AF439" i="7"/>
  <c r="O439" i="7"/>
  <c r="N439" i="7"/>
  <c r="AF437" i="7"/>
  <c r="F437" i="7"/>
  <c r="AF435" i="7"/>
  <c r="F435" i="7"/>
  <c r="AF433" i="7"/>
  <c r="F433" i="7"/>
  <c r="AF431" i="7"/>
  <c r="F431" i="7"/>
  <c r="N430" i="7"/>
  <c r="AI429" i="7"/>
  <c r="N429" i="7"/>
  <c r="F429" i="7"/>
  <c r="E427" i="7"/>
  <c r="L422" i="7"/>
  <c r="D420" i="7"/>
  <c r="AA401" i="7"/>
  <c r="T401" i="7"/>
  <c r="T400" i="7"/>
  <c r="T399" i="7"/>
  <c r="AA396" i="7"/>
  <c r="T396" i="7"/>
  <c r="T395" i="7"/>
  <c r="T394" i="7"/>
  <c r="AA390" i="7"/>
  <c r="T390" i="7"/>
  <c r="T389" i="7"/>
  <c r="T388" i="7"/>
  <c r="V384" i="7"/>
  <c r="O29" i="7"/>
  <c r="O27" i="7"/>
  <c r="P9" i="7"/>
  <c r="AG8" i="7"/>
  <c r="U31" i="7" s="1"/>
  <c r="W7" i="7"/>
  <c r="S7" i="7"/>
  <c r="O7" i="7"/>
  <c r="L7" i="7"/>
  <c r="AG6" i="7"/>
  <c r="H378" i="7" s="1"/>
  <c r="AG5" i="7"/>
  <c r="AS2" i="7" s="1"/>
  <c r="AG3" i="7"/>
  <c r="AQ4" i="7" s="1"/>
  <c r="AG2" i="7"/>
  <c r="Z386" i="16"/>
  <c r="S386" i="16"/>
  <c r="S385" i="16"/>
  <c r="S384" i="16"/>
  <c r="Z380" i="16"/>
  <c r="S380" i="16"/>
  <c r="S379" i="16"/>
  <c r="S378" i="16"/>
  <c r="Z375" i="16"/>
  <c r="S375" i="16"/>
  <c r="S374" i="16"/>
  <c r="S373" i="16"/>
  <c r="U370" i="16"/>
  <c r="O28" i="16"/>
  <c r="O26" i="16"/>
  <c r="AG8" i="16"/>
  <c r="U30" i="16" s="1"/>
  <c r="W7" i="16"/>
  <c r="S7" i="16"/>
  <c r="O7" i="16"/>
  <c r="L7" i="16"/>
  <c r="AG6" i="16"/>
  <c r="G363" i="16" s="1"/>
  <c r="AG5" i="16"/>
  <c r="AS2" i="16" s="1"/>
  <c r="AP4" i="16"/>
  <c r="AL4" i="16"/>
  <c r="AK4" i="16"/>
  <c r="AG4" i="16"/>
  <c r="AS3" i="16"/>
  <c r="AW4" i="16" s="1"/>
  <c r="AG3" i="16"/>
  <c r="AQ4" i="16" s="1"/>
  <c r="AG2" i="16"/>
  <c r="Q68" i="3"/>
  <c r="M67" i="3"/>
  <c r="M65" i="3"/>
  <c r="Q63" i="3"/>
  <c r="M62" i="3"/>
  <c r="M60" i="3"/>
  <c r="M58" i="3"/>
  <c r="M56" i="3"/>
  <c r="O45" i="3"/>
  <c r="O44" i="3"/>
  <c r="AP43" i="3"/>
  <c r="AM43" i="3"/>
  <c r="AJ43" i="3"/>
  <c r="AG43" i="3"/>
  <c r="AD43" i="3"/>
  <c r="AA43" i="3"/>
  <c r="X43" i="3"/>
  <c r="U43" i="3"/>
  <c r="R43" i="3"/>
  <c r="O43" i="3"/>
  <c r="N43" i="3"/>
  <c r="O41" i="3"/>
  <c r="O40" i="3"/>
  <c r="AG38" i="3"/>
  <c r="Y38" i="3"/>
  <c r="Y37" i="3"/>
  <c r="Y35" i="3"/>
  <c r="AN29" i="3"/>
  <c r="AG7" i="3"/>
  <c r="AG6" i="3"/>
  <c r="W6" i="3"/>
  <c r="S6" i="3"/>
  <c r="O6" i="3"/>
  <c r="L6" i="3"/>
  <c r="AG5" i="3"/>
  <c r="AQ4" i="3"/>
  <c r="AP4" i="3"/>
  <c r="AO4" i="3"/>
  <c r="AN4" i="3"/>
  <c r="AM4" i="3"/>
  <c r="AL4" i="3"/>
  <c r="AK4" i="3"/>
  <c r="AJ4" i="3"/>
  <c r="AI4" i="3"/>
  <c r="AH4" i="3"/>
  <c r="AG4" i="3"/>
  <c r="AG3" i="3"/>
  <c r="AG2" i="3"/>
  <c r="M43" i="2"/>
  <c r="M41" i="2"/>
  <c r="M39" i="2"/>
  <c r="M37" i="2"/>
  <c r="M35" i="2"/>
  <c r="AF28" i="2"/>
  <c r="Z28" i="2"/>
  <c r="Z27" i="2"/>
  <c r="Z25" i="2"/>
  <c r="AO19" i="2"/>
  <c r="AG6" i="2"/>
  <c r="AG5" i="2"/>
  <c r="AG7" i="10" l="1"/>
  <c r="U30" i="10" s="1"/>
  <c r="AK4" i="7"/>
  <c r="AH4" i="15"/>
  <c r="AP4" i="15"/>
  <c r="AJ4" i="15"/>
  <c r="AH4" i="16"/>
  <c r="AN4" i="16"/>
  <c r="AJ4" i="16"/>
  <c r="AO4" i="16"/>
  <c r="AG7" i="16"/>
  <c r="U29" i="16" s="1"/>
  <c r="AG7" i="11"/>
  <c r="U30" i="11" s="1"/>
  <c r="BB4" i="8"/>
  <c r="AX4" i="8"/>
  <c r="AT4" i="8"/>
  <c r="BA4" i="8"/>
  <c r="AW4" i="8"/>
  <c r="AS4" i="8"/>
  <c r="AZ4" i="8"/>
  <c r="AV4" i="8"/>
  <c r="BC4" i="8"/>
  <c r="AY4" i="8"/>
  <c r="AU4" i="8"/>
  <c r="AS2" i="8"/>
  <c r="AH4" i="8"/>
  <c r="AL4" i="8"/>
  <c r="AP4" i="8"/>
  <c r="AI4" i="8"/>
  <c r="AQ4" i="8"/>
  <c r="AM4" i="8"/>
  <c r="AJ4" i="8"/>
  <c r="AN4" i="8"/>
  <c r="AG4" i="8"/>
  <c r="AK4" i="8"/>
  <c r="AS3" i="7"/>
  <c r="BA4" i="7" s="1"/>
  <c r="AP4" i="7"/>
  <c r="AH4" i="7"/>
  <c r="AN4" i="7"/>
  <c r="AG4" i="7"/>
  <c r="AL4" i="7"/>
  <c r="AJ4" i="7"/>
  <c r="AO4" i="7"/>
  <c r="AG7" i="7"/>
  <c r="U30" i="7" s="1"/>
  <c r="AI4" i="7"/>
  <c r="AM4" i="7"/>
  <c r="AS4" i="15"/>
  <c r="AW4" i="15"/>
  <c r="BA4" i="15"/>
  <c r="AK4" i="15"/>
  <c r="AO4" i="15"/>
  <c r="AT4" i="15"/>
  <c r="AX4" i="15"/>
  <c r="BB4" i="15"/>
  <c r="AU4" i="15"/>
  <c r="AY4" i="15"/>
  <c r="BC4" i="15"/>
  <c r="AI4" i="15"/>
  <c r="AM4" i="15"/>
  <c r="AV4" i="15"/>
  <c r="AI4" i="10"/>
  <c r="AM4" i="10"/>
  <c r="AS3" i="10"/>
  <c r="AJ4" i="10"/>
  <c r="AN4" i="10"/>
  <c r="AK4" i="10"/>
  <c r="AG4" i="10"/>
  <c r="AO4" i="10"/>
  <c r="AH4" i="10"/>
  <c r="AL4" i="10"/>
  <c r="AP4" i="10"/>
  <c r="BB4" i="11"/>
  <c r="AX4" i="11"/>
  <c r="AT4" i="11"/>
  <c r="BA4" i="11"/>
  <c r="AW4" i="11"/>
  <c r="AS4" i="11"/>
  <c r="AZ4" i="11"/>
  <c r="AV4" i="11"/>
  <c r="BC4" i="11"/>
  <c r="AY4" i="11"/>
  <c r="AU4" i="11"/>
  <c r="AG4" i="11"/>
  <c r="AS2" i="11"/>
  <c r="AH4" i="11"/>
  <c r="AL4" i="11"/>
  <c r="AP4" i="11"/>
  <c r="AI4" i="11"/>
  <c r="AM4" i="11"/>
  <c r="AQ4" i="11"/>
  <c r="AJ4" i="11"/>
  <c r="AN4" i="11"/>
  <c r="AK4" i="11"/>
  <c r="AU4" i="16"/>
  <c r="AY4" i="16"/>
  <c r="BC4" i="16"/>
  <c r="AI4" i="16"/>
  <c r="AM4" i="16"/>
  <c r="AV4" i="16"/>
  <c r="AZ4" i="16"/>
  <c r="AS4" i="16"/>
  <c r="BA4" i="16"/>
  <c r="AT4" i="16"/>
  <c r="AX4" i="16"/>
  <c r="BB4" i="16"/>
  <c r="AU4" i="7" l="1"/>
  <c r="S32" i="7"/>
  <c r="AW4" i="7"/>
  <c r="S31" i="15"/>
  <c r="S31" i="16"/>
  <c r="AF33" i="8"/>
  <c r="S32" i="8"/>
  <c r="AS4" i="7"/>
  <c r="BB4" i="7"/>
  <c r="AZ4" i="7"/>
  <c r="BC4" i="7"/>
  <c r="AX4" i="7"/>
  <c r="AV4" i="7"/>
  <c r="AY4" i="7"/>
  <c r="AT4" i="7"/>
  <c r="AF32" i="15"/>
  <c r="S32" i="10"/>
  <c r="BC4" i="10"/>
  <c r="AY4" i="10"/>
  <c r="AU4" i="10"/>
  <c r="BB4" i="10"/>
  <c r="AX4" i="10"/>
  <c r="AT4" i="10"/>
  <c r="BA4" i="10"/>
  <c r="AW4" i="10"/>
  <c r="AS4" i="10"/>
  <c r="AZ4" i="10"/>
  <c r="AV4" i="10"/>
  <c r="S32" i="11"/>
  <c r="AF33" i="11"/>
  <c r="AF32" i="16"/>
  <c r="AF33" i="7" l="1"/>
  <c r="AF33" i="10"/>
</calcChain>
</file>

<file path=xl/sharedStrings.xml><?xml version="1.0" encoding="utf-8"?>
<sst xmlns="http://schemas.openxmlformats.org/spreadsheetml/2006/main" count="742" uniqueCount="230">
  <si>
    <t>業務委託契約の手続きについて
　（1）落札決定の通知をした日から、10日以内（休日を含む）に、契約を締結する必要があります。
　（2）契約時の提出書類について（次のものが必要です。）
　 〇業務委託契約書2部（1部には、所定の印紙を貼付のこと。）
　 〇談合その他不正行為に係る契約解除と損害賠償に関する特約条項（随意契約分以外の契約ついて、
 　　 契約書本紙と一緒に綴込用紙で綴じて割印。）
　 〇業務着手届
　 〇現場代理人及び主任技術者選任届
　 〇課税・免税届
　（3）契約金額（税込）200万円以上の案件については契約金額（税込）の10分の1以上の保証金が必要です。
 　　落札決定等から10日以内（休日を含む）に契約できるよう、速やかに保証の手続きをお願いします。
  　　 なお、契約保証金を現金で納付する場合は、専用の納付書を作成して交付する必要があるため、事前に
　　契約監理室にご連絡をお願いします。また、領収証のコピーを契約関係書類と併せて提出してください。
　　※契約監理室では、契約案件ごとに切抜設計書とあわせ契約時提出書類一覧等を用意してあります。
 　　落札決定等の連絡を受けた後、契約監理室に来庁して受け取ってください。</t>
  </si>
  <si>
    <t>よる刑が確定したとき。</t>
  </si>
  <si>
    <t>代表者職名</t>
    <rPh sb="0" eb="3">
      <t>ダイヒョウシャ</t>
    </rPh>
    <rPh sb="3" eb="5">
      <t>ショクメイ</t>
    </rPh>
    <phoneticPr fontId="2"/>
  </si>
  <si>
    <t>着手</t>
    <rPh sb="0" eb="2">
      <t>チャクシュ</t>
    </rPh>
    <phoneticPr fontId="2"/>
  </si>
  <si>
    <t>業務委託契約（複数年・著作権なし・別表あり）に使用</t>
    <rPh sb="11" eb="14">
      <t>ちょさくけん</t>
    </rPh>
    <rPh sb="17" eb="19">
      <t>べっぴょう</t>
    </rPh>
    <phoneticPr fontId="17" type="Hiragana"/>
  </si>
  <si>
    <t>課税・免税届</t>
  </si>
  <si>
    <t>随意契約分以外の契約について、契約書本紙と一緒に綴込用紙で綴じて割印</t>
  </si>
  <si>
    <t>第４５号）第９６条の６（談合罪）又は同法第１９８条（贈賄罪）又は独禁法第８９条の規定に</t>
  </si>
  <si>
    <t>　</t>
  </si>
  <si>
    <t xml:space="preserve">氏　名 </t>
  </si>
  <si>
    <t>契約関係様式</t>
    <rPh sb="0" eb="2">
      <t>けいやく</t>
    </rPh>
    <rPh sb="2" eb="4">
      <t>かんけい</t>
    </rPh>
    <rPh sb="4" eb="6">
      <t>ようしき</t>
    </rPh>
    <phoneticPr fontId="17" type="Hiragana"/>
  </si>
  <si>
    <t>日</t>
    <rPh sb="0" eb="1">
      <t>ニチ</t>
    </rPh>
    <phoneticPr fontId="2"/>
  </si>
  <si>
    <t>市長名</t>
    <rPh sb="0" eb="2">
      <t>しちょう</t>
    </rPh>
    <rPh sb="2" eb="3">
      <t>めい</t>
    </rPh>
    <phoneticPr fontId="17" type="Hiragana"/>
  </si>
  <si>
    <t>様式第12号</t>
    <rPh sb="0" eb="2">
      <t>ヨウシキ</t>
    </rPh>
    <rPh sb="2" eb="3">
      <t>ダイ</t>
    </rPh>
    <rPh sb="5" eb="6">
      <t>ゴウ</t>
    </rPh>
    <phoneticPr fontId="2"/>
  </si>
  <si>
    <t xml:space="preserve">業務委託契約書 
（複数年・別表有） </t>
    <rPh sb="14" eb="16">
      <t>べっぴょう</t>
    </rPh>
    <rPh sb="16" eb="17">
      <t>あり</t>
    </rPh>
    <phoneticPr fontId="17" type="Hiragana"/>
  </si>
  <si>
    <t>現場代理人、照査技術者、主任技術者の選任届
（照査技術者は仕様書等で配置を求められた場合に記入）</t>
  </si>
  <si>
    <t>委託金額（税込）</t>
    <rPh sb="0" eb="2">
      <t>イタク</t>
    </rPh>
    <rPh sb="2" eb="4">
      <t>キンガク</t>
    </rPh>
    <rPh sb="5" eb="7">
      <t>ゼイコミ</t>
    </rPh>
    <phoneticPr fontId="2"/>
  </si>
  <si>
    <t>提出時期</t>
    <rPh sb="0" eb="2">
      <t>ていしゅつ</t>
    </rPh>
    <rPh sb="2" eb="4">
      <t>じき</t>
    </rPh>
    <phoneticPr fontId="17" type="Hiragana"/>
  </si>
  <si>
    <t>円（税抜）</t>
    <rPh sb="3" eb="4">
      <t>ヌ</t>
    </rPh>
    <phoneticPr fontId="2"/>
  </si>
  <si>
    <t>　津山市と契約人　　　　　　　　　　　　　　　との次の契約(変更がなされたときの契約を含む。)について，契約人の債務を連帯保証するとともに，もし契約人が契約上の債務を履行しないときは，契約人に代わって一切これを引受け，委託業務を完成すること並びに遅延料及び違約金その他の損害金を支払うことを確約します。</t>
  </si>
  <si>
    <t>千</t>
    <rPh sb="0" eb="1">
      <t>セン</t>
    </rPh>
    <phoneticPr fontId="2"/>
  </si>
  <si>
    <t>契約時</t>
  </si>
  <si>
    <t>様式第14号</t>
    <rPh sb="0" eb="2">
      <t>ヨウシキ</t>
    </rPh>
    <rPh sb="2" eb="3">
      <t>ダイ</t>
    </rPh>
    <rPh sb="5" eb="6">
      <t>ゴウ</t>
    </rPh>
    <phoneticPr fontId="2"/>
  </si>
  <si>
    <r>
      <t>２．業 務</t>
    </r>
    <r>
      <rPr>
        <sz val="11"/>
        <rFont val="ＭＳ 明朝"/>
        <family val="1"/>
        <charset val="128"/>
      </rPr>
      <t xml:space="preserve"> 委 託 場 所</t>
    </r>
    <rPh sb="2" eb="3">
      <t>ギョウ</t>
    </rPh>
    <rPh sb="4" eb="5">
      <t>ツトム</t>
    </rPh>
    <rPh sb="6" eb="7">
      <t>イ</t>
    </rPh>
    <rPh sb="8" eb="9">
      <t>コトヅケ</t>
    </rPh>
    <rPh sb="10" eb="11">
      <t>バ</t>
    </rPh>
    <phoneticPr fontId="2"/>
  </si>
  <si>
    <t>業務着手届</t>
  </si>
  <si>
    <t>５ 第１項の規定により契約を解除した場合において，契約保証金の納付又はこれに代わる担保</t>
  </si>
  <si>
    <t>谷口圭三</t>
    <rPh sb="0" eb="2">
      <t>たにぐち</t>
    </rPh>
    <rPh sb="2" eb="4">
      <t>けいぞう</t>
    </rPh>
    <phoneticPr fontId="17" type="Hiragana"/>
  </si>
  <si>
    <t>課税事業者</t>
    <rPh sb="0" eb="2">
      <t>カゼイ</t>
    </rPh>
    <rPh sb="2" eb="5">
      <t>ジギョウシャ</t>
    </rPh>
    <phoneticPr fontId="2"/>
  </si>
  <si>
    <t>建築設計業務等の業務委託契約（複数年・別表なし）に使用</t>
    <rPh sb="19" eb="21">
      <t>べっぴょう</t>
    </rPh>
    <phoneticPr fontId="17" type="Hiragana"/>
  </si>
  <si>
    <t>選任届</t>
  </si>
  <si>
    <t>を経過した日から支払をする日までの日数に応じ，年あたり政府契約の支払遅延防止等に関する</t>
  </si>
  <si>
    <t xml:space="preserve">業務委託契約書 
（複数年・別表無） </t>
    <rPh sb="14" eb="16">
      <t>べっぴょう</t>
    </rPh>
    <rPh sb="16" eb="17">
      <t>な</t>
    </rPh>
    <phoneticPr fontId="17" type="Hiragana"/>
  </si>
  <si>
    <t>３ 第１項の規定にかかわらず，発注者は，発注者の生じた実際の損害額が同項に規定する違約金</t>
  </si>
  <si>
    <t>（談合その他不正行為に係る解除）</t>
  </si>
  <si>
    <t>住　所 　　　　　　　　　　　　　　　</t>
  </si>
  <si>
    <t>３</t>
  </si>
  <si>
    <t>至</t>
    <rPh sb="0" eb="1">
      <t>イタ</t>
    </rPh>
    <phoneticPr fontId="2"/>
  </si>
  <si>
    <t>地内</t>
    <rPh sb="0" eb="1">
      <t>チ</t>
    </rPh>
    <rPh sb="1" eb="2">
      <t>ナイ</t>
    </rPh>
    <phoneticPr fontId="2"/>
  </si>
  <si>
    <t>（談合その他不正行為に係る違約金の支払）</t>
  </si>
  <si>
    <t>名称</t>
    <rPh sb="0" eb="2">
      <t>めいしょう</t>
    </rPh>
    <phoneticPr fontId="17" type="Hiragana"/>
  </si>
  <si>
    <t>住　所</t>
    <rPh sb="0" eb="1">
      <t>ジュウ</t>
    </rPh>
    <rPh sb="2" eb="3">
      <t>ショ</t>
    </rPh>
    <phoneticPr fontId="2"/>
  </si>
  <si>
    <t>内容</t>
    <rPh sb="0" eb="2">
      <t>ないよう</t>
    </rPh>
    <phoneticPr fontId="17" type="Hiragana"/>
  </si>
  <si>
    <t>（4）</t>
  </si>
  <si>
    <t>契約保証書</t>
  </si>
  <si>
    <t>氏　名</t>
    <rPh sb="0" eb="1">
      <t>シ</t>
    </rPh>
    <rPh sb="2" eb="3">
      <t>メイ</t>
    </rPh>
    <phoneticPr fontId="2"/>
  </si>
  <si>
    <t>請負額200万円以上の業務委託に使用（保証人選択時）</t>
  </si>
  <si>
    <t>契約年月日</t>
    <rPh sb="0" eb="2">
      <t>ケイヤク</t>
    </rPh>
    <rPh sb="2" eb="5">
      <t>ネンガッピ</t>
    </rPh>
    <phoneticPr fontId="2"/>
  </si>
  <si>
    <t>業務委託名</t>
    <rPh sb="0" eb="2">
      <t>ギョウム</t>
    </rPh>
    <rPh sb="2" eb="4">
      <t>イタク</t>
    </rPh>
    <rPh sb="4" eb="5">
      <t>メイ</t>
    </rPh>
    <phoneticPr fontId="2"/>
  </si>
  <si>
    <t>は遅延利息を連帯して発注者に支払わなければならない。</t>
  </si>
  <si>
    <t>保証人承認願</t>
  </si>
  <si>
    <t>履行期限</t>
    <rPh sb="0" eb="2">
      <t>リコウ</t>
    </rPh>
    <rPh sb="2" eb="4">
      <t>キゲン</t>
    </rPh>
    <phoneticPr fontId="2"/>
  </si>
  <si>
    <t>課　税</t>
    <rPh sb="0" eb="1">
      <t>カ</t>
    </rPh>
    <rPh sb="2" eb="3">
      <t>ゼイ</t>
    </rPh>
    <phoneticPr fontId="2"/>
  </si>
  <si>
    <t>⑵ 公正取引委員会が，受注者に違反行為があったとして独占禁止法第７条の２第１項若しくは第</t>
  </si>
  <si>
    <t>委託場所</t>
    <rPh sb="0" eb="2">
      <t>イタク</t>
    </rPh>
    <rPh sb="2" eb="4">
      <t>バショ</t>
    </rPh>
    <phoneticPr fontId="2"/>
  </si>
  <si>
    <t>年</t>
    <rPh sb="0" eb="1">
      <t>ネン</t>
    </rPh>
    <phoneticPr fontId="2"/>
  </si>
  <si>
    <t>　上記変更の契約の証として本書２通を作成し、当事者双方記名押印し、各自その１通を原業務</t>
    <rPh sb="3" eb="5">
      <t>ヘンコウ</t>
    </rPh>
    <rPh sb="6" eb="8">
      <t>ケイヤク</t>
    </rPh>
    <rPh sb="9" eb="10">
      <t>アカシ</t>
    </rPh>
    <rPh sb="13" eb="15">
      <t>ホンショ</t>
    </rPh>
    <rPh sb="16" eb="17">
      <t>ツウ</t>
    </rPh>
    <rPh sb="18" eb="20">
      <t>サクセイ</t>
    </rPh>
    <rPh sb="22" eb="25">
      <t>トウジシャ</t>
    </rPh>
    <rPh sb="25" eb="27">
      <t>ソウホウ</t>
    </rPh>
    <rPh sb="27" eb="29">
      <t>キメイ</t>
    </rPh>
    <rPh sb="29" eb="31">
      <t>オウイン</t>
    </rPh>
    <rPh sb="33" eb="35">
      <t>カクジ</t>
    </rPh>
    <rPh sb="38" eb="39">
      <t>ツウ</t>
    </rPh>
    <rPh sb="40" eb="41">
      <t>ゲン</t>
    </rPh>
    <rPh sb="41" eb="43">
      <t>ギョウム</t>
    </rPh>
    <phoneticPr fontId="2"/>
  </si>
  <si>
    <t>㊞</t>
  </si>
  <si>
    <t>業務委託契約書（単年）</t>
    <rPh sb="8" eb="9">
      <t>たん</t>
    </rPh>
    <rPh sb="9" eb="10">
      <t>ねん</t>
    </rPh>
    <phoneticPr fontId="17" type="Hiragana"/>
  </si>
  <si>
    <t>４．変更契約事項</t>
    <rPh sb="2" eb="4">
      <t>ヘンコウ</t>
    </rPh>
    <rPh sb="4" eb="6">
      <t>ケイヤク</t>
    </rPh>
    <rPh sb="6" eb="8">
      <t>ジコウ</t>
    </rPh>
    <phoneticPr fontId="2"/>
  </si>
  <si>
    <t xml:space="preserve">業務委託契約（単年・著作権なし）に使用 </t>
    <rPh sb="10" eb="13">
      <t>ちょさくけん</t>
    </rPh>
    <phoneticPr fontId="17" type="Hiragana"/>
  </si>
  <si>
    <t>事業者届出書</t>
    <rPh sb="0" eb="3">
      <t>ジギョウシャ</t>
    </rPh>
    <rPh sb="3" eb="6">
      <t>トドケデショ</t>
    </rPh>
    <phoneticPr fontId="2"/>
  </si>
  <si>
    <t>受注者</t>
    <rPh sb="0" eb="3">
      <t>ジュチュウシャ</t>
    </rPh>
    <phoneticPr fontId="2"/>
  </si>
  <si>
    <t>業　務　委　託　着　手　届</t>
    <rPh sb="0" eb="1">
      <t>ギョウ</t>
    </rPh>
    <rPh sb="2" eb="3">
      <t>ツトム</t>
    </rPh>
    <rPh sb="4" eb="5">
      <t>イ</t>
    </rPh>
    <rPh sb="6" eb="7">
      <t>コトヅケ</t>
    </rPh>
    <rPh sb="8" eb="9">
      <t>キ</t>
    </rPh>
    <rPh sb="10" eb="11">
      <t>テ</t>
    </rPh>
    <rPh sb="12" eb="13">
      <t>トドケ</t>
    </rPh>
    <phoneticPr fontId="2"/>
  </si>
  <si>
    <t>自</t>
    <rPh sb="0" eb="1">
      <t>ジ</t>
    </rPh>
    <phoneticPr fontId="2"/>
  </si>
  <si>
    <t xml:space="preserve">業務委託契約書 
（複数年著作権・別表有） </t>
    <rPh sb="17" eb="19">
      <t>べっぴょう</t>
    </rPh>
    <rPh sb="19" eb="20">
      <t>あり</t>
    </rPh>
    <phoneticPr fontId="17" type="Hiragana"/>
  </si>
  <si>
    <t>業 務 名</t>
  </si>
  <si>
    <t>１</t>
  </si>
  <si>
    <t>８条の３の規定による課徴金の納付を命じ，当該課徴金納付命令が確定したとき、又は独占禁止</t>
  </si>
  <si>
    <t>する法律（昭和２２年法律第５４号。以下「独占禁止法」という。）第７条または第８条の２の</t>
  </si>
  <si>
    <t>消費税の課税・非課税の届出</t>
  </si>
  <si>
    <t>保証人</t>
    <rPh sb="0" eb="3">
      <t>ホショウニン</t>
    </rPh>
    <phoneticPr fontId="2"/>
  </si>
  <si>
    <t>業務委託契約（複数年・著作権なし・別表なし）に使用</t>
    <rPh sb="11" eb="14">
      <t>ちょさくけん</t>
    </rPh>
    <phoneticPr fontId="17" type="Hiragana"/>
  </si>
  <si>
    <t>２</t>
  </si>
  <si>
    <t>住　所 　　　　　　　　　　　　　</t>
  </si>
  <si>
    <t xml:space="preserve">業務委託契約書 
（単年著作権） </t>
  </si>
  <si>
    <t>規定による排除措置命令を行い，当該命令が確定したとき。</t>
  </si>
  <si>
    <t>支払予定表（別表）</t>
    <rPh sb="0" eb="2">
      <t>シハライ</t>
    </rPh>
    <rPh sb="2" eb="4">
      <t>ヨテイ</t>
    </rPh>
    <rPh sb="4" eb="5">
      <t>ヒョウ</t>
    </rPh>
    <rPh sb="6" eb="8">
      <t>ベッピョウ</t>
    </rPh>
    <phoneticPr fontId="2"/>
  </si>
  <si>
    <t>業務委託請負の変更契約に使用</t>
  </si>
  <si>
    <t xml:space="preserve">業務委託契約書 
（複数年著作権・別表無） </t>
    <rPh sb="17" eb="19">
      <t>べっぴょう</t>
    </rPh>
    <rPh sb="19" eb="20">
      <t>なし</t>
    </rPh>
    <phoneticPr fontId="17" type="Hiragana"/>
  </si>
  <si>
    <t>建築設計業務等の業務委託契約（単年・著作権あり）に使用</t>
    <rPh sb="18" eb="21">
      <t>ちょさくけん</t>
    </rPh>
    <phoneticPr fontId="17" type="Hiragana"/>
  </si>
  <si>
    <t>び賠償金を連帯して発注者に支払わなければならない。受注者が既に共同企業体を解散していると</t>
  </si>
  <si>
    <r>
      <t>津　山　市　長</t>
    </r>
    <r>
      <rPr>
        <sz val="12"/>
        <rFont val="ＭＳ 明朝"/>
        <family val="1"/>
        <charset val="128"/>
      </rPr>
      <t>　</t>
    </r>
    <r>
      <rPr>
        <sz val="11"/>
        <rFont val="ＭＳ 明朝"/>
        <family val="1"/>
        <charset val="128"/>
      </rPr>
      <t>殿</t>
    </r>
  </si>
  <si>
    <r>
      <t>円</t>
    </r>
    <r>
      <rPr>
        <sz val="10"/>
        <rFont val="ＭＳ 明朝"/>
        <family val="1"/>
        <charset val="128"/>
      </rPr>
      <t>（税込）</t>
    </r>
  </si>
  <si>
    <t>建築設計業務等の業務委託契約（複数年・別表あり）に使用</t>
    <rPh sb="19" eb="21">
      <t>べっぴょう</t>
    </rPh>
    <phoneticPr fontId="17" type="Hiragana"/>
  </si>
  <si>
    <t>業務委託変更契約書</t>
  </si>
  <si>
    <t>照査技術者</t>
    <rPh sb="0" eb="1">
      <t>テル</t>
    </rPh>
    <rPh sb="1" eb="2">
      <t>サ</t>
    </rPh>
    <rPh sb="2" eb="5">
      <t>ギジュツシャ</t>
    </rPh>
    <phoneticPr fontId="2"/>
  </si>
  <si>
    <t>４</t>
  </si>
  <si>
    <t>履行</t>
    <rPh sb="0" eb="2">
      <t>リコウ</t>
    </rPh>
    <phoneticPr fontId="2"/>
  </si>
  <si>
    <t>談合その他不正行為に係る契約解除と損害賠償に関する特約条項</t>
  </si>
  <si>
    <t>（資格</t>
    <rPh sb="1" eb="3">
      <t>シカク</t>
    </rPh>
    <phoneticPr fontId="2"/>
  </si>
  <si>
    <t>津山市</t>
    <rPh sb="0" eb="3">
      <t>ツヤマシ</t>
    </rPh>
    <phoneticPr fontId="2"/>
  </si>
  <si>
    <t>津　山　市　長　殿</t>
    <rPh sb="0" eb="1">
      <t>ツ</t>
    </rPh>
    <rPh sb="2" eb="3">
      <t>ヤマ</t>
    </rPh>
    <rPh sb="4" eb="5">
      <t>シ</t>
    </rPh>
    <rPh sb="6" eb="7">
      <t>チョウ</t>
    </rPh>
    <rPh sb="8" eb="9">
      <t>ドノ</t>
    </rPh>
    <phoneticPr fontId="2"/>
  </si>
  <si>
    <t>月</t>
    <rPh sb="0" eb="1">
      <t>ツキ</t>
    </rPh>
    <phoneticPr fontId="2"/>
  </si>
  <si>
    <t>委託金額</t>
    <rPh sb="0" eb="2">
      <t>イタク</t>
    </rPh>
    <rPh sb="2" eb="4">
      <t>キンガク</t>
    </rPh>
    <phoneticPr fontId="2"/>
  </si>
  <si>
    <t>(第39条関係)</t>
  </si>
  <si>
    <t>円（税込）</t>
  </si>
  <si>
    <t>その他</t>
    <rPh sb="2" eb="3">
      <t>タ</t>
    </rPh>
    <phoneticPr fontId="2"/>
  </si>
  <si>
    <t>契約日</t>
    <rPh sb="0" eb="3">
      <t>ケイヤクビ</t>
    </rPh>
    <phoneticPr fontId="2"/>
  </si>
  <si>
    <t>円</t>
    <rPh sb="0" eb="1">
      <t>エン</t>
    </rPh>
    <phoneticPr fontId="2"/>
  </si>
  <si>
    <t>平成</t>
    <rPh sb="0" eb="2">
      <t>ヘイセイ</t>
    </rPh>
    <phoneticPr fontId="2"/>
  </si>
  <si>
    <t>様式第15号</t>
    <rPh sb="0" eb="2">
      <t>ヨウシキ</t>
    </rPh>
    <rPh sb="2" eb="3">
      <t>ダイ</t>
    </rPh>
    <rPh sb="5" eb="6">
      <t>ゴウ</t>
    </rPh>
    <phoneticPr fontId="2"/>
  </si>
  <si>
    <t>変更契約日</t>
    <rPh sb="0" eb="2">
      <t>ヘンコウ</t>
    </rPh>
    <rPh sb="2" eb="5">
      <t>ケイヤクビ</t>
    </rPh>
    <phoneticPr fontId="2"/>
  </si>
  <si>
    <t>選任届</t>
    <rPh sb="0" eb="2">
      <t>センニン</t>
    </rPh>
    <rPh sb="2" eb="3">
      <t>トドケ</t>
    </rPh>
    <phoneticPr fontId="2"/>
  </si>
  <si>
    <t>住所</t>
    <rPh sb="0" eb="2">
      <t>ジュウショ</t>
    </rPh>
    <phoneticPr fontId="2"/>
  </si>
  <si>
    <t>着手日</t>
    <rPh sb="0" eb="2">
      <t>チャクシュ</t>
    </rPh>
    <rPh sb="2" eb="3">
      <t>ビ</t>
    </rPh>
    <phoneticPr fontId="2"/>
  </si>
  <si>
    <t>会社名</t>
    <rPh sb="0" eb="3">
      <t>カイシャメイ</t>
    </rPh>
    <phoneticPr fontId="2"/>
  </si>
  <si>
    <t>代表者名</t>
    <rPh sb="0" eb="2">
      <t>ダイヒョウ</t>
    </rPh>
    <rPh sb="2" eb="3">
      <t>シャ</t>
    </rPh>
    <rPh sb="3" eb="4">
      <t>メイ</t>
    </rPh>
    <phoneticPr fontId="2"/>
  </si>
  <si>
    <t>）</t>
  </si>
  <si>
    <t>下記のとおり着手しますのでお届けします。</t>
    <rPh sb="0" eb="2">
      <t>カキ</t>
    </rPh>
    <rPh sb="6" eb="8">
      <t>チャクシュ</t>
    </rPh>
    <rPh sb="14" eb="15">
      <t>トド</t>
    </rPh>
    <phoneticPr fontId="2"/>
  </si>
  <si>
    <t>５</t>
  </si>
  <si>
    <t>業務委託料</t>
    <rPh sb="0" eb="2">
      <t>ギョウム</t>
    </rPh>
    <rPh sb="2" eb="4">
      <t>イタク</t>
    </rPh>
    <rPh sb="4" eb="5">
      <t>リョウ</t>
    </rPh>
    <phoneticPr fontId="2"/>
  </si>
  <si>
    <t>着手年月日</t>
    <rPh sb="0" eb="2">
      <t>チャクシュ</t>
    </rPh>
    <rPh sb="2" eb="5">
      <t>ネンガッピ</t>
    </rPh>
    <phoneticPr fontId="2"/>
  </si>
  <si>
    <t>完成日</t>
    <rPh sb="0" eb="2">
      <t>カンセイ</t>
    </rPh>
    <rPh sb="2" eb="3">
      <t>ビ</t>
    </rPh>
    <phoneticPr fontId="2"/>
  </si>
  <si>
    <t>免税事業者</t>
    <rPh sb="0" eb="2">
      <t>メンゼイ</t>
    </rPh>
    <rPh sb="2" eb="5">
      <t>ジギョウシャ</t>
    </rPh>
    <phoneticPr fontId="2"/>
  </si>
  <si>
    <t>現場代理人</t>
    <rPh sb="0" eb="2">
      <t>ゲンバ</t>
    </rPh>
    <rPh sb="2" eb="5">
      <t>ダイリニン</t>
    </rPh>
    <phoneticPr fontId="2"/>
  </si>
  <si>
    <t>氏名</t>
    <rPh sb="0" eb="2">
      <t>シメイ</t>
    </rPh>
    <phoneticPr fontId="2"/>
  </si>
  <si>
    <t>円</t>
  </si>
  <si>
    <t>資格</t>
    <rPh sb="0" eb="2">
      <t>シカク</t>
    </rPh>
    <phoneticPr fontId="2"/>
  </si>
  <si>
    <t>主任技術者</t>
    <rPh sb="0" eb="2">
      <t>シュニン</t>
    </rPh>
    <rPh sb="2" eb="5">
      <t>ギジュツシャ</t>
    </rPh>
    <phoneticPr fontId="2"/>
  </si>
  <si>
    <t>増額</t>
  </si>
  <si>
    <t>主任技術者</t>
    <rPh sb="0" eb="2">
      <t>シュニン</t>
    </rPh>
    <rPh sb="2" eb="4">
      <t>ギジュツ</t>
    </rPh>
    <rPh sb="4" eb="5">
      <t>シャ</t>
    </rPh>
    <phoneticPr fontId="2"/>
  </si>
  <si>
    <r>
      <t>津　山　市　長　</t>
    </r>
    <r>
      <rPr>
        <sz val="11"/>
        <rFont val="ＭＳ 明朝"/>
        <family val="1"/>
        <charset val="128"/>
      </rPr>
      <t>殿</t>
    </r>
  </si>
  <si>
    <t>津山市長</t>
    <rPh sb="0" eb="4">
      <t>ツヤマシチョウ</t>
    </rPh>
    <phoneticPr fontId="2"/>
  </si>
  <si>
    <t>（受注者）</t>
    <rPh sb="1" eb="4">
      <t>ジュチュウシャ</t>
    </rPh>
    <phoneticPr fontId="2"/>
  </si>
  <si>
    <t>　住　所</t>
    <rPh sb="1" eb="2">
      <t>ジュウ</t>
    </rPh>
    <rPh sb="3" eb="4">
      <t>ショ</t>
    </rPh>
    <phoneticPr fontId="2"/>
  </si>
  <si>
    <t>　氏　名</t>
    <rPh sb="1" eb="2">
      <t>シ</t>
    </rPh>
    <rPh sb="3" eb="4">
      <t>メイ</t>
    </rPh>
    <phoneticPr fontId="2"/>
  </si>
  <si>
    <t>４ 前３項の場合において，受注者が共同企業体であるときは，その代表者又は構成員は，違約金及</t>
  </si>
  <si>
    <t>第３条 受注者は，契約に関して前条第１項各号のいずれかに該当するときは，発注者が契約を解除</t>
  </si>
  <si>
    <t>百万</t>
    <rPh sb="0" eb="2">
      <t>ヒャクマン</t>
    </rPh>
    <phoneticPr fontId="2"/>
  </si>
  <si>
    <t>記</t>
    <rPh sb="0" eb="1">
      <t>キ</t>
    </rPh>
    <phoneticPr fontId="2"/>
  </si>
  <si>
    <t>案して決定する率で計算した額の遅延利息を発注者に支払わなければならない。</t>
  </si>
  <si>
    <t>業務委託契約書</t>
    <rPh sb="0" eb="2">
      <t>ギョウム</t>
    </rPh>
    <rPh sb="2" eb="4">
      <t>イタク</t>
    </rPh>
    <rPh sb="4" eb="7">
      <t>ケイヤクショ</t>
    </rPh>
    <phoneticPr fontId="2"/>
  </si>
  <si>
    <t>履行期間</t>
    <rPh sb="0" eb="2">
      <t>リコウ</t>
    </rPh>
    <rPh sb="2" eb="4">
      <t>キカン</t>
    </rPh>
    <phoneticPr fontId="2"/>
  </si>
  <si>
    <t>着　手</t>
    <rPh sb="0" eb="1">
      <t>キ</t>
    </rPh>
    <rPh sb="2" eb="3">
      <t>テ</t>
    </rPh>
    <phoneticPr fontId="2"/>
  </si>
  <si>
    <t>完　成</t>
    <rPh sb="0" eb="1">
      <t>カン</t>
    </rPh>
    <rPh sb="2" eb="3">
      <t>シゲル</t>
    </rPh>
    <phoneticPr fontId="2"/>
  </si>
  <si>
    <t>上記の業務委託に対する</t>
    <rPh sb="3" eb="5">
      <t>ギョウム</t>
    </rPh>
    <rPh sb="5" eb="7">
      <t>イタク</t>
    </rPh>
    <phoneticPr fontId="2"/>
  </si>
  <si>
    <t>を下記のとおり定めたので、お届けします。</t>
    <rPh sb="1" eb="3">
      <t>カキ</t>
    </rPh>
    <rPh sb="7" eb="8">
      <t>サダ</t>
    </rPh>
    <rPh sb="14" eb="15">
      <t>トド</t>
    </rPh>
    <phoneticPr fontId="2"/>
  </si>
  <si>
    <r>
      <t>円</t>
    </r>
    <r>
      <rPr>
        <sz val="9"/>
        <rFont val="ＭＳ 明朝"/>
        <family val="1"/>
        <charset val="128"/>
      </rPr>
      <t>(消費税）</t>
    </r>
    <rPh sb="2" eb="5">
      <t>ショウヒゼイ</t>
    </rPh>
    <phoneticPr fontId="2"/>
  </si>
  <si>
    <t>変　更</t>
    <rPh sb="0" eb="1">
      <t>ヘン</t>
    </rPh>
    <rPh sb="2" eb="3">
      <t>サラ</t>
    </rPh>
    <phoneticPr fontId="2"/>
  </si>
  <si>
    <t>様式第10号</t>
  </si>
  <si>
    <t>（2）</t>
  </si>
  <si>
    <t>　津山市と契約人　　　　　　　　　　　　　　　　　　との次の業務に係る契約について，次の者を連帯保証人として立てたいので御承認ください。</t>
  </si>
  <si>
    <t>要</t>
  </si>
  <si>
    <t>保　　証　　書</t>
  </si>
  <si>
    <t>委託業務名</t>
  </si>
  <si>
    <t>業務場所</t>
  </si>
  <si>
    <t>期間</t>
    <rPh sb="0" eb="2">
      <t>キカン</t>
    </rPh>
    <phoneticPr fontId="2"/>
  </si>
  <si>
    <t>保　証　人　承　認　願</t>
  </si>
  <si>
    <t>課税事業者</t>
  </si>
  <si>
    <t>契約金額</t>
  </si>
  <si>
    <t>の提供が行われているときは，発注者は，当該保証金又は担保をもって違約金に充当することが</t>
  </si>
  <si>
    <r>
      <t>住所　　　　　　　　　　　</t>
    </r>
    <r>
      <rPr>
        <sz val="11"/>
        <rFont val="ＭＳ 明朝"/>
        <family val="1"/>
        <charset val="128"/>
      </rPr>
      <t>　</t>
    </r>
  </si>
  <si>
    <t>氏名</t>
  </si>
  <si>
    <t>契　約　人</t>
  </si>
  <si>
    <t>うち消費税等額</t>
    <rPh sb="2" eb="6">
      <t>ショウヒゼイトウ</t>
    </rPh>
    <rPh sb="6" eb="7">
      <t>ガク</t>
    </rPh>
    <phoneticPr fontId="2"/>
  </si>
  <si>
    <t>連帯保証人　　　　　　　　　　　　　　</t>
  </si>
  <si>
    <t>な　し</t>
  </si>
  <si>
    <t>様式第8号</t>
  </si>
  <si>
    <t>免　税</t>
    <rPh sb="0" eb="1">
      <t>メン</t>
    </rPh>
    <rPh sb="2" eb="3">
      <t>ゼイ</t>
    </rPh>
    <phoneticPr fontId="2"/>
  </si>
  <si>
    <t>津山市山北５２０</t>
    <rPh sb="0" eb="3">
      <t>ツヤマシ</t>
    </rPh>
    <rPh sb="3" eb="5">
      <t>ヤマキタ</t>
    </rPh>
    <phoneticPr fontId="2"/>
  </si>
  <si>
    <t>記</t>
  </si>
  <si>
    <t>保証期限</t>
    <rPh sb="0" eb="2">
      <t>ホショウ</t>
    </rPh>
    <rPh sb="2" eb="4">
      <t>キゲン</t>
    </rPh>
    <phoneticPr fontId="2"/>
  </si>
  <si>
    <t>連帯保証人</t>
  </si>
  <si>
    <t>の額を超える場合においては，受注者に対しその超過分につき賠償を請求することができる。</t>
  </si>
  <si>
    <t>であるのでその旨届出します。</t>
  </si>
  <si>
    <t>氏　名</t>
  </si>
  <si>
    <t>　　　　　（税抜）</t>
    <rPh sb="6" eb="7">
      <t>ゼイ</t>
    </rPh>
    <rPh sb="7" eb="8">
      <t>ヌ</t>
    </rPh>
    <phoneticPr fontId="2"/>
  </si>
  <si>
    <t>完成</t>
    <rPh sb="0" eb="2">
      <t>カンセイ</t>
    </rPh>
    <phoneticPr fontId="2"/>
  </si>
  <si>
    <t>津　山　市　長　殿</t>
    <rPh sb="0" eb="1">
      <t>ツ</t>
    </rPh>
    <rPh sb="2" eb="3">
      <t>ヤマ</t>
    </rPh>
    <rPh sb="4" eb="5">
      <t>シ</t>
    </rPh>
    <rPh sb="6" eb="7">
      <t>オサ</t>
    </rPh>
    <rPh sb="8" eb="9">
      <t>ドノ</t>
    </rPh>
    <phoneticPr fontId="2"/>
  </si>
  <si>
    <t>⑴ 公正取引委員会が，受注者に違反行為があったとして私的独占の禁止及び公正取引の確保に関</t>
  </si>
  <si>
    <r>
      <t>（</t>
    </r>
    <r>
      <rPr>
        <sz val="9"/>
        <rFont val="ＭＳ 明朝"/>
        <family val="1"/>
        <charset val="128"/>
      </rPr>
      <t>うち取引に係る消費税及び地方消費税の額</t>
    </r>
    <rPh sb="3" eb="5">
      <t>トリヒキ</t>
    </rPh>
    <rPh sb="6" eb="7">
      <t>カカ</t>
    </rPh>
    <rPh sb="8" eb="11">
      <t>ショウヒゼイ</t>
    </rPh>
    <rPh sb="11" eb="12">
      <t>オヨ</t>
    </rPh>
    <rPh sb="13" eb="15">
      <t>チホウ</t>
    </rPh>
    <rPh sb="15" eb="18">
      <t>ショウヒゼイ</t>
    </rPh>
    <rPh sb="19" eb="20">
      <t>ガク</t>
    </rPh>
    <phoneticPr fontId="2"/>
  </si>
  <si>
    <t>円）</t>
    <rPh sb="0" eb="1">
      <t>エン</t>
    </rPh>
    <phoneticPr fontId="2"/>
  </si>
  <si>
    <t>本契約の証として本書2通を作成し、発注者と受注者が双方記名押印のうえ各自1通を保有する。</t>
  </si>
  <si>
    <t>発注者</t>
    <rPh sb="0" eb="3">
      <t>ハッチュウシャ</t>
    </rPh>
    <phoneticPr fontId="2"/>
  </si>
  <si>
    <t>不要</t>
  </si>
  <si>
    <t>委託変更金額</t>
    <rPh sb="0" eb="2">
      <t>イタク</t>
    </rPh>
    <rPh sb="2" eb="4">
      <t>ヘンコウ</t>
    </rPh>
    <rPh sb="4" eb="6">
      <t>キンガク</t>
    </rPh>
    <phoneticPr fontId="2"/>
  </si>
  <si>
    <t>委託内容</t>
    <rPh sb="0" eb="2">
      <t>イタク</t>
    </rPh>
    <rPh sb="2" eb="4">
      <t>ナイヨウ</t>
    </rPh>
    <phoneticPr fontId="2"/>
  </si>
  <si>
    <t>３．原請負契約年月日</t>
  </si>
  <si>
    <t>変更委託金額</t>
    <rPh sb="0" eb="2">
      <t>ヘンコウ</t>
    </rPh>
    <rPh sb="2" eb="4">
      <t>イタク</t>
    </rPh>
    <rPh sb="4" eb="6">
      <t>キンガク</t>
    </rPh>
    <phoneticPr fontId="2"/>
  </si>
  <si>
    <t>原委託契約日</t>
    <rPh sb="0" eb="1">
      <t>ハラ</t>
    </rPh>
    <rPh sb="1" eb="3">
      <t>イタク</t>
    </rPh>
    <rPh sb="3" eb="6">
      <t>ケイヤクビ</t>
    </rPh>
    <phoneticPr fontId="2"/>
  </si>
  <si>
    <t>変更あり</t>
  </si>
  <si>
    <t>契約保証</t>
    <rPh sb="0" eb="2">
      <t>ケイヤク</t>
    </rPh>
    <rPh sb="2" eb="4">
      <t>ホショウ</t>
    </rPh>
    <phoneticPr fontId="2"/>
  </si>
  <si>
    <t>増</t>
    <rPh sb="0" eb="1">
      <t>ゾウ</t>
    </rPh>
    <phoneticPr fontId="2"/>
  </si>
  <si>
    <t>変更契約事項その他</t>
    <rPh sb="0" eb="2">
      <t>ヘンコウ</t>
    </rPh>
    <rPh sb="2" eb="4">
      <t>ケイヤク</t>
    </rPh>
    <rPh sb="4" eb="6">
      <t>ジコウ</t>
    </rPh>
    <rPh sb="8" eb="9">
      <t>タ</t>
    </rPh>
    <phoneticPr fontId="2"/>
  </si>
  <si>
    <t>２ 受注者は，前項の規定により契約が解除された場合は，違約金として，請負代金額の１０分の</t>
  </si>
  <si>
    <t>業務委託変更契約書</t>
    <rPh sb="0" eb="2">
      <t>ギョウム</t>
    </rPh>
    <rPh sb="2" eb="4">
      <t>イタク</t>
    </rPh>
    <rPh sb="4" eb="6">
      <t>ヘンコウ</t>
    </rPh>
    <rPh sb="6" eb="8">
      <t>ケイヤク</t>
    </rPh>
    <rPh sb="8" eb="9">
      <t>ショ</t>
    </rPh>
    <phoneticPr fontId="2"/>
  </si>
  <si>
    <r>
      <t>１．業 務</t>
    </r>
    <r>
      <rPr>
        <sz val="11"/>
        <rFont val="ＭＳ 明朝"/>
        <family val="1"/>
        <charset val="128"/>
      </rPr>
      <t xml:space="preserve"> 委 託 名</t>
    </r>
    <rPh sb="2" eb="3">
      <t>ギョウ</t>
    </rPh>
    <rPh sb="4" eb="5">
      <t>ツトム</t>
    </rPh>
    <rPh sb="6" eb="7">
      <t>イ</t>
    </rPh>
    <rPh sb="8" eb="9">
      <t>コトヅケ</t>
    </rPh>
    <rPh sb="10" eb="11">
      <t>メイ</t>
    </rPh>
    <phoneticPr fontId="2"/>
  </si>
  <si>
    <t>（1）</t>
  </si>
  <si>
    <t>なし</t>
  </si>
  <si>
    <t>あり（別添の変更設計書記載のとおり）</t>
    <rPh sb="3" eb="5">
      <t>ベッテン</t>
    </rPh>
    <rPh sb="6" eb="8">
      <t>ヘンコウ</t>
    </rPh>
    <rPh sb="8" eb="11">
      <t>セッケイショ</t>
    </rPh>
    <rPh sb="11" eb="13">
      <t>キサイ</t>
    </rPh>
    <phoneticPr fontId="2"/>
  </si>
  <si>
    <t>（3）</t>
  </si>
  <si>
    <t>減</t>
    <rPh sb="0" eb="1">
      <t>ゲン</t>
    </rPh>
    <phoneticPr fontId="2"/>
  </si>
  <si>
    <t>するか否かにかかわらず，違約金として，契約金額の１０分の１に相当する額を発注者が指定す</t>
  </si>
  <si>
    <t>(うち取引に係る消費税及び地方消費税額</t>
    <rPh sb="11" eb="12">
      <t>オヨ</t>
    </rPh>
    <rPh sb="13" eb="15">
      <t>チホウ</t>
    </rPh>
    <rPh sb="15" eb="18">
      <t>ショウヒゼイ</t>
    </rPh>
    <phoneticPr fontId="2"/>
  </si>
  <si>
    <t>契約保証の変更</t>
    <rPh sb="0" eb="2">
      <t>ケイヤク</t>
    </rPh>
    <rPh sb="2" eb="4">
      <t>ホショウ</t>
    </rPh>
    <rPh sb="5" eb="7">
      <t>ヘンコウ</t>
    </rPh>
    <phoneticPr fontId="2"/>
  </si>
  <si>
    <t>あ　り</t>
  </si>
  <si>
    <t>（5）</t>
  </si>
  <si>
    <t>５．そ　　の　　他</t>
    <rPh sb="8" eb="9">
      <t>タ</t>
    </rPh>
    <phoneticPr fontId="2"/>
  </si>
  <si>
    <t>できる。</t>
  </si>
  <si>
    <t>委託契約書とともに保有するものとする。</t>
    <rPh sb="0" eb="2">
      <t>イタク</t>
    </rPh>
    <rPh sb="2" eb="4">
      <t>ケイヤク</t>
    </rPh>
    <rPh sb="4" eb="5">
      <t>ショ</t>
    </rPh>
    <rPh sb="9" eb="11">
      <t>ホユウ</t>
    </rPh>
    <phoneticPr fontId="2"/>
  </si>
  <si>
    <t>津山市山北５２０番地</t>
    <rPh sb="0" eb="3">
      <t>ツヤマシ</t>
    </rPh>
    <rPh sb="3" eb="5">
      <t>ヤマキタ</t>
    </rPh>
    <rPh sb="8" eb="10">
      <t>バンチ</t>
    </rPh>
    <phoneticPr fontId="2"/>
  </si>
  <si>
    <t>（総則）</t>
  </si>
  <si>
    <t>第１条 この特約は，この特約が添付される契約（以下「契約」という。）と一体をなす。</t>
  </si>
  <si>
    <t>着手　　令和　　年　　　月　　　日</t>
  </si>
  <si>
    <t>第２条 津山市（以下「発注者」という。）は，契約の相手方（以下「受注者」という。）（受注者が共</t>
  </si>
  <si>
    <t>２ 前項の規定は，契約による履行が完了した後においても適用するものとする。</t>
  </si>
  <si>
    <t>同企業体である場合は，その代表者又は構成員）が契約に関して，次の各号のいずれかに該当したと</t>
  </si>
  <si>
    <t>きは，契約の全部又は一部を解除することができるものとし，このために受注者に損害が生じても，</t>
  </si>
  <si>
    <t>発注者は，その責を負わないものとする。</t>
  </si>
  <si>
    <t>３ 受注者が前項の違約金を発注者が指定する期限までに支払わないときは，受注者は当該期間</t>
  </si>
  <si>
    <t>契　約　人　　　　　　　　　　　　　　</t>
  </si>
  <si>
    <t>法第７条の２第１０項若しくは同項を準用する第８条の３の規定の適用によって課徴金の納付</t>
  </si>
  <si>
    <t>を命じなかったとき。</t>
  </si>
  <si>
    <t>⑶ 受注者（受注者が法人の場合にあっては，その役員又はその使用人）が刑法（明治４０年法律</t>
  </si>
  <si>
    <t>１に相当する額を発注者が指定する期限までに支払わなければならない。</t>
  </si>
  <si>
    <t>法律（昭和２４年法律第２５６号）第８条第１項に規定する財務大臣が銀行の一般貸付利率を勘</t>
  </si>
  <si>
    <t>４ 前２項の場合において，受注者が共同企業体であるときは，代表者又は構成員は，違約金又</t>
  </si>
  <si>
    <t>６ 第１項の規定による契約解除に伴う措置については，契約の規定による。</t>
  </si>
  <si>
    <t>る期限までに支払わなければならない。</t>
  </si>
  <si>
    <t>きは，代表者であった者又は構成員であった者についても，同様とする。</t>
  </si>
  <si>
    <t>課税免税区分</t>
    <rPh sb="0" eb="2">
      <t>カゼイ</t>
    </rPh>
    <rPh sb="2" eb="4">
      <t>メンゼイ</t>
    </rPh>
    <rPh sb="4" eb="6">
      <t>クブン</t>
    </rPh>
    <phoneticPr fontId="2"/>
  </si>
  <si>
    <t>　※左のリストで空欄を選択すれば、課税・
　　免税に印のない用紙が印刷できます</t>
    <rPh sb="2" eb="3">
      <t>ヒダリ</t>
    </rPh>
    <rPh sb="8" eb="10">
      <t>クウラン</t>
    </rPh>
    <rPh sb="11" eb="13">
      <t>センタク</t>
    </rPh>
    <rPh sb="17" eb="19">
      <t>カゼイ</t>
    </rPh>
    <rPh sb="23" eb="25">
      <t>メンゼイ</t>
    </rPh>
    <rPh sb="26" eb="27">
      <t>シルシ</t>
    </rPh>
    <rPh sb="30" eb="32">
      <t>ヨウシ</t>
    </rPh>
    <rPh sb="33" eb="35">
      <t>インサツ</t>
    </rPh>
    <phoneticPr fontId="2"/>
  </si>
  <si>
    <t>課税期間（免税期間）</t>
    <rPh sb="0" eb="2">
      <t>カゼイ</t>
    </rPh>
    <rPh sb="2" eb="4">
      <t>キカン</t>
    </rPh>
    <rPh sb="5" eb="7">
      <t>メンゼイ</t>
    </rPh>
    <rPh sb="7" eb="9">
      <t>キカン</t>
    </rPh>
    <phoneticPr fontId="2"/>
  </si>
  <si>
    <t>至</t>
    <rPh sb="0" eb="1">
      <t>イタル</t>
    </rPh>
    <phoneticPr fontId="2"/>
  </si>
  <si>
    <t>下記の期間については、消費税法の</t>
    <rPh sb="0" eb="2">
      <t>カキ</t>
    </rPh>
    <phoneticPr fontId="2"/>
  </si>
  <si>
    <t>令和</t>
    <rPh sb="0" eb="1">
      <t>レイ</t>
    </rPh>
    <rPh sb="1" eb="2">
      <t>ワ</t>
    </rPh>
    <phoneticPr fontId="2"/>
  </si>
  <si>
    <t>完成　　令和　　年　　　月　　　日</t>
  </si>
  <si>
    <t>令和　　年　　月　　日　</t>
  </si>
  <si>
    <t>令和　　　年　　　月　　　日</t>
  </si>
  <si>
    <t>本契約の証として本書2通を作成し、発注者と受注者が双方記名押印のうえ各自1通を保有する。</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</si>
</sst>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30" x14ac:knownFonts="1">
    <font>
      <sz val="11"/>
      <name val="ＭＳ 明朝"/>
      <family val="1"/>
    </font>
    <font>
      <sz val="11"/>
      <color theme="1"/>
      <name val="游ゴシック"/>
      <family val="2"/>
      <scheme val="minor"/>
    </font>
    <font>
      <sz val="6"/>
      <name val="ＭＳ 明朝"/>
      <family val="1"/>
    </font>
    <font>
      <b/>
      <sz val="14"/>
      <name val="ＭＳ 明朝"/>
      <family val="1"/>
    </font>
    <font>
      <sz val="10"/>
      <name val="ＭＳ 明朝"/>
      <family val="1"/>
    </font>
    <font>
      <sz val="8"/>
      <name val="ＭＳ 明朝"/>
      <family val="1"/>
    </font>
    <font>
      <u/>
      <sz val="11"/>
      <color indexed="12"/>
      <name val="ＭＳ 明朝"/>
      <family val="1"/>
    </font>
    <font>
      <sz val="12"/>
      <name val="ＭＳ 明朝"/>
      <family val="1"/>
    </font>
    <font>
      <sz val="16"/>
      <name val="ＭＳ 明朝"/>
      <family val="1"/>
    </font>
    <font>
      <sz val="11"/>
      <name val="ＭＳ 明朝"/>
      <family val="1"/>
      <charset val="128"/>
    </font>
    <font>
      <sz val="14"/>
      <name val="ＭＳ 明朝"/>
      <family val="1"/>
    </font>
    <font>
      <sz val="10"/>
      <color indexed="10"/>
      <name val="ＭＳ 明朝"/>
      <family val="1"/>
    </font>
    <font>
      <sz val="12"/>
      <color indexed="9"/>
      <name val="ＭＳ 明朝"/>
      <family val="1"/>
    </font>
    <font>
      <sz val="9"/>
      <name val="ＭＳ 明朝"/>
      <family val="1"/>
    </font>
    <font>
      <sz val="11"/>
      <color indexed="9"/>
      <name val="ＭＳ 明朝"/>
      <family val="1"/>
    </font>
    <font>
      <sz val="12"/>
      <color indexed="10"/>
      <name val="ＭＳ 明朝"/>
      <family val="1"/>
    </font>
    <font>
      <sz val="18"/>
      <name val="ＭＳ 明朝"/>
      <family val="1"/>
    </font>
    <font>
      <sz val="6"/>
      <name val="ＭＳ Ｐゴシック"/>
      <family val="3"/>
    </font>
    <font>
      <sz val="11"/>
      <color theme="0"/>
      <name val="ＭＳ 明朝"/>
      <family val="1"/>
    </font>
    <font>
      <sz val="12"/>
      <color theme="0"/>
      <name val="ＭＳ 明朝"/>
      <family val="1"/>
    </font>
    <font>
      <sz val="12"/>
      <color rgb="FFFF0000"/>
      <name val="ＭＳ 明朝"/>
      <family val="1"/>
    </font>
    <font>
      <sz val="9"/>
      <color indexed="10"/>
      <name val="ＭＳ 明朝"/>
      <family val="1"/>
    </font>
    <font>
      <b/>
      <sz val="16"/>
      <color indexed="10"/>
      <name val="ＭＳ 明朝"/>
      <family val="1"/>
    </font>
    <font>
      <sz val="20"/>
      <name val="ＭＳ 明朝"/>
      <family val="1"/>
    </font>
    <font>
      <sz val="11"/>
      <color rgb="FFFF0000"/>
      <name val="ＭＳ 明朝"/>
      <family val="1"/>
    </font>
    <font>
      <b/>
      <sz val="18"/>
      <name val="ＭＳ 明朝"/>
      <family val="1"/>
    </font>
    <font>
      <sz val="9"/>
      <color indexed="12"/>
      <name val="ＭＳ 明朝"/>
      <family val="1"/>
    </font>
    <font>
      <sz val="12"/>
      <name val="ＭＳ 明朝"/>
      <family val="1"/>
      <charset val="128"/>
    </font>
    <font>
      <sz val="10"/>
      <name val="ＭＳ 明朝"/>
      <family val="1"/>
      <charset val="128"/>
    </font>
    <font>
      <sz val="9"/>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9" fillId="0" borderId="0" applyFill="0" applyBorder="0" applyAlignment="0" applyProtection="0">
      <alignment vertical="center"/>
    </xf>
  </cellStyleXfs>
  <cellXfs count="61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0" xfId="0" applyAlignment="1">
      <alignment horizontal="left" vertical="center"/>
    </xf>
    <xf numFmtId="0" fontId="5" fillId="0" borderId="1" xfId="0" applyFont="1" applyBorder="1" applyAlignment="1">
      <alignment horizontal="left" vertical="center" wrapText="1"/>
    </xf>
    <xf numFmtId="0" fontId="0" fillId="0" borderId="2" xfId="0" applyBorder="1" applyAlignment="1">
      <alignment horizontal="center" vertical="center" wrapText="1"/>
    </xf>
    <xf numFmtId="0" fontId="6" fillId="0" borderId="2" xfId="3" applyBorder="1" applyAlignment="1">
      <alignment vertical="center" wrapText="1"/>
    </xf>
    <xf numFmtId="0" fontId="6" fillId="0" borderId="2" xfId="3" applyBorder="1" applyAlignment="1">
      <alignment horizontal="left" vertical="center" wrapText="1"/>
    </xf>
    <xf numFmtId="0" fontId="0" fillId="0" borderId="2" xfId="0" applyBorder="1" applyAlignment="1">
      <alignment vertical="center" wrapText="1"/>
    </xf>
    <xf numFmtId="0" fontId="5" fillId="0" borderId="1" xfId="0" applyFont="1" applyBorder="1" applyAlignment="1">
      <alignment horizontal="left" vertical="center"/>
    </xf>
    <xf numFmtId="0" fontId="0" fillId="0" borderId="2" xfId="0" applyBorder="1">
      <alignment vertical="center"/>
    </xf>
    <xf numFmtId="0" fontId="7" fillId="0" borderId="0" xfId="0" applyFont="1" applyProtection="1">
      <alignment vertical="center"/>
    </xf>
    <xf numFmtId="0" fontId="0" fillId="0" borderId="0" xfId="0" applyProtection="1">
      <alignmen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distributed"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0" fillId="0" borderId="1" xfId="0" applyBorder="1" applyAlignment="1" applyProtection="1">
      <alignment horizontal="left" vertical="center"/>
    </xf>
    <xf numFmtId="49" fontId="7" fillId="0" borderId="0" xfId="0" applyNumberFormat="1" applyFont="1" applyProtection="1">
      <alignment vertical="center"/>
    </xf>
    <xf numFmtId="0" fontId="7" fillId="0" borderId="0" xfId="0" applyFont="1" applyAlignment="1" applyProtection="1">
      <alignment horizontal="distributed" vertical="center"/>
    </xf>
    <xf numFmtId="0" fontId="8" fillId="0" borderId="0" xfId="0" applyFont="1" applyAlignment="1" applyProtection="1">
      <alignment horizontal="center" vertical="center"/>
    </xf>
    <xf numFmtId="0" fontId="0" fillId="0" borderId="1" xfId="0" applyBorder="1" applyProtection="1">
      <alignment vertical="center"/>
    </xf>
    <xf numFmtId="0" fontId="7" fillId="0" borderId="23" xfId="0" applyFont="1" applyBorder="1" applyProtection="1">
      <alignment vertical="center"/>
    </xf>
    <xf numFmtId="0" fontId="7" fillId="0" borderId="0" xfId="0" applyFont="1" applyAlignment="1" applyProtection="1">
      <alignment horizontal="center" vertical="center"/>
    </xf>
    <xf numFmtId="0" fontId="7" fillId="0" borderId="8" xfId="0" applyFont="1" applyBorder="1" applyProtection="1">
      <alignment vertical="center"/>
    </xf>
    <xf numFmtId="0" fontId="0" fillId="0" borderId="8" xfId="0" applyBorder="1" applyProtection="1">
      <alignment vertical="center"/>
    </xf>
    <xf numFmtId="0" fontId="0" fillId="0" borderId="0" xfId="0" applyFont="1" applyAlignment="1" applyProtection="1">
      <alignment horizontal="right" vertical="center"/>
    </xf>
    <xf numFmtId="38" fontId="0" fillId="0" borderId="8" xfId="4" applyFont="1" applyFill="1" applyBorder="1" applyProtection="1">
      <alignment vertical="center"/>
    </xf>
    <xf numFmtId="0" fontId="7" fillId="0" borderId="0" xfId="0" applyFont="1" applyBorder="1" applyProtection="1">
      <alignment vertical="center"/>
    </xf>
    <xf numFmtId="0" fontId="11" fillId="0" borderId="19" xfId="0" applyFont="1" applyBorder="1" applyProtection="1">
      <alignment vertical="center"/>
    </xf>
    <xf numFmtId="0" fontId="0" fillId="0" borderId="19" xfId="0" applyFill="1" applyBorder="1" applyProtection="1">
      <alignment vertical="center"/>
    </xf>
    <xf numFmtId="0" fontId="7" fillId="0" borderId="19" xfId="0" applyFont="1" applyBorder="1" applyProtection="1">
      <alignment vertical="center"/>
    </xf>
    <xf numFmtId="0" fontId="10" fillId="0" borderId="23" xfId="0" applyFont="1" applyBorder="1" applyAlignment="1" applyProtection="1">
      <alignment horizontal="distributed" vertical="center"/>
    </xf>
    <xf numFmtId="0" fontId="12" fillId="0" borderId="0" xfId="0" applyFont="1" applyProtection="1">
      <alignment vertical="center"/>
    </xf>
    <xf numFmtId="0" fontId="7" fillId="0" borderId="23" xfId="0" applyFont="1" applyBorder="1" applyAlignment="1" applyProtection="1">
      <alignment horizontal="center" vertical="center"/>
    </xf>
    <xf numFmtId="0" fontId="7" fillId="0" borderId="0" xfId="0" applyFont="1" applyAlignment="1" applyProtection="1">
      <alignment horizontal="right" vertical="center"/>
    </xf>
    <xf numFmtId="0" fontId="7" fillId="0" borderId="0" xfId="0" applyFont="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7" fillId="0" borderId="4"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7" xfId="0" applyFont="1" applyBorder="1" applyAlignment="1">
      <alignment horizontal="center" vertical="center"/>
    </xf>
    <xf numFmtId="49" fontId="0" fillId="0" borderId="0" xfId="0" applyNumberFormat="1" applyFont="1">
      <alignment vertical="center"/>
    </xf>
    <xf numFmtId="49" fontId="7" fillId="0" borderId="0" xfId="0" applyNumberFormat="1" applyFont="1">
      <alignment vertical="center"/>
    </xf>
    <xf numFmtId="0" fontId="0" fillId="0" borderId="9" xfId="0" applyBorder="1">
      <alignment vertical="center"/>
    </xf>
    <xf numFmtId="0" fontId="0" fillId="0" borderId="1" xfId="0" applyBorder="1">
      <alignment vertical="center"/>
    </xf>
    <xf numFmtId="0" fontId="7" fillId="0" borderId="8" xfId="0" applyFont="1" applyBorder="1" applyAlignment="1">
      <alignment horizontal="distributed" vertical="center"/>
    </xf>
    <xf numFmtId="0" fontId="0" fillId="0" borderId="10" xfId="0" applyBorder="1">
      <alignment vertical="center"/>
    </xf>
    <xf numFmtId="0" fontId="0" fillId="0" borderId="12" xfId="0" applyBorder="1">
      <alignment vertical="center"/>
    </xf>
    <xf numFmtId="0" fontId="10"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distributed"/>
    </xf>
    <xf numFmtId="0" fontId="0" fillId="0" borderId="0" xfId="0" applyAlignment="1">
      <alignment vertical="center"/>
    </xf>
    <xf numFmtId="0" fontId="7" fillId="0" borderId="19" xfId="0" applyFont="1" applyBorder="1">
      <alignment vertical="center"/>
    </xf>
    <xf numFmtId="0" fontId="7" fillId="0" borderId="10" xfId="0" applyFont="1" applyBorder="1">
      <alignment vertical="center"/>
    </xf>
    <xf numFmtId="0" fontId="7" fillId="0" borderId="12" xfId="0" applyFont="1" applyBorder="1">
      <alignment vertical="center"/>
    </xf>
    <xf numFmtId="0" fontId="0" fillId="0" borderId="23" xfId="0" applyFont="1" applyBorder="1">
      <alignment vertical="center"/>
    </xf>
    <xf numFmtId="0" fontId="0" fillId="0" borderId="0" xfId="0" applyFont="1" applyBorder="1" applyAlignment="1">
      <alignment vertical="center"/>
    </xf>
    <xf numFmtId="0" fontId="0" fillId="0" borderId="0" xfId="0" applyFont="1" applyAlignment="1">
      <alignment horizontal="distributed" vertical="center"/>
    </xf>
    <xf numFmtId="0" fontId="7" fillId="0" borderId="8" xfId="0" applyFont="1" applyBorder="1">
      <alignment vertical="center"/>
    </xf>
    <xf numFmtId="0" fontId="7" fillId="0" borderId="0" xfId="0" applyFont="1" applyBorder="1" applyAlignment="1">
      <alignment vertical="top" shrinkToFit="1"/>
    </xf>
    <xf numFmtId="0" fontId="0" fillId="0" borderId="0" xfId="0" applyFont="1" applyBorder="1" applyProtection="1">
      <alignment vertical="center"/>
      <protection locked="0"/>
    </xf>
    <xf numFmtId="0" fontId="0" fillId="0" borderId="0" xfId="0" applyFont="1" applyBorder="1" applyAlignment="1">
      <alignment horizontal="left" vertical="center" shrinkToFit="1"/>
    </xf>
    <xf numFmtId="0" fontId="7" fillId="0" borderId="23" xfId="0" applyFont="1" applyBorder="1" applyAlignment="1">
      <alignment horizontal="distributed" vertical="center"/>
    </xf>
    <xf numFmtId="0" fontId="14" fillId="0" borderId="0" xfId="0" applyFont="1" applyProtection="1">
      <alignment vertical="center"/>
    </xf>
    <xf numFmtId="0" fontId="12" fillId="0" borderId="0" xfId="0" applyFont="1">
      <alignment vertical="center"/>
    </xf>
    <xf numFmtId="0" fontId="15" fillId="0" borderId="0" xfId="0" applyFont="1" applyProtection="1">
      <alignment vertical="center"/>
    </xf>
    <xf numFmtId="0" fontId="15"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23" xfId="0" applyFont="1" applyBorder="1">
      <alignment vertical="center"/>
    </xf>
    <xf numFmtId="0" fontId="7" fillId="0" borderId="19" xfId="0" applyFont="1" applyBorder="1" applyAlignment="1">
      <alignment vertical="center" shrinkToFit="1"/>
    </xf>
    <xf numFmtId="0" fontId="16" fillId="0" borderId="0" xfId="0" applyFont="1" applyAlignment="1">
      <alignment horizontal="center" vertical="center"/>
    </xf>
    <xf numFmtId="0" fontId="7" fillId="0" borderId="0" xfId="0" applyFont="1" applyAlignment="1">
      <alignment horizontal="justify" vertical="center"/>
    </xf>
    <xf numFmtId="0" fontId="0" fillId="0" borderId="0" xfId="0" applyFont="1" applyAlignment="1">
      <alignment horizontal="justify"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0" xfId="0" applyFont="1" applyAlignment="1">
      <alignment horizontal="right" vertical="center"/>
    </xf>
    <xf numFmtId="0" fontId="0" fillId="0" borderId="34" xfId="0" applyBorder="1">
      <alignment vertical="center"/>
    </xf>
    <xf numFmtId="0" fontId="0" fillId="0" borderId="34" xfId="0" applyFont="1" applyBorder="1" applyAlignment="1">
      <alignment horizontal="right" vertical="center"/>
    </xf>
    <xf numFmtId="0" fontId="7" fillId="0" borderId="0" xfId="0" applyFont="1" applyAlignment="1">
      <alignment vertical="center"/>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 xfId="0" applyBorder="1" applyAlignment="1" applyProtection="1">
      <alignment horizontal="distributed" vertical="center"/>
    </xf>
    <xf numFmtId="0" fontId="4"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7" fillId="0" borderId="8" xfId="0" applyFont="1" applyFill="1" applyBorder="1" applyAlignment="1" applyProtection="1">
      <alignment vertical="center"/>
    </xf>
    <xf numFmtId="0" fontId="0" fillId="0" borderId="43"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6" xfId="0" applyBorder="1" applyAlignment="1">
      <alignment vertical="center"/>
    </xf>
    <xf numFmtId="0" fontId="4" fillId="0" borderId="0" xfId="0" applyFont="1" applyAlignment="1">
      <alignment horizontal="center" vertical="center"/>
    </xf>
    <xf numFmtId="0" fontId="0" fillId="0" borderId="0" xfId="0" applyAlignment="1">
      <alignment vertical="center" shrinkToFit="1"/>
    </xf>
    <xf numFmtId="0" fontId="0" fillId="0" borderId="42" xfId="0" applyNumberFormat="1" applyBorder="1" applyAlignment="1">
      <alignment horizontal="right" vertical="center"/>
    </xf>
    <xf numFmtId="0" fontId="0" fillId="0" borderId="8" xfId="0" applyBorder="1" applyAlignment="1" applyProtection="1">
      <alignment vertical="center"/>
    </xf>
    <xf numFmtId="38" fontId="0" fillId="0" borderId="8" xfId="4" applyFont="1" applyFill="1" applyBorder="1" applyAlignment="1" applyProtection="1">
      <alignment vertical="center"/>
    </xf>
    <xf numFmtId="0" fontId="11" fillId="0" borderId="19" xfId="0" applyFont="1" applyBorder="1" applyAlignment="1" applyProtection="1">
      <alignment vertical="center"/>
    </xf>
    <xf numFmtId="0" fontId="0" fillId="0" borderId="19" xfId="0" applyFill="1" applyBorder="1" applyAlignment="1" applyProtection="1">
      <alignment vertical="center"/>
    </xf>
    <xf numFmtId="0" fontId="7" fillId="0" borderId="19" xfId="0" applyFont="1" applyBorder="1" applyAlignment="1" applyProtection="1">
      <alignment vertical="center"/>
    </xf>
    <xf numFmtId="0" fontId="12" fillId="0" borderId="0" xfId="0" applyFont="1" applyAlignment="1" applyProtection="1">
      <alignment vertical="center"/>
    </xf>
    <xf numFmtId="0" fontId="7"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lignment vertical="center"/>
    </xf>
    <xf numFmtId="0" fontId="20" fillId="0" borderId="0" xfId="0" applyFont="1" applyAlignment="1" applyProtection="1">
      <alignment vertical="center"/>
    </xf>
    <xf numFmtId="0" fontId="20" fillId="0" borderId="0" xfId="0" applyFont="1" applyAlignment="1">
      <alignment vertical="center"/>
    </xf>
    <xf numFmtId="0" fontId="13"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2" fillId="0" borderId="0" xfId="0" applyFont="1" applyAlignment="1">
      <alignment vertical="center"/>
    </xf>
    <xf numFmtId="0" fontId="4" fillId="0" borderId="7" xfId="0" applyFont="1" applyBorder="1" applyAlignment="1">
      <alignment vertical="center" wrapText="1"/>
    </xf>
    <xf numFmtId="0" fontId="7" fillId="0" borderId="9" xfId="0" applyFont="1" applyFill="1" applyBorder="1" applyAlignment="1" applyProtection="1">
      <alignment vertical="center"/>
    </xf>
    <xf numFmtId="0" fontId="21" fillId="0" borderId="9" xfId="0" applyFont="1" applyFill="1" applyBorder="1" applyAlignment="1" applyProtection="1">
      <alignment vertical="center"/>
    </xf>
    <xf numFmtId="0" fontId="7" fillId="0" borderId="10" xfId="0" applyFont="1" applyBorder="1" applyAlignment="1" applyProtection="1">
      <alignment vertical="center"/>
    </xf>
    <xf numFmtId="0" fontId="14" fillId="0" borderId="0" xfId="0" applyFont="1" applyAlignment="1" applyProtection="1">
      <alignment vertical="center"/>
    </xf>
    <xf numFmtId="0" fontId="1" fillId="0" borderId="0" xfId="2">
      <alignment vertical="center"/>
    </xf>
    <xf numFmtId="0" fontId="1" fillId="0" borderId="36" xfId="2" applyBorder="1" applyAlignment="1">
      <alignment vertical="center"/>
    </xf>
    <xf numFmtId="0" fontId="1" fillId="0" borderId="37" xfId="2" applyBorder="1" applyAlignment="1">
      <alignment vertical="center"/>
    </xf>
    <xf numFmtId="0" fontId="1" fillId="0" borderId="38" xfId="2" applyBorder="1" applyAlignment="1">
      <alignment vertical="center"/>
    </xf>
    <xf numFmtId="0" fontId="1" fillId="0" borderId="39" xfId="2" applyBorder="1" applyAlignment="1">
      <alignment vertical="center"/>
    </xf>
    <xf numFmtId="0" fontId="1" fillId="0" borderId="40" xfId="2" applyBorder="1" applyAlignment="1">
      <alignment vertical="center"/>
    </xf>
    <xf numFmtId="0" fontId="1" fillId="0" borderId="41" xfId="2" applyBorder="1" applyAlignment="1">
      <alignment vertical="center"/>
    </xf>
    <xf numFmtId="0" fontId="1" fillId="0" borderId="1" xfId="2" applyBorder="1" applyAlignment="1">
      <alignment vertical="center"/>
    </xf>
    <xf numFmtId="0" fontId="1" fillId="0" borderId="8" xfId="2" applyBorder="1" applyAlignment="1">
      <alignment vertical="center"/>
    </xf>
    <xf numFmtId="0" fontId="1" fillId="0" borderId="9" xfId="2" applyBorder="1" applyAlignment="1">
      <alignment vertical="center"/>
    </xf>
    <xf numFmtId="0" fontId="1" fillId="0" borderId="42" xfId="2" applyBorder="1" applyAlignment="1">
      <alignment vertical="center"/>
    </xf>
    <xf numFmtId="0" fontId="1" fillId="0" borderId="43" xfId="2" applyBorder="1" applyAlignment="1">
      <alignment vertical="center"/>
    </xf>
    <xf numFmtId="0" fontId="1" fillId="0" borderId="12" xfId="2" applyBorder="1" applyAlignment="1">
      <alignment vertical="center"/>
    </xf>
    <xf numFmtId="0" fontId="1" fillId="0" borderId="19" xfId="2" applyBorder="1" applyAlignment="1">
      <alignment vertical="center"/>
    </xf>
    <xf numFmtId="0" fontId="1" fillId="0" borderId="10" xfId="2" applyBorder="1" applyAlignment="1">
      <alignment vertical="center"/>
    </xf>
    <xf numFmtId="0" fontId="1" fillId="0" borderId="44" xfId="2" applyBorder="1" applyAlignment="1">
      <alignment vertical="center"/>
    </xf>
    <xf numFmtId="0" fontId="1" fillId="0" borderId="45" xfId="2" applyBorder="1" applyAlignment="1">
      <alignment vertical="center"/>
    </xf>
    <xf numFmtId="0" fontId="1" fillId="0" borderId="7" xfId="2" applyBorder="1" applyAlignment="1">
      <alignment vertical="center"/>
    </xf>
    <xf numFmtId="0" fontId="1" fillId="0" borderId="4" xfId="2" applyBorder="1" applyAlignment="1">
      <alignment vertical="center"/>
    </xf>
    <xf numFmtId="0" fontId="1" fillId="0" borderId="5" xfId="2" applyBorder="1" applyAlignment="1">
      <alignment vertical="center"/>
    </xf>
    <xf numFmtId="0" fontId="1" fillId="0" borderId="46" xfId="2" applyBorder="1" applyAlignment="1">
      <alignment vertical="center"/>
    </xf>
    <xf numFmtId="0" fontId="1" fillId="0" borderId="42" xfId="2" applyNumberFormat="1" applyBorder="1" applyAlignment="1">
      <alignment horizontal="right" vertical="center"/>
    </xf>
    <xf numFmtId="0" fontId="1" fillId="0" borderId="8" xfId="2" applyBorder="1" applyAlignment="1" applyProtection="1">
      <alignment vertical="center"/>
    </xf>
    <xf numFmtId="0" fontId="1" fillId="0" borderId="19" xfId="2" applyFill="1" applyBorder="1" applyAlignment="1" applyProtection="1">
      <alignment vertical="center"/>
    </xf>
    <xf numFmtId="0" fontId="1" fillId="0" borderId="47" xfId="2" applyBorder="1" applyAlignment="1">
      <alignment vertical="center"/>
    </xf>
    <xf numFmtId="0" fontId="1" fillId="0" borderId="48" xfId="2" applyBorder="1" applyAlignment="1">
      <alignment vertical="center"/>
    </xf>
    <xf numFmtId="0" fontId="1" fillId="0" borderId="49" xfId="2" applyBorder="1" applyAlignment="1">
      <alignment vertical="center"/>
    </xf>
    <xf numFmtId="0" fontId="1" fillId="0" borderId="50" xfId="2" applyBorder="1" applyAlignment="1">
      <alignment vertical="center"/>
    </xf>
    <xf numFmtId="0" fontId="1" fillId="0" borderId="51" xfId="2" applyBorder="1" applyAlignment="1">
      <alignment vertical="center"/>
    </xf>
    <xf numFmtId="0" fontId="14" fillId="0" borderId="0" xfId="0" applyFont="1">
      <alignment vertical="center"/>
    </xf>
    <xf numFmtId="0" fontId="4" fillId="0" borderId="0" xfId="0" applyFont="1" applyProtection="1">
      <alignment vertical="center"/>
    </xf>
    <xf numFmtId="49" fontId="0" fillId="0" borderId="5" xfId="0" applyNumberFormat="1" applyFont="1" applyBorder="1" applyAlignment="1" applyProtection="1">
      <alignment horizontal="left" vertical="center"/>
    </xf>
    <xf numFmtId="49" fontId="0" fillId="0" borderId="4" xfId="0" applyNumberFormat="1" applyFont="1" applyBorder="1" applyAlignment="1" applyProtection="1">
      <alignment horizontal="left" vertical="center"/>
    </xf>
    <xf numFmtId="0" fontId="7" fillId="0" borderId="6" xfId="0" applyFont="1" applyBorder="1" applyProtection="1">
      <alignment vertical="center"/>
    </xf>
    <xf numFmtId="0" fontId="7" fillId="0" borderId="52" xfId="0" applyFont="1" applyBorder="1" applyProtection="1">
      <alignment vertical="center"/>
    </xf>
    <xf numFmtId="0" fontId="7" fillId="0" borderId="53" xfId="0" applyFont="1" applyBorder="1" applyProtection="1">
      <alignment vertical="center"/>
    </xf>
    <xf numFmtId="49" fontId="0" fillId="0" borderId="53" xfId="0" applyNumberFormat="1" applyFont="1" applyBorder="1" applyAlignment="1" applyProtection="1">
      <alignment horizontal="right" vertical="center"/>
    </xf>
    <xf numFmtId="49" fontId="0" fillId="0" borderId="7" xfId="0" applyNumberFormat="1" applyFont="1" applyBorder="1" applyAlignment="1" applyProtection="1">
      <alignment horizontal="right" vertical="center"/>
    </xf>
    <xf numFmtId="49" fontId="0" fillId="0" borderId="6" xfId="0" applyNumberFormat="1" applyFont="1" applyBorder="1" applyProtection="1">
      <alignment vertical="center"/>
    </xf>
    <xf numFmtId="49" fontId="7" fillId="0" borderId="6" xfId="0" applyNumberFormat="1" applyFont="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7" fillId="0" borderId="7" xfId="0" applyFont="1" applyBorder="1" applyProtection="1">
      <alignment vertical="center"/>
    </xf>
    <xf numFmtId="49" fontId="0" fillId="0" borderId="8" xfId="0" applyNumberFormat="1" applyFont="1" applyBorder="1" applyAlignment="1" applyProtection="1">
      <alignment horizontal="righ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right" vertical="center"/>
    </xf>
    <xf numFmtId="0" fontId="7" fillId="0" borderId="24" xfId="0" applyFont="1" applyBorder="1" applyProtection="1">
      <alignment vertical="center"/>
    </xf>
    <xf numFmtId="49" fontId="0" fillId="0" borderId="24" xfId="0" applyNumberFormat="1" applyFont="1" applyBorder="1" applyAlignment="1" applyProtection="1">
      <alignment horizontal="right" vertical="center"/>
    </xf>
    <xf numFmtId="49" fontId="0" fillId="0" borderId="1" xfId="0" applyNumberFormat="1" applyFont="1" applyBorder="1" applyAlignment="1" applyProtection="1">
      <alignment horizontal="right" vertical="center"/>
    </xf>
    <xf numFmtId="49" fontId="0" fillId="0" borderId="0" xfId="0" applyNumberFormat="1" applyFont="1" applyBorder="1" applyProtection="1">
      <alignment vertical="center"/>
    </xf>
    <xf numFmtId="0" fontId="0" fillId="0" borderId="9" xfId="0" applyFont="1" applyBorder="1" applyProtection="1">
      <alignment vertical="center"/>
    </xf>
    <xf numFmtId="0" fontId="0" fillId="0" borderId="0" xfId="0" applyFont="1" applyBorder="1" applyProtection="1">
      <alignment vertical="center"/>
    </xf>
    <xf numFmtId="0" fontId="7" fillId="0" borderId="1" xfId="0" applyFont="1" applyBorder="1" applyProtection="1">
      <alignment vertical="center"/>
    </xf>
    <xf numFmtId="0" fontId="0" fillId="0" borderId="8" xfId="0" applyFont="1" applyBorder="1" applyAlignment="1" applyProtection="1">
      <alignment horizontal="left" vertical="center"/>
    </xf>
    <xf numFmtId="0" fontId="7" fillId="0" borderId="24" xfId="0" applyFont="1" applyBorder="1" applyAlignment="1" applyProtection="1">
      <alignment horizontal="distributed" vertical="center"/>
    </xf>
    <xf numFmtId="0" fontId="7" fillId="0" borderId="23" xfId="0" applyFont="1" applyBorder="1" applyAlignment="1" applyProtection="1">
      <alignment horizontal="distributed" vertical="center"/>
    </xf>
    <xf numFmtId="0" fontId="0" fillId="0" borderId="24" xfId="0" applyFont="1" applyBorder="1" applyAlignment="1" applyProtection="1">
      <alignment horizontal="distributed" vertical="center"/>
    </xf>
    <xf numFmtId="0" fontId="22" fillId="0" borderId="0" xfId="0" applyFont="1" applyProtection="1">
      <alignment vertical="center"/>
    </xf>
    <xf numFmtId="49" fontId="7" fillId="0" borderId="0" xfId="0" applyNumberFormat="1" applyFont="1" applyBorder="1" applyAlignment="1" applyProtection="1">
      <alignment horizontal="right" vertical="center"/>
    </xf>
    <xf numFmtId="49" fontId="7" fillId="0" borderId="23" xfId="0" applyNumberFormat="1" applyFont="1" applyBorder="1" applyAlignment="1" applyProtection="1">
      <alignment horizontal="right" vertical="center"/>
    </xf>
    <xf numFmtId="49" fontId="7" fillId="0" borderId="24" xfId="0" applyNumberFormat="1" applyFont="1" applyBorder="1" applyAlignment="1" applyProtection="1">
      <alignment horizontal="right" vertical="center"/>
    </xf>
    <xf numFmtId="0" fontId="0" fillId="0" borderId="0" xfId="0" applyFont="1" applyBorder="1" applyAlignment="1" applyProtection="1">
      <alignment horizontal="distributed" vertical="center"/>
    </xf>
    <xf numFmtId="0" fontId="0" fillId="0" borderId="23" xfId="0" applyFont="1" applyBorder="1" applyAlignment="1" applyProtection="1">
      <alignment horizontal="left" vertical="center"/>
    </xf>
    <xf numFmtId="0" fontId="0" fillId="0" borderId="24"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9" xfId="0" applyFont="1" applyBorder="1" applyProtection="1">
      <alignment vertical="center"/>
    </xf>
    <xf numFmtId="0" fontId="10" fillId="0" borderId="9" xfId="0" applyFont="1" applyBorder="1" applyAlignment="1" applyProtection="1">
      <alignment horizontal="center" vertical="center"/>
    </xf>
    <xf numFmtId="0" fontId="7" fillId="0" borderId="8" xfId="0" applyFont="1" applyBorder="1" applyAlignment="1" applyProtection="1">
      <alignment horizontal="distributed" vertical="center"/>
    </xf>
    <xf numFmtId="0" fontId="7" fillId="0" borderId="9"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1" xfId="0" applyFont="1" applyBorder="1" applyAlignment="1" applyProtection="1">
      <alignment horizontal="left" vertical="center" shrinkToFit="1"/>
    </xf>
    <xf numFmtId="0" fontId="7" fillId="0" borderId="8" xfId="0" applyFont="1" applyBorder="1" applyAlignment="1" applyProtection="1">
      <alignment horizontal="left" vertical="center"/>
    </xf>
    <xf numFmtId="0" fontId="4" fillId="0" borderId="23" xfId="0" applyFont="1" applyBorder="1" applyProtection="1">
      <alignment vertical="center"/>
    </xf>
    <xf numFmtId="6" fontId="7" fillId="0" borderId="24" xfId="4" applyNumberFormat="1" applyFont="1" applyBorder="1" applyAlignment="1" applyProtection="1">
      <alignment horizontal="right" vertical="center"/>
    </xf>
    <xf numFmtId="6" fontId="0" fillId="0" borderId="24" xfId="4" applyNumberFormat="1" applyFont="1" applyBorder="1" applyAlignment="1" applyProtection="1">
      <alignment horizontal="left" vertical="center"/>
    </xf>
    <xf numFmtId="0" fontId="7" fillId="0" borderId="8" xfId="0" applyFont="1" applyBorder="1" applyAlignment="1" applyProtection="1">
      <alignment horizontal="center" vertical="center"/>
    </xf>
    <xf numFmtId="0" fontId="13" fillId="0" borderId="9" xfId="0" applyFont="1" applyBorder="1" applyAlignment="1" applyProtection="1">
      <alignment horizontal="right" vertical="center"/>
    </xf>
    <xf numFmtId="6" fontId="0" fillId="0" borderId="24" xfId="4" applyNumberFormat="1" applyFont="1" applyBorder="1" applyAlignment="1" applyProtection="1">
      <alignment horizontal="right" vertical="center"/>
    </xf>
    <xf numFmtId="38" fontId="4" fillId="0" borderId="0"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23" xfId="0" applyFont="1" applyBorder="1" applyAlignment="1" applyProtection="1">
      <alignment horizontal="right" vertical="center"/>
    </xf>
    <xf numFmtId="38" fontId="0" fillId="0" borderId="9" xfId="4" applyFont="1" applyFill="1" applyBorder="1" applyProtection="1">
      <alignment vertical="center"/>
    </xf>
    <xf numFmtId="38" fontId="0" fillId="0" borderId="18" xfId="4" applyFont="1" applyFill="1" applyBorder="1" applyProtection="1">
      <alignment vertical="center"/>
    </xf>
    <xf numFmtId="0" fontId="0" fillId="0" borderId="18" xfId="0" applyBorder="1" applyProtection="1">
      <alignment vertical="center"/>
    </xf>
    <xf numFmtId="0" fontId="0" fillId="0" borderId="10" xfId="0" applyFill="1" applyBorder="1" applyProtection="1">
      <alignment vertical="center"/>
    </xf>
    <xf numFmtId="0" fontId="0" fillId="0" borderId="22" xfId="0" applyFill="1" applyBorder="1" applyProtection="1">
      <alignment vertical="center"/>
    </xf>
    <xf numFmtId="0" fontId="7" fillId="0" borderId="10" xfId="0" applyFont="1" applyBorder="1" applyProtection="1">
      <alignment vertical="center"/>
    </xf>
    <xf numFmtId="0" fontId="7" fillId="0" borderId="12" xfId="0" applyFont="1" applyBorder="1" applyProtection="1">
      <alignment vertical="center"/>
    </xf>
    <xf numFmtId="0" fontId="20" fillId="0" borderId="0" xfId="0" applyFont="1" applyFill="1" applyProtection="1">
      <alignment vertical="center"/>
    </xf>
    <xf numFmtId="0" fontId="20" fillId="0" borderId="0" xfId="0" applyFont="1" applyFill="1">
      <alignment vertical="center"/>
    </xf>
    <xf numFmtId="0" fontId="0" fillId="0" borderId="23" xfId="0" applyFont="1" applyBorder="1" applyProtection="1">
      <alignment vertical="center"/>
    </xf>
    <xf numFmtId="0" fontId="4" fillId="0" borderId="0" xfId="0" applyFont="1" applyBorder="1" applyAlignment="1" applyProtection="1">
      <alignment horizontal="distributed" vertical="center"/>
    </xf>
    <xf numFmtId="0" fontId="19" fillId="0" borderId="0" xfId="0" applyFont="1" applyFill="1">
      <alignment vertical="center"/>
    </xf>
    <xf numFmtId="0" fontId="18" fillId="0" borderId="0" xfId="0" applyFont="1" applyFill="1" applyProtection="1">
      <alignment vertical="center"/>
    </xf>
    <xf numFmtId="0" fontId="19" fillId="0" borderId="0" xfId="0" applyFont="1" applyFill="1" applyProtection="1">
      <alignment vertical="center"/>
    </xf>
    <xf numFmtId="0" fontId="13" fillId="0" borderId="10" xfId="0" applyFont="1" applyBorder="1" applyAlignment="1" applyProtection="1">
      <alignment horizontal="right" vertical="center"/>
    </xf>
    <xf numFmtId="0" fontId="7" fillId="0" borderId="11"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5" xfId="0" applyFont="1" applyBorder="1" applyProtection="1">
      <alignment vertical="center"/>
    </xf>
    <xf numFmtId="0" fontId="7" fillId="0" borderId="11" xfId="0" applyFont="1" applyBorder="1" applyProtection="1">
      <alignment vertical="center"/>
    </xf>
    <xf numFmtId="0" fontId="7" fillId="0" borderId="54" xfId="0" applyFont="1" applyBorder="1" applyProtection="1">
      <alignment vertical="center"/>
    </xf>
    <xf numFmtId="0" fontId="0" fillId="0" borderId="11" xfId="0" applyFont="1" applyBorder="1" applyProtection="1">
      <alignment vertical="center"/>
    </xf>
    <xf numFmtId="0" fontId="0" fillId="0" borderId="11" xfId="0" applyFont="1" applyBorder="1" applyAlignment="1" applyProtection="1">
      <alignment vertical="center" shrinkToFit="1"/>
    </xf>
    <xf numFmtId="0" fontId="18" fillId="0" borderId="0" xfId="0" applyFont="1" applyFill="1">
      <alignment vertical="center"/>
    </xf>
    <xf numFmtId="0" fontId="24" fillId="0" borderId="0" xfId="0" applyFont="1">
      <alignmen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0" fillId="0" borderId="12" xfId="0" applyBorder="1" applyProtection="1">
      <alignment vertical="center"/>
    </xf>
    <xf numFmtId="0" fontId="0" fillId="0" borderId="23" xfId="0" applyBorder="1">
      <alignment vertical="center"/>
    </xf>
    <xf numFmtId="0" fontId="4"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Alignment="1" applyProtection="1">
      <alignment horizontal="distributed" vertical="center"/>
    </xf>
    <xf numFmtId="0" fontId="7" fillId="0" borderId="23" xfId="0" applyFont="1" applyBorder="1" applyProtection="1">
      <alignment vertical="center"/>
    </xf>
    <xf numFmtId="6" fontId="10" fillId="0" borderId="23" xfId="4" applyNumberFormat="1" applyFont="1" applyBorder="1" applyProtection="1">
      <alignment vertical="center"/>
    </xf>
    <xf numFmtId="0" fontId="4" fillId="0" borderId="23" xfId="0" applyFont="1" applyBorder="1" applyAlignment="1" applyProtection="1">
      <alignment horizontal="distributed" vertical="center"/>
    </xf>
    <xf numFmtId="0" fontId="10" fillId="0" borderId="23" xfId="0" applyFont="1" applyBorder="1" applyAlignment="1" applyProtection="1">
      <alignment horizontal="distributed" vertical="center"/>
    </xf>
    <xf numFmtId="0" fontId="7" fillId="0" borderId="23" xfId="0" applyFont="1" applyBorder="1" applyAlignment="1" applyProtection="1">
      <alignment horizontal="center" vertical="center"/>
    </xf>
    <xf numFmtId="0" fontId="7" fillId="0" borderId="23" xfId="0" applyFont="1" applyBorder="1" applyAlignment="1" applyProtection="1">
      <alignment vertical="center" shrinkToFit="1"/>
    </xf>
    <xf numFmtId="0" fontId="8" fillId="0" borderId="0" xfId="0" applyFont="1" applyAlignment="1" applyProtection="1">
      <alignment horizontal="center" vertical="center"/>
    </xf>
    <xf numFmtId="0" fontId="7" fillId="0" borderId="0" xfId="0" applyFont="1" applyAlignment="1" applyProtection="1">
      <alignment horizontal="left" vertical="center"/>
    </xf>
    <xf numFmtId="0" fontId="7" fillId="0" borderId="24" xfId="0" applyFont="1" applyBorder="1" applyAlignment="1" applyProtection="1">
      <alignment vertical="center" shrinkToFit="1"/>
      <protection locked="0"/>
    </xf>
    <xf numFmtId="0" fontId="7" fillId="0" borderId="0" xfId="0" applyFont="1" applyAlignment="1" applyProtection="1">
      <alignment vertical="center" shrinkToFit="1"/>
    </xf>
    <xf numFmtId="0" fontId="0" fillId="0" borderId="6" xfId="0" applyBorder="1" applyAlignment="1" applyProtection="1">
      <alignment horizontal="left" vertical="center"/>
    </xf>
    <xf numFmtId="0" fontId="0" fillId="0" borderId="0" xfId="0" applyBorder="1" applyAlignment="1" applyProtection="1">
      <alignment horizontal="left" vertical="center"/>
    </xf>
    <xf numFmtId="0" fontId="0" fillId="0" borderId="11" xfId="0" applyBorder="1" applyAlignment="1" applyProtection="1">
      <alignment horizontal="left" vertical="center"/>
    </xf>
    <xf numFmtId="0" fontId="0" fillId="0" borderId="14"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21" xfId="0" applyBorder="1" applyAlignment="1" applyProtection="1">
      <alignment horizontal="distributed" vertical="center"/>
    </xf>
    <xf numFmtId="0" fontId="7" fillId="2" borderId="14" xfId="0" applyFont="1" applyFill="1" applyBorder="1" applyProtection="1">
      <alignment vertical="center"/>
      <protection locked="0"/>
    </xf>
    <xf numFmtId="0" fontId="7" fillId="2" borderId="17" xfId="0" applyFont="1" applyFill="1" applyBorder="1" applyProtection="1">
      <alignment vertical="center"/>
      <protection locked="0"/>
    </xf>
    <xf numFmtId="0" fontId="7" fillId="2" borderId="21" xfId="0" applyFont="1" applyFill="1" applyBorder="1" applyProtection="1">
      <alignment vertical="center"/>
      <protection locked="0"/>
    </xf>
    <xf numFmtId="0" fontId="0" fillId="0" borderId="7" xfId="0" applyBorder="1" applyAlignment="1" applyProtection="1">
      <alignment horizontal="left" vertical="center"/>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0" fillId="0" borderId="15" xfId="0" applyBorder="1" applyAlignment="1" applyProtection="1">
      <alignment horizontal="distributed" vertical="center"/>
    </xf>
    <xf numFmtId="0" fontId="0" fillId="0" borderId="18" xfId="0" applyBorder="1" applyAlignment="1" applyProtection="1">
      <alignment horizontal="distributed" vertical="center"/>
    </xf>
    <xf numFmtId="0" fontId="0" fillId="0" borderId="22" xfId="0" applyBorder="1" applyAlignment="1" applyProtection="1">
      <alignment horizontal="distributed" vertical="center"/>
    </xf>
    <xf numFmtId="0" fontId="7" fillId="2" borderId="15" xfId="0" applyFont="1" applyFill="1" applyBorder="1" applyProtection="1">
      <alignment vertical="center"/>
      <protection locked="0"/>
    </xf>
    <xf numFmtId="0" fontId="7" fillId="2" borderId="18" xfId="0" applyFont="1" applyFill="1" applyBorder="1" applyProtection="1">
      <alignment vertical="center"/>
      <protection locked="0"/>
    </xf>
    <xf numFmtId="0" fontId="7" fillId="2" borderId="22" xfId="0" applyFont="1" applyFill="1" applyBorder="1" applyProtection="1">
      <alignment vertical="center"/>
      <protection locked="0"/>
    </xf>
    <xf numFmtId="0" fontId="0" fillId="0" borderId="5"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3"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20" xfId="0" applyBorder="1" applyAlignment="1" applyProtection="1">
      <alignment horizontal="distributed" vertical="center"/>
    </xf>
    <xf numFmtId="0" fontId="7" fillId="2" borderId="13"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20" xfId="0" applyFont="1" applyFill="1" applyBorder="1" applyProtection="1">
      <alignment vertical="center"/>
      <protection locked="0"/>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19" xfId="0" applyBorder="1" applyAlignment="1" applyProtection="1">
      <alignment horizontal="distributed" vertical="center"/>
    </xf>
    <xf numFmtId="38" fontId="0" fillId="2" borderId="4" xfId="4" applyFont="1" applyFill="1" applyBorder="1" applyProtection="1">
      <alignment vertical="center"/>
      <protection locked="0"/>
    </xf>
    <xf numFmtId="38" fontId="0" fillId="2" borderId="8" xfId="4" applyFont="1" applyFill="1" applyBorder="1" applyProtection="1">
      <alignment vertical="center"/>
      <protection locked="0"/>
    </xf>
    <xf numFmtId="0" fontId="7" fillId="2" borderId="4" xfId="0" applyFont="1" applyFill="1" applyBorder="1" applyProtection="1">
      <alignment vertical="center"/>
      <protection locked="0"/>
    </xf>
    <xf numFmtId="0" fontId="7" fillId="2" borderId="8" xfId="0" applyFont="1" applyFill="1" applyBorder="1" applyProtection="1">
      <alignment vertical="center"/>
      <protection locked="0"/>
    </xf>
    <xf numFmtId="0" fontId="7" fillId="0" borderId="8" xfId="0" applyFont="1" applyBorder="1" applyProtection="1">
      <alignment vertical="center"/>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19" xfId="0" applyFill="1" applyBorder="1" applyProtection="1">
      <alignment vertical="center"/>
      <protection locked="0"/>
    </xf>
    <xf numFmtId="0" fontId="0" fillId="0" borderId="1" xfId="0" applyBorder="1" applyProtection="1">
      <alignment vertical="center"/>
    </xf>
    <xf numFmtId="0" fontId="0" fillId="2" borderId="1" xfId="0" applyFill="1" applyBorder="1" applyProtection="1">
      <alignment vertical="center"/>
      <protection locked="0"/>
    </xf>
    <xf numFmtId="0" fontId="0" fillId="0" borderId="8" xfId="0" applyBorder="1" applyProtection="1">
      <alignment vertical="center"/>
    </xf>
    <xf numFmtId="0" fontId="0" fillId="0" borderId="23" xfId="0" applyFont="1" applyBorder="1" applyAlignment="1">
      <alignment vertical="center"/>
    </xf>
    <xf numFmtId="0" fontId="0" fillId="0" borderId="23" xfId="0" applyFont="1" applyBorder="1" applyAlignment="1">
      <alignment horizontal="distributed" vertical="center"/>
    </xf>
    <xf numFmtId="0" fontId="0" fillId="0" borderId="24" xfId="0" applyFont="1" applyBorder="1" applyAlignment="1">
      <alignment vertical="center" shrinkToFit="1"/>
    </xf>
    <xf numFmtId="0" fontId="8" fillId="0" borderId="0" xfId="0" applyFont="1" applyAlignment="1">
      <alignment horizontal="distributed"/>
    </xf>
    <xf numFmtId="0" fontId="0" fillId="0" borderId="0" xfId="0" applyAlignment="1">
      <alignment horizontal="distributed"/>
    </xf>
    <xf numFmtId="0" fontId="7" fillId="0" borderId="9" xfId="0" applyFont="1" applyBorder="1" applyAlignment="1">
      <alignment horizontal="distributed" vertical="center"/>
    </xf>
    <xf numFmtId="0" fontId="7" fillId="0" borderId="1" xfId="0" applyFont="1" applyBorder="1" applyAlignment="1">
      <alignment horizontal="distributed"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0" fillId="0" borderId="0" xfId="0" applyFont="1" applyAlignment="1">
      <alignment horizontal="distributed" vertical="center"/>
    </xf>
    <xf numFmtId="49" fontId="0" fillId="0" borderId="0" xfId="0" applyNumberFormat="1" applyFont="1">
      <alignment vertical="center"/>
    </xf>
    <xf numFmtId="0" fontId="0" fillId="0" borderId="0" xfId="0">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0" fillId="0" borderId="0" xfId="0" applyAlignment="1">
      <alignment horizontal="center" vertical="center"/>
    </xf>
    <xf numFmtId="0" fontId="0" fillId="0" borderId="23" xfId="0" applyFont="1" applyBorder="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8" xfId="0" applyFont="1" applyBorder="1" applyAlignment="1">
      <alignment horizontal="distributed" vertical="center"/>
    </xf>
    <xf numFmtId="0" fontId="7" fillId="0" borderId="8" xfId="0" applyFont="1" applyBorder="1">
      <alignment vertical="center"/>
    </xf>
    <xf numFmtId="0" fontId="7" fillId="0" borderId="19" xfId="0" applyFont="1" applyBorder="1">
      <alignment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7" fillId="0" borderId="25" xfId="0" applyFont="1" applyBorder="1">
      <alignment vertical="center"/>
    </xf>
    <xf numFmtId="0" fontId="7" fillId="0" borderId="26" xfId="0" applyFont="1" applyBorder="1">
      <alignment vertical="center"/>
    </xf>
    <xf numFmtId="0" fontId="13" fillId="0" borderId="29"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7" fillId="0" borderId="33" xfId="0" applyFont="1" applyBorder="1">
      <alignment vertical="center"/>
    </xf>
    <xf numFmtId="0" fontId="0" fillId="0" borderId="0" xfId="0" applyFont="1" applyBorder="1" applyAlignment="1">
      <alignment horizontal="left" vertical="center"/>
    </xf>
    <xf numFmtId="0" fontId="7" fillId="0" borderId="0" xfId="0" applyFont="1" applyBorder="1" applyAlignment="1">
      <alignment vertical="top" shrinkToFit="1"/>
    </xf>
    <xf numFmtId="0" fontId="0" fillId="0" borderId="0" xfId="0" applyFont="1" applyBorder="1" applyProtection="1">
      <alignment vertical="center"/>
      <protection locked="0"/>
    </xf>
    <xf numFmtId="0" fontId="0" fillId="0" borderId="0" xfId="0" applyFont="1" applyBorder="1" applyAlignment="1">
      <alignment horizontal="left" vertical="center" shrinkToFit="1"/>
    </xf>
    <xf numFmtId="0" fontId="4" fillId="0" borderId="23" xfId="0" applyFont="1" applyBorder="1" applyAlignment="1">
      <alignment horizontal="right" vertical="center" shrinkToFit="1"/>
    </xf>
    <xf numFmtId="0" fontId="7" fillId="0" borderId="23" xfId="0" applyFont="1" applyBorder="1" applyAlignment="1">
      <alignment horizontal="distributed" vertical="center"/>
    </xf>
    <xf numFmtId="0" fontId="0" fillId="0" borderId="23" xfId="0" applyFont="1" applyBorder="1" applyAlignment="1">
      <alignment horizontal="center" vertical="center"/>
    </xf>
    <xf numFmtId="0" fontId="7" fillId="0" borderId="8" xfId="0" applyFont="1" applyBorder="1" applyAlignment="1">
      <alignment vertical="center" shrinkToFit="1"/>
    </xf>
    <xf numFmtId="0" fontId="0" fillId="0" borderId="13" xfId="0" applyFont="1" applyBorder="1" applyAlignment="1">
      <alignment horizontal="distributed" vertical="center"/>
    </xf>
    <xf numFmtId="0" fontId="0" fillId="0" borderId="16" xfId="0" applyFont="1" applyBorder="1" applyAlignment="1">
      <alignment horizontal="distributed" vertical="center"/>
    </xf>
    <xf numFmtId="0" fontId="0" fillId="0" borderId="20" xfId="0" applyFont="1" applyBorder="1" applyAlignment="1">
      <alignment horizontal="distributed" vertical="center"/>
    </xf>
    <xf numFmtId="0" fontId="0" fillId="2" borderId="13" xfId="0" applyFont="1" applyFill="1" applyBorder="1" applyAlignment="1" applyProtection="1">
      <alignment vertical="center" shrinkToFit="1"/>
      <protection locked="0"/>
    </xf>
    <xf numFmtId="0" fontId="0" fillId="0" borderId="16" xfId="0" applyBorder="1" applyAlignment="1" applyProtection="1">
      <alignment vertical="center"/>
      <protection locked="0"/>
    </xf>
    <xf numFmtId="0" fontId="0" fillId="0" borderId="20" xfId="0" applyBorder="1" applyAlignment="1" applyProtection="1">
      <alignment vertical="center"/>
      <protection locked="0"/>
    </xf>
    <xf numFmtId="0" fontId="0" fillId="0" borderId="15" xfId="0" applyFont="1" applyBorder="1" applyAlignment="1">
      <alignment horizontal="distributed" vertical="center"/>
    </xf>
    <xf numFmtId="0" fontId="0" fillId="0" borderId="18" xfId="0" applyFont="1" applyBorder="1" applyAlignment="1">
      <alignment horizontal="distributed" vertical="center"/>
    </xf>
    <xf numFmtId="0" fontId="0" fillId="0" borderId="22" xfId="0" applyFont="1" applyBorder="1" applyAlignment="1">
      <alignment horizontal="distributed" vertical="center"/>
    </xf>
    <xf numFmtId="0" fontId="0" fillId="2" borderId="15" xfId="0" applyFont="1" applyFill="1"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8" fillId="0" borderId="0" xfId="0" applyFont="1" applyAlignment="1">
      <alignment horizontal="distributed" vertical="center"/>
    </xf>
    <xf numFmtId="0" fontId="0" fillId="0" borderId="0" xfId="0" applyAlignment="1">
      <alignment vertical="center"/>
    </xf>
    <xf numFmtId="0" fontId="0" fillId="2" borderId="13" xfId="0" applyFont="1" applyFill="1" applyBorder="1" applyProtection="1">
      <alignment vertical="center"/>
      <protection locked="0"/>
    </xf>
    <xf numFmtId="0" fontId="0" fillId="2" borderId="16" xfId="0" applyFont="1" applyFill="1" applyBorder="1" applyProtection="1">
      <alignment vertical="center"/>
      <protection locked="0"/>
    </xf>
    <xf numFmtId="0" fontId="0" fillId="2" borderId="20" xfId="0" applyFont="1" applyFill="1" applyBorder="1" applyProtection="1">
      <alignment vertical="center"/>
      <protection locked="0"/>
    </xf>
    <xf numFmtId="0" fontId="0" fillId="2" borderId="15" xfId="0" applyFont="1" applyFill="1" applyBorder="1" applyProtection="1">
      <alignment vertical="center"/>
      <protection locked="0"/>
    </xf>
    <xf numFmtId="0" fontId="0" fillId="2" borderId="18" xfId="0" applyFont="1" applyFill="1" applyBorder="1" applyProtection="1">
      <alignment vertical="center"/>
      <protection locked="0"/>
    </xf>
    <xf numFmtId="0" fontId="0" fillId="2" borderId="22" xfId="0" applyFont="1" applyFill="1" applyBorder="1" applyProtection="1">
      <alignment vertical="center"/>
      <protection locked="0"/>
    </xf>
    <xf numFmtId="0" fontId="0" fillId="2" borderId="18" xfId="0" applyFont="1" applyFill="1" applyBorder="1" applyAlignment="1" applyProtection="1">
      <alignment vertical="center" shrinkToFit="1"/>
      <protection locked="0"/>
    </xf>
    <xf numFmtId="0" fontId="0" fillId="2" borderId="22" xfId="0" applyFont="1" applyFill="1" applyBorder="1" applyAlignment="1" applyProtection="1">
      <alignment vertical="center" shrinkToFit="1"/>
      <protection locked="0"/>
    </xf>
    <xf numFmtId="0" fontId="0" fillId="2" borderId="14" xfId="0" applyFont="1" applyFill="1" applyBorder="1" applyProtection="1">
      <alignment vertical="center"/>
      <protection locked="0"/>
    </xf>
    <xf numFmtId="0" fontId="0" fillId="2" borderId="17" xfId="0" applyFont="1" applyFill="1" applyBorder="1" applyProtection="1">
      <alignment vertical="center"/>
      <protection locked="0"/>
    </xf>
    <xf numFmtId="0" fontId="0" fillId="2" borderId="21" xfId="0" applyFont="1" applyFill="1" applyBorder="1" applyProtection="1">
      <alignment vertical="center"/>
      <protection locked="0"/>
    </xf>
    <xf numFmtId="0" fontId="7" fillId="0" borderId="4" xfId="0" applyFont="1" applyFill="1" applyBorder="1" applyProtection="1">
      <alignment vertical="center"/>
    </xf>
    <xf numFmtId="0" fontId="14" fillId="0" borderId="0" xfId="0" applyFont="1" applyProtection="1">
      <alignment vertical="center"/>
    </xf>
    <xf numFmtId="0" fontId="0" fillId="0" borderId="4" xfId="0" applyBorder="1" applyProtection="1">
      <alignment vertical="center"/>
    </xf>
    <xf numFmtId="0" fontId="0" fillId="2" borderId="8" xfId="0" applyFill="1" applyBorder="1" applyAlignment="1" applyProtection="1">
      <alignment vertical="center" shrinkToFit="1"/>
      <protection locked="0"/>
    </xf>
    <xf numFmtId="0" fontId="0" fillId="0" borderId="35"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left" vertical="distributed" wrapText="1"/>
    </xf>
    <xf numFmtId="0" fontId="0" fillId="0" borderId="34"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Alignment="1">
      <alignment vertical="center" shrinkToFit="1"/>
    </xf>
    <xf numFmtId="0" fontId="4" fillId="0" borderId="0" xfId="0" applyFont="1" applyAlignment="1">
      <alignment horizontal="center" vertical="center"/>
    </xf>
    <xf numFmtId="0" fontId="4" fillId="0" borderId="0" xfId="0" applyFont="1" applyAlignment="1">
      <alignment horizontal="distributed" vertical="center"/>
    </xf>
    <xf numFmtId="0" fontId="10" fillId="0" borderId="0" xfId="0" applyFont="1" applyAlignment="1">
      <alignment horizontal="distributed" vertical="center"/>
    </xf>
    <xf numFmtId="0" fontId="16" fillId="0" borderId="0" xfId="0" applyFont="1" applyAlignment="1">
      <alignment horizontal="distributed" vertical="center"/>
    </xf>
    <xf numFmtId="0" fontId="0" fillId="2" borderId="14"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0" borderId="41" xfId="0" applyBorder="1" applyAlignment="1">
      <alignment horizontal="distributed" vertical="center"/>
    </xf>
    <xf numFmtId="0" fontId="0" fillId="0" borderId="1" xfId="0" applyBorder="1" applyAlignment="1">
      <alignment horizontal="distributed" vertical="center"/>
    </xf>
    <xf numFmtId="0" fontId="0" fillId="0" borderId="41" xfId="0" applyBorder="1" applyAlignment="1">
      <alignment vertical="center" shrinkToFit="1"/>
    </xf>
    <xf numFmtId="0" fontId="0" fillId="0" borderId="1" xfId="0" applyBorder="1" applyAlignment="1">
      <alignment vertical="center" shrinkToFit="1"/>
    </xf>
    <xf numFmtId="0" fontId="0" fillId="0" borderId="9" xfId="0" applyBorder="1" applyAlignment="1">
      <alignment horizontal="distributed" vertical="center"/>
    </xf>
    <xf numFmtId="0" fontId="0" fillId="0" borderId="42" xfId="0" applyBorder="1" applyAlignment="1">
      <alignment horizontal="distributed" vertical="center"/>
    </xf>
    <xf numFmtId="0" fontId="0" fillId="0" borderId="8" xfId="0" applyBorder="1" applyAlignment="1">
      <alignment horizontal="distributed" vertical="center"/>
    </xf>
    <xf numFmtId="0" fontId="0" fillId="0" borderId="9" xfId="0" applyNumberFormat="1" applyBorder="1" applyAlignment="1">
      <alignment horizontal="right" vertical="center"/>
    </xf>
    <xf numFmtId="0" fontId="0" fillId="0" borderId="42" xfId="0" applyNumberFormat="1" applyBorder="1" applyAlignment="1">
      <alignment horizontal="right" vertical="center" shrinkToFit="1"/>
    </xf>
    <xf numFmtId="0" fontId="0" fillId="2" borderId="13" xfId="0" applyFont="1" applyFill="1" applyBorder="1" applyAlignment="1" applyProtection="1">
      <alignment vertical="center"/>
      <protection locked="0"/>
    </xf>
    <xf numFmtId="0" fontId="0" fillId="2" borderId="16" xfId="0" applyFont="1" applyFill="1" applyBorder="1" applyAlignment="1" applyProtection="1">
      <alignment vertical="center"/>
      <protection locked="0"/>
    </xf>
    <xf numFmtId="0" fontId="0" fillId="2" borderId="20" xfId="0" applyFont="1" applyFill="1" applyBorder="1" applyAlignment="1" applyProtection="1">
      <alignment vertical="center"/>
      <protection locked="0"/>
    </xf>
    <xf numFmtId="0" fontId="7" fillId="0" borderId="8" xfId="0" applyFont="1" applyFill="1" applyBorder="1" applyAlignment="1" applyProtection="1">
      <alignment vertical="center"/>
    </xf>
    <xf numFmtId="0" fontId="7" fillId="2" borderId="8"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0" borderId="4" xfId="0" applyFont="1" applyFill="1" applyBorder="1" applyAlignment="1" applyProtection="1">
      <alignment vertical="center"/>
    </xf>
    <xf numFmtId="0" fontId="0" fillId="0" borderId="5"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0" xfId="0" applyBorder="1" applyAlignment="1" applyProtection="1">
      <alignment horizontal="distributed" vertical="center"/>
    </xf>
    <xf numFmtId="38" fontId="0" fillId="2" borderId="4" xfId="4" applyFont="1" applyFill="1" applyBorder="1" applyAlignment="1" applyProtection="1">
      <alignment vertical="center"/>
      <protection locked="0"/>
    </xf>
    <xf numFmtId="38" fontId="0" fillId="2" borderId="8" xfId="4" applyFont="1" applyFill="1" applyBorder="1" applyAlignment="1" applyProtection="1">
      <alignment vertical="center"/>
      <protection locked="0"/>
    </xf>
    <xf numFmtId="0" fontId="0" fillId="0" borderId="7"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12" xfId="0" applyBorder="1" applyAlignment="1" applyProtection="1">
      <alignment horizontal="distributed" vertical="center"/>
    </xf>
    <xf numFmtId="38" fontId="18" fillId="0" borderId="0" xfId="4" applyFont="1" applyFill="1" applyBorder="1" applyAlignment="1" applyProtection="1">
      <alignment vertical="center"/>
    </xf>
    <xf numFmtId="0" fontId="0" fillId="2" borderId="4" xfId="0" applyFont="1"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0" fontId="18" fillId="0" borderId="0" xfId="0" applyFont="1" applyAlignment="1" applyProtection="1">
      <alignment vertical="center"/>
    </xf>
    <xf numFmtId="0" fontId="0" fillId="0" borderId="1" xfId="0" applyBorder="1" applyAlignment="1" applyProtection="1">
      <alignment vertical="center"/>
    </xf>
    <xf numFmtId="0" fontId="0" fillId="2" borderId="1" xfId="0" applyFont="1" applyFill="1" applyBorder="1" applyAlignment="1" applyProtection="1">
      <alignment vertical="center"/>
      <protection locked="0"/>
    </xf>
    <xf numFmtId="0" fontId="0" fillId="0" borderId="8" xfId="0" applyBorder="1" applyAlignment="1" applyProtection="1">
      <alignment vertical="center"/>
    </xf>
    <xf numFmtId="0" fontId="4" fillId="0" borderId="2" xfId="0" applyFont="1" applyBorder="1" applyAlignment="1">
      <alignment horizontal="right" vertical="center" indent="1"/>
    </xf>
    <xf numFmtId="0" fontId="4" fillId="0" borderId="5"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5" xfId="0" applyFont="1" applyBorder="1" applyAlignment="1">
      <alignment vertical="center" wrapText="1"/>
    </xf>
    <xf numFmtId="0" fontId="13" fillId="0" borderId="9" xfId="0" applyFont="1" applyBorder="1" applyAlignment="1">
      <alignment vertical="center" wrapText="1"/>
    </xf>
    <xf numFmtId="0" fontId="13" fillId="0" borderId="6" xfId="0" applyFont="1" applyBorder="1" applyAlignment="1">
      <alignment vertical="center" wrapText="1"/>
    </xf>
    <xf numFmtId="0" fontId="13"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shrinkToFit="1"/>
    </xf>
    <xf numFmtId="0" fontId="4" fillId="0" borderId="1" xfId="0" applyFont="1" applyBorder="1" applyAlignment="1">
      <alignment vertical="center" wrapText="1"/>
    </xf>
    <xf numFmtId="0" fontId="7" fillId="2" borderId="4"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38" fontId="14" fillId="0" borderId="0" xfId="4" applyFont="1" applyFill="1" applyBorder="1" applyAlignment="1" applyProtection="1">
      <alignment vertical="center"/>
    </xf>
    <xf numFmtId="0" fontId="14" fillId="0" borderId="0" xfId="0" applyFont="1" applyAlignment="1" applyProtection="1">
      <alignment vertical="center"/>
    </xf>
    <xf numFmtId="0" fontId="1" fillId="0" borderId="0" xfId="2" applyAlignment="1">
      <alignment vertical="center" shrinkToFit="1"/>
    </xf>
    <xf numFmtId="0" fontId="1" fillId="0" borderId="6" xfId="2" applyBorder="1" applyAlignment="1" applyProtection="1">
      <alignment horizontal="left" vertical="center"/>
    </xf>
    <xf numFmtId="0" fontId="1" fillId="0" borderId="0" xfId="2" applyBorder="1" applyAlignment="1" applyProtection="1">
      <alignment horizontal="left" vertical="center"/>
    </xf>
    <xf numFmtId="0" fontId="1" fillId="0" borderId="11" xfId="2" applyBorder="1" applyAlignment="1" applyProtection="1">
      <alignment horizontal="left" vertical="center"/>
    </xf>
    <xf numFmtId="0" fontId="1" fillId="0" borderId="14" xfId="2" applyBorder="1" applyAlignment="1" applyProtection="1">
      <alignment horizontal="distributed" vertical="center"/>
    </xf>
    <xf numFmtId="0" fontId="1" fillId="0" borderId="17" xfId="2" applyBorder="1" applyAlignment="1" applyProtection="1">
      <alignment horizontal="distributed" vertical="center"/>
    </xf>
    <xf numFmtId="0" fontId="1" fillId="0" borderId="21" xfId="2" applyBorder="1" applyAlignment="1" applyProtection="1">
      <alignment horizontal="distributed" vertical="center"/>
    </xf>
    <xf numFmtId="0" fontId="1" fillId="2" borderId="14" xfId="2" applyFont="1" applyFill="1" applyBorder="1" applyAlignment="1" applyProtection="1">
      <alignment vertical="center"/>
      <protection locked="0"/>
    </xf>
    <xf numFmtId="0" fontId="1" fillId="2" borderId="17" xfId="2" applyFont="1" applyFill="1" applyBorder="1" applyAlignment="1" applyProtection="1">
      <alignment vertical="center"/>
      <protection locked="0"/>
    </xf>
    <xf numFmtId="0" fontId="1" fillId="2" borderId="21" xfId="2" applyFont="1" applyFill="1" applyBorder="1" applyAlignment="1" applyProtection="1">
      <alignment vertical="center"/>
      <protection locked="0"/>
    </xf>
    <xf numFmtId="0" fontId="1" fillId="0" borderId="7" xfId="2" applyBorder="1" applyAlignment="1" applyProtection="1">
      <alignment horizontal="left" vertical="center"/>
    </xf>
    <xf numFmtId="0" fontId="1" fillId="0" borderId="1" xfId="2" applyBorder="1" applyAlignment="1" applyProtection="1">
      <alignment horizontal="left" vertical="center"/>
    </xf>
    <xf numFmtId="0" fontId="1" fillId="0" borderId="12" xfId="2" applyBorder="1" applyAlignment="1" applyProtection="1">
      <alignment horizontal="left" vertical="center"/>
    </xf>
    <xf numFmtId="0" fontId="1" fillId="0" borderId="15" xfId="2" applyBorder="1" applyAlignment="1" applyProtection="1">
      <alignment horizontal="distributed" vertical="center"/>
    </xf>
    <xf numFmtId="0" fontId="1" fillId="0" borderId="18" xfId="2" applyBorder="1" applyAlignment="1" applyProtection="1">
      <alignment horizontal="distributed" vertical="center"/>
    </xf>
    <xf numFmtId="0" fontId="1" fillId="0" borderId="22" xfId="2" applyBorder="1" applyAlignment="1" applyProtection="1">
      <alignment horizontal="distributed" vertical="center"/>
    </xf>
    <xf numFmtId="0" fontId="1" fillId="2" borderId="15" xfId="2" applyFont="1" applyFill="1" applyBorder="1" applyAlignment="1" applyProtection="1">
      <alignment vertical="center"/>
      <protection locked="0"/>
    </xf>
    <xf numFmtId="0" fontId="1" fillId="2" borderId="18" xfId="2" applyFont="1" applyFill="1" applyBorder="1" applyAlignment="1" applyProtection="1">
      <alignment vertical="center"/>
      <protection locked="0"/>
    </xf>
    <xf numFmtId="0" fontId="1" fillId="2" borderId="22" xfId="2" applyFont="1" applyFill="1" applyBorder="1" applyAlignment="1" applyProtection="1">
      <alignment vertical="center"/>
      <protection locked="0"/>
    </xf>
    <xf numFmtId="0" fontId="1" fillId="0" borderId="41" xfId="2" applyBorder="1" applyAlignment="1">
      <alignment horizontal="distributed" vertical="center"/>
    </xf>
    <xf numFmtId="0" fontId="1" fillId="0" borderId="1" xfId="2" applyBorder="1" applyAlignment="1">
      <alignment horizontal="distributed" vertical="center"/>
    </xf>
    <xf numFmtId="0" fontId="1" fillId="0" borderId="41" xfId="2" applyBorder="1" applyAlignment="1">
      <alignment vertical="center" shrinkToFit="1"/>
    </xf>
    <xf numFmtId="0" fontId="1" fillId="0" borderId="1" xfId="2" applyBorder="1" applyAlignment="1">
      <alignment vertical="center" shrinkToFit="1"/>
    </xf>
    <xf numFmtId="0" fontId="1" fillId="0" borderId="9" xfId="2" applyBorder="1" applyAlignment="1">
      <alignment horizontal="distributed" vertical="center"/>
    </xf>
    <xf numFmtId="0" fontId="1" fillId="0" borderId="42" xfId="2" applyBorder="1" applyAlignment="1">
      <alignment horizontal="distributed" vertical="center"/>
    </xf>
    <xf numFmtId="0" fontId="1" fillId="0" borderId="8" xfId="2" applyBorder="1" applyAlignment="1">
      <alignment horizontal="distributed" vertical="center"/>
    </xf>
    <xf numFmtId="0" fontId="1" fillId="0" borderId="9" xfId="2" applyNumberFormat="1" applyBorder="1" applyAlignment="1">
      <alignment horizontal="right" vertical="center"/>
    </xf>
    <xf numFmtId="0" fontId="1" fillId="0" borderId="42" xfId="2" applyNumberFormat="1" applyBorder="1" applyAlignment="1">
      <alignment horizontal="right" vertical="center" shrinkToFit="1"/>
    </xf>
    <xf numFmtId="0" fontId="1" fillId="2" borderId="13" xfId="2" applyFont="1" applyFill="1" applyBorder="1" applyAlignment="1" applyProtection="1">
      <alignment vertical="center"/>
      <protection locked="0"/>
    </xf>
    <xf numFmtId="0" fontId="1" fillId="2" borderId="16" xfId="2" applyFont="1" applyFill="1" applyBorder="1" applyAlignment="1" applyProtection="1">
      <alignment vertical="center"/>
      <protection locked="0"/>
    </xf>
    <xf numFmtId="0" fontId="1" fillId="2" borderId="20" xfId="2" applyFont="1" applyFill="1" applyBorder="1" applyAlignment="1" applyProtection="1">
      <alignment vertical="center"/>
      <protection locked="0"/>
    </xf>
    <xf numFmtId="0" fontId="1" fillId="0" borderId="5" xfId="2" applyBorder="1" applyAlignment="1" applyProtection="1">
      <alignment horizontal="left" vertical="center"/>
    </xf>
    <xf numFmtId="0" fontId="1" fillId="0" borderId="9" xfId="2" applyBorder="1" applyAlignment="1" applyProtection="1">
      <alignment horizontal="left" vertical="center"/>
    </xf>
    <xf numFmtId="0" fontId="1" fillId="0" borderId="13" xfId="2" applyBorder="1" applyAlignment="1" applyProtection="1">
      <alignment horizontal="distributed" vertical="center"/>
    </xf>
    <xf numFmtId="0" fontId="1" fillId="0" borderId="16" xfId="2" applyBorder="1" applyAlignment="1" applyProtection="1">
      <alignment horizontal="distributed" vertical="center"/>
    </xf>
    <xf numFmtId="0" fontId="1" fillId="0" borderId="20" xfId="2" applyBorder="1" applyAlignment="1" applyProtection="1">
      <alignment horizontal="distributed" vertical="center"/>
    </xf>
    <xf numFmtId="0" fontId="1" fillId="0" borderId="4" xfId="2" applyBorder="1" applyAlignment="1" applyProtection="1">
      <alignment horizontal="distributed" vertical="center"/>
    </xf>
    <xf numFmtId="0" fontId="1" fillId="0" borderId="8" xfId="2" applyBorder="1" applyAlignment="1" applyProtection="1">
      <alignment horizontal="distributed" vertical="center"/>
    </xf>
    <xf numFmtId="0" fontId="1" fillId="0" borderId="19" xfId="2" applyBorder="1" applyAlignment="1" applyProtection="1">
      <alignment horizontal="distributed" vertical="center"/>
    </xf>
    <xf numFmtId="0" fontId="1" fillId="0" borderId="5" xfId="2" applyBorder="1" applyAlignment="1" applyProtection="1">
      <alignment horizontal="distributed" vertical="center"/>
    </xf>
    <xf numFmtId="0" fontId="1" fillId="0" borderId="9" xfId="2" applyBorder="1" applyAlignment="1" applyProtection="1">
      <alignment horizontal="distributed" vertical="center"/>
    </xf>
    <xf numFmtId="0" fontId="1" fillId="0" borderId="10" xfId="2" applyBorder="1" applyAlignment="1" applyProtection="1">
      <alignment horizontal="distributed" vertical="center"/>
    </xf>
    <xf numFmtId="0" fontId="1" fillId="0" borderId="7" xfId="2" applyBorder="1" applyAlignment="1" applyProtection="1">
      <alignment horizontal="distributed" vertical="center"/>
    </xf>
    <xf numFmtId="0" fontId="1" fillId="0" borderId="1" xfId="2" applyBorder="1" applyAlignment="1" applyProtection="1">
      <alignment horizontal="distributed" vertical="center"/>
    </xf>
    <xf numFmtId="0" fontId="1" fillId="0" borderId="12" xfId="2" applyBorder="1" applyAlignment="1" applyProtection="1">
      <alignment horizontal="distributed" vertical="center"/>
    </xf>
    <xf numFmtId="0" fontId="1" fillId="2" borderId="4" xfId="2" applyFill="1" applyBorder="1" applyAlignment="1" applyProtection="1">
      <alignment vertical="center" shrinkToFit="1"/>
      <protection locked="0"/>
    </xf>
    <xf numFmtId="0" fontId="1" fillId="2" borderId="8" xfId="2" applyFill="1" applyBorder="1" applyAlignment="1" applyProtection="1">
      <alignment vertical="center" shrinkToFit="1"/>
      <protection locked="0"/>
    </xf>
    <xf numFmtId="0" fontId="1" fillId="2" borderId="19" xfId="2" applyFill="1" applyBorder="1" applyAlignment="1" applyProtection="1">
      <alignment vertical="center" shrinkToFit="1"/>
      <protection locked="0"/>
    </xf>
    <xf numFmtId="0" fontId="1" fillId="0" borderId="1" xfId="2" applyBorder="1" applyAlignment="1" applyProtection="1">
      <alignment vertical="center"/>
    </xf>
    <xf numFmtId="0" fontId="1" fillId="2" borderId="1" xfId="2" applyFill="1" applyBorder="1" applyAlignment="1" applyProtection="1">
      <alignment vertical="center"/>
      <protection locked="0"/>
    </xf>
    <xf numFmtId="0" fontId="1" fillId="0" borderId="8" xfId="2" applyBorder="1" applyAlignment="1" applyProtection="1">
      <alignment vertical="center"/>
    </xf>
    <xf numFmtId="0" fontId="7" fillId="0" borderId="8" xfId="0" applyFont="1" applyBorder="1" applyAlignment="1" applyProtection="1">
      <alignment vertical="center" shrinkToFit="1"/>
    </xf>
    <xf numFmtId="0" fontId="7" fillId="0" borderId="19" xfId="0" applyFont="1" applyBorder="1" applyAlignment="1" applyProtection="1">
      <alignment vertical="center" shrinkToFit="1"/>
    </xf>
    <xf numFmtId="0" fontId="0" fillId="0" borderId="0" xfId="0" applyFont="1" applyBorder="1" applyProtection="1">
      <alignment vertical="center"/>
    </xf>
    <xf numFmtId="0" fontId="7" fillId="0" borderId="0" xfId="0" applyFont="1" applyBorder="1" applyAlignment="1" applyProtection="1">
      <alignment horizontal="distributed" vertical="center"/>
    </xf>
    <xf numFmtId="0" fontId="0" fillId="0" borderId="0" xfId="0" applyFont="1" applyBorder="1" applyAlignment="1" applyProtection="1">
      <alignment vertical="center" shrinkToFit="1"/>
    </xf>
    <xf numFmtId="0" fontId="4" fillId="0" borderId="0" xfId="0" applyFont="1" applyBorder="1" applyAlignment="1" applyProtection="1">
      <alignment horizontal="left" vertical="center" shrinkToFit="1"/>
    </xf>
    <xf numFmtId="0" fontId="10" fillId="0" borderId="0" xfId="0" applyFont="1" applyBorder="1" applyAlignment="1" applyProtection="1">
      <alignment horizontal="distributed" vertical="center"/>
    </xf>
    <xf numFmtId="0" fontId="0" fillId="0" borderId="0" xfId="0" applyFont="1" applyBorder="1" applyAlignment="1" applyProtection="1">
      <alignment horizontal="center" vertical="center"/>
    </xf>
    <xf numFmtId="0" fontId="0" fillId="3" borderId="5"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38" fontId="0" fillId="3" borderId="5" xfId="4" applyFont="1" applyFill="1" applyBorder="1" applyAlignment="1" applyProtection="1">
      <alignment horizontal="center" vertical="center"/>
      <protection locked="0"/>
    </xf>
    <xf numFmtId="38" fontId="0" fillId="3" borderId="10" xfId="4" applyFont="1" applyFill="1" applyBorder="1" applyAlignment="1" applyProtection="1">
      <alignment horizontal="center" vertical="center"/>
      <protection locked="0"/>
    </xf>
    <xf numFmtId="38" fontId="0" fillId="3" borderId="7" xfId="4" applyFont="1" applyFill="1" applyBorder="1" applyAlignment="1" applyProtection="1">
      <alignment horizontal="center" vertical="center"/>
      <protection locked="0"/>
    </xf>
    <xf numFmtId="38" fontId="0" fillId="3" borderId="12" xfId="4" applyFont="1" applyFill="1" applyBorder="1" applyAlignment="1" applyProtection="1">
      <alignment horizontal="center" vertical="center"/>
      <protection locked="0"/>
    </xf>
    <xf numFmtId="0" fontId="23" fillId="0" borderId="0" xfId="0" applyFont="1" applyBorder="1" applyAlignment="1" applyProtection="1">
      <alignment horizontal="distributed" vertical="center"/>
    </xf>
    <xf numFmtId="49" fontId="0" fillId="0" borderId="5" xfId="0" applyNumberFormat="1" applyFont="1" applyBorder="1" applyAlignment="1" applyProtection="1">
      <alignment horizontal="left" vertical="center"/>
    </xf>
    <xf numFmtId="49" fontId="0" fillId="0" borderId="9"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1" xfId="0" applyNumberFormat="1" applyFont="1" applyBorder="1" applyAlignment="1" applyProtection="1">
      <alignment horizontal="left" vertical="center"/>
    </xf>
    <xf numFmtId="0" fontId="7" fillId="0" borderId="9" xfId="0" applyFont="1" applyBorder="1" applyProtection="1">
      <alignment vertical="center"/>
    </xf>
    <xf numFmtId="0" fontId="7" fillId="0" borderId="10" xfId="0" applyFont="1" applyBorder="1" applyProtection="1">
      <alignment vertical="center"/>
    </xf>
    <xf numFmtId="0" fontId="7" fillId="0" borderId="1" xfId="0" applyFont="1" applyBorder="1" applyProtection="1">
      <alignment vertical="center"/>
    </xf>
    <xf numFmtId="0" fontId="7" fillId="0" borderId="12" xfId="0" applyFont="1" applyBorder="1" applyProtection="1">
      <alignment vertical="center"/>
    </xf>
    <xf numFmtId="0" fontId="7" fillId="0" borderId="24" xfId="0" applyFont="1" applyBorder="1" applyAlignment="1" applyProtection="1">
      <alignment horizontal="left" vertical="center"/>
    </xf>
    <xf numFmtId="0" fontId="0" fillId="0" borderId="23" xfId="0" applyFont="1" applyBorder="1" applyAlignment="1" applyProtection="1">
      <alignment horizontal="right" vertical="center" shrinkToFit="1"/>
    </xf>
    <xf numFmtId="6" fontId="0" fillId="0" borderId="24" xfId="4" applyNumberFormat="1" applyFont="1" applyBorder="1" applyAlignment="1" applyProtection="1">
      <alignment horizontal="left" vertical="center"/>
    </xf>
    <xf numFmtId="5" fontId="4" fillId="0" borderId="0" xfId="0" applyNumberFormat="1" applyFont="1" applyBorder="1" applyAlignment="1" applyProtection="1">
      <alignment horizontal="right" vertical="center"/>
    </xf>
    <xf numFmtId="0" fontId="0" fillId="0" borderId="23" xfId="0" applyFont="1" applyBorder="1" applyAlignment="1" applyProtection="1">
      <alignment horizontal="right" vertical="center"/>
    </xf>
    <xf numFmtId="0" fontId="0" fillId="0" borderId="1" xfId="0" applyFont="1" applyBorder="1" applyAlignment="1" applyProtection="1">
      <alignment horizontal="left" vertical="center" shrinkToFit="1"/>
    </xf>
    <xf numFmtId="0" fontId="0" fillId="0" borderId="4" xfId="0" applyFont="1" applyBorder="1" applyAlignment="1">
      <alignment horizontal="distributed" vertical="center"/>
    </xf>
    <xf numFmtId="0" fontId="0" fillId="0" borderId="19" xfId="0" applyFont="1" applyBorder="1" applyAlignment="1">
      <alignment horizontal="distributed" vertical="center"/>
    </xf>
    <xf numFmtId="0" fontId="0" fillId="2" borderId="7" xfId="0" applyFont="1" applyFill="1" applyBorder="1" applyProtection="1">
      <alignment vertical="center"/>
      <protection locked="0"/>
    </xf>
    <xf numFmtId="0" fontId="0" fillId="2" borderId="12" xfId="0" applyFont="1" applyFill="1" applyBorder="1" applyProtection="1">
      <alignment vertical="center"/>
      <protection locked="0"/>
    </xf>
    <xf numFmtId="0" fontId="0" fillId="0" borderId="0" xfId="0" applyFont="1" applyBorder="1" applyAlignment="1" applyProtection="1">
      <alignment horizontal="distributed" vertical="center"/>
    </xf>
    <xf numFmtId="0" fontId="0" fillId="0" borderId="23" xfId="0" applyFont="1" applyBorder="1" applyAlignment="1" applyProtection="1">
      <alignment horizontal="left" vertical="center"/>
    </xf>
    <xf numFmtId="0" fontId="0" fillId="0" borderId="24" xfId="0" applyFont="1" applyBorder="1" applyAlignment="1" applyProtection="1">
      <alignment horizontal="distributed" vertical="center"/>
    </xf>
    <xf numFmtId="0" fontId="0" fillId="0" borderId="24" xfId="0" applyFont="1" applyBorder="1" applyAlignment="1" applyProtection="1">
      <alignment horizontal="center" vertical="center"/>
    </xf>
    <xf numFmtId="0" fontId="7" fillId="0" borderId="24" xfId="0" applyFont="1" applyBorder="1" applyAlignment="1" applyProtection="1">
      <alignment horizontal="right" vertical="center"/>
    </xf>
    <xf numFmtId="0" fontId="0" fillId="0" borderId="5" xfId="0" applyFont="1" applyBorder="1" applyAlignment="1">
      <alignment horizontal="distributed" vertical="center"/>
    </xf>
    <xf numFmtId="0" fontId="0" fillId="0" borderId="10" xfId="0" applyFont="1" applyBorder="1" applyAlignment="1">
      <alignment horizontal="distributed" vertical="center"/>
    </xf>
    <xf numFmtId="0" fontId="0" fillId="3" borderId="4"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38" fontId="0" fillId="3" borderId="4" xfId="4" applyFont="1" applyFill="1" applyBorder="1" applyAlignment="1" applyProtection="1">
      <alignment horizontal="center" vertical="center"/>
      <protection locked="0"/>
    </xf>
    <xf numFmtId="38" fontId="0" fillId="3" borderId="19" xfId="4" applyFont="1" applyFill="1" applyBorder="1" applyAlignment="1" applyProtection="1">
      <alignment horizontal="center" vertical="center"/>
      <protection locked="0"/>
    </xf>
    <xf numFmtId="38" fontId="0" fillId="2" borderId="15" xfId="4" applyFont="1" applyFill="1" applyBorder="1" applyProtection="1">
      <alignment vertical="center"/>
      <protection locked="0"/>
    </xf>
    <xf numFmtId="38" fontId="0" fillId="2" borderId="18" xfId="4" applyFont="1" applyFill="1" applyBorder="1" applyProtection="1">
      <alignment vertical="center"/>
      <protection locked="0"/>
    </xf>
    <xf numFmtId="0" fontId="0" fillId="0" borderId="7" xfId="0" applyFont="1" applyBorder="1" applyAlignment="1">
      <alignment horizontal="right" vertical="center"/>
    </xf>
    <xf numFmtId="0" fontId="0" fillId="0" borderId="1" xfId="0" applyFont="1" applyBorder="1" applyAlignment="1">
      <alignment horizontal="right" vertical="center"/>
    </xf>
    <xf numFmtId="0" fontId="0" fillId="0" borderId="12" xfId="0" applyFont="1" applyBorder="1" applyAlignment="1">
      <alignment horizontal="right" vertical="center"/>
    </xf>
    <xf numFmtId="0" fontId="7" fillId="0" borderId="18" xfId="0" applyFont="1" applyBorder="1" applyProtection="1">
      <alignment vertical="center"/>
    </xf>
    <xf numFmtId="38" fontId="0" fillId="2" borderId="5" xfId="4" applyFont="1" applyFill="1" applyBorder="1" applyProtection="1">
      <alignment vertical="center"/>
      <protection locked="0"/>
    </xf>
    <xf numFmtId="38" fontId="0" fillId="2" borderId="9" xfId="4" applyFont="1" applyFill="1" applyBorder="1" applyProtection="1">
      <alignment vertical="center"/>
      <protection locked="0"/>
    </xf>
    <xf numFmtId="0" fontId="0" fillId="0" borderId="7" xfId="0" applyBorder="1" applyAlignment="1" applyProtection="1">
      <alignment horizontal="right" vertical="center"/>
    </xf>
    <xf numFmtId="0" fontId="0" fillId="0" borderId="1" xfId="0" applyBorder="1" applyAlignment="1" applyProtection="1">
      <alignment horizontal="right" vertical="center"/>
    </xf>
    <xf numFmtId="0" fontId="0" fillId="0" borderId="12" xfId="0" applyBorder="1" applyAlignment="1" applyProtection="1">
      <alignment horizontal="right" vertical="center"/>
    </xf>
    <xf numFmtId="0" fontId="18" fillId="0" borderId="0" xfId="0" applyFont="1" applyFill="1" applyProtection="1">
      <alignment vertical="center"/>
    </xf>
    <xf numFmtId="0" fontId="10" fillId="0" borderId="0" xfId="0" applyFont="1" applyAlignment="1">
      <alignment horizontal="center" vertical="center"/>
    </xf>
    <xf numFmtId="0" fontId="10" fillId="0" borderId="0" xfId="0" applyFont="1">
      <alignment vertical="center"/>
    </xf>
    <xf numFmtId="0" fontId="4" fillId="0" borderId="23" xfId="0" applyFont="1" applyBorder="1" applyAlignment="1">
      <alignment vertical="center" shrinkToFit="1"/>
    </xf>
    <xf numFmtId="0" fontId="10" fillId="0" borderId="23" xfId="0" applyFont="1" applyBorder="1" applyAlignment="1">
      <alignment horizontal="center" vertical="center" shrinkToFit="1"/>
    </xf>
    <xf numFmtId="0" fontId="25" fillId="0" borderId="0" xfId="0" applyFont="1" applyAlignment="1">
      <alignment horizontal="center" vertical="center"/>
    </xf>
    <xf numFmtId="0" fontId="10" fillId="0" borderId="0" xfId="0" applyFont="1" applyAlignment="1">
      <alignment horizontal="left" vertical="center"/>
    </xf>
    <xf numFmtId="0" fontId="7" fillId="2" borderId="15" xfId="0" applyFont="1" applyFill="1" applyBorder="1" applyAlignment="1" applyProtection="1">
      <alignment vertical="center" shrinkToFit="1"/>
      <protection locked="0"/>
    </xf>
    <xf numFmtId="0" fontId="7" fillId="2" borderId="18" xfId="0" applyFont="1" applyFill="1" applyBorder="1" applyAlignment="1" applyProtection="1">
      <alignment vertical="center" shrinkToFit="1"/>
      <protection locked="0"/>
    </xf>
    <xf numFmtId="0" fontId="7" fillId="2" borderId="22" xfId="0" applyFont="1" applyFill="1" applyBorder="1" applyAlignment="1" applyProtection="1">
      <alignment vertical="center" shrinkToFit="1"/>
      <protection locked="0"/>
    </xf>
    <xf numFmtId="0" fontId="7" fillId="0" borderId="23" xfId="0" applyFont="1" applyBorder="1" applyAlignment="1">
      <alignment horizontal="left" vertical="center" shrinkToFit="1"/>
    </xf>
    <xf numFmtId="0" fontId="7" fillId="0" borderId="0" xfId="0" applyFont="1" applyAlignment="1" applyProtection="1">
      <alignment vertical="center" shrinkToFit="1"/>
      <protection locked="0"/>
    </xf>
    <xf numFmtId="0" fontId="7" fillId="0" borderId="0" xfId="0" applyFont="1" applyAlignment="1">
      <alignment vertical="center" shrinkToFit="1"/>
    </xf>
    <xf numFmtId="0" fontId="7" fillId="2" borderId="13" xfId="0" applyFont="1" applyFill="1" applyBorder="1" applyAlignment="1" applyProtection="1">
      <alignment vertical="center" shrinkToFit="1"/>
      <protection locked="0"/>
    </xf>
    <xf numFmtId="0" fontId="7" fillId="2" borderId="16"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14"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21" xfId="0" applyFont="1" applyFill="1" applyBorder="1" applyAlignment="1" applyProtection="1">
      <alignment vertical="center" shrinkToFit="1"/>
      <protection locked="0"/>
    </xf>
    <xf numFmtId="0" fontId="0" fillId="3" borderId="4" xfId="0" applyFont="1" applyFill="1" applyBorder="1" applyProtection="1">
      <alignment vertical="center"/>
      <protection locked="0"/>
    </xf>
    <xf numFmtId="0" fontId="0" fillId="3" borderId="8" xfId="0" applyFont="1" applyFill="1" applyBorder="1" applyProtection="1">
      <alignment vertical="center"/>
      <protection locked="0"/>
    </xf>
    <xf numFmtId="0" fontId="26" fillId="0" borderId="8" xfId="0" applyFont="1" applyFill="1" applyBorder="1" applyAlignment="1" applyProtection="1">
      <alignment vertical="center" wrapText="1"/>
    </xf>
    <xf numFmtId="0" fontId="26" fillId="0" borderId="19" xfId="0" applyFont="1" applyFill="1" applyBorder="1" applyAlignment="1" applyProtection="1">
      <alignment vertical="center" wrapText="1"/>
    </xf>
  </cellXfs>
  <cellStyles count="5">
    <cellStyle name="ハイパーリンク" xfId="3" builtinId="8"/>
    <cellStyle name="桁区切り" xfId="4" builtinId="6"/>
    <cellStyle name="桁区切り 2" xfId="1"/>
    <cellStyle name="標準" xfId="0" builtinId="0"/>
    <cellStyle name="標準 2" xfId="2"/>
  </cellStyles>
  <dxfs count="1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dxf>
    <dxf>
      <font>
        <color indexed="9"/>
      </font>
      <fill>
        <patternFill patternType="none">
          <bgColor indexed="65"/>
        </patternFill>
      </fill>
    </dxf>
    <dxf>
      <font>
        <color indexed="9"/>
      </font>
      <fill>
        <patternFill patternType="none">
          <bgColor indexed="65"/>
        </patternFill>
      </fill>
      <border>
        <left/>
      </border>
    </dxf>
    <dxf>
      <font>
        <color indexed="9"/>
      </font>
      <fill>
        <patternFill patternType="none">
          <bgColor indexed="65"/>
        </patternFill>
      </fill>
      <border>
        <left/>
      </border>
    </dxf>
    <dxf>
      <font>
        <color indexed="9"/>
      </font>
      <fill>
        <patternFill patternType="none">
          <bgColor indexed="65"/>
        </patternFill>
      </fill>
      <border>
        <right/>
      </border>
    </dxf>
    <dxf>
      <font>
        <color indexed="9"/>
      </font>
      <fill>
        <patternFill patternType="none">
          <bgColor indexed="65"/>
        </patternFill>
      </fill>
      <border>
        <right/>
      </border>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7" Type="http://schemas.openxmlformats.org/officeDocument/2006/relationships/image" Target="../media/image20.emf"/><Relationship Id="rId2" Type="http://schemas.openxmlformats.org/officeDocument/2006/relationships/image" Target="../media/image15.emf"/><Relationship Id="rId1" Type="http://schemas.openxmlformats.org/officeDocument/2006/relationships/image" Target="../media/image14.emf"/><Relationship Id="rId6" Type="http://schemas.openxmlformats.org/officeDocument/2006/relationships/image" Target="../media/image19.emf"/><Relationship Id="rId5" Type="http://schemas.openxmlformats.org/officeDocument/2006/relationships/image" Target="../media/image18.emf"/><Relationship Id="rId4" Type="http://schemas.openxmlformats.org/officeDocument/2006/relationships/image" Target="../media/image1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3.emf"/><Relationship Id="rId7" Type="http://schemas.openxmlformats.org/officeDocument/2006/relationships/image" Target="../media/image27.emf"/><Relationship Id="rId2" Type="http://schemas.openxmlformats.org/officeDocument/2006/relationships/image" Target="../media/image22.emf"/><Relationship Id="rId1" Type="http://schemas.openxmlformats.org/officeDocument/2006/relationships/image" Target="../media/image21.emf"/><Relationship Id="rId6" Type="http://schemas.openxmlformats.org/officeDocument/2006/relationships/image" Target="../media/image26.emf"/><Relationship Id="rId5" Type="http://schemas.openxmlformats.org/officeDocument/2006/relationships/image" Target="../media/image25.emf"/><Relationship Id="rId4" Type="http://schemas.openxmlformats.org/officeDocument/2006/relationships/image" Target="../media/image24.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35.emf"/><Relationship Id="rId3" Type="http://schemas.openxmlformats.org/officeDocument/2006/relationships/image" Target="../media/image30.emf"/><Relationship Id="rId7" Type="http://schemas.openxmlformats.org/officeDocument/2006/relationships/image" Target="../media/image34.emf"/><Relationship Id="rId2" Type="http://schemas.openxmlformats.org/officeDocument/2006/relationships/image" Target="../media/image29.emf"/><Relationship Id="rId1" Type="http://schemas.openxmlformats.org/officeDocument/2006/relationships/image" Target="../media/image28.emf"/><Relationship Id="rId6" Type="http://schemas.openxmlformats.org/officeDocument/2006/relationships/image" Target="../media/image33.emf"/><Relationship Id="rId5" Type="http://schemas.openxmlformats.org/officeDocument/2006/relationships/image" Target="../media/image32.emf"/><Relationship Id="rId4" Type="http://schemas.openxmlformats.org/officeDocument/2006/relationships/image" Target="../media/image31.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42.emf"/><Relationship Id="rId3" Type="http://schemas.openxmlformats.org/officeDocument/2006/relationships/image" Target="../media/image30.emf"/><Relationship Id="rId7" Type="http://schemas.openxmlformats.org/officeDocument/2006/relationships/image" Target="../media/image41.emf"/><Relationship Id="rId2" Type="http://schemas.openxmlformats.org/officeDocument/2006/relationships/image" Target="../media/image37.emf"/><Relationship Id="rId1" Type="http://schemas.openxmlformats.org/officeDocument/2006/relationships/image" Target="../media/image36.emf"/><Relationship Id="rId6" Type="http://schemas.openxmlformats.org/officeDocument/2006/relationships/image" Target="../media/image40.emf"/><Relationship Id="rId5" Type="http://schemas.openxmlformats.org/officeDocument/2006/relationships/image" Target="../media/image39.emf"/><Relationship Id="rId4" Type="http://schemas.openxmlformats.org/officeDocument/2006/relationships/image" Target="../media/image38.emf"/></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165100</xdr:rowOff>
    </xdr:from>
    <xdr:to>
      <xdr:col>3</xdr:col>
      <xdr:colOff>427355</xdr:colOff>
      <xdr:row>3</xdr:row>
      <xdr:rowOff>628650</xdr:rowOff>
    </xdr:to>
    <xdr:sp macro="" textlink="">
      <xdr:nvSpPr>
        <xdr:cNvPr id="2" name="オートシェイプ 1"/>
        <xdr:cNvSpPr>
          <a:spLocks noChangeArrowheads="1"/>
        </xdr:cNvSpPr>
      </xdr:nvSpPr>
      <xdr:spPr>
        <a:xfrm>
          <a:off x="752475" y="3289300"/>
          <a:ext cx="1913255" cy="463550"/>
        </a:xfrm>
        <a:prstGeom prst="downArrowCallout">
          <a:avLst>
            <a:gd name="adj1" fmla="val 56945"/>
            <a:gd name="adj2" fmla="val 77329"/>
            <a:gd name="adj3" fmla="val 15959"/>
            <a:gd name="adj4" fmla="val 78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76200</xdr:colOff>
          <xdr:row>187</xdr:row>
          <xdr:rowOff>19050</xdr:rowOff>
        </xdr:from>
        <xdr:to>
          <xdr:col>40</xdr:col>
          <xdr:colOff>66675</xdr:colOff>
          <xdr:row>237</xdr:row>
          <xdr:rowOff>85725</xdr:rowOff>
        </xdr:to>
        <xdr:sp macro="" textlink="">
          <xdr:nvSpPr>
            <xdr:cNvPr id="10242" name="オブジェクト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130</xdr:row>
          <xdr:rowOff>47625</xdr:rowOff>
        </xdr:from>
        <xdr:to>
          <xdr:col>40</xdr:col>
          <xdr:colOff>0</xdr:colOff>
          <xdr:row>180</xdr:row>
          <xdr:rowOff>95250</xdr:rowOff>
        </xdr:to>
        <xdr:sp macro="" textlink="">
          <xdr:nvSpPr>
            <xdr:cNvPr id="10243" name="オブジェクト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66675</xdr:rowOff>
        </xdr:from>
        <xdr:to>
          <xdr:col>41</xdr:col>
          <xdr:colOff>9525</xdr:colOff>
          <xdr:row>123</xdr:row>
          <xdr:rowOff>133350</xdr:rowOff>
        </xdr:to>
        <xdr:sp macro="" textlink="">
          <xdr:nvSpPr>
            <xdr:cNvPr id="10244" name="オブジェクト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161925</xdr:rowOff>
        </xdr:from>
        <xdr:to>
          <xdr:col>41</xdr:col>
          <xdr:colOff>38100</xdr:colOff>
          <xdr:row>68</xdr:row>
          <xdr:rowOff>123825</xdr:rowOff>
        </xdr:to>
        <xdr:sp macro="" textlink="">
          <xdr:nvSpPr>
            <xdr:cNvPr id="10245" name="オブジェクト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244</xdr:row>
          <xdr:rowOff>104775</xdr:rowOff>
        </xdr:from>
        <xdr:to>
          <xdr:col>39</xdr:col>
          <xdr:colOff>47625</xdr:colOff>
          <xdr:row>293</xdr:row>
          <xdr:rowOff>85725</xdr:rowOff>
        </xdr:to>
        <xdr:sp macro="" textlink="">
          <xdr:nvSpPr>
            <xdr:cNvPr id="10246" name="オブジェクト 2"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301</xdr:row>
          <xdr:rowOff>38100</xdr:rowOff>
        </xdr:from>
        <xdr:to>
          <xdr:col>40</xdr:col>
          <xdr:colOff>66675</xdr:colOff>
          <xdr:row>351</xdr:row>
          <xdr:rowOff>104775</xdr:rowOff>
        </xdr:to>
        <xdr:sp macro="" textlink="">
          <xdr:nvSpPr>
            <xdr:cNvPr id="10247" name="Object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358</xdr:row>
          <xdr:rowOff>66675</xdr:rowOff>
        </xdr:from>
        <xdr:to>
          <xdr:col>40</xdr:col>
          <xdr:colOff>142875</xdr:colOff>
          <xdr:row>408</xdr:row>
          <xdr:rowOff>133350</xdr:rowOff>
        </xdr:to>
        <xdr:sp macro="" textlink="">
          <xdr:nvSpPr>
            <xdr:cNvPr id="10248" name="Object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414</xdr:row>
          <xdr:rowOff>114300</xdr:rowOff>
        </xdr:from>
        <xdr:to>
          <xdr:col>40</xdr:col>
          <xdr:colOff>133350</xdr:colOff>
          <xdr:row>464</xdr:row>
          <xdr:rowOff>180975</xdr:rowOff>
        </xdr:to>
        <xdr:sp macro="" textlink="">
          <xdr:nvSpPr>
            <xdr:cNvPr id="10249" name="Object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76200</xdr:colOff>
          <xdr:row>187</xdr:row>
          <xdr:rowOff>19050</xdr:rowOff>
        </xdr:from>
        <xdr:to>
          <xdr:col>40</xdr:col>
          <xdr:colOff>66675</xdr:colOff>
          <xdr:row>237</xdr:row>
          <xdr:rowOff>85725</xdr:rowOff>
        </xdr:to>
        <xdr:sp macro="" textlink="">
          <xdr:nvSpPr>
            <xdr:cNvPr id="11271" name="オブジェクト 2"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130</xdr:row>
          <xdr:rowOff>47625</xdr:rowOff>
        </xdr:from>
        <xdr:to>
          <xdr:col>40</xdr:col>
          <xdr:colOff>0</xdr:colOff>
          <xdr:row>180</xdr:row>
          <xdr:rowOff>95250</xdr:rowOff>
        </xdr:to>
        <xdr:sp macro="" textlink="">
          <xdr:nvSpPr>
            <xdr:cNvPr id="11272" name="オブジェクト 3"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66675</xdr:rowOff>
        </xdr:from>
        <xdr:to>
          <xdr:col>41</xdr:col>
          <xdr:colOff>9525</xdr:colOff>
          <xdr:row>123</xdr:row>
          <xdr:rowOff>133350</xdr:rowOff>
        </xdr:to>
        <xdr:sp macro="" textlink="">
          <xdr:nvSpPr>
            <xdr:cNvPr id="11273" name="オブジェクト 4"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161925</xdr:rowOff>
        </xdr:from>
        <xdr:to>
          <xdr:col>41</xdr:col>
          <xdr:colOff>38100</xdr:colOff>
          <xdr:row>68</xdr:row>
          <xdr:rowOff>123825</xdr:rowOff>
        </xdr:to>
        <xdr:sp macro="" textlink="">
          <xdr:nvSpPr>
            <xdr:cNvPr id="11274" name="オブジェクト 5"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244</xdr:row>
          <xdr:rowOff>104775</xdr:rowOff>
        </xdr:from>
        <xdr:to>
          <xdr:col>40</xdr:col>
          <xdr:colOff>66675</xdr:colOff>
          <xdr:row>294</xdr:row>
          <xdr:rowOff>171450</xdr:rowOff>
        </xdr:to>
        <xdr:sp macro="" textlink="">
          <xdr:nvSpPr>
            <xdr:cNvPr id="11275" name="Object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301</xdr:row>
          <xdr:rowOff>38100</xdr:rowOff>
        </xdr:from>
        <xdr:to>
          <xdr:col>40</xdr:col>
          <xdr:colOff>66675</xdr:colOff>
          <xdr:row>351</xdr:row>
          <xdr:rowOff>104775</xdr:rowOff>
        </xdr:to>
        <xdr:sp macro="" textlink="">
          <xdr:nvSpPr>
            <xdr:cNvPr id="11276" name="Object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358</xdr:row>
          <xdr:rowOff>66675</xdr:rowOff>
        </xdr:from>
        <xdr:to>
          <xdr:col>40</xdr:col>
          <xdr:colOff>142875</xdr:colOff>
          <xdr:row>408</xdr:row>
          <xdr:rowOff>133350</xdr:rowOff>
        </xdr:to>
        <xdr:sp macro="" textlink="">
          <xdr:nvSpPr>
            <xdr:cNvPr id="11277" name="Object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414</xdr:row>
          <xdr:rowOff>57150</xdr:rowOff>
        </xdr:from>
        <xdr:to>
          <xdr:col>41</xdr:col>
          <xdr:colOff>28575</xdr:colOff>
          <xdr:row>424</xdr:row>
          <xdr:rowOff>133350</xdr:rowOff>
        </xdr:to>
        <xdr:sp macro="" textlink="">
          <xdr:nvSpPr>
            <xdr:cNvPr id="11279" name="Object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19</xdr:col>
      <xdr:colOff>104775</xdr:colOff>
      <xdr:row>19</xdr:row>
      <xdr:rowOff>238125</xdr:rowOff>
    </xdr:from>
    <xdr:to>
      <xdr:col>24</xdr:col>
      <xdr:colOff>142875</xdr:colOff>
      <xdr:row>22</xdr:row>
      <xdr:rowOff>229235</xdr:rowOff>
    </xdr:to>
    <xdr:sp macro="" textlink="">
      <xdr:nvSpPr>
        <xdr:cNvPr id="2" name="Oval 1"/>
        <xdr:cNvSpPr>
          <a:spLocks noChangeArrowheads="1"/>
        </xdr:cNvSpPr>
      </xdr:nvSpPr>
      <xdr:spPr>
        <a:xfrm>
          <a:off x="3181350" y="3606165"/>
          <a:ext cx="847725" cy="87122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editAs="oneCell">
    <xdr:from>
      <xdr:col>35</xdr:col>
      <xdr:colOff>104775</xdr:colOff>
      <xdr:row>20</xdr:row>
      <xdr:rowOff>161925</xdr:rowOff>
    </xdr:from>
    <xdr:to>
      <xdr:col>40</xdr:col>
      <xdr:colOff>133350</xdr:colOff>
      <xdr:row>23</xdr:row>
      <xdr:rowOff>142875</xdr:rowOff>
    </xdr:to>
    <xdr:sp macro="" textlink="">
      <xdr:nvSpPr>
        <xdr:cNvPr id="3" name="Rectangle 2"/>
        <xdr:cNvSpPr>
          <a:spLocks noChangeArrowheads="1"/>
        </xdr:cNvSpPr>
      </xdr:nvSpPr>
      <xdr:spPr>
        <a:xfrm>
          <a:off x="5772150" y="3823335"/>
          <a:ext cx="838200" cy="861060"/>
        </a:xfrm>
        <a:prstGeom prst="rect">
          <a:avLst/>
        </a:prstGeom>
        <a:noFill/>
        <a:ln w="6350">
          <a:solidFill>
            <a:srgbClr val="000000"/>
          </a:solidFill>
          <a:prstDash val="dash"/>
          <a:miter lim="800000"/>
          <a:headEnd/>
          <a:tailEnd/>
        </a:ln>
      </xdr:spPr>
    </xdr:sp>
    <xdr:clientData/>
  </xdr:twoCellAnchor>
  <xdr:twoCellAnchor>
    <xdr:from>
      <xdr:col>31</xdr:col>
      <xdr:colOff>9525</xdr:colOff>
      <xdr:row>16</xdr:row>
      <xdr:rowOff>114300</xdr:rowOff>
    </xdr:from>
    <xdr:to>
      <xdr:col>46</xdr:col>
      <xdr:colOff>133350</xdr:colOff>
      <xdr:row>40</xdr:row>
      <xdr:rowOff>124460</xdr:rowOff>
    </xdr:to>
    <xdr:sp macro="" textlink="">
      <xdr:nvSpPr>
        <xdr:cNvPr id="4" name="Freeform 10"/>
        <xdr:cNvSpPr/>
      </xdr:nvSpPr>
      <xdr:spPr>
        <a:xfrm>
          <a:off x="5029200" y="3036570"/>
          <a:ext cx="2543175" cy="6616700"/>
        </a:xfrm>
        <a:custGeom>
          <a:avLst/>
          <a:gdLst>
            <a:gd name="T0" fmla="*/ 0 w 267"/>
            <a:gd name="T1" fmla="*/ 0 h 677"/>
            <a:gd name="T2" fmla="*/ 2147483520 w 267"/>
            <a:gd name="T3" fmla="*/ 0 h 677"/>
            <a:gd name="T4" fmla="*/ 2147483520 w 267"/>
            <a:gd name="T5" fmla="*/ 2147483520 h 677"/>
            <a:gd name="T6" fmla="*/ 2147483520 w 267"/>
            <a:gd name="T7" fmla="*/ 2147483520 h 6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7" h="677">
              <a:moveTo>
                <a:pt x="0" y="0"/>
              </a:moveTo>
              <a:lnTo>
                <a:pt x="267" y="0"/>
              </a:lnTo>
              <a:lnTo>
                <a:pt x="266" y="677"/>
              </a:lnTo>
              <a:lnTo>
                <a:pt x="202" y="677"/>
              </a:lnTo>
            </a:path>
          </a:pathLst>
        </a:custGeom>
        <a:noFill/>
        <a:ln w="12700" cap="flat" cmpd="sng">
          <a:solidFill>
            <a:srgbClr xmlns:mc="http://schemas.openxmlformats.org/markup-compatibility/2006" xmlns:a14="http://schemas.microsoft.com/office/drawing/2010/main" val="0000FF" mc:Ignorable="a14" a14:legacySpreadsheetColorIndex="12"/>
          </a:solidFill>
          <a:prstDash val="solid"/>
          <a:round/>
          <a:headEnd type="none" w="med" len="med"/>
          <a:tailEnd type="triangle" w="med" len="med"/>
        </a:ln>
      </xdr:spPr>
    </xdr:sp>
    <xdr:clientData fPrintsWithSheet="0"/>
  </xdr:twoCellAnchor>
  <xdr:twoCellAnchor>
    <xdr:from>
      <xdr:col>31</xdr:col>
      <xdr:colOff>0</xdr:colOff>
      <xdr:row>17</xdr:row>
      <xdr:rowOff>95885</xdr:rowOff>
    </xdr:from>
    <xdr:to>
      <xdr:col>47</xdr:col>
      <xdr:colOff>152400</xdr:colOff>
      <xdr:row>41</xdr:row>
      <xdr:rowOff>133350</xdr:rowOff>
    </xdr:to>
    <xdr:sp macro="" textlink="">
      <xdr:nvSpPr>
        <xdr:cNvPr id="5" name="Freeform 11"/>
        <xdr:cNvSpPr/>
      </xdr:nvSpPr>
      <xdr:spPr>
        <a:xfrm>
          <a:off x="5019675" y="3208655"/>
          <a:ext cx="2733675" cy="6746875"/>
        </a:xfrm>
        <a:custGeom>
          <a:avLst/>
          <a:gdLst>
            <a:gd name="T0" fmla="*/ 0 w 287"/>
            <a:gd name="T1" fmla="*/ 0 h 690"/>
            <a:gd name="T2" fmla="*/ 2147483520 w 287"/>
            <a:gd name="T3" fmla="*/ 0 h 690"/>
            <a:gd name="T4" fmla="*/ 2147483520 w 287"/>
            <a:gd name="T5" fmla="*/ 2147483520 h 690"/>
            <a:gd name="T6" fmla="*/ 2147483520 w 287"/>
            <a:gd name="T7" fmla="*/ 2147483520 h 69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7" h="690">
              <a:moveTo>
                <a:pt x="0" y="0"/>
              </a:moveTo>
              <a:lnTo>
                <a:pt x="287" y="0"/>
              </a:lnTo>
              <a:lnTo>
                <a:pt x="286" y="690"/>
              </a:lnTo>
              <a:lnTo>
                <a:pt x="204" y="690"/>
              </a:lnTo>
            </a:path>
          </a:pathLst>
        </a:custGeom>
        <a:noFill/>
        <a:ln w="12700" cap="flat" cmpd="sng">
          <a:solidFill>
            <a:srgbClr xmlns:mc="http://schemas.openxmlformats.org/markup-compatibility/2006" xmlns:a14="http://schemas.microsoft.com/office/drawing/2010/main" val="008000" mc:Ignorable="a14" a14:legacySpreadsheetColorIndex="17"/>
          </a:solidFill>
          <a:prstDash val="solid"/>
          <a:round/>
          <a:headEnd type="none" w="med" len="med"/>
          <a:tailEnd type="triangle" w="med" len="med"/>
        </a:ln>
      </xdr:spPr>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114300</xdr:colOff>
      <xdr:row>10</xdr:row>
      <xdr:rowOff>19685</xdr:rowOff>
    </xdr:from>
    <xdr:to>
      <xdr:col>21</xdr:col>
      <xdr:colOff>104775</xdr:colOff>
      <xdr:row>14</xdr:row>
      <xdr:rowOff>57785</xdr:rowOff>
    </xdr:to>
    <xdr:sp macro="" textlink="">
      <xdr:nvSpPr>
        <xdr:cNvPr id="2" name="楕円 2"/>
        <xdr:cNvSpPr>
          <a:spLocks noChangeArrowheads="1"/>
        </xdr:cNvSpPr>
      </xdr:nvSpPr>
      <xdr:spPr>
        <a:xfrm>
          <a:off x="2705100" y="1799590"/>
          <a:ext cx="800100" cy="800100"/>
        </a:xfrm>
        <a:prstGeom prst="ellipse">
          <a:avLst/>
        </a:prstGeom>
        <a:noFill/>
        <a:ln w="15875">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38100</xdr:colOff>
      <xdr:row>10</xdr:row>
      <xdr:rowOff>38100</xdr:rowOff>
    </xdr:from>
    <xdr:to>
      <xdr:col>24</xdr:col>
      <xdr:colOff>76200</xdr:colOff>
      <xdr:row>13</xdr:row>
      <xdr:rowOff>57150</xdr:rowOff>
    </xdr:to>
    <xdr:sp macro="" textlink="">
      <xdr:nvSpPr>
        <xdr:cNvPr id="2" name="楕円 4"/>
        <xdr:cNvSpPr>
          <a:spLocks noChangeArrowheads="1"/>
        </xdr:cNvSpPr>
      </xdr:nvSpPr>
      <xdr:spPr>
        <a:xfrm>
          <a:off x="3114675" y="1691640"/>
          <a:ext cx="847725" cy="8553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66675</xdr:colOff>
      <xdr:row>18</xdr:row>
      <xdr:rowOff>19050</xdr:rowOff>
    </xdr:from>
    <xdr:to>
      <xdr:col>24</xdr:col>
      <xdr:colOff>57150</xdr:colOff>
      <xdr:row>21</xdr:row>
      <xdr:rowOff>123825</xdr:rowOff>
    </xdr:to>
    <xdr:sp macro="" textlink="">
      <xdr:nvSpPr>
        <xdr:cNvPr id="2" name="Oval 1"/>
        <xdr:cNvSpPr>
          <a:spLocks noChangeArrowheads="1"/>
        </xdr:cNvSpPr>
      </xdr:nvSpPr>
      <xdr:spPr>
        <a:xfrm>
          <a:off x="2638425" y="319659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133350</xdr:colOff>
      <xdr:row>1</xdr:row>
      <xdr:rowOff>351790</xdr:rowOff>
    </xdr:from>
    <xdr:to>
      <xdr:col>8</xdr:col>
      <xdr:colOff>219075</xdr:colOff>
      <xdr:row>4</xdr:row>
      <xdr:rowOff>361950</xdr:rowOff>
    </xdr:to>
    <xdr:sp macro="" textlink="">
      <xdr:nvSpPr>
        <xdr:cNvPr id="2" name="四角形 4"/>
        <xdr:cNvSpPr>
          <a:spLocks noChangeArrowheads="1"/>
        </xdr:cNvSpPr>
      </xdr:nvSpPr>
      <xdr:spPr>
        <a:xfrm>
          <a:off x="5553075" y="523240"/>
          <a:ext cx="771525" cy="8826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114935</xdr:colOff>
      <xdr:row>0</xdr:row>
      <xdr:rowOff>76200</xdr:rowOff>
    </xdr:from>
    <xdr:to>
      <xdr:col>5</xdr:col>
      <xdr:colOff>295275</xdr:colOff>
      <xdr:row>3</xdr:row>
      <xdr:rowOff>171450</xdr:rowOff>
    </xdr:to>
    <xdr:sp macro="" textlink="">
      <xdr:nvSpPr>
        <xdr:cNvPr id="3" name="楕円 1"/>
        <xdr:cNvSpPr>
          <a:spLocks noChangeArrowheads="1"/>
        </xdr:cNvSpPr>
      </xdr:nvSpPr>
      <xdr:spPr>
        <a:xfrm>
          <a:off x="2705735" y="7620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dr:col>6</xdr:col>
      <xdr:colOff>66675</xdr:colOff>
      <xdr:row>0</xdr:row>
      <xdr:rowOff>95250</xdr:rowOff>
    </xdr:from>
    <xdr:to>
      <xdr:col>6</xdr:col>
      <xdr:colOff>932815</xdr:colOff>
      <xdr:row>3</xdr:row>
      <xdr:rowOff>190500</xdr:rowOff>
    </xdr:to>
    <xdr:sp macro="" textlink="">
      <xdr:nvSpPr>
        <xdr:cNvPr id="4" name="楕円 1"/>
        <xdr:cNvSpPr>
          <a:spLocks noChangeArrowheads="1"/>
        </xdr:cNvSpPr>
      </xdr:nvSpPr>
      <xdr:spPr>
        <a:xfrm>
          <a:off x="4029075" y="9525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dr:col>2</xdr:col>
      <xdr:colOff>114300</xdr:colOff>
      <xdr:row>0</xdr:row>
      <xdr:rowOff>114300</xdr:rowOff>
    </xdr:from>
    <xdr:to>
      <xdr:col>3</xdr:col>
      <xdr:colOff>657860</xdr:colOff>
      <xdr:row>3</xdr:row>
      <xdr:rowOff>208915</xdr:rowOff>
    </xdr:to>
    <xdr:sp macro="" textlink="">
      <xdr:nvSpPr>
        <xdr:cNvPr id="5" name="楕円 1"/>
        <xdr:cNvSpPr>
          <a:spLocks noChangeArrowheads="1"/>
        </xdr:cNvSpPr>
      </xdr:nvSpPr>
      <xdr:spPr>
        <a:xfrm>
          <a:off x="1352550" y="114300"/>
          <a:ext cx="867410" cy="883285"/>
        </a:xfrm>
        <a:prstGeom prst="ellipse">
          <a:avLst/>
        </a:prstGeom>
        <a:solidFill>
          <a:srgbClr val="FFFFFF"/>
        </a:solidFill>
        <a:ln w="6350">
          <a:solidFill>
            <a:srgbClr val="000000"/>
          </a:solidFill>
          <a:prstDash val="dash"/>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314325</xdr:colOff>
      <xdr:row>0</xdr:row>
      <xdr:rowOff>114300</xdr:rowOff>
    </xdr:from>
    <xdr:to>
      <xdr:col>3</xdr:col>
      <xdr:colOff>466725</xdr:colOff>
      <xdr:row>4</xdr:row>
      <xdr:rowOff>123190</xdr:rowOff>
    </xdr:to>
    <xdr:sp macro="" textlink="">
      <xdr:nvSpPr>
        <xdr:cNvPr id="2" name="楕円 7"/>
        <xdr:cNvSpPr>
          <a:spLocks noChangeArrowheads="1"/>
        </xdr:cNvSpPr>
      </xdr:nvSpPr>
      <xdr:spPr>
        <a:xfrm>
          <a:off x="1685925" y="11430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dr:col>4</xdr:col>
      <xdr:colOff>428625</xdr:colOff>
      <xdr:row>0</xdr:row>
      <xdr:rowOff>143510</xdr:rowOff>
    </xdr:from>
    <xdr:to>
      <xdr:col>5</xdr:col>
      <xdr:colOff>581025</xdr:colOff>
      <xdr:row>4</xdr:row>
      <xdr:rowOff>152400</xdr:rowOff>
    </xdr:to>
    <xdr:sp macro="" textlink="">
      <xdr:nvSpPr>
        <xdr:cNvPr id="3" name="楕円 8"/>
        <xdr:cNvSpPr>
          <a:spLocks noChangeArrowheads="1"/>
        </xdr:cNvSpPr>
      </xdr:nvSpPr>
      <xdr:spPr>
        <a:xfrm>
          <a:off x="3171825" y="14351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dr:col>6</xdr:col>
      <xdr:colOff>571500</xdr:colOff>
      <xdr:row>0</xdr:row>
      <xdr:rowOff>143510</xdr:rowOff>
    </xdr:from>
    <xdr:to>
      <xdr:col>7</xdr:col>
      <xdr:colOff>152400</xdr:colOff>
      <xdr:row>4</xdr:row>
      <xdr:rowOff>152400</xdr:rowOff>
    </xdr:to>
    <xdr:sp macro="" textlink="">
      <xdr:nvSpPr>
        <xdr:cNvPr id="4" name="楕円 9"/>
        <xdr:cNvSpPr>
          <a:spLocks noChangeArrowheads="1"/>
        </xdr:cNvSpPr>
      </xdr:nvSpPr>
      <xdr:spPr>
        <a:xfrm>
          <a:off x="4686300" y="143510"/>
          <a:ext cx="838200" cy="828040"/>
        </a:xfrm>
        <a:prstGeom prst="ellipse">
          <a:avLst/>
        </a:prstGeom>
        <a:solidFill>
          <a:srgbClr val="FFFFFF"/>
        </a:solidFill>
        <a:ln w="6350">
          <a:solidFill>
            <a:srgbClr val="000000"/>
          </a:solidFill>
          <a:prstDash val="dash"/>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57150</xdr:colOff>
      <xdr:row>17</xdr:row>
      <xdr:rowOff>0</xdr:rowOff>
    </xdr:from>
    <xdr:to>
      <xdr:col>32</xdr:col>
      <xdr:colOff>85725</xdr:colOff>
      <xdr:row>21</xdr:row>
      <xdr:rowOff>76200</xdr:rowOff>
    </xdr:to>
    <xdr:sp macro="" textlink="">
      <xdr:nvSpPr>
        <xdr:cNvPr id="2" name="Oval 1"/>
        <xdr:cNvSpPr>
          <a:spLocks noChangeArrowheads="1"/>
        </xdr:cNvSpPr>
      </xdr:nvSpPr>
      <xdr:spPr>
        <a:xfrm>
          <a:off x="442912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18</xdr:row>
      <xdr:rowOff>95885</xdr:rowOff>
    </xdr:from>
    <xdr:to>
      <xdr:col>42</xdr:col>
      <xdr:colOff>76200</xdr:colOff>
      <xdr:row>22</xdr:row>
      <xdr:rowOff>152400</xdr:rowOff>
    </xdr:to>
    <xdr:sp macro="" textlink="">
      <xdr:nvSpPr>
        <xdr:cNvPr id="3" name="Rectangle 2"/>
        <xdr:cNvSpPr>
          <a:spLocks noChangeArrowheads="1"/>
        </xdr:cNvSpPr>
      </xdr:nvSpPr>
      <xdr:spPr>
        <a:xfrm>
          <a:off x="6038850" y="322008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17</xdr:row>
      <xdr:rowOff>0</xdr:rowOff>
    </xdr:from>
    <xdr:to>
      <xdr:col>23</xdr:col>
      <xdr:colOff>76200</xdr:colOff>
      <xdr:row>21</xdr:row>
      <xdr:rowOff>76200</xdr:rowOff>
    </xdr:to>
    <xdr:sp macro="" textlink="">
      <xdr:nvSpPr>
        <xdr:cNvPr id="4" name="Oval 3"/>
        <xdr:cNvSpPr>
          <a:spLocks noChangeArrowheads="1"/>
        </xdr:cNvSpPr>
      </xdr:nvSpPr>
      <xdr:spPr>
        <a:xfrm>
          <a:off x="296227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17</xdr:row>
      <xdr:rowOff>0</xdr:rowOff>
    </xdr:from>
    <xdr:to>
      <xdr:col>14</xdr:col>
      <xdr:colOff>142875</xdr:colOff>
      <xdr:row>21</xdr:row>
      <xdr:rowOff>76200</xdr:rowOff>
    </xdr:to>
    <xdr:sp macro="" textlink="">
      <xdr:nvSpPr>
        <xdr:cNvPr id="5" name="Oval 4"/>
        <xdr:cNvSpPr>
          <a:spLocks noChangeArrowheads="1"/>
        </xdr:cNvSpPr>
      </xdr:nvSpPr>
      <xdr:spPr>
        <a:xfrm>
          <a:off x="1571625" y="293370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36</xdr:row>
          <xdr:rowOff>9525</xdr:rowOff>
        </xdr:from>
        <xdr:to>
          <xdr:col>41</xdr:col>
          <xdr:colOff>57150</xdr:colOff>
          <xdr:row>65</xdr:row>
          <xdr:rowOff>114300</xdr:rowOff>
        </xdr:to>
        <xdr:sp macro="" textlink="">
          <xdr:nvSpPr>
            <xdr:cNvPr id="16385" name="オブジェクト 2"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72</xdr:row>
          <xdr:rowOff>66675</xdr:rowOff>
        </xdr:from>
        <xdr:to>
          <xdr:col>39</xdr:col>
          <xdr:colOff>85725</xdr:colOff>
          <xdr:row>122</xdr:row>
          <xdr:rowOff>47625</xdr:rowOff>
        </xdr:to>
        <xdr:sp macro="" textlink="">
          <xdr:nvSpPr>
            <xdr:cNvPr id="16386" name="オブジェクト 1"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129</xdr:row>
          <xdr:rowOff>133350</xdr:rowOff>
        </xdr:from>
        <xdr:to>
          <xdr:col>41</xdr:col>
          <xdr:colOff>152400</xdr:colOff>
          <xdr:row>180</xdr:row>
          <xdr:rowOff>28575</xdr:rowOff>
        </xdr:to>
        <xdr:sp macro="" textlink="">
          <xdr:nvSpPr>
            <xdr:cNvPr id="16387" name="オブジェクト 4"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186</xdr:row>
          <xdr:rowOff>47625</xdr:rowOff>
        </xdr:from>
        <xdr:to>
          <xdr:col>41</xdr:col>
          <xdr:colOff>114300</xdr:colOff>
          <xdr:row>236</xdr:row>
          <xdr:rowOff>133350</xdr:rowOff>
        </xdr:to>
        <xdr:sp macro="" textlink="">
          <xdr:nvSpPr>
            <xdr:cNvPr id="16390" name="オブジェクト 4"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243</xdr:row>
          <xdr:rowOff>85725</xdr:rowOff>
        </xdr:from>
        <xdr:to>
          <xdr:col>40</xdr:col>
          <xdr:colOff>133350</xdr:colOff>
          <xdr:row>294</xdr:row>
          <xdr:rowOff>133350</xdr:rowOff>
        </xdr:to>
        <xdr:sp macro="" textlink="">
          <xdr:nvSpPr>
            <xdr:cNvPr id="16392" name="オブジェクト 4"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300</xdr:row>
          <xdr:rowOff>19050</xdr:rowOff>
        </xdr:from>
        <xdr:to>
          <xdr:col>41</xdr:col>
          <xdr:colOff>114300</xdr:colOff>
          <xdr:row>350</xdr:row>
          <xdr:rowOff>104775</xdr:rowOff>
        </xdr:to>
        <xdr:sp macro="" textlink="">
          <xdr:nvSpPr>
            <xdr:cNvPr id="16393" name="Object 9"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19050</xdr:colOff>
          <xdr:row>36</xdr:row>
          <xdr:rowOff>19050</xdr:rowOff>
        </xdr:from>
        <xdr:to>
          <xdr:col>41</xdr:col>
          <xdr:colOff>0</xdr:colOff>
          <xdr:row>69</xdr:row>
          <xdr:rowOff>38100</xdr:rowOff>
        </xdr:to>
        <xdr:sp macro="" textlink="">
          <xdr:nvSpPr>
            <xdr:cNvPr id="7169" name="オブジェクト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74</xdr:row>
          <xdr:rowOff>19050</xdr:rowOff>
        </xdr:from>
        <xdr:to>
          <xdr:col>39</xdr:col>
          <xdr:colOff>85725</xdr:colOff>
          <xdr:row>124</xdr:row>
          <xdr:rowOff>66675</xdr:rowOff>
        </xdr:to>
        <xdr:sp macro="" textlink="">
          <xdr:nvSpPr>
            <xdr:cNvPr id="7170" name="オブジェクト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130</xdr:row>
          <xdr:rowOff>180975</xdr:rowOff>
        </xdr:from>
        <xdr:to>
          <xdr:col>40</xdr:col>
          <xdr:colOff>114300</xdr:colOff>
          <xdr:row>181</xdr:row>
          <xdr:rowOff>57150</xdr:rowOff>
        </xdr:to>
        <xdr:sp macro="" textlink="">
          <xdr:nvSpPr>
            <xdr:cNvPr id="7171" name="オブジェクト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188</xdr:row>
          <xdr:rowOff>0</xdr:rowOff>
        </xdr:from>
        <xdr:to>
          <xdr:col>40</xdr:col>
          <xdr:colOff>114300</xdr:colOff>
          <xdr:row>238</xdr:row>
          <xdr:rowOff>76200</xdr:rowOff>
        </xdr:to>
        <xdr:sp macro="" textlink="">
          <xdr:nvSpPr>
            <xdr:cNvPr id="7172" name="オブジェクト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244</xdr:row>
          <xdr:rowOff>180975</xdr:rowOff>
        </xdr:from>
        <xdr:to>
          <xdr:col>41</xdr:col>
          <xdr:colOff>0</xdr:colOff>
          <xdr:row>295</xdr:row>
          <xdr:rowOff>66675</xdr:rowOff>
        </xdr:to>
        <xdr:sp macro="" textlink="">
          <xdr:nvSpPr>
            <xdr:cNvPr id="7174" name="オブジェクト 4"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302</xdr:row>
          <xdr:rowOff>104775</xdr:rowOff>
        </xdr:from>
        <xdr:to>
          <xdr:col>40</xdr:col>
          <xdr:colOff>95250</xdr:colOff>
          <xdr:row>353</xdr:row>
          <xdr:rowOff>104775</xdr:rowOff>
        </xdr:to>
        <xdr:sp macro="" textlink="">
          <xdr:nvSpPr>
            <xdr:cNvPr id="7177" name="オブジェクト 4"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359</xdr:row>
          <xdr:rowOff>66675</xdr:rowOff>
        </xdr:from>
        <xdr:to>
          <xdr:col>41</xdr:col>
          <xdr:colOff>47625</xdr:colOff>
          <xdr:row>405</xdr:row>
          <xdr:rowOff>104775</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19050</xdr:colOff>
          <xdr:row>36</xdr:row>
          <xdr:rowOff>19050</xdr:rowOff>
        </xdr:from>
        <xdr:to>
          <xdr:col>41</xdr:col>
          <xdr:colOff>0</xdr:colOff>
          <xdr:row>69</xdr:row>
          <xdr:rowOff>38100</xdr:rowOff>
        </xdr:to>
        <xdr:sp macro="" textlink="">
          <xdr:nvSpPr>
            <xdr:cNvPr id="8197" name="オブジェクト 1"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74</xdr:row>
          <xdr:rowOff>19050</xdr:rowOff>
        </xdr:from>
        <xdr:to>
          <xdr:col>39</xdr:col>
          <xdr:colOff>85725</xdr:colOff>
          <xdr:row>124</xdr:row>
          <xdr:rowOff>66675</xdr:rowOff>
        </xdr:to>
        <xdr:sp macro="" textlink="">
          <xdr:nvSpPr>
            <xdr:cNvPr id="8198" name="オブジェクト 2"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130</xdr:row>
          <xdr:rowOff>180975</xdr:rowOff>
        </xdr:from>
        <xdr:to>
          <xdr:col>40</xdr:col>
          <xdr:colOff>114300</xdr:colOff>
          <xdr:row>181</xdr:row>
          <xdr:rowOff>57150</xdr:rowOff>
        </xdr:to>
        <xdr:sp macro="" textlink="">
          <xdr:nvSpPr>
            <xdr:cNvPr id="8199" name="オブジェクト 3"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188</xdr:row>
          <xdr:rowOff>0</xdr:rowOff>
        </xdr:from>
        <xdr:to>
          <xdr:col>40</xdr:col>
          <xdr:colOff>114300</xdr:colOff>
          <xdr:row>238</xdr:row>
          <xdr:rowOff>76200</xdr:rowOff>
        </xdr:to>
        <xdr:sp macro="" textlink="">
          <xdr:nvSpPr>
            <xdr:cNvPr id="8200" name="オブジェクト 4"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244</xdr:row>
          <xdr:rowOff>180975</xdr:rowOff>
        </xdr:from>
        <xdr:to>
          <xdr:col>40</xdr:col>
          <xdr:colOff>152400</xdr:colOff>
          <xdr:row>295</xdr:row>
          <xdr:rowOff>66675</xdr:rowOff>
        </xdr:to>
        <xdr:sp macro="" textlink="">
          <xdr:nvSpPr>
            <xdr:cNvPr id="8201" name="Object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302</xdr:row>
          <xdr:rowOff>66675</xdr:rowOff>
        </xdr:from>
        <xdr:to>
          <xdr:col>41</xdr:col>
          <xdr:colOff>47625</xdr:colOff>
          <xdr:row>352</xdr:row>
          <xdr:rowOff>142875</xdr:rowOff>
        </xdr:to>
        <xdr:sp macro="" textlink="">
          <xdr:nvSpPr>
            <xdr:cNvPr id="8202" name="Object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359</xdr:row>
          <xdr:rowOff>66675</xdr:rowOff>
        </xdr:from>
        <xdr:to>
          <xdr:col>40</xdr:col>
          <xdr:colOff>57150</xdr:colOff>
          <xdr:row>372</xdr:row>
          <xdr:rowOff>152400</xdr:rowOff>
        </xdr:to>
        <xdr:sp macro="" textlink="">
          <xdr:nvSpPr>
            <xdr:cNvPr id="8203" name="Object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9</xdr:col>
      <xdr:colOff>133350</xdr:colOff>
      <xdr:row>17</xdr:row>
      <xdr:rowOff>85725</xdr:rowOff>
    </xdr:from>
    <xdr:to>
      <xdr:col>14</xdr:col>
      <xdr:colOff>136525</xdr:colOff>
      <xdr:row>21</xdr:row>
      <xdr:rowOff>161925</xdr:rowOff>
    </xdr:to>
    <xdr:sp macro="" textlink="">
      <xdr:nvSpPr>
        <xdr:cNvPr id="3" name="Oval 4"/>
        <xdr:cNvSpPr>
          <a:spLocks noChangeArrowheads="1"/>
        </xdr:cNvSpPr>
      </xdr:nvSpPr>
      <xdr:spPr>
        <a:xfrm>
          <a:off x="1590675" y="2847975"/>
          <a:ext cx="8128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27</xdr:col>
      <xdr:colOff>38100</xdr:colOff>
      <xdr:row>17</xdr:row>
      <xdr:rowOff>85725</xdr:rowOff>
    </xdr:from>
    <xdr:to>
      <xdr:col>32</xdr:col>
      <xdr:colOff>41275</xdr:colOff>
      <xdr:row>21</xdr:row>
      <xdr:rowOff>161925</xdr:rowOff>
    </xdr:to>
    <xdr:sp macro="" textlink="">
      <xdr:nvSpPr>
        <xdr:cNvPr id="4" name="Oval 4"/>
        <xdr:cNvSpPr>
          <a:spLocks noChangeArrowheads="1"/>
        </xdr:cNvSpPr>
      </xdr:nvSpPr>
      <xdr:spPr>
        <a:xfrm>
          <a:off x="4410075" y="2847975"/>
          <a:ext cx="8128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18</xdr:col>
      <xdr:colOff>133350</xdr:colOff>
      <xdr:row>17</xdr:row>
      <xdr:rowOff>57785</xdr:rowOff>
    </xdr:from>
    <xdr:to>
      <xdr:col>23</xdr:col>
      <xdr:colOff>136525</xdr:colOff>
      <xdr:row>21</xdr:row>
      <xdr:rowOff>133985</xdr:rowOff>
    </xdr:to>
    <xdr:sp macro="" textlink="">
      <xdr:nvSpPr>
        <xdr:cNvPr id="5" name="Oval 4"/>
        <xdr:cNvSpPr>
          <a:spLocks noChangeArrowheads="1"/>
        </xdr:cNvSpPr>
      </xdr:nvSpPr>
      <xdr:spPr>
        <a:xfrm>
          <a:off x="3048000" y="2820035"/>
          <a:ext cx="8128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38</xdr:col>
      <xdr:colOff>114300</xdr:colOff>
      <xdr:row>17</xdr:row>
      <xdr:rowOff>152400</xdr:rowOff>
    </xdr:from>
    <xdr:to>
      <xdr:col>43</xdr:col>
      <xdr:colOff>117475</xdr:colOff>
      <xdr:row>22</xdr:row>
      <xdr:rowOff>18415</xdr:rowOff>
    </xdr:to>
    <xdr:sp macro="" textlink="">
      <xdr:nvSpPr>
        <xdr:cNvPr id="6" name="Rectangle 2"/>
        <xdr:cNvSpPr>
          <a:spLocks noChangeArrowheads="1"/>
        </xdr:cNvSpPr>
      </xdr:nvSpPr>
      <xdr:spPr>
        <a:xfrm>
          <a:off x="6267450" y="2914650"/>
          <a:ext cx="812800" cy="818515"/>
        </a:xfrm>
        <a:prstGeom prst="rect">
          <a:avLst/>
        </a:prstGeom>
        <a:solidFill>
          <a:srgbClr val="FFFFFF"/>
        </a:solidFill>
        <a:ln w="6350">
          <a:solidFill>
            <a:srgbClr val="000000"/>
          </a:solidFill>
          <a:prstDash val="dash"/>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57150</xdr:colOff>
          <xdr:row>72</xdr:row>
          <xdr:rowOff>85725</xdr:rowOff>
        </xdr:from>
        <xdr:to>
          <xdr:col>41</xdr:col>
          <xdr:colOff>47625</xdr:colOff>
          <xdr:row>122</xdr:row>
          <xdr:rowOff>152400</xdr:rowOff>
        </xdr:to>
        <xdr:sp macro="" textlink="">
          <xdr:nvSpPr>
            <xdr:cNvPr id="15362" name="オブジェクト 4"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129</xdr:row>
          <xdr:rowOff>0</xdr:rowOff>
        </xdr:from>
        <xdr:to>
          <xdr:col>40</xdr:col>
          <xdr:colOff>66675</xdr:colOff>
          <xdr:row>179</xdr:row>
          <xdr:rowOff>0</xdr:rowOff>
        </xdr:to>
        <xdr:sp macro="" textlink="">
          <xdr:nvSpPr>
            <xdr:cNvPr id="15363" name="オブジェクト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186</xdr:row>
          <xdr:rowOff>104775</xdr:rowOff>
        </xdr:from>
        <xdr:to>
          <xdr:col>40</xdr:col>
          <xdr:colOff>133350</xdr:colOff>
          <xdr:row>237</xdr:row>
          <xdr:rowOff>123825</xdr:rowOff>
        </xdr:to>
        <xdr:sp macro="" textlink="">
          <xdr:nvSpPr>
            <xdr:cNvPr id="15364" name="オブジェクト 2"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19050</xdr:rowOff>
        </xdr:from>
        <xdr:to>
          <xdr:col>41</xdr:col>
          <xdr:colOff>9525</xdr:colOff>
          <xdr:row>65</xdr:row>
          <xdr:rowOff>123825</xdr:rowOff>
        </xdr:to>
        <xdr:sp macro="" textlink="">
          <xdr:nvSpPr>
            <xdr:cNvPr id="15366" name="オブジェクト 2"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243</xdr:row>
          <xdr:rowOff>114300</xdr:rowOff>
        </xdr:from>
        <xdr:to>
          <xdr:col>41</xdr:col>
          <xdr:colOff>0</xdr:colOff>
          <xdr:row>294</xdr:row>
          <xdr:rowOff>133350</xdr:rowOff>
        </xdr:to>
        <xdr:sp macro="" textlink="">
          <xdr:nvSpPr>
            <xdr:cNvPr id="15367" name="オブジェクト 2"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300</xdr:row>
          <xdr:rowOff>66675</xdr:rowOff>
        </xdr:from>
        <xdr:to>
          <xdr:col>41</xdr:col>
          <xdr:colOff>47625</xdr:colOff>
          <xdr:row>351</xdr:row>
          <xdr:rowOff>85725</xdr:rowOff>
        </xdr:to>
        <xdr:sp macro="" textlink="">
          <xdr:nvSpPr>
            <xdr:cNvPr id="15368" name="オブジェクト 2"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357</xdr:row>
          <xdr:rowOff>104775</xdr:rowOff>
        </xdr:from>
        <xdr:to>
          <xdr:col>41</xdr:col>
          <xdr:colOff>95250</xdr:colOff>
          <xdr:row>408</xdr:row>
          <xdr:rowOff>123825</xdr:rowOff>
        </xdr:to>
        <xdr:sp macro="" textlink="">
          <xdr:nvSpPr>
            <xdr:cNvPr id="15369" name="オブジェクト 2"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26.bin"/><Relationship Id="rId13" Type="http://schemas.openxmlformats.org/officeDocument/2006/relationships/image" Target="../media/image32.emf"/><Relationship Id="rId18" Type="http://schemas.openxmlformats.org/officeDocument/2006/relationships/oleObject" Target="../embeddings/oleObject31.bin"/><Relationship Id="rId3" Type="http://schemas.openxmlformats.org/officeDocument/2006/relationships/vmlDrawing" Target="../drawings/vmlDrawing5.vml"/><Relationship Id="rId7" Type="http://schemas.openxmlformats.org/officeDocument/2006/relationships/image" Target="../media/image29.emf"/><Relationship Id="rId12" Type="http://schemas.openxmlformats.org/officeDocument/2006/relationships/oleObject" Target="../embeddings/oleObject28.bin"/><Relationship Id="rId17" Type="http://schemas.openxmlformats.org/officeDocument/2006/relationships/image" Target="../media/image34.emf"/><Relationship Id="rId2" Type="http://schemas.openxmlformats.org/officeDocument/2006/relationships/drawing" Target="../drawings/drawing10.xml"/><Relationship Id="rId16" Type="http://schemas.openxmlformats.org/officeDocument/2006/relationships/oleObject" Target="../embeddings/oleObject30.bin"/><Relationship Id="rId1" Type="http://schemas.openxmlformats.org/officeDocument/2006/relationships/printerSettings" Target="../printerSettings/printerSettings10.bin"/><Relationship Id="rId6" Type="http://schemas.openxmlformats.org/officeDocument/2006/relationships/oleObject" Target="../embeddings/oleObject25.bin"/><Relationship Id="rId11" Type="http://schemas.openxmlformats.org/officeDocument/2006/relationships/image" Target="../media/image31.emf"/><Relationship Id="rId5" Type="http://schemas.openxmlformats.org/officeDocument/2006/relationships/image" Target="../media/image28.emf"/><Relationship Id="rId15" Type="http://schemas.openxmlformats.org/officeDocument/2006/relationships/image" Target="../media/image33.emf"/><Relationship Id="rId10" Type="http://schemas.openxmlformats.org/officeDocument/2006/relationships/oleObject" Target="../embeddings/oleObject27.bin"/><Relationship Id="rId19" Type="http://schemas.openxmlformats.org/officeDocument/2006/relationships/image" Target="../media/image35.emf"/><Relationship Id="rId4" Type="http://schemas.openxmlformats.org/officeDocument/2006/relationships/oleObject" Target="../embeddings/oleObject24.bin"/><Relationship Id="rId9" Type="http://schemas.openxmlformats.org/officeDocument/2006/relationships/image" Target="../media/image30.emf"/><Relationship Id="rId14" Type="http://schemas.openxmlformats.org/officeDocument/2006/relationships/oleObject" Target="../embeddings/oleObject29.bin"/></Relationships>
</file>

<file path=xl/worksheets/_rels/sheet11.xml.rels><?xml version="1.0" encoding="UTF-8" standalone="yes"?>
<Relationships xmlns="http://schemas.openxmlformats.org/package/2006/relationships"><Relationship Id="rId8" Type="http://schemas.openxmlformats.org/officeDocument/2006/relationships/oleObject" Target="../embeddings/oleObject34.bin"/><Relationship Id="rId13" Type="http://schemas.openxmlformats.org/officeDocument/2006/relationships/image" Target="../media/image39.emf"/><Relationship Id="rId18" Type="http://schemas.openxmlformats.org/officeDocument/2006/relationships/oleObject" Target="../embeddings/oleObject39.bin"/><Relationship Id="rId3" Type="http://schemas.openxmlformats.org/officeDocument/2006/relationships/vmlDrawing" Target="../drawings/vmlDrawing6.vml"/><Relationship Id="rId7" Type="http://schemas.openxmlformats.org/officeDocument/2006/relationships/image" Target="../media/image37.emf"/><Relationship Id="rId12" Type="http://schemas.openxmlformats.org/officeDocument/2006/relationships/oleObject" Target="../embeddings/oleObject36.bin"/><Relationship Id="rId17" Type="http://schemas.openxmlformats.org/officeDocument/2006/relationships/image" Target="../media/image41.emf"/><Relationship Id="rId2" Type="http://schemas.openxmlformats.org/officeDocument/2006/relationships/drawing" Target="../drawings/drawing11.xml"/><Relationship Id="rId16" Type="http://schemas.openxmlformats.org/officeDocument/2006/relationships/oleObject" Target="../embeddings/oleObject38.bin"/><Relationship Id="rId1" Type="http://schemas.openxmlformats.org/officeDocument/2006/relationships/printerSettings" Target="../printerSettings/printerSettings11.bin"/><Relationship Id="rId6" Type="http://schemas.openxmlformats.org/officeDocument/2006/relationships/oleObject" Target="../embeddings/oleObject33.bin"/><Relationship Id="rId11" Type="http://schemas.openxmlformats.org/officeDocument/2006/relationships/image" Target="../media/image38.emf"/><Relationship Id="rId5" Type="http://schemas.openxmlformats.org/officeDocument/2006/relationships/image" Target="../media/image36.emf"/><Relationship Id="rId15" Type="http://schemas.openxmlformats.org/officeDocument/2006/relationships/image" Target="../media/image40.emf"/><Relationship Id="rId10" Type="http://schemas.openxmlformats.org/officeDocument/2006/relationships/oleObject" Target="../embeddings/oleObject35.bin"/><Relationship Id="rId19" Type="http://schemas.openxmlformats.org/officeDocument/2006/relationships/image" Target="../media/image42.emf"/><Relationship Id="rId4" Type="http://schemas.openxmlformats.org/officeDocument/2006/relationships/oleObject" Target="../embeddings/oleObject32.bin"/><Relationship Id="rId9" Type="http://schemas.openxmlformats.org/officeDocument/2006/relationships/image" Target="../media/image30.emf"/><Relationship Id="rId14" Type="http://schemas.openxmlformats.org/officeDocument/2006/relationships/oleObject" Target="../embeddings/oleObject3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ackage" Target="../embeddings/JUST_Note___(docx)1.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JUST_Note___(docx)3.docx"/><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JUST_Note___(docx)2.docx"/><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package" Target="../embeddings/JUST_Note___(docx)4.docx"/></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oleObject" Target="../embeddings/oleObject7.bin"/><Relationship Id="rId17" Type="http://schemas.openxmlformats.org/officeDocument/2006/relationships/image" Target="../media/image13.emf"/><Relationship Id="rId2" Type="http://schemas.openxmlformats.org/officeDocument/2006/relationships/drawing" Target="../drawings/drawing7.xml"/><Relationship Id="rId16" Type="http://schemas.openxmlformats.org/officeDocument/2006/relationships/oleObject" Target="../embeddings/oleObject9.bin"/><Relationship Id="rId1" Type="http://schemas.openxmlformats.org/officeDocument/2006/relationships/printerSettings" Target="../printerSettings/printerSettings7.bin"/><Relationship Id="rId6" Type="http://schemas.openxmlformats.org/officeDocument/2006/relationships/oleObject" Target="../embeddings/oleObject4.bin"/><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oleObject" Target="../embeddings/oleObject6.bin"/><Relationship Id="rId4" Type="http://schemas.openxmlformats.org/officeDocument/2006/relationships/oleObject" Target="../embeddings/oleObject3.bin"/><Relationship Id="rId9" Type="http://schemas.openxmlformats.org/officeDocument/2006/relationships/image" Target="../media/image9.emf"/><Relationship Id="rId14" Type="http://schemas.openxmlformats.org/officeDocument/2006/relationships/oleObject" Target="../embeddings/oleObject8.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12.bin"/><Relationship Id="rId13" Type="http://schemas.openxmlformats.org/officeDocument/2006/relationships/image" Target="../media/image18.emf"/><Relationship Id="rId3" Type="http://schemas.openxmlformats.org/officeDocument/2006/relationships/vmlDrawing" Target="../drawings/vmlDrawing3.vml"/><Relationship Id="rId7" Type="http://schemas.openxmlformats.org/officeDocument/2006/relationships/image" Target="../media/image15.emf"/><Relationship Id="rId12" Type="http://schemas.openxmlformats.org/officeDocument/2006/relationships/oleObject" Target="../embeddings/oleObject14.bin"/><Relationship Id="rId17" Type="http://schemas.openxmlformats.org/officeDocument/2006/relationships/image" Target="../media/image20.emf"/><Relationship Id="rId2" Type="http://schemas.openxmlformats.org/officeDocument/2006/relationships/drawing" Target="../drawings/drawing8.xml"/><Relationship Id="rId16" Type="http://schemas.openxmlformats.org/officeDocument/2006/relationships/oleObject" Target="../embeddings/oleObject16.bin"/><Relationship Id="rId1" Type="http://schemas.openxmlformats.org/officeDocument/2006/relationships/printerSettings" Target="../printerSettings/printerSettings8.bin"/><Relationship Id="rId6" Type="http://schemas.openxmlformats.org/officeDocument/2006/relationships/oleObject" Target="../embeddings/oleObject11.bin"/><Relationship Id="rId11" Type="http://schemas.openxmlformats.org/officeDocument/2006/relationships/image" Target="../media/image17.emf"/><Relationship Id="rId5" Type="http://schemas.openxmlformats.org/officeDocument/2006/relationships/image" Target="../media/image14.emf"/><Relationship Id="rId15" Type="http://schemas.openxmlformats.org/officeDocument/2006/relationships/image" Target="../media/image19.emf"/><Relationship Id="rId10" Type="http://schemas.openxmlformats.org/officeDocument/2006/relationships/oleObject" Target="../embeddings/oleObject13.bin"/><Relationship Id="rId4" Type="http://schemas.openxmlformats.org/officeDocument/2006/relationships/oleObject" Target="../embeddings/oleObject10.bin"/><Relationship Id="rId9" Type="http://schemas.openxmlformats.org/officeDocument/2006/relationships/image" Target="../media/image16.emf"/><Relationship Id="rId14" Type="http://schemas.openxmlformats.org/officeDocument/2006/relationships/oleObject" Target="../embeddings/oleObject15.bin"/></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19.bin"/><Relationship Id="rId13" Type="http://schemas.openxmlformats.org/officeDocument/2006/relationships/image" Target="../media/image25.emf"/><Relationship Id="rId3" Type="http://schemas.openxmlformats.org/officeDocument/2006/relationships/vmlDrawing" Target="../drawings/vmlDrawing4.vml"/><Relationship Id="rId7" Type="http://schemas.openxmlformats.org/officeDocument/2006/relationships/image" Target="../media/image22.emf"/><Relationship Id="rId12" Type="http://schemas.openxmlformats.org/officeDocument/2006/relationships/oleObject" Target="../embeddings/oleObject21.bin"/><Relationship Id="rId17" Type="http://schemas.openxmlformats.org/officeDocument/2006/relationships/image" Target="../media/image27.emf"/><Relationship Id="rId2" Type="http://schemas.openxmlformats.org/officeDocument/2006/relationships/drawing" Target="../drawings/drawing9.xml"/><Relationship Id="rId16" Type="http://schemas.openxmlformats.org/officeDocument/2006/relationships/oleObject" Target="../embeddings/oleObject23.bin"/><Relationship Id="rId1" Type="http://schemas.openxmlformats.org/officeDocument/2006/relationships/printerSettings" Target="../printerSettings/printerSettings9.bin"/><Relationship Id="rId6" Type="http://schemas.openxmlformats.org/officeDocument/2006/relationships/oleObject" Target="../embeddings/oleObject18.bin"/><Relationship Id="rId11" Type="http://schemas.openxmlformats.org/officeDocument/2006/relationships/image" Target="../media/image24.emf"/><Relationship Id="rId5" Type="http://schemas.openxmlformats.org/officeDocument/2006/relationships/image" Target="../media/image21.emf"/><Relationship Id="rId15" Type="http://schemas.openxmlformats.org/officeDocument/2006/relationships/image" Target="../media/image26.emf"/><Relationship Id="rId10" Type="http://schemas.openxmlformats.org/officeDocument/2006/relationships/oleObject" Target="../embeddings/oleObject20.bin"/><Relationship Id="rId4" Type="http://schemas.openxmlformats.org/officeDocument/2006/relationships/oleObject" Target="../embeddings/oleObject17.bin"/><Relationship Id="rId9" Type="http://schemas.openxmlformats.org/officeDocument/2006/relationships/image" Target="../media/image23.emf"/><Relationship Id="rId14" Type="http://schemas.openxmlformats.org/officeDocument/2006/relationships/oleObject" Target="../embeddings/oleObject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21"/>
  <sheetViews>
    <sheetView tabSelected="1" view="pageBreakPreview" topLeftCell="B4" zoomScaleSheetLayoutView="100" workbookViewId="0">
      <selection activeCell="G7" sqref="G7"/>
    </sheetView>
  </sheetViews>
  <sheetFormatPr defaultRowHeight="13.5" outlineLevelRow="1" x14ac:dyDescent="0.15"/>
  <cols>
    <col min="1" max="1" width="9" hidden="1" customWidth="1"/>
    <col min="2" max="2" width="4.25" style="1" customWidth="1"/>
    <col min="3" max="3" width="16.125" style="2" customWidth="1"/>
    <col min="4" max="4" width="52.625" style="2" customWidth="1"/>
    <col min="5" max="5" width="18.75" customWidth="1"/>
    <col min="257" max="257" width="9" hidden="1" customWidth="1"/>
    <col min="258" max="258" width="4.25" customWidth="1"/>
    <col min="259" max="259" width="16.125" customWidth="1"/>
    <col min="260" max="260" width="52.625" customWidth="1"/>
    <col min="261" max="261" width="18.75" customWidth="1"/>
    <col min="513" max="513" width="9" hidden="1" customWidth="1"/>
    <col min="514" max="514" width="4.25" customWidth="1"/>
    <col min="515" max="515" width="16.125" customWidth="1"/>
    <col min="516" max="516" width="52.625" customWidth="1"/>
    <col min="517" max="517" width="18.75" customWidth="1"/>
    <col min="769" max="769" width="9" hidden="1" customWidth="1"/>
    <col min="770" max="770" width="4.25" customWidth="1"/>
    <col min="771" max="771" width="16.125" customWidth="1"/>
    <col min="772" max="772" width="52.625" customWidth="1"/>
    <col min="773" max="773" width="18.75" customWidth="1"/>
    <col min="1025" max="1025" width="9" hidden="1" customWidth="1"/>
    <col min="1026" max="1026" width="4.25" customWidth="1"/>
    <col min="1027" max="1027" width="16.125" customWidth="1"/>
    <col min="1028" max="1028" width="52.625" customWidth="1"/>
    <col min="1029" max="1029" width="18.75" customWidth="1"/>
    <col min="1281" max="1281" width="9" hidden="1" customWidth="1"/>
    <col min="1282" max="1282" width="4.25" customWidth="1"/>
    <col min="1283" max="1283" width="16.125" customWidth="1"/>
    <col min="1284" max="1284" width="52.625" customWidth="1"/>
    <col min="1285" max="1285" width="18.75" customWidth="1"/>
    <col min="1537" max="1537" width="9" hidden="1" customWidth="1"/>
    <col min="1538" max="1538" width="4.25" customWidth="1"/>
    <col min="1539" max="1539" width="16.125" customWidth="1"/>
    <col min="1540" max="1540" width="52.625" customWidth="1"/>
    <col min="1541" max="1541" width="18.75" customWidth="1"/>
    <col min="1793" max="1793" width="9" hidden="1" customWidth="1"/>
    <col min="1794" max="1794" width="4.25" customWidth="1"/>
    <col min="1795" max="1795" width="16.125" customWidth="1"/>
    <col min="1796" max="1796" width="52.625" customWidth="1"/>
    <col min="1797" max="1797" width="18.75" customWidth="1"/>
    <col min="2049" max="2049" width="9" hidden="1" customWidth="1"/>
    <col min="2050" max="2050" width="4.25" customWidth="1"/>
    <col min="2051" max="2051" width="16.125" customWidth="1"/>
    <col min="2052" max="2052" width="52.625" customWidth="1"/>
    <col min="2053" max="2053" width="18.75" customWidth="1"/>
    <col min="2305" max="2305" width="9" hidden="1" customWidth="1"/>
    <col min="2306" max="2306" width="4.25" customWidth="1"/>
    <col min="2307" max="2307" width="16.125" customWidth="1"/>
    <col min="2308" max="2308" width="52.625" customWidth="1"/>
    <col min="2309" max="2309" width="18.75" customWidth="1"/>
    <col min="2561" max="2561" width="9" hidden="1" customWidth="1"/>
    <col min="2562" max="2562" width="4.25" customWidth="1"/>
    <col min="2563" max="2563" width="16.125" customWidth="1"/>
    <col min="2564" max="2564" width="52.625" customWidth="1"/>
    <col min="2565" max="2565" width="18.75" customWidth="1"/>
    <col min="2817" max="2817" width="9" hidden="1" customWidth="1"/>
    <col min="2818" max="2818" width="4.25" customWidth="1"/>
    <col min="2819" max="2819" width="16.125" customWidth="1"/>
    <col min="2820" max="2820" width="52.625" customWidth="1"/>
    <col min="2821" max="2821" width="18.75" customWidth="1"/>
    <col min="3073" max="3073" width="9" hidden="1" customWidth="1"/>
    <col min="3074" max="3074" width="4.25" customWidth="1"/>
    <col min="3075" max="3075" width="16.125" customWidth="1"/>
    <col min="3076" max="3076" width="52.625" customWidth="1"/>
    <col min="3077" max="3077" width="18.75" customWidth="1"/>
    <col min="3329" max="3329" width="9" hidden="1" customWidth="1"/>
    <col min="3330" max="3330" width="4.25" customWidth="1"/>
    <col min="3331" max="3331" width="16.125" customWidth="1"/>
    <col min="3332" max="3332" width="52.625" customWidth="1"/>
    <col min="3333" max="3333" width="18.75" customWidth="1"/>
    <col min="3585" max="3585" width="9" hidden="1" customWidth="1"/>
    <col min="3586" max="3586" width="4.25" customWidth="1"/>
    <col min="3587" max="3587" width="16.125" customWidth="1"/>
    <col min="3588" max="3588" width="52.625" customWidth="1"/>
    <col min="3589" max="3589" width="18.75" customWidth="1"/>
    <col min="3841" max="3841" width="9" hidden="1" customWidth="1"/>
    <col min="3842" max="3842" width="4.25" customWidth="1"/>
    <col min="3843" max="3843" width="16.125" customWidth="1"/>
    <col min="3844" max="3844" width="52.625" customWidth="1"/>
    <col min="3845" max="3845" width="18.75" customWidth="1"/>
    <col min="4097" max="4097" width="9" hidden="1" customWidth="1"/>
    <col min="4098" max="4098" width="4.25" customWidth="1"/>
    <col min="4099" max="4099" width="16.125" customWidth="1"/>
    <col min="4100" max="4100" width="52.625" customWidth="1"/>
    <col min="4101" max="4101" width="18.75" customWidth="1"/>
    <col min="4353" max="4353" width="9" hidden="1" customWidth="1"/>
    <col min="4354" max="4354" width="4.25" customWidth="1"/>
    <col min="4355" max="4355" width="16.125" customWidth="1"/>
    <col min="4356" max="4356" width="52.625" customWidth="1"/>
    <col min="4357" max="4357" width="18.75" customWidth="1"/>
    <col min="4609" max="4609" width="9" hidden="1" customWidth="1"/>
    <col min="4610" max="4610" width="4.25" customWidth="1"/>
    <col min="4611" max="4611" width="16.125" customWidth="1"/>
    <col min="4612" max="4612" width="52.625" customWidth="1"/>
    <col min="4613" max="4613" width="18.75" customWidth="1"/>
    <col min="4865" max="4865" width="9" hidden="1" customWidth="1"/>
    <col min="4866" max="4866" width="4.25" customWidth="1"/>
    <col min="4867" max="4867" width="16.125" customWidth="1"/>
    <col min="4868" max="4868" width="52.625" customWidth="1"/>
    <col min="4869" max="4869" width="18.75" customWidth="1"/>
    <col min="5121" max="5121" width="9" hidden="1" customWidth="1"/>
    <col min="5122" max="5122" width="4.25" customWidth="1"/>
    <col min="5123" max="5123" width="16.125" customWidth="1"/>
    <col min="5124" max="5124" width="52.625" customWidth="1"/>
    <col min="5125" max="5125" width="18.75" customWidth="1"/>
    <col min="5377" max="5377" width="9" hidden="1" customWidth="1"/>
    <col min="5378" max="5378" width="4.25" customWidth="1"/>
    <col min="5379" max="5379" width="16.125" customWidth="1"/>
    <col min="5380" max="5380" width="52.625" customWidth="1"/>
    <col min="5381" max="5381" width="18.75" customWidth="1"/>
    <col min="5633" max="5633" width="9" hidden="1" customWidth="1"/>
    <col min="5634" max="5634" width="4.25" customWidth="1"/>
    <col min="5635" max="5635" width="16.125" customWidth="1"/>
    <col min="5636" max="5636" width="52.625" customWidth="1"/>
    <col min="5637" max="5637" width="18.75" customWidth="1"/>
    <col min="5889" max="5889" width="9" hidden="1" customWidth="1"/>
    <col min="5890" max="5890" width="4.25" customWidth="1"/>
    <col min="5891" max="5891" width="16.125" customWidth="1"/>
    <col min="5892" max="5892" width="52.625" customWidth="1"/>
    <col min="5893" max="5893" width="18.75" customWidth="1"/>
    <col min="6145" max="6145" width="9" hidden="1" customWidth="1"/>
    <col min="6146" max="6146" width="4.25" customWidth="1"/>
    <col min="6147" max="6147" width="16.125" customWidth="1"/>
    <col min="6148" max="6148" width="52.625" customWidth="1"/>
    <col min="6149" max="6149" width="18.75" customWidth="1"/>
    <col min="6401" max="6401" width="9" hidden="1" customWidth="1"/>
    <col min="6402" max="6402" width="4.25" customWidth="1"/>
    <col min="6403" max="6403" width="16.125" customWidth="1"/>
    <col min="6404" max="6404" width="52.625" customWidth="1"/>
    <col min="6405" max="6405" width="18.75" customWidth="1"/>
    <col min="6657" max="6657" width="9" hidden="1" customWidth="1"/>
    <col min="6658" max="6658" width="4.25" customWidth="1"/>
    <col min="6659" max="6659" width="16.125" customWidth="1"/>
    <col min="6660" max="6660" width="52.625" customWidth="1"/>
    <col min="6661" max="6661" width="18.75" customWidth="1"/>
    <col min="6913" max="6913" width="9" hidden="1" customWidth="1"/>
    <col min="6914" max="6914" width="4.25" customWidth="1"/>
    <col min="6915" max="6915" width="16.125" customWidth="1"/>
    <col min="6916" max="6916" width="52.625" customWidth="1"/>
    <col min="6917" max="6917" width="18.75" customWidth="1"/>
    <col min="7169" max="7169" width="9" hidden="1" customWidth="1"/>
    <col min="7170" max="7170" width="4.25" customWidth="1"/>
    <col min="7171" max="7171" width="16.125" customWidth="1"/>
    <col min="7172" max="7172" width="52.625" customWidth="1"/>
    <col min="7173" max="7173" width="18.75" customWidth="1"/>
    <col min="7425" max="7425" width="9" hidden="1" customWidth="1"/>
    <col min="7426" max="7426" width="4.25" customWidth="1"/>
    <col min="7427" max="7427" width="16.125" customWidth="1"/>
    <col min="7428" max="7428" width="52.625" customWidth="1"/>
    <col min="7429" max="7429" width="18.75" customWidth="1"/>
    <col min="7681" max="7681" width="9" hidden="1" customWidth="1"/>
    <col min="7682" max="7682" width="4.25" customWidth="1"/>
    <col min="7683" max="7683" width="16.125" customWidth="1"/>
    <col min="7684" max="7684" width="52.625" customWidth="1"/>
    <col min="7685" max="7685" width="18.75" customWidth="1"/>
    <col min="7937" max="7937" width="9" hidden="1" customWidth="1"/>
    <col min="7938" max="7938" width="4.25" customWidth="1"/>
    <col min="7939" max="7939" width="16.125" customWidth="1"/>
    <col min="7940" max="7940" width="52.625" customWidth="1"/>
    <col min="7941" max="7941" width="18.75" customWidth="1"/>
    <col min="8193" max="8193" width="9" hidden="1" customWidth="1"/>
    <col min="8194" max="8194" width="4.25" customWidth="1"/>
    <col min="8195" max="8195" width="16.125" customWidth="1"/>
    <col min="8196" max="8196" width="52.625" customWidth="1"/>
    <col min="8197" max="8197" width="18.75" customWidth="1"/>
    <col min="8449" max="8449" width="9" hidden="1" customWidth="1"/>
    <col min="8450" max="8450" width="4.25" customWidth="1"/>
    <col min="8451" max="8451" width="16.125" customWidth="1"/>
    <col min="8452" max="8452" width="52.625" customWidth="1"/>
    <col min="8453" max="8453" width="18.75" customWidth="1"/>
    <col min="8705" max="8705" width="9" hidden="1" customWidth="1"/>
    <col min="8706" max="8706" width="4.25" customWidth="1"/>
    <col min="8707" max="8707" width="16.125" customWidth="1"/>
    <col min="8708" max="8708" width="52.625" customWidth="1"/>
    <col min="8709" max="8709" width="18.75" customWidth="1"/>
    <col min="8961" max="8961" width="9" hidden="1" customWidth="1"/>
    <col min="8962" max="8962" width="4.25" customWidth="1"/>
    <col min="8963" max="8963" width="16.125" customWidth="1"/>
    <col min="8964" max="8964" width="52.625" customWidth="1"/>
    <col min="8965" max="8965" width="18.75" customWidth="1"/>
    <col min="9217" max="9217" width="9" hidden="1" customWidth="1"/>
    <col min="9218" max="9218" width="4.25" customWidth="1"/>
    <col min="9219" max="9219" width="16.125" customWidth="1"/>
    <col min="9220" max="9220" width="52.625" customWidth="1"/>
    <col min="9221" max="9221" width="18.75" customWidth="1"/>
    <col min="9473" max="9473" width="9" hidden="1" customWidth="1"/>
    <col min="9474" max="9474" width="4.25" customWidth="1"/>
    <col min="9475" max="9475" width="16.125" customWidth="1"/>
    <col min="9476" max="9476" width="52.625" customWidth="1"/>
    <col min="9477" max="9477" width="18.75" customWidth="1"/>
    <col min="9729" max="9729" width="9" hidden="1" customWidth="1"/>
    <col min="9730" max="9730" width="4.25" customWidth="1"/>
    <col min="9731" max="9731" width="16.125" customWidth="1"/>
    <col min="9732" max="9732" width="52.625" customWidth="1"/>
    <col min="9733" max="9733" width="18.75" customWidth="1"/>
    <col min="9985" max="9985" width="9" hidden="1" customWidth="1"/>
    <col min="9986" max="9986" width="4.25" customWidth="1"/>
    <col min="9987" max="9987" width="16.125" customWidth="1"/>
    <col min="9988" max="9988" width="52.625" customWidth="1"/>
    <col min="9989" max="9989" width="18.75" customWidth="1"/>
    <col min="10241" max="10241" width="9" hidden="1" customWidth="1"/>
    <col min="10242" max="10242" width="4.25" customWidth="1"/>
    <col min="10243" max="10243" width="16.125" customWidth="1"/>
    <col min="10244" max="10244" width="52.625" customWidth="1"/>
    <col min="10245" max="10245" width="18.75" customWidth="1"/>
    <col min="10497" max="10497" width="9" hidden="1" customWidth="1"/>
    <col min="10498" max="10498" width="4.25" customWidth="1"/>
    <col min="10499" max="10499" width="16.125" customWidth="1"/>
    <col min="10500" max="10500" width="52.625" customWidth="1"/>
    <col min="10501" max="10501" width="18.75" customWidth="1"/>
    <col min="10753" max="10753" width="9" hidden="1" customWidth="1"/>
    <col min="10754" max="10754" width="4.25" customWidth="1"/>
    <col min="10755" max="10755" width="16.125" customWidth="1"/>
    <col min="10756" max="10756" width="52.625" customWidth="1"/>
    <col min="10757" max="10757" width="18.75" customWidth="1"/>
    <col min="11009" max="11009" width="9" hidden="1" customWidth="1"/>
    <col min="11010" max="11010" width="4.25" customWidth="1"/>
    <col min="11011" max="11011" width="16.125" customWidth="1"/>
    <col min="11012" max="11012" width="52.625" customWidth="1"/>
    <col min="11013" max="11013" width="18.75" customWidth="1"/>
    <col min="11265" max="11265" width="9" hidden="1" customWidth="1"/>
    <col min="11266" max="11266" width="4.25" customWidth="1"/>
    <col min="11267" max="11267" width="16.125" customWidth="1"/>
    <col min="11268" max="11268" width="52.625" customWidth="1"/>
    <col min="11269" max="11269" width="18.75" customWidth="1"/>
    <col min="11521" max="11521" width="9" hidden="1" customWidth="1"/>
    <col min="11522" max="11522" width="4.25" customWidth="1"/>
    <col min="11523" max="11523" width="16.125" customWidth="1"/>
    <col min="11524" max="11524" width="52.625" customWidth="1"/>
    <col min="11525" max="11525" width="18.75" customWidth="1"/>
    <col min="11777" max="11777" width="9" hidden="1" customWidth="1"/>
    <col min="11778" max="11778" width="4.25" customWidth="1"/>
    <col min="11779" max="11779" width="16.125" customWidth="1"/>
    <col min="11780" max="11780" width="52.625" customWidth="1"/>
    <col min="11781" max="11781" width="18.75" customWidth="1"/>
    <col min="12033" max="12033" width="9" hidden="1" customWidth="1"/>
    <col min="12034" max="12034" width="4.25" customWidth="1"/>
    <col min="12035" max="12035" width="16.125" customWidth="1"/>
    <col min="12036" max="12036" width="52.625" customWidth="1"/>
    <col min="12037" max="12037" width="18.75" customWidth="1"/>
    <col min="12289" max="12289" width="9" hidden="1" customWidth="1"/>
    <col min="12290" max="12290" width="4.25" customWidth="1"/>
    <col min="12291" max="12291" width="16.125" customWidth="1"/>
    <col min="12292" max="12292" width="52.625" customWidth="1"/>
    <col min="12293" max="12293" width="18.75" customWidth="1"/>
    <col min="12545" max="12545" width="9" hidden="1" customWidth="1"/>
    <col min="12546" max="12546" width="4.25" customWidth="1"/>
    <col min="12547" max="12547" width="16.125" customWidth="1"/>
    <col min="12548" max="12548" width="52.625" customWidth="1"/>
    <col min="12549" max="12549" width="18.75" customWidth="1"/>
    <col min="12801" max="12801" width="9" hidden="1" customWidth="1"/>
    <col min="12802" max="12802" width="4.25" customWidth="1"/>
    <col min="12803" max="12803" width="16.125" customWidth="1"/>
    <col min="12804" max="12804" width="52.625" customWidth="1"/>
    <col min="12805" max="12805" width="18.75" customWidth="1"/>
    <col min="13057" max="13057" width="9" hidden="1" customWidth="1"/>
    <col min="13058" max="13058" width="4.25" customWidth="1"/>
    <col min="13059" max="13059" width="16.125" customWidth="1"/>
    <col min="13060" max="13060" width="52.625" customWidth="1"/>
    <col min="13061" max="13061" width="18.75" customWidth="1"/>
    <col min="13313" max="13313" width="9" hidden="1" customWidth="1"/>
    <col min="13314" max="13314" width="4.25" customWidth="1"/>
    <col min="13315" max="13315" width="16.125" customWidth="1"/>
    <col min="13316" max="13316" width="52.625" customWidth="1"/>
    <col min="13317" max="13317" width="18.75" customWidth="1"/>
    <col min="13569" max="13569" width="9" hidden="1" customWidth="1"/>
    <col min="13570" max="13570" width="4.25" customWidth="1"/>
    <col min="13571" max="13571" width="16.125" customWidth="1"/>
    <col min="13572" max="13572" width="52.625" customWidth="1"/>
    <col min="13573" max="13573" width="18.75" customWidth="1"/>
    <col min="13825" max="13825" width="9" hidden="1" customWidth="1"/>
    <col min="13826" max="13826" width="4.25" customWidth="1"/>
    <col min="13827" max="13827" width="16.125" customWidth="1"/>
    <col min="13828" max="13828" width="52.625" customWidth="1"/>
    <col min="13829" max="13829" width="18.75" customWidth="1"/>
    <col min="14081" max="14081" width="9" hidden="1" customWidth="1"/>
    <col min="14082" max="14082" width="4.25" customWidth="1"/>
    <col min="14083" max="14083" width="16.125" customWidth="1"/>
    <col min="14084" max="14084" width="52.625" customWidth="1"/>
    <col min="14085" max="14085" width="18.75" customWidth="1"/>
    <col min="14337" max="14337" width="9" hidden="1" customWidth="1"/>
    <col min="14338" max="14338" width="4.25" customWidth="1"/>
    <col min="14339" max="14339" width="16.125" customWidth="1"/>
    <col min="14340" max="14340" width="52.625" customWidth="1"/>
    <col min="14341" max="14341" width="18.75" customWidth="1"/>
    <col min="14593" max="14593" width="9" hidden="1" customWidth="1"/>
    <col min="14594" max="14594" width="4.25" customWidth="1"/>
    <col min="14595" max="14595" width="16.125" customWidth="1"/>
    <col min="14596" max="14596" width="52.625" customWidth="1"/>
    <col min="14597" max="14597" width="18.75" customWidth="1"/>
    <col min="14849" max="14849" width="9" hidden="1" customWidth="1"/>
    <col min="14850" max="14850" width="4.25" customWidth="1"/>
    <col min="14851" max="14851" width="16.125" customWidth="1"/>
    <col min="14852" max="14852" width="52.625" customWidth="1"/>
    <col min="14853" max="14853" width="18.75" customWidth="1"/>
    <col min="15105" max="15105" width="9" hidden="1" customWidth="1"/>
    <col min="15106" max="15106" width="4.25" customWidth="1"/>
    <col min="15107" max="15107" width="16.125" customWidth="1"/>
    <col min="15108" max="15108" width="52.625" customWidth="1"/>
    <col min="15109" max="15109" width="18.75" customWidth="1"/>
    <col min="15361" max="15361" width="9" hidden="1" customWidth="1"/>
    <col min="15362" max="15362" width="4.25" customWidth="1"/>
    <col min="15363" max="15363" width="16.125" customWidth="1"/>
    <col min="15364" max="15364" width="52.625" customWidth="1"/>
    <col min="15365" max="15365" width="18.75" customWidth="1"/>
    <col min="15617" max="15617" width="9" hidden="1" customWidth="1"/>
    <col min="15618" max="15618" width="4.25" customWidth="1"/>
    <col min="15619" max="15619" width="16.125" customWidth="1"/>
    <col min="15620" max="15620" width="52.625" customWidth="1"/>
    <col min="15621" max="15621" width="18.75" customWidth="1"/>
    <col min="15873" max="15873" width="9" hidden="1" customWidth="1"/>
    <col min="15874" max="15874" width="4.25" customWidth="1"/>
    <col min="15875" max="15875" width="16.125" customWidth="1"/>
    <col min="15876" max="15876" width="52.625" customWidth="1"/>
    <col min="15877" max="15877" width="18.75" customWidth="1"/>
    <col min="16129" max="16129" width="9" hidden="1" customWidth="1"/>
    <col min="16130" max="16130" width="4.25" customWidth="1"/>
    <col min="16131" max="16131" width="16.125" customWidth="1"/>
    <col min="16132" max="16132" width="52.625" customWidth="1"/>
    <col min="16133" max="16133" width="18.75" customWidth="1"/>
  </cols>
  <sheetData>
    <row r="1" spans="2:9" ht="19.5" customHeight="1" x14ac:dyDescent="0.15">
      <c r="B1" s="265" t="s">
        <v>10</v>
      </c>
      <c r="C1" s="265"/>
      <c r="D1" s="265"/>
      <c r="E1" s="265"/>
    </row>
    <row r="2" spans="2:9" x14ac:dyDescent="0.15">
      <c r="B2" s="265"/>
      <c r="C2" s="265"/>
      <c r="D2" s="265"/>
      <c r="E2" s="265"/>
    </row>
    <row r="3" spans="2:9" ht="213" customHeight="1" x14ac:dyDescent="0.15">
      <c r="B3" s="263" t="s">
        <v>0</v>
      </c>
      <c r="C3" s="264"/>
      <c r="D3" s="264"/>
      <c r="E3" s="264"/>
    </row>
    <row r="4" spans="2:9" ht="49.5" customHeight="1" x14ac:dyDescent="0.15">
      <c r="B4" s="3"/>
      <c r="C4" s="8"/>
      <c r="D4" s="8"/>
      <c r="E4" s="13"/>
    </row>
    <row r="5" spans="2:9" x14ac:dyDescent="0.15">
      <c r="B5" s="4"/>
      <c r="C5" s="9" t="s">
        <v>39</v>
      </c>
      <c r="D5" s="9" t="s">
        <v>41</v>
      </c>
      <c r="E5" s="4" t="s">
        <v>17</v>
      </c>
    </row>
    <row r="6" spans="2:9" ht="30" customHeight="1" x14ac:dyDescent="0.15">
      <c r="B6" s="5">
        <v>1</v>
      </c>
      <c r="C6" s="10" t="s">
        <v>24</v>
      </c>
      <c r="D6" s="12" t="s">
        <v>24</v>
      </c>
      <c r="E6" s="14" t="s">
        <v>21</v>
      </c>
    </row>
    <row r="7" spans="2:9" ht="40.5" customHeight="1" x14ac:dyDescent="0.15">
      <c r="B7" s="5">
        <v>2</v>
      </c>
      <c r="C7" s="10" t="s">
        <v>29</v>
      </c>
      <c r="D7" s="12" t="s">
        <v>15</v>
      </c>
      <c r="E7" s="14" t="s">
        <v>21</v>
      </c>
      <c r="I7" s="2"/>
    </row>
    <row r="8" spans="2:9" ht="30" customHeight="1" x14ac:dyDescent="0.15">
      <c r="B8" s="5">
        <v>3</v>
      </c>
      <c r="C8" s="10" t="s">
        <v>43</v>
      </c>
      <c r="D8" s="12" t="s">
        <v>45</v>
      </c>
      <c r="E8" s="14" t="s">
        <v>21</v>
      </c>
    </row>
    <row r="9" spans="2:9" ht="30" customHeight="1" x14ac:dyDescent="0.15">
      <c r="B9" s="5">
        <v>4</v>
      </c>
      <c r="C9" s="10" t="s">
        <v>49</v>
      </c>
      <c r="D9" s="12" t="s">
        <v>45</v>
      </c>
      <c r="E9" s="14" t="s">
        <v>21</v>
      </c>
    </row>
    <row r="10" spans="2:9" ht="30" customHeight="1" x14ac:dyDescent="0.15">
      <c r="B10" s="5">
        <v>5</v>
      </c>
      <c r="C10" s="10" t="s">
        <v>57</v>
      </c>
      <c r="D10" s="12" t="s">
        <v>59</v>
      </c>
      <c r="E10" s="14" t="s">
        <v>21</v>
      </c>
    </row>
    <row r="11" spans="2:9" ht="44.25" customHeight="1" x14ac:dyDescent="0.15">
      <c r="B11" s="5">
        <v>6</v>
      </c>
      <c r="C11" s="10" t="s">
        <v>31</v>
      </c>
      <c r="D11" s="12" t="s">
        <v>71</v>
      </c>
      <c r="E11" s="14" t="s">
        <v>21</v>
      </c>
    </row>
    <row r="12" spans="2:9" ht="45" customHeight="1" x14ac:dyDescent="0.15">
      <c r="B12" s="5">
        <v>7</v>
      </c>
      <c r="C12" s="10" t="s">
        <v>14</v>
      </c>
      <c r="D12" s="12" t="s">
        <v>4</v>
      </c>
      <c r="E12" s="14" t="s">
        <v>21</v>
      </c>
    </row>
    <row r="13" spans="2:9" ht="30" customHeight="1" x14ac:dyDescent="0.15">
      <c r="B13" s="5">
        <v>8</v>
      </c>
      <c r="C13" s="10" t="s">
        <v>74</v>
      </c>
      <c r="D13" s="12" t="s">
        <v>79</v>
      </c>
      <c r="E13" s="14" t="s">
        <v>21</v>
      </c>
    </row>
    <row r="14" spans="2:9" ht="43.5" customHeight="1" x14ac:dyDescent="0.15">
      <c r="B14" s="5">
        <v>9</v>
      </c>
      <c r="C14" s="10" t="s">
        <v>78</v>
      </c>
      <c r="D14" s="12" t="s">
        <v>28</v>
      </c>
      <c r="E14" s="14" t="s">
        <v>21</v>
      </c>
    </row>
    <row r="15" spans="2:9" ht="43.5" customHeight="1" x14ac:dyDescent="0.15">
      <c r="B15" s="6">
        <v>10</v>
      </c>
      <c r="C15" s="10" t="s">
        <v>64</v>
      </c>
      <c r="D15" s="12" t="s">
        <v>83</v>
      </c>
      <c r="E15" s="14" t="s">
        <v>21</v>
      </c>
    </row>
    <row r="16" spans="2:9" ht="31.5" customHeight="1" x14ac:dyDescent="0.15">
      <c r="B16" s="6">
        <v>11</v>
      </c>
      <c r="C16" s="11" t="s">
        <v>84</v>
      </c>
      <c r="D16" s="12" t="s">
        <v>77</v>
      </c>
      <c r="E16" s="14" t="s">
        <v>21</v>
      </c>
    </row>
    <row r="17" spans="2:5" ht="67.5" x14ac:dyDescent="0.15">
      <c r="B17" s="6">
        <v>12</v>
      </c>
      <c r="C17" s="11" t="s">
        <v>88</v>
      </c>
      <c r="D17" s="12" t="s">
        <v>6</v>
      </c>
      <c r="E17" s="14" t="s">
        <v>21</v>
      </c>
    </row>
    <row r="18" spans="2:5" ht="29.25" customHeight="1" x14ac:dyDescent="0.15">
      <c r="B18" s="6">
        <v>13</v>
      </c>
      <c r="C18" s="11" t="s">
        <v>5</v>
      </c>
      <c r="D18" s="12" t="s">
        <v>69</v>
      </c>
      <c r="E18" s="14" t="s">
        <v>21</v>
      </c>
    </row>
    <row r="19" spans="2:5" hidden="1" outlineLevel="1" x14ac:dyDescent="0.15">
      <c r="B19" s="7" t="s">
        <v>12</v>
      </c>
      <c r="D19" s="2" t="s">
        <v>26</v>
      </c>
    </row>
    <row r="20" spans="2:5" hidden="1" outlineLevel="1" x14ac:dyDescent="0.15"/>
    <row r="21" spans="2:5" collapsed="1" x14ac:dyDescent="0.15"/>
  </sheetData>
  <sheetProtection password="DE82" sheet="1"/>
  <mergeCells count="2">
    <mergeCell ref="B3:E3"/>
    <mergeCell ref="B1:E2"/>
  </mergeCells>
  <phoneticPr fontId="2"/>
  <hyperlinks>
    <hyperlink ref="C6" location="着手届!A1" display="業務着手届"/>
    <hyperlink ref="C7" location="選任届!A1" display="選任届"/>
    <hyperlink ref="C8" location="保証書!A1" display="契約保証書"/>
    <hyperlink ref="C9" location="承認願!A1" display="保証人承認願"/>
    <hyperlink ref="C10" location="'契約書（単年・著作権なし）'!A1" display="業務委託契約書（単年）"/>
    <hyperlink ref="C11" location="'契約書（複数年・著作権なし・別表なし）'!A1" display="業務委託契約書 _x000a_（複数年・別表無） "/>
    <hyperlink ref="C13" location="'契約書（単年・著作権あり）'!A1" display="業務委託契約書 _x000a_（単年著作権） "/>
    <hyperlink ref="C12" location="'契約書（複数年・著作権なし・別表有）'!A1" display="業務委託契約書 _x000a_（複数年・別表有） "/>
    <hyperlink ref="C14" location="'契約書（複数年・著作権あり・別表なし）'!A1" display="業務委託契約書 _x000a_（複数年著作権・別表無） "/>
    <hyperlink ref="C15" location="'契約書（複数年・著作権あり・別表あり）'!A1" display="業務委託契約書 _x000a_（複数年著作権・別表有） "/>
    <hyperlink ref="C16" location="変更契約書!A1" display="業務委託変更契約書"/>
    <hyperlink ref="C17" location="特約条項!A1" display="談合その他不正行為に係る契約解除と損害賠償に関する特約条項"/>
    <hyperlink ref="C18" location="課税免税届!A1" display="課税・免税届"/>
  </hyperlinks>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97"/>
  <sheetViews>
    <sheetView showGridLines="0" showZeros="0" zoomScaleNormal="100" workbookViewId="0">
      <selection activeCell="L2" sqref="L2:AE2"/>
    </sheetView>
  </sheetViews>
  <sheetFormatPr defaultColWidth="2.125" defaultRowHeight="15" customHeight="1" x14ac:dyDescent="0.15"/>
  <sheetData>
    <row r="1" spans="1:55" ht="3" customHeight="1" x14ac:dyDescent="0.15"/>
    <row r="2" spans="1:55" s="88" customFormat="1" ht="14.1" customHeight="1" x14ac:dyDescent="0.15">
      <c r="A2" s="43"/>
      <c r="B2" s="304" t="s">
        <v>47</v>
      </c>
      <c r="C2" s="305"/>
      <c r="D2" s="305"/>
      <c r="E2" s="305"/>
      <c r="F2" s="305"/>
      <c r="G2" s="305"/>
      <c r="H2" s="305"/>
      <c r="I2" s="305"/>
      <c r="J2" s="305"/>
      <c r="K2" s="306"/>
      <c r="L2" s="438"/>
      <c r="M2" s="392"/>
      <c r="N2" s="392"/>
      <c r="O2" s="392"/>
      <c r="P2" s="392"/>
      <c r="Q2" s="392"/>
      <c r="R2" s="392"/>
      <c r="S2" s="392"/>
      <c r="T2" s="392"/>
      <c r="U2" s="392"/>
      <c r="V2" s="392"/>
      <c r="W2" s="392"/>
      <c r="X2" s="392"/>
      <c r="Y2" s="392"/>
      <c r="Z2" s="392"/>
      <c r="AA2" s="392"/>
      <c r="AB2" s="392"/>
      <c r="AC2" s="392"/>
      <c r="AD2" s="392"/>
      <c r="AE2" s="439"/>
      <c r="AF2" s="124"/>
      <c r="AG2" s="477">
        <f>L4</f>
        <v>0</v>
      </c>
      <c r="AH2" s="477"/>
      <c r="AI2" s="477"/>
      <c r="AJ2" s="477"/>
      <c r="AK2" s="477"/>
      <c r="AL2" s="477"/>
      <c r="AM2" s="477"/>
      <c r="AN2" s="477"/>
      <c r="AO2" s="477"/>
      <c r="AP2" s="477"/>
      <c r="AQ2" s="477"/>
      <c r="AR2" s="124"/>
      <c r="AS2" s="477">
        <f>AG5</f>
        <v>0</v>
      </c>
      <c r="AT2" s="477"/>
      <c r="AU2" s="477"/>
      <c r="AV2" s="477"/>
      <c r="AW2" s="477"/>
      <c r="AX2" s="477"/>
      <c r="AY2" s="477"/>
      <c r="AZ2" s="477"/>
      <c r="BA2" s="477"/>
      <c r="BB2" s="477"/>
      <c r="BC2" s="477"/>
    </row>
    <row r="3" spans="1:55" s="88" customFormat="1" ht="14.1" customHeight="1" x14ac:dyDescent="0.15">
      <c r="A3" s="43"/>
      <c r="B3" s="304" t="s">
        <v>53</v>
      </c>
      <c r="C3" s="305"/>
      <c r="D3" s="305"/>
      <c r="E3" s="305"/>
      <c r="F3" s="305"/>
      <c r="G3" s="305"/>
      <c r="H3" s="305"/>
      <c r="I3" s="305"/>
      <c r="J3" s="305"/>
      <c r="K3" s="306"/>
      <c r="L3" s="441" t="s">
        <v>90</v>
      </c>
      <c r="M3" s="441"/>
      <c r="N3" s="441"/>
      <c r="O3" s="442"/>
      <c r="P3" s="442"/>
      <c r="Q3" s="442"/>
      <c r="R3" s="442"/>
      <c r="S3" s="442"/>
      <c r="T3" s="442"/>
      <c r="U3" s="442"/>
      <c r="V3" s="442"/>
      <c r="W3" s="442"/>
      <c r="X3" s="443" t="s">
        <v>37</v>
      </c>
      <c r="Y3" s="443"/>
      <c r="Z3" s="443"/>
      <c r="AA3" s="443"/>
      <c r="AB3" s="443"/>
      <c r="AC3" s="443"/>
      <c r="AD3" s="119"/>
      <c r="AE3" s="121"/>
      <c r="AF3" s="124"/>
      <c r="AG3" s="477">
        <f>IF(L4="",0,LEN(AG2))</f>
        <v>0</v>
      </c>
      <c r="AH3" s="477"/>
      <c r="AI3" s="477"/>
      <c r="AJ3" s="477"/>
      <c r="AK3" s="477"/>
      <c r="AL3" s="477"/>
      <c r="AM3" s="477"/>
      <c r="AN3" s="477"/>
      <c r="AO3" s="477"/>
      <c r="AP3" s="477"/>
      <c r="AQ3" s="477"/>
      <c r="AR3" s="124"/>
      <c r="AS3" s="477">
        <f>IF(OR(AG5=0,AG5=""),0,LEN(AS2))</f>
        <v>0</v>
      </c>
      <c r="AT3" s="477"/>
      <c r="AU3" s="477"/>
      <c r="AV3" s="477"/>
      <c r="AW3" s="477"/>
      <c r="AX3" s="477"/>
      <c r="AY3" s="477"/>
      <c r="AZ3" s="477"/>
      <c r="BA3" s="477"/>
      <c r="BB3" s="477"/>
      <c r="BC3" s="477"/>
    </row>
    <row r="4" spans="1:55" s="88" customFormat="1" ht="14.1" customHeight="1" x14ac:dyDescent="0.15">
      <c r="A4" s="43"/>
      <c r="B4" s="429" t="s">
        <v>16</v>
      </c>
      <c r="C4" s="430"/>
      <c r="D4" s="430"/>
      <c r="E4" s="430"/>
      <c r="F4" s="430"/>
      <c r="G4" s="430"/>
      <c r="H4" s="430"/>
      <c r="I4" s="430"/>
      <c r="J4" s="430"/>
      <c r="K4" s="431"/>
      <c r="L4" s="432"/>
      <c r="M4" s="433"/>
      <c r="N4" s="433"/>
      <c r="O4" s="433"/>
      <c r="P4" s="433"/>
      <c r="Q4" s="433"/>
      <c r="R4" s="433"/>
      <c r="S4" s="433"/>
      <c r="T4" s="433"/>
      <c r="U4" s="433"/>
      <c r="V4" s="433"/>
      <c r="W4" s="433"/>
      <c r="X4" s="433"/>
      <c r="Y4" s="433"/>
      <c r="Z4" s="433"/>
      <c r="AA4" s="120" t="s">
        <v>95</v>
      </c>
      <c r="AB4" s="119"/>
      <c r="AC4" s="119"/>
      <c r="AD4" s="119"/>
      <c r="AE4" s="122"/>
      <c r="AF4" s="124"/>
      <c r="AG4" s="142" t="str">
        <f>IF(AG3=10,"￥","")</f>
        <v/>
      </c>
      <c r="AH4" s="142" t="str">
        <f>IF(AG3=9,"￥",IF(AG3&gt;=10,DBCS(MID(AG2,AG3-9,1)),""))</f>
        <v/>
      </c>
      <c r="AI4" s="142" t="str">
        <f>IF(AG3=8,"￥",IF(AG3&gt;=9,DBCS(MID(AG2,AG3-8,1)),""))</f>
        <v/>
      </c>
      <c r="AJ4" s="142" t="str">
        <f>IF(AG3=7,"￥",IF(AG3&gt;=8,DBCS(MID(AG2,AG3-7,1)),""))</f>
        <v/>
      </c>
      <c r="AK4" s="142" t="str">
        <f>IF(AG3=6,"￥",IF(AG3&gt;=7,DBCS(MID(AG2,AG3-6,1)),""))</f>
        <v/>
      </c>
      <c r="AL4" s="142" t="str">
        <f>IF(AG3=5,"￥",IF(AG3&gt;=6,DBCS(MID(AG2,AG3-5,1)),""))</f>
        <v/>
      </c>
      <c r="AM4" s="142" t="str">
        <f>IF(AG3=4,"￥",IF(AG3&gt;=5,DBCS(MID(AG2,AG3-4,1)),""))</f>
        <v/>
      </c>
      <c r="AN4" s="142" t="str">
        <f>IF(AG3=3,"￥",IF(AG3&gt;=4,DBCS(MID(AG2,AG3-3,1)),""))</f>
        <v/>
      </c>
      <c r="AO4" s="142" t="str">
        <f>IF(AG3=2,"￥",IF(AG3&gt;=3,DBCS(MID(AG2,AG3-2,1)),""))</f>
        <v/>
      </c>
      <c r="AP4" s="142" t="str">
        <f>IF(AG3=1,"￥",IF(AG3&gt;=2,DBCS(MID(AG2,AG3-1,1)),""))</f>
        <v/>
      </c>
      <c r="AQ4" s="142" t="str">
        <f>IF(AG3&gt;0,DBCS(RIGHT(AG2,1)),"")</f>
        <v/>
      </c>
      <c r="AR4" s="124"/>
      <c r="AS4" s="142" t="str">
        <f>IF(AS3=10,"￥","")</f>
        <v/>
      </c>
      <c r="AT4" s="142" t="str">
        <f>IF(AS3=9,"￥",IF(AS3&gt;=10,DBCS(MID(AS2,AS3-9,1)),""))</f>
        <v/>
      </c>
      <c r="AU4" s="142" t="str">
        <f>IF(AS3=8,"￥",IF(AS3&gt;=9,DBCS(MID(AS2,AS3-8,1)),""))</f>
        <v/>
      </c>
      <c r="AV4" s="142" t="str">
        <f>IF(AS3=7,"￥",IF(AS3&gt;=8,DBCS(MID(AS2,AS3-7,1)),""))</f>
        <v/>
      </c>
      <c r="AW4" s="142" t="str">
        <f>IF(AS3=6,"￥",IF(AS3&gt;=7,DBCS(MID(AS2,AS3-6,1)),""))</f>
        <v/>
      </c>
      <c r="AX4" s="142" t="str">
        <f>IF(AS3=5,"￥",IF(AS3&gt;=6,DBCS(MID(AS2,AS3-5,1)),""))</f>
        <v/>
      </c>
      <c r="AY4" s="142" t="str">
        <f>IF(AS3=4,"￥",IF(AS3&gt;=5,DBCS(MID(AS2,AS3-4,1)),""))</f>
        <v/>
      </c>
      <c r="AZ4" s="142" t="str">
        <f>IF(AS3=3,"￥",IF(AS3&gt;=4,DBCS(MID(AS2,AS3-3,1)),""))</f>
        <v/>
      </c>
      <c r="BA4" s="142" t="str">
        <f>IF(AS3=2,"￥",IF(AS3&gt;=3,DBCS(MID(AS2,AS3-2,1)),""))</f>
        <v/>
      </c>
      <c r="BB4" s="142" t="str">
        <f>IF(AS3=1,"￥",IF(AS3&gt;=2,DBCS(MID(AS2,AS3-1,1)),""))</f>
        <v/>
      </c>
      <c r="BC4" s="142" t="str">
        <f>IF(AS3&gt;0,DBCS(RIGHT(AS2,1)),"")</f>
        <v/>
      </c>
    </row>
    <row r="5" spans="1:55" s="88" customFormat="1" ht="14.1" customHeight="1" x14ac:dyDescent="0.15">
      <c r="A5" s="43"/>
      <c r="B5" s="434" t="s">
        <v>166</v>
      </c>
      <c r="C5" s="435"/>
      <c r="D5" s="435"/>
      <c r="E5" s="435"/>
      <c r="F5" s="435"/>
      <c r="G5" s="435"/>
      <c r="H5" s="435"/>
      <c r="I5" s="435"/>
      <c r="J5" s="435"/>
      <c r="K5" s="436"/>
      <c r="L5" s="432"/>
      <c r="M5" s="433"/>
      <c r="N5" s="433"/>
      <c r="O5" s="433"/>
      <c r="P5" s="433"/>
      <c r="Q5" s="433"/>
      <c r="R5" s="433"/>
      <c r="S5" s="433"/>
      <c r="T5" s="433"/>
      <c r="U5" s="433"/>
      <c r="V5" s="433"/>
      <c r="W5" s="433"/>
      <c r="X5" s="433"/>
      <c r="Y5" s="433"/>
      <c r="Z5" s="433"/>
      <c r="AA5" s="120" t="s">
        <v>18</v>
      </c>
      <c r="AB5" s="119"/>
      <c r="AC5" s="119"/>
      <c r="AD5" s="119"/>
      <c r="AE5" s="122"/>
      <c r="AF5" s="124"/>
      <c r="AG5" s="476">
        <f>L4-L5</f>
        <v>0</v>
      </c>
      <c r="AH5" s="476"/>
      <c r="AI5" s="476"/>
      <c r="AJ5" s="476"/>
      <c r="AK5" s="476"/>
      <c r="AL5" s="476"/>
      <c r="AM5" s="476"/>
      <c r="AN5" s="476"/>
      <c r="AO5" s="476"/>
      <c r="AP5" s="476"/>
      <c r="AQ5" s="476"/>
      <c r="AR5" s="124"/>
      <c r="AS5" s="142"/>
      <c r="AT5" s="142"/>
      <c r="AU5" s="142"/>
      <c r="AV5" s="142"/>
      <c r="AW5" s="142"/>
      <c r="AX5" s="142"/>
      <c r="AY5" s="142"/>
      <c r="AZ5" s="142"/>
      <c r="BA5" s="142"/>
      <c r="BB5" s="142"/>
      <c r="BC5" s="142"/>
    </row>
    <row r="6" spans="1:55" s="88" customFormat="1" ht="14.1" customHeight="1" x14ac:dyDescent="0.15">
      <c r="A6" s="43"/>
      <c r="B6" s="304" t="s">
        <v>97</v>
      </c>
      <c r="C6" s="305"/>
      <c r="D6" s="305"/>
      <c r="E6" s="305"/>
      <c r="F6" s="305"/>
      <c r="G6" s="305"/>
      <c r="H6" s="305"/>
      <c r="I6" s="305"/>
      <c r="J6" s="305"/>
      <c r="K6" s="306"/>
      <c r="L6" s="427" t="s">
        <v>225</v>
      </c>
      <c r="M6" s="426"/>
      <c r="N6" s="426"/>
      <c r="O6" s="426"/>
      <c r="P6" s="426"/>
      <c r="Q6" s="425" t="s">
        <v>54</v>
      </c>
      <c r="R6" s="425"/>
      <c r="S6" s="426"/>
      <c r="T6" s="426"/>
      <c r="U6" s="425" t="s">
        <v>92</v>
      </c>
      <c r="V6" s="425"/>
      <c r="W6" s="426"/>
      <c r="X6" s="426"/>
      <c r="Y6" s="425" t="s">
        <v>11</v>
      </c>
      <c r="Z6" s="425"/>
      <c r="AA6" s="105"/>
      <c r="AB6" s="105"/>
      <c r="AC6" s="105"/>
      <c r="AD6" s="105"/>
      <c r="AE6" s="123"/>
      <c r="AF6" s="124"/>
      <c r="AG6" s="124" t="str">
        <f>L6&amp;IF(O6="","　　　　年　　　　月　　　　日",IF(O6="","　　　",IF(O6&lt;10,"　　","　")&amp;DBCS(O6))&amp;"　年"&amp;IF(S6="","　　　",IF(S6&lt;10,"　　","　")&amp;DBCS(S6))&amp;"　月"&amp;IF(W6="","　　　",IF(W6&lt;10,"　　","　")&amp;DBCS(W6))&amp;"　日")</f>
        <v>令和　　　　年　　　　月　　　　日</v>
      </c>
      <c r="AH6" s="124"/>
      <c r="AI6" s="124"/>
      <c r="AJ6" s="124"/>
      <c r="AK6" s="124"/>
      <c r="AL6" s="124"/>
      <c r="AM6" s="124"/>
      <c r="AN6" s="124"/>
      <c r="AO6" s="124"/>
      <c r="AP6" s="124"/>
      <c r="AQ6" s="124"/>
      <c r="AR6" s="124"/>
      <c r="AS6" s="124"/>
      <c r="AT6" s="124"/>
      <c r="AU6" s="124"/>
      <c r="AV6" s="124"/>
      <c r="AW6" s="124"/>
      <c r="AX6" s="137"/>
      <c r="AY6" s="137"/>
      <c r="AZ6" s="137"/>
      <c r="BA6" s="137"/>
      <c r="BB6" s="137"/>
      <c r="BC6" s="137"/>
    </row>
    <row r="7" spans="1:55" s="88" customFormat="1" ht="14.1" customHeight="1" x14ac:dyDescent="0.15">
      <c r="A7" s="43"/>
      <c r="B7" s="304" t="s">
        <v>104</v>
      </c>
      <c r="C7" s="305"/>
      <c r="D7" s="305"/>
      <c r="E7" s="305"/>
      <c r="F7" s="305"/>
      <c r="G7" s="305"/>
      <c r="H7" s="305"/>
      <c r="I7" s="305"/>
      <c r="J7" s="305"/>
      <c r="K7" s="306"/>
      <c r="L7" s="428" t="str">
        <f>IF(L6="","",L6)</f>
        <v>令和</v>
      </c>
      <c r="M7" s="425"/>
      <c r="N7" s="425"/>
      <c r="O7" s="425" t="str">
        <f>IF(O6="","",O6)</f>
        <v/>
      </c>
      <c r="P7" s="425"/>
      <c r="Q7" s="425" t="s">
        <v>54</v>
      </c>
      <c r="R7" s="425"/>
      <c r="S7" s="425" t="str">
        <f>IF(S6="","",S6)</f>
        <v/>
      </c>
      <c r="T7" s="425"/>
      <c r="U7" s="425" t="s">
        <v>92</v>
      </c>
      <c r="V7" s="425"/>
      <c r="W7" s="425" t="str">
        <f>IF(W6="","",W6)</f>
        <v/>
      </c>
      <c r="X7" s="425"/>
      <c r="Y7" s="425" t="s">
        <v>11</v>
      </c>
      <c r="Z7" s="425"/>
      <c r="AA7" s="105"/>
      <c r="AB7" s="105"/>
      <c r="AC7" s="105"/>
      <c r="AD7" s="105"/>
      <c r="AE7" s="123"/>
      <c r="AF7" s="124"/>
      <c r="AG7" s="124" t="str">
        <f>L7&amp;IF(O7="","　　　　年　　　　月　　　　日",IF(O7="","　　　",IF(O7&lt;10,"　　","　")&amp;DBCS(O7))&amp;"　年"&amp;IF(S7="","　　　",IF(S7&lt;10,"　　","　")&amp;DBCS(S7))&amp;"　月"&amp;IF(W7="","　　　",IF(W7&lt;10,"　　","　")&amp;DBCS(W7))&amp;"　日")</f>
        <v>令和　　　　年　　　　月　　　　日</v>
      </c>
      <c r="AH7" s="124"/>
      <c r="AI7" s="124"/>
      <c r="AJ7" s="124"/>
      <c r="AK7" s="124"/>
      <c r="AL7" s="124"/>
      <c r="AM7" s="124"/>
      <c r="AN7" s="124"/>
      <c r="AO7" s="124"/>
      <c r="AP7" s="124"/>
      <c r="AQ7" s="124"/>
      <c r="AR7" s="124"/>
      <c r="AS7" s="124"/>
      <c r="AT7" s="124"/>
      <c r="AU7" s="124"/>
      <c r="AV7" s="124"/>
      <c r="AW7" s="124"/>
      <c r="AX7" s="137"/>
      <c r="AY7" s="137"/>
      <c r="AZ7" s="137"/>
      <c r="BA7" s="137"/>
      <c r="BB7" s="137"/>
      <c r="BC7" s="137"/>
    </row>
    <row r="8" spans="1:55" s="88" customFormat="1" ht="14.1" customHeight="1" x14ac:dyDescent="0.15">
      <c r="A8" s="43"/>
      <c r="B8" s="304" t="s">
        <v>112</v>
      </c>
      <c r="C8" s="305"/>
      <c r="D8" s="305"/>
      <c r="E8" s="305"/>
      <c r="F8" s="305"/>
      <c r="G8" s="305"/>
      <c r="H8" s="305"/>
      <c r="I8" s="305"/>
      <c r="J8" s="305"/>
      <c r="K8" s="306"/>
      <c r="L8" s="427" t="s">
        <v>225</v>
      </c>
      <c r="M8" s="426"/>
      <c r="N8" s="426"/>
      <c r="O8" s="426"/>
      <c r="P8" s="426"/>
      <c r="Q8" s="425" t="s">
        <v>54</v>
      </c>
      <c r="R8" s="425"/>
      <c r="S8" s="426"/>
      <c r="T8" s="426"/>
      <c r="U8" s="425" t="s">
        <v>92</v>
      </c>
      <c r="V8" s="425"/>
      <c r="W8" s="426"/>
      <c r="X8" s="426"/>
      <c r="Y8" s="425" t="s">
        <v>11</v>
      </c>
      <c r="Z8" s="425"/>
      <c r="AA8" s="105"/>
      <c r="AB8" s="105"/>
      <c r="AC8" s="105"/>
      <c r="AD8" s="105"/>
      <c r="AE8" s="123"/>
      <c r="AF8" s="124"/>
      <c r="AG8" s="124" t="str">
        <f>L8&amp;IF(O8="","　　　　年　　　　月　　　　日",IF(O8="","　　　",IF(O8&lt;10,"　　","　")&amp;DBCS(O8))&amp;"　年"&amp;IF(S8="","　　　",IF(S8&lt;10,"　　","　")&amp;DBCS(S8))&amp;"　月"&amp;IF(W8="","　　　",IF(W8&lt;10,"　　","　")&amp;DBCS(W8))&amp;"　日")</f>
        <v>令和　　　　年　　　　月　　　　日</v>
      </c>
      <c r="AH8" s="124"/>
      <c r="AI8" s="124"/>
      <c r="AJ8" s="124"/>
      <c r="AK8" s="124"/>
      <c r="AL8" s="124"/>
      <c r="AM8" s="124"/>
      <c r="AN8" s="124"/>
      <c r="AO8" s="124"/>
      <c r="AP8" s="124"/>
      <c r="AQ8" s="124"/>
      <c r="AR8" s="124"/>
      <c r="AS8" s="124"/>
      <c r="AT8" s="124"/>
      <c r="AU8" s="124"/>
      <c r="AV8" s="124"/>
      <c r="AW8" s="124"/>
      <c r="AX8" s="137"/>
      <c r="AY8" s="137"/>
      <c r="AZ8" s="137"/>
      <c r="BA8" s="137"/>
      <c r="BB8" s="137"/>
      <c r="BC8" s="137"/>
    </row>
    <row r="9" spans="1:55" s="88" customFormat="1" ht="14.1" customHeight="1" x14ac:dyDescent="0.15">
      <c r="A9" s="43"/>
      <c r="B9" s="304" t="s">
        <v>76</v>
      </c>
      <c r="C9" s="305"/>
      <c r="D9" s="305"/>
      <c r="E9" s="305"/>
      <c r="F9" s="305"/>
      <c r="G9" s="305"/>
      <c r="H9" s="305"/>
      <c r="I9" s="305"/>
      <c r="J9" s="305"/>
      <c r="K9" s="306"/>
      <c r="L9" s="474" t="s">
        <v>174</v>
      </c>
      <c r="M9" s="475"/>
      <c r="N9" s="475"/>
      <c r="O9" s="139"/>
      <c r="P9" s="140" t="str">
        <f>IF(L9="不要","印刷する場合は1～6ページを印刷してください","")</f>
        <v>印刷する場合は1～6ページを印刷してください</v>
      </c>
      <c r="Q9" s="139"/>
      <c r="R9" s="139"/>
      <c r="S9" s="139"/>
      <c r="T9" s="139"/>
      <c r="U9" s="139"/>
      <c r="V9" s="139"/>
      <c r="W9" s="139"/>
      <c r="X9" s="139"/>
      <c r="Y9" s="139"/>
      <c r="Z9" s="139"/>
      <c r="AA9" s="139"/>
      <c r="AB9" s="139"/>
      <c r="AC9" s="139"/>
      <c r="AD9" s="139"/>
      <c r="AE9" s="141"/>
      <c r="AF9" s="124"/>
      <c r="AG9" s="124"/>
      <c r="AH9" s="124"/>
      <c r="AI9" s="124"/>
      <c r="AJ9" s="124"/>
      <c r="AK9" s="124"/>
      <c r="AL9" s="124"/>
      <c r="AM9" s="124"/>
      <c r="AN9" s="124"/>
      <c r="AO9" s="124"/>
      <c r="AP9" s="124"/>
      <c r="AQ9" s="124"/>
      <c r="AR9" s="124"/>
      <c r="AS9" s="124"/>
      <c r="AT9" s="124"/>
      <c r="AU9" s="124"/>
      <c r="AV9" s="124"/>
      <c r="AW9" s="124"/>
      <c r="AX9" s="137"/>
      <c r="AY9" s="137"/>
      <c r="AZ9" s="137"/>
      <c r="BA9" s="137"/>
      <c r="BB9" s="137"/>
      <c r="BC9" s="137"/>
    </row>
    <row r="10" spans="1:55" s="88" customFormat="1" ht="14.1" customHeight="1" x14ac:dyDescent="0.15">
      <c r="A10" s="43"/>
      <c r="B10" s="295" t="s">
        <v>61</v>
      </c>
      <c r="C10" s="296"/>
      <c r="D10" s="296"/>
      <c r="E10" s="296"/>
      <c r="F10" s="298" t="s">
        <v>103</v>
      </c>
      <c r="G10" s="299"/>
      <c r="H10" s="299"/>
      <c r="I10" s="299"/>
      <c r="J10" s="299"/>
      <c r="K10" s="300"/>
      <c r="L10" s="422"/>
      <c r="M10" s="423"/>
      <c r="N10" s="423"/>
      <c r="O10" s="423"/>
      <c r="P10" s="423"/>
      <c r="Q10" s="423"/>
      <c r="R10" s="423"/>
      <c r="S10" s="423"/>
      <c r="T10" s="423"/>
      <c r="U10" s="423"/>
      <c r="V10" s="423"/>
      <c r="W10" s="423"/>
      <c r="X10" s="423"/>
      <c r="Y10" s="423"/>
      <c r="Z10" s="423"/>
      <c r="AA10" s="423"/>
      <c r="AB10" s="423"/>
      <c r="AC10" s="423"/>
      <c r="AD10" s="423"/>
      <c r="AE10" s="424"/>
      <c r="AF10" s="124"/>
      <c r="AG10" s="137"/>
      <c r="AH10" s="124"/>
      <c r="AI10" s="124"/>
      <c r="AJ10" s="124"/>
      <c r="AK10" s="124"/>
      <c r="AL10" s="124"/>
      <c r="AM10" s="124"/>
      <c r="AN10" s="124"/>
      <c r="AO10" s="124"/>
      <c r="AP10" s="124"/>
      <c r="AQ10" s="124"/>
      <c r="AR10" s="124"/>
      <c r="AS10" s="124"/>
      <c r="AT10" s="124"/>
      <c r="AU10" s="124"/>
      <c r="AV10" s="124"/>
      <c r="AW10" s="124"/>
      <c r="AX10" s="137"/>
      <c r="AY10" s="137"/>
      <c r="AZ10" s="137"/>
      <c r="BA10" s="137"/>
      <c r="BB10" s="137"/>
      <c r="BC10" s="137"/>
    </row>
    <row r="11" spans="1:55" s="88" customFormat="1" ht="14.1" customHeight="1" x14ac:dyDescent="0.15">
      <c r="A11" s="43"/>
      <c r="B11" s="277"/>
      <c r="C11" s="278"/>
      <c r="D11" s="278"/>
      <c r="E11" s="279"/>
      <c r="F11" s="280" t="s">
        <v>105</v>
      </c>
      <c r="G11" s="281"/>
      <c r="H11" s="281"/>
      <c r="I11" s="281"/>
      <c r="J11" s="281"/>
      <c r="K11" s="282"/>
      <c r="L11" s="407"/>
      <c r="M11" s="408"/>
      <c r="N11" s="408"/>
      <c r="O11" s="408"/>
      <c r="P11" s="408"/>
      <c r="Q11" s="408"/>
      <c r="R11" s="408"/>
      <c r="S11" s="408"/>
      <c r="T11" s="408"/>
      <c r="U11" s="408"/>
      <c r="V11" s="408"/>
      <c r="W11" s="408"/>
      <c r="X11" s="408"/>
      <c r="Y11" s="408"/>
      <c r="Z11" s="408"/>
      <c r="AA11" s="408"/>
      <c r="AB11" s="408"/>
      <c r="AC11" s="408"/>
      <c r="AD11" s="408"/>
      <c r="AE11" s="409"/>
      <c r="AF11" s="124"/>
      <c r="AG11" s="124"/>
      <c r="AH11" s="124"/>
      <c r="AI11" s="124"/>
      <c r="AJ11" s="124"/>
      <c r="AK11" s="124"/>
      <c r="AL11" s="124"/>
      <c r="AM11" s="124"/>
      <c r="AN11" s="124"/>
      <c r="AO11" s="124"/>
      <c r="AP11" s="124"/>
      <c r="AQ11" s="124"/>
      <c r="AR11" s="124"/>
      <c r="AS11" s="124"/>
      <c r="AT11" s="124"/>
      <c r="AU11" s="124"/>
      <c r="AV11" s="124"/>
      <c r="AW11" s="124"/>
      <c r="AX11" s="137"/>
      <c r="AY11" s="137"/>
      <c r="AZ11" s="137"/>
      <c r="BA11" s="137"/>
      <c r="BB11" s="137"/>
      <c r="BC11" s="137"/>
    </row>
    <row r="12" spans="1:55" s="88" customFormat="1" ht="14.1" customHeight="1" x14ac:dyDescent="0.15">
      <c r="A12" s="43"/>
      <c r="B12" s="277"/>
      <c r="C12" s="278"/>
      <c r="D12" s="278"/>
      <c r="E12" s="279"/>
      <c r="F12" s="280" t="s">
        <v>2</v>
      </c>
      <c r="G12" s="281"/>
      <c r="H12" s="281"/>
      <c r="I12" s="281"/>
      <c r="J12" s="281"/>
      <c r="K12" s="282"/>
      <c r="L12" s="407"/>
      <c r="M12" s="408"/>
      <c r="N12" s="408"/>
      <c r="O12" s="408"/>
      <c r="P12" s="408"/>
      <c r="Q12" s="408"/>
      <c r="R12" s="408"/>
      <c r="S12" s="408"/>
      <c r="T12" s="408"/>
      <c r="U12" s="408"/>
      <c r="V12" s="408"/>
      <c r="W12" s="408"/>
      <c r="X12" s="408"/>
      <c r="Y12" s="408"/>
      <c r="Z12" s="408"/>
      <c r="AA12" s="408"/>
      <c r="AB12" s="408"/>
      <c r="AC12" s="408"/>
      <c r="AD12" s="408"/>
      <c r="AE12" s="409"/>
      <c r="AF12" s="124"/>
      <c r="AG12" s="124"/>
      <c r="AH12" s="124"/>
      <c r="AI12" s="124"/>
      <c r="AJ12" s="124"/>
      <c r="AK12" s="137"/>
      <c r="AL12" s="137"/>
      <c r="AM12" s="137"/>
      <c r="AN12" s="137"/>
      <c r="AO12" s="137"/>
      <c r="AP12" s="137"/>
      <c r="AQ12" s="137"/>
      <c r="AR12" s="137"/>
      <c r="AS12" s="137"/>
      <c r="AT12" s="137"/>
      <c r="AU12" s="137"/>
      <c r="AV12" s="124"/>
      <c r="AW12" s="124"/>
      <c r="AX12" s="137"/>
      <c r="AY12" s="137"/>
      <c r="AZ12" s="137"/>
      <c r="BA12" s="137"/>
      <c r="BB12" s="137"/>
      <c r="BC12" s="137"/>
    </row>
    <row r="13" spans="1:55" s="88" customFormat="1" ht="14.1" customHeight="1" x14ac:dyDescent="0.15">
      <c r="A13" s="43"/>
      <c r="B13" s="286"/>
      <c r="C13" s="287"/>
      <c r="D13" s="287"/>
      <c r="E13" s="288"/>
      <c r="F13" s="289" t="s">
        <v>106</v>
      </c>
      <c r="G13" s="290"/>
      <c r="H13" s="290"/>
      <c r="I13" s="290"/>
      <c r="J13" s="290"/>
      <c r="K13" s="291"/>
      <c r="L13" s="410"/>
      <c r="M13" s="411"/>
      <c r="N13" s="411"/>
      <c r="O13" s="411"/>
      <c r="P13" s="411"/>
      <c r="Q13" s="411"/>
      <c r="R13" s="411"/>
      <c r="S13" s="411"/>
      <c r="T13" s="411"/>
      <c r="U13" s="411"/>
      <c r="V13" s="411"/>
      <c r="W13" s="411"/>
      <c r="X13" s="411"/>
      <c r="Y13" s="411"/>
      <c r="Z13" s="411"/>
      <c r="AA13" s="411"/>
      <c r="AB13" s="411"/>
      <c r="AC13" s="411"/>
      <c r="AD13" s="411"/>
      <c r="AE13" s="412"/>
      <c r="AF13" s="125"/>
      <c r="AG13" s="124"/>
      <c r="AH13" s="124"/>
      <c r="AI13" s="124"/>
      <c r="AJ13" s="124"/>
      <c r="AK13" s="124"/>
      <c r="AL13" s="124"/>
      <c r="AM13" s="124"/>
      <c r="AN13" s="124"/>
      <c r="AO13" s="124"/>
      <c r="AP13" s="124"/>
      <c r="AQ13" s="124"/>
      <c r="AR13" s="124"/>
      <c r="AS13" s="124"/>
      <c r="AT13" s="124"/>
      <c r="AU13" s="124"/>
      <c r="AV13" s="124"/>
      <c r="AW13" s="124"/>
      <c r="AX13" s="137"/>
      <c r="AY13" s="137"/>
      <c r="AZ13" s="137"/>
      <c r="BA13" s="137"/>
      <c r="BB13" s="137"/>
      <c r="BC13" s="137"/>
    </row>
    <row r="14" spans="1:55" ht="14.1" customHeight="1" x14ac:dyDescent="0.15">
      <c r="B14" s="295" t="s">
        <v>70</v>
      </c>
      <c r="C14" s="296"/>
      <c r="D14" s="296"/>
      <c r="E14" s="296"/>
      <c r="F14" s="298" t="s">
        <v>103</v>
      </c>
      <c r="G14" s="299"/>
      <c r="H14" s="299"/>
      <c r="I14" s="299"/>
      <c r="J14" s="299"/>
      <c r="K14" s="300"/>
      <c r="L14" s="422"/>
      <c r="M14" s="423"/>
      <c r="N14" s="423"/>
      <c r="O14" s="423"/>
      <c r="P14" s="423"/>
      <c r="Q14" s="423"/>
      <c r="R14" s="423"/>
      <c r="S14" s="423"/>
      <c r="T14" s="423"/>
      <c r="U14" s="423"/>
      <c r="V14" s="423"/>
      <c r="W14" s="423"/>
      <c r="X14" s="423"/>
      <c r="Y14" s="423"/>
      <c r="Z14" s="423"/>
      <c r="AA14" s="423"/>
      <c r="AB14" s="423"/>
      <c r="AC14" s="423"/>
      <c r="AD14" s="423"/>
      <c r="AE14" s="424"/>
      <c r="AF14" s="422"/>
      <c r="AG14" s="423"/>
      <c r="AH14" s="423"/>
      <c r="AI14" s="423"/>
      <c r="AJ14" s="423"/>
      <c r="AK14" s="423"/>
      <c r="AL14" s="423"/>
      <c r="AM14" s="423"/>
      <c r="AN14" s="423"/>
      <c r="AO14" s="423"/>
      <c r="AP14" s="423"/>
      <c r="AQ14" s="423"/>
      <c r="AR14" s="423"/>
      <c r="AS14" s="423"/>
      <c r="AT14" s="423"/>
      <c r="AU14" s="423"/>
      <c r="AV14" s="423"/>
      <c r="AW14" s="423"/>
      <c r="AX14" s="423"/>
      <c r="AY14" s="424"/>
    </row>
    <row r="15" spans="1:55" ht="14.1" customHeight="1" x14ac:dyDescent="0.15">
      <c r="B15" s="277"/>
      <c r="C15" s="278"/>
      <c r="D15" s="278"/>
      <c r="E15" s="279"/>
      <c r="F15" s="280" t="s">
        <v>105</v>
      </c>
      <c r="G15" s="281"/>
      <c r="H15" s="281"/>
      <c r="I15" s="281"/>
      <c r="J15" s="281"/>
      <c r="K15" s="282"/>
      <c r="L15" s="407"/>
      <c r="M15" s="408"/>
      <c r="N15" s="408"/>
      <c r="O15" s="408"/>
      <c r="P15" s="408"/>
      <c r="Q15" s="408"/>
      <c r="R15" s="408"/>
      <c r="S15" s="408"/>
      <c r="T15" s="408"/>
      <c r="U15" s="408"/>
      <c r="V15" s="408"/>
      <c r="W15" s="408"/>
      <c r="X15" s="408"/>
      <c r="Y15" s="408"/>
      <c r="Z15" s="408"/>
      <c r="AA15" s="408"/>
      <c r="AB15" s="408"/>
      <c r="AC15" s="408"/>
      <c r="AD15" s="408"/>
      <c r="AE15" s="409"/>
      <c r="AF15" s="407"/>
      <c r="AG15" s="408"/>
      <c r="AH15" s="408"/>
      <c r="AI15" s="408"/>
      <c r="AJ15" s="408"/>
      <c r="AK15" s="408"/>
      <c r="AL15" s="408"/>
      <c r="AM15" s="408"/>
      <c r="AN15" s="408"/>
      <c r="AO15" s="408"/>
      <c r="AP15" s="408"/>
      <c r="AQ15" s="408"/>
      <c r="AR15" s="408"/>
      <c r="AS15" s="408"/>
      <c r="AT15" s="408"/>
      <c r="AU15" s="408"/>
      <c r="AV15" s="408"/>
      <c r="AW15" s="408"/>
      <c r="AX15" s="408"/>
      <c r="AY15" s="409"/>
    </row>
    <row r="16" spans="1:55" ht="14.1" customHeight="1" x14ac:dyDescent="0.15">
      <c r="B16" s="277"/>
      <c r="C16" s="278"/>
      <c r="D16" s="278"/>
      <c r="E16" s="279"/>
      <c r="F16" s="280" t="s">
        <v>2</v>
      </c>
      <c r="G16" s="281"/>
      <c r="H16" s="281"/>
      <c r="I16" s="281"/>
      <c r="J16" s="281"/>
      <c r="K16" s="282"/>
      <c r="L16" s="407"/>
      <c r="M16" s="408"/>
      <c r="N16" s="408"/>
      <c r="O16" s="408"/>
      <c r="P16" s="408"/>
      <c r="Q16" s="408"/>
      <c r="R16" s="408"/>
      <c r="S16" s="408"/>
      <c r="T16" s="408"/>
      <c r="U16" s="408"/>
      <c r="V16" s="408"/>
      <c r="W16" s="408"/>
      <c r="X16" s="408"/>
      <c r="Y16" s="408"/>
      <c r="Z16" s="408"/>
      <c r="AA16" s="408"/>
      <c r="AB16" s="408"/>
      <c r="AC16" s="408"/>
      <c r="AD16" s="408"/>
      <c r="AE16" s="409"/>
      <c r="AF16" s="407"/>
      <c r="AG16" s="408"/>
      <c r="AH16" s="408"/>
      <c r="AI16" s="408"/>
      <c r="AJ16" s="408"/>
      <c r="AK16" s="408"/>
      <c r="AL16" s="408"/>
      <c r="AM16" s="408"/>
      <c r="AN16" s="408"/>
      <c r="AO16" s="408"/>
      <c r="AP16" s="408"/>
      <c r="AQ16" s="408"/>
      <c r="AR16" s="408"/>
      <c r="AS16" s="408"/>
      <c r="AT16" s="408"/>
      <c r="AU16" s="408"/>
      <c r="AV16" s="408"/>
      <c r="AW16" s="408"/>
      <c r="AX16" s="408"/>
      <c r="AY16" s="409"/>
    </row>
    <row r="17" spans="2:51" ht="14.1" customHeight="1" x14ac:dyDescent="0.15">
      <c r="B17" s="286"/>
      <c r="C17" s="287"/>
      <c r="D17" s="287"/>
      <c r="E17" s="288"/>
      <c r="F17" s="289" t="s">
        <v>106</v>
      </c>
      <c r="G17" s="290"/>
      <c r="H17" s="290"/>
      <c r="I17" s="290"/>
      <c r="J17" s="290"/>
      <c r="K17" s="291"/>
      <c r="L17" s="410"/>
      <c r="M17" s="411"/>
      <c r="N17" s="411"/>
      <c r="O17" s="411"/>
      <c r="P17" s="411"/>
      <c r="Q17" s="411"/>
      <c r="R17" s="411"/>
      <c r="S17" s="411"/>
      <c r="T17" s="411"/>
      <c r="U17" s="411"/>
      <c r="V17" s="411"/>
      <c r="W17" s="411"/>
      <c r="X17" s="411"/>
      <c r="Y17" s="411"/>
      <c r="Z17" s="411"/>
      <c r="AA17" s="411"/>
      <c r="AB17" s="411"/>
      <c r="AC17" s="411"/>
      <c r="AD17" s="411"/>
      <c r="AE17" s="412"/>
      <c r="AF17" s="410"/>
      <c r="AG17" s="411"/>
      <c r="AH17" s="411"/>
      <c r="AI17" s="411"/>
      <c r="AJ17" s="411"/>
      <c r="AK17" s="411"/>
      <c r="AL17" s="411"/>
      <c r="AM17" s="411"/>
      <c r="AN17" s="411"/>
      <c r="AO17" s="411"/>
      <c r="AP17" s="411"/>
      <c r="AQ17" s="411"/>
      <c r="AR17" s="411"/>
      <c r="AS17" s="411"/>
      <c r="AT17" s="411"/>
      <c r="AU17" s="411"/>
      <c r="AV17" s="411"/>
      <c r="AW17" s="411"/>
      <c r="AX17" s="411"/>
      <c r="AY17" s="412"/>
    </row>
    <row r="18" spans="2:51" ht="3" customHeight="1" x14ac:dyDescent="0.15"/>
    <row r="24" spans="2:51" ht="15" customHeight="1" x14ac:dyDescent="0.15">
      <c r="M24" s="406" t="s">
        <v>131</v>
      </c>
      <c r="N24" s="406"/>
      <c r="O24" s="406"/>
      <c r="P24" s="406"/>
      <c r="Q24" s="406"/>
      <c r="R24" s="406"/>
      <c r="S24" s="406"/>
      <c r="T24" s="406"/>
      <c r="U24" s="406"/>
      <c r="V24" s="406"/>
      <c r="W24" s="406"/>
      <c r="X24" s="406"/>
      <c r="Y24" s="406"/>
      <c r="Z24" s="406"/>
      <c r="AA24" s="406"/>
      <c r="AB24" s="406"/>
      <c r="AC24" s="406"/>
      <c r="AD24" s="406"/>
      <c r="AE24" s="406"/>
      <c r="AF24" s="406"/>
      <c r="AG24" s="406"/>
      <c r="AH24" s="406"/>
      <c r="AI24" s="406"/>
    </row>
    <row r="25" spans="2:51" ht="15" customHeight="1" x14ac:dyDescent="0.15">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row>
    <row r="27" spans="2:51" ht="24.95" customHeight="1" x14ac:dyDescent="0.15">
      <c r="D27" s="93"/>
      <c r="E27" s="98"/>
      <c r="F27" s="413" t="s">
        <v>47</v>
      </c>
      <c r="G27" s="413"/>
      <c r="H27" s="413"/>
      <c r="I27" s="413"/>
      <c r="J27" s="413"/>
      <c r="K27" s="413"/>
      <c r="L27" s="98"/>
      <c r="M27" s="106"/>
      <c r="N27" s="111"/>
      <c r="O27" s="415" t="str">
        <f>IF(L2="","",L2)</f>
        <v/>
      </c>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132"/>
    </row>
    <row r="28" spans="2:51" ht="24.95" customHeight="1" x14ac:dyDescent="0.15">
      <c r="D28" s="94"/>
      <c r="E28" s="99"/>
      <c r="F28" s="414"/>
      <c r="G28" s="414"/>
      <c r="H28" s="414"/>
      <c r="I28" s="414"/>
      <c r="J28" s="414"/>
      <c r="K28" s="414"/>
      <c r="L28" s="99"/>
      <c r="M28" s="107"/>
      <c r="N28" s="112"/>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133"/>
    </row>
    <row r="29" spans="2:51" ht="24.95" customHeight="1" x14ac:dyDescent="0.15">
      <c r="D29" s="95"/>
      <c r="E29" s="100"/>
      <c r="F29" s="419" t="s">
        <v>53</v>
      </c>
      <c r="G29" s="419"/>
      <c r="H29" s="419"/>
      <c r="I29" s="419"/>
      <c r="J29" s="419"/>
      <c r="K29" s="419"/>
      <c r="L29" s="100"/>
      <c r="M29" s="108"/>
      <c r="N29" s="113"/>
      <c r="O29" s="100" t="str">
        <f>"津山市　"&amp;IF(O3="","　　　　　　　　　　",O3)&amp;"　地内"</f>
        <v>津山市　　　　　　　　　　　　地内</v>
      </c>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34"/>
    </row>
    <row r="30" spans="2:51" ht="24.95" customHeight="1" x14ac:dyDescent="0.15">
      <c r="D30" s="96"/>
      <c r="E30" s="101"/>
      <c r="F30" s="417" t="s">
        <v>132</v>
      </c>
      <c r="G30" s="417"/>
      <c r="H30" s="417"/>
      <c r="I30" s="417"/>
      <c r="J30" s="417"/>
      <c r="K30" s="417"/>
      <c r="L30" s="101"/>
      <c r="M30" s="109"/>
      <c r="N30" s="114"/>
      <c r="O30" s="417" t="s">
        <v>3</v>
      </c>
      <c r="P30" s="417"/>
      <c r="Q30" s="417"/>
      <c r="R30" s="417"/>
      <c r="S30" s="109"/>
      <c r="T30" s="101"/>
      <c r="U30" s="101" t="str">
        <f>AG7</f>
        <v>令和　　　　年　　　　月　　　　日</v>
      </c>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35"/>
    </row>
    <row r="31" spans="2:51" ht="24.95" customHeight="1" x14ac:dyDescent="0.15">
      <c r="D31" s="94"/>
      <c r="E31" s="99"/>
      <c r="F31" s="414"/>
      <c r="G31" s="414"/>
      <c r="H31" s="414"/>
      <c r="I31" s="414"/>
      <c r="J31" s="414"/>
      <c r="K31" s="414"/>
      <c r="L31" s="99"/>
      <c r="M31" s="107"/>
      <c r="N31" s="112"/>
      <c r="O31" s="414" t="s">
        <v>167</v>
      </c>
      <c r="P31" s="414"/>
      <c r="Q31" s="414"/>
      <c r="R31" s="414"/>
      <c r="S31" s="107"/>
      <c r="T31" s="99"/>
      <c r="U31" s="99" t="str">
        <f>AG8</f>
        <v>令和　　　　年　　　　月　　　　日</v>
      </c>
      <c r="V31" s="99"/>
      <c r="W31" s="99"/>
      <c r="X31" s="99"/>
      <c r="Y31" s="99"/>
      <c r="Z31" s="99"/>
      <c r="AA31" s="99"/>
      <c r="AB31" s="99"/>
      <c r="AC31" s="99"/>
      <c r="AD31" s="99"/>
      <c r="AE31" s="99"/>
      <c r="AF31" s="99"/>
      <c r="AG31" s="99"/>
      <c r="AH31" s="99"/>
      <c r="AI31" s="99"/>
      <c r="AJ31" s="99"/>
      <c r="AK31" s="99"/>
      <c r="AL31" s="99"/>
      <c r="AM31" s="99"/>
      <c r="AN31" s="99"/>
      <c r="AO31" s="99"/>
      <c r="AP31" s="99"/>
      <c r="AQ31" s="99"/>
      <c r="AR31" s="133"/>
    </row>
    <row r="32" spans="2:51" ht="24.95" customHeight="1" x14ac:dyDescent="0.15">
      <c r="D32" s="96"/>
      <c r="E32" s="101"/>
      <c r="F32" s="417" t="s">
        <v>110</v>
      </c>
      <c r="G32" s="417"/>
      <c r="H32" s="417"/>
      <c r="I32" s="417"/>
      <c r="J32" s="417"/>
      <c r="K32" s="417"/>
      <c r="L32" s="101"/>
      <c r="M32" s="109"/>
      <c r="N32" s="114"/>
      <c r="O32" s="101"/>
      <c r="P32" s="101"/>
      <c r="Q32" s="101"/>
      <c r="R32" s="101"/>
      <c r="S32" s="420" t="str">
        <f>AG4&amp;AH4&amp;IF(OR(AH4="",AH4="￥"),"","，")&amp;AI4&amp;AJ4&amp;AK4&amp;IF(OR(AK4="",AK4="￥"),"","，")&amp;AL4&amp;AM4&amp;AN4&amp;IF(OR(AN4="",AN4="￥"),"","，")&amp;AO4&amp;AP4&amp;AQ4</f>
        <v/>
      </c>
      <c r="T32" s="420"/>
      <c r="U32" s="420"/>
      <c r="V32" s="420"/>
      <c r="W32" s="420"/>
      <c r="X32" s="420"/>
      <c r="Y32" s="420"/>
      <c r="Z32" s="420"/>
      <c r="AA32" s="420"/>
      <c r="AB32" s="420"/>
      <c r="AC32" s="420"/>
      <c r="AD32" s="420"/>
      <c r="AE32" s="420"/>
      <c r="AF32" s="420"/>
      <c r="AG32" s="420"/>
      <c r="AH32" s="420"/>
      <c r="AI32" s="420"/>
      <c r="AJ32" s="420"/>
      <c r="AK32" s="420"/>
      <c r="AL32" s="420"/>
      <c r="AM32" s="420"/>
      <c r="AN32" s="420"/>
      <c r="AO32" s="101" t="s">
        <v>98</v>
      </c>
      <c r="AP32" s="101"/>
      <c r="AQ32" s="101"/>
      <c r="AR32" s="135"/>
    </row>
    <row r="33" spans="4:44" ht="24.95" customHeight="1" x14ac:dyDescent="0.15">
      <c r="D33" s="97"/>
      <c r="E33" s="102"/>
      <c r="F33" s="418"/>
      <c r="G33" s="418"/>
      <c r="H33" s="418"/>
      <c r="I33" s="418"/>
      <c r="J33" s="418"/>
      <c r="K33" s="418"/>
      <c r="L33" s="102"/>
      <c r="M33" s="110"/>
      <c r="N33" s="115"/>
      <c r="O33" s="102"/>
      <c r="P33" s="102" t="s">
        <v>170</v>
      </c>
      <c r="Q33" s="102"/>
      <c r="R33" s="102"/>
      <c r="S33" s="102"/>
      <c r="T33" s="118"/>
      <c r="U33" s="118"/>
      <c r="V33" s="118"/>
      <c r="W33" s="118"/>
      <c r="X33" s="118"/>
      <c r="Y33" s="118"/>
      <c r="Z33" s="118"/>
      <c r="AA33" s="118"/>
      <c r="AB33" s="118"/>
      <c r="AC33" s="118"/>
      <c r="AD33" s="118"/>
      <c r="AE33" s="118"/>
      <c r="AF33" s="421" t="str">
        <f>AS4&amp;AT4&amp;IF(OR(AT4="",AT4="￥"),"","，")&amp;AU4&amp;AV4&amp;AW4&amp;IF(OR(AW4="",AW4="￥"),"","，")&amp;AX4&amp;AY4&amp;AZ4&amp;IF(OR(AZ4="",AZ4="￥"),"","，")&amp;BA4&amp;BB4&amp;BC4</f>
        <v/>
      </c>
      <c r="AG33" s="421"/>
      <c r="AH33" s="421"/>
      <c r="AI33" s="421"/>
      <c r="AJ33" s="421"/>
      <c r="AK33" s="421"/>
      <c r="AL33" s="421"/>
      <c r="AM33" s="421"/>
      <c r="AN33" s="421"/>
      <c r="AO33" s="102" t="s">
        <v>171</v>
      </c>
      <c r="AP33" s="102"/>
      <c r="AQ33" s="102"/>
      <c r="AR33" s="136"/>
    </row>
    <row r="243" s="259" customFormat="1" ht="15" customHeight="1" x14ac:dyDescent="0.15"/>
    <row r="244" s="259" customFormat="1" ht="15" customHeight="1" x14ac:dyDescent="0.15"/>
    <row r="245" s="259" customFormat="1" ht="15" customHeight="1" x14ac:dyDescent="0.15"/>
    <row r="246" s="259" customFormat="1" ht="15" customHeight="1" x14ac:dyDescent="0.15"/>
    <row r="247" s="259" customFormat="1" ht="15" customHeight="1" x14ac:dyDescent="0.15"/>
    <row r="248" s="259" customFormat="1" ht="15" customHeight="1" x14ac:dyDescent="0.15"/>
    <row r="249" s="259" customFormat="1" ht="15" customHeight="1" x14ac:dyDescent="0.15"/>
    <row r="250" s="259" customFormat="1" ht="15" customHeight="1" x14ac:dyDescent="0.15"/>
    <row r="251" s="259" customFormat="1" ht="15" customHeight="1" x14ac:dyDescent="0.15"/>
    <row r="252" s="259" customFormat="1" ht="15" customHeight="1" x14ac:dyDescent="0.15"/>
    <row r="253" s="259" customFormat="1" ht="15" customHeight="1" x14ac:dyDescent="0.15"/>
    <row r="254" s="259" customFormat="1" ht="15" customHeight="1" x14ac:dyDescent="0.15"/>
    <row r="255" s="259" customFormat="1" ht="15" customHeight="1" x14ac:dyDescent="0.15"/>
    <row r="256" s="259" customFormat="1" ht="15" customHeight="1" x14ac:dyDescent="0.15"/>
    <row r="257" s="259" customFormat="1" ht="15" customHeight="1" x14ac:dyDescent="0.15"/>
    <row r="258" s="259" customFormat="1" ht="15" customHeight="1" x14ac:dyDescent="0.15"/>
    <row r="259" s="259" customFormat="1" ht="15" customHeight="1" x14ac:dyDescent="0.15"/>
    <row r="260" s="259" customFormat="1" ht="15" customHeight="1" x14ac:dyDescent="0.15"/>
    <row r="261" s="259" customFormat="1" ht="15" customHeight="1" x14ac:dyDescent="0.15"/>
    <row r="262" s="259" customFormat="1" ht="15" customHeight="1" x14ac:dyDescent="0.15"/>
    <row r="263" s="259" customFormat="1" ht="15" customHeight="1" x14ac:dyDescent="0.15"/>
    <row r="264" s="259" customFormat="1" ht="15" customHeight="1" x14ac:dyDescent="0.15"/>
    <row r="265" s="259" customFormat="1" ht="15" customHeight="1" x14ac:dyDescent="0.15"/>
    <row r="266" s="259" customFormat="1" ht="15" customHeight="1" x14ac:dyDescent="0.15"/>
    <row r="267" s="259" customFormat="1" ht="15" customHeight="1" x14ac:dyDescent="0.15"/>
    <row r="268" s="259" customFormat="1" ht="15" customHeight="1" x14ac:dyDescent="0.15"/>
    <row r="269" s="259" customFormat="1" ht="15" customHeight="1" x14ac:dyDescent="0.15"/>
    <row r="270" s="259" customFormat="1" ht="15" customHeight="1" x14ac:dyDescent="0.15"/>
    <row r="271" s="259" customFormat="1" ht="15" customHeight="1" x14ac:dyDescent="0.15"/>
    <row r="272" s="259" customFormat="1" ht="15" customHeight="1" x14ac:dyDescent="0.15"/>
    <row r="273" s="259" customFormat="1" ht="15" customHeight="1" x14ac:dyDescent="0.15"/>
    <row r="274" s="259" customFormat="1" ht="15" customHeight="1" x14ac:dyDescent="0.15"/>
    <row r="275" s="259" customFormat="1" ht="15" customHeight="1" x14ac:dyDescent="0.15"/>
    <row r="276" s="259" customFormat="1" ht="15" customHeight="1" x14ac:dyDescent="0.15"/>
    <row r="277" s="259" customFormat="1" ht="15" customHeight="1" x14ac:dyDescent="0.15"/>
    <row r="278" s="259" customFormat="1" ht="15" customHeight="1" x14ac:dyDescent="0.15"/>
    <row r="279" s="259" customFormat="1" ht="15" customHeight="1" x14ac:dyDescent="0.15"/>
    <row r="280" s="259" customFormat="1" ht="15" customHeight="1" x14ac:dyDescent="0.15"/>
    <row r="281" s="259" customFormat="1" ht="15" customHeight="1" x14ac:dyDescent="0.15"/>
    <row r="282" s="259" customFormat="1" ht="15" customHeight="1" x14ac:dyDescent="0.15"/>
    <row r="283" s="259" customFormat="1" ht="15" customHeight="1" x14ac:dyDescent="0.15"/>
    <row r="284" s="259" customFormat="1" ht="15" customHeight="1" x14ac:dyDescent="0.15"/>
    <row r="285" s="259" customFormat="1" ht="15" customHeight="1" x14ac:dyDescent="0.15"/>
    <row r="286" s="259" customFormat="1" ht="15" customHeight="1" x14ac:dyDescent="0.15"/>
    <row r="287" s="259" customFormat="1" ht="15" customHeight="1" x14ac:dyDescent="0.15"/>
    <row r="288" s="259" customFormat="1" ht="15" customHeight="1" x14ac:dyDescent="0.15"/>
    <row r="289" s="259" customFormat="1" ht="15" customHeight="1" x14ac:dyDescent="0.15"/>
    <row r="290" s="259" customFormat="1" ht="15" customHeight="1" x14ac:dyDescent="0.15"/>
    <row r="291" s="259" customFormat="1" ht="15" customHeight="1" x14ac:dyDescent="0.15"/>
    <row r="292" s="259" customFormat="1" ht="15" customHeight="1" x14ac:dyDescent="0.15"/>
    <row r="293" s="259" customFormat="1" ht="15" customHeight="1" x14ac:dyDescent="0.15"/>
    <row r="294" s="259" customFormat="1" ht="15" customHeight="1" x14ac:dyDescent="0.15"/>
    <row r="295" s="259" customFormat="1" ht="15" customHeight="1" x14ac:dyDescent="0.15"/>
    <row r="296" s="259" customFormat="1" ht="15" customHeight="1" x14ac:dyDescent="0.15"/>
    <row r="297" s="259" customFormat="1" ht="15" customHeight="1" x14ac:dyDescent="0.15"/>
    <row r="298" s="259" customFormat="1" ht="15" customHeight="1" x14ac:dyDescent="0.15"/>
    <row r="299" s="259" customFormat="1" ht="15" customHeight="1" x14ac:dyDescent="0.15"/>
    <row r="300" s="259" customFormat="1" ht="15" customHeight="1" x14ac:dyDescent="0.15"/>
    <row r="301" s="259" customFormat="1" ht="15" customHeight="1" x14ac:dyDescent="0.15"/>
    <row r="302" s="259" customFormat="1" ht="15" customHeight="1" x14ac:dyDescent="0.15"/>
    <row r="303" s="259" customFormat="1" ht="15" customHeight="1" x14ac:dyDescent="0.15"/>
    <row r="304" s="259" customFormat="1" ht="15" customHeight="1" x14ac:dyDescent="0.15"/>
    <row r="305" s="259" customFormat="1" ht="15" customHeight="1" x14ac:dyDescent="0.15"/>
    <row r="306" s="259" customFormat="1" ht="15" customHeight="1" x14ac:dyDescent="0.15"/>
    <row r="307" s="259" customFormat="1" ht="15" customHeight="1" x14ac:dyDescent="0.15"/>
    <row r="308" s="259" customFormat="1" ht="15" customHeight="1" x14ac:dyDescent="0.15"/>
    <row r="309" s="259" customFormat="1" ht="15" customHeight="1" x14ac:dyDescent="0.15"/>
    <row r="310" s="259" customFormat="1" ht="15" customHeight="1" x14ac:dyDescent="0.15"/>
    <row r="311" s="259" customFormat="1" ht="15" customHeight="1" x14ac:dyDescent="0.15"/>
    <row r="312" s="259" customFormat="1" ht="15" customHeight="1" x14ac:dyDescent="0.15"/>
    <row r="313" s="259" customFormat="1" ht="15" customHeight="1" x14ac:dyDescent="0.15"/>
    <row r="314" s="259" customFormat="1" ht="15" customHeight="1" x14ac:dyDescent="0.15"/>
    <row r="315" s="259" customFormat="1" ht="15" customHeight="1" x14ac:dyDescent="0.15"/>
    <row r="316" s="259" customFormat="1" ht="15" customHeight="1" x14ac:dyDescent="0.15"/>
    <row r="317" s="259" customFormat="1" ht="15" customHeight="1" x14ac:dyDescent="0.15"/>
    <row r="318" s="259" customFormat="1" ht="15" customHeight="1" x14ac:dyDescent="0.15"/>
    <row r="319" s="259" customFormat="1" ht="15" customHeight="1" x14ac:dyDescent="0.15"/>
    <row r="320" s="259" customFormat="1" ht="15" customHeight="1" x14ac:dyDescent="0.15"/>
    <row r="321" s="259" customFormat="1" ht="15" customHeight="1" x14ac:dyDescent="0.15"/>
    <row r="322" s="259" customFormat="1" ht="15" customHeight="1" x14ac:dyDescent="0.15"/>
    <row r="323" s="259" customFormat="1" ht="15" customHeight="1" x14ac:dyDescent="0.15"/>
    <row r="324" s="259" customFormat="1" ht="15" customHeight="1" x14ac:dyDescent="0.15"/>
    <row r="325" s="259" customFormat="1" ht="15" customHeight="1" x14ac:dyDescent="0.15"/>
    <row r="326" s="259" customFormat="1" ht="15" customHeight="1" x14ac:dyDescent="0.15"/>
    <row r="327" s="259" customFormat="1" ht="15" customHeight="1" x14ac:dyDescent="0.15"/>
    <row r="328" s="259" customFormat="1" ht="15" customHeight="1" x14ac:dyDescent="0.15"/>
    <row r="329" s="259" customFormat="1" ht="15" customHeight="1" x14ac:dyDescent="0.15"/>
    <row r="330" s="259" customFormat="1" ht="15" customHeight="1" x14ac:dyDescent="0.15"/>
    <row r="331" s="259" customFormat="1" ht="15" customHeight="1" x14ac:dyDescent="0.15"/>
    <row r="332" s="259" customFormat="1" ht="15" customHeight="1" x14ac:dyDescent="0.15"/>
    <row r="333" s="259" customFormat="1" ht="15" customHeight="1" x14ac:dyDescent="0.15"/>
    <row r="334" s="259" customFormat="1" ht="15" customHeight="1" x14ac:dyDescent="0.15"/>
    <row r="335" s="259" customFormat="1" ht="15" customHeight="1" x14ac:dyDescent="0.15"/>
    <row r="336" s="259" customFormat="1" ht="15" customHeight="1" x14ac:dyDescent="0.15"/>
    <row r="337" s="259" customFormat="1" ht="15" customHeight="1" x14ac:dyDescent="0.15"/>
    <row r="338" s="259" customFormat="1" ht="15" customHeight="1" x14ac:dyDescent="0.15"/>
    <row r="339" s="259" customFormat="1" ht="15" customHeight="1" x14ac:dyDescent="0.15"/>
    <row r="340" s="259" customFormat="1" ht="15" customHeight="1" x14ac:dyDescent="0.15"/>
    <row r="341" s="259" customFormat="1" ht="15" customHeight="1" x14ac:dyDescent="0.15"/>
    <row r="342" s="259" customFormat="1" ht="15" customHeight="1" x14ac:dyDescent="0.15"/>
    <row r="343" s="259" customFormat="1" ht="15" customHeight="1" x14ac:dyDescent="0.15"/>
    <row r="344" s="259" customFormat="1" ht="15" customHeight="1" x14ac:dyDescent="0.15"/>
    <row r="345" s="259" customFormat="1" ht="15" customHeight="1" x14ac:dyDescent="0.15"/>
    <row r="346" s="259" customFormat="1" ht="15" customHeight="1" x14ac:dyDescent="0.15"/>
    <row r="347" s="259" customFormat="1" ht="15" customHeight="1" x14ac:dyDescent="0.15"/>
    <row r="348" s="259" customFormat="1" ht="15" customHeight="1" x14ac:dyDescent="0.15"/>
    <row r="349" s="259" customFormat="1" ht="15" customHeight="1" x14ac:dyDescent="0.15"/>
    <row r="350" s="259" customFormat="1" ht="15" customHeight="1" x14ac:dyDescent="0.15"/>
    <row r="351" s="259" customFormat="1" ht="15" customHeight="1" x14ac:dyDescent="0.15"/>
    <row r="352" s="259" customFormat="1" ht="15" customHeight="1" x14ac:dyDescent="0.15"/>
    <row r="353" s="259" customFormat="1" ht="15" customHeight="1" x14ac:dyDescent="0.15"/>
    <row r="354" s="259" customFormat="1" ht="15" customHeight="1" x14ac:dyDescent="0.15"/>
    <row r="355" s="259" customFormat="1" ht="15" customHeight="1" x14ac:dyDescent="0.15"/>
    <row r="356" s="259" customFormat="1" ht="15" customHeight="1" x14ac:dyDescent="0.15"/>
    <row r="357" s="259" customFormat="1" ht="15" customHeight="1" x14ac:dyDescent="0.15"/>
    <row r="358" s="259" customFormat="1" ht="15" customHeight="1" x14ac:dyDescent="0.15"/>
    <row r="359" s="259" customFormat="1" ht="15" customHeight="1" x14ac:dyDescent="0.15"/>
    <row r="360" s="259" customFormat="1" ht="15" customHeight="1" x14ac:dyDescent="0.15"/>
    <row r="361" s="259" customFormat="1" ht="15" customHeight="1" x14ac:dyDescent="0.15"/>
    <row r="362" s="259" customFormat="1" ht="15" customHeight="1" x14ac:dyDescent="0.15"/>
    <row r="363" s="259" customFormat="1" ht="15" customHeight="1" x14ac:dyDescent="0.15"/>
    <row r="364" s="259" customFormat="1" ht="15" customHeight="1" x14ac:dyDescent="0.15"/>
    <row r="365" s="259" customFormat="1" ht="15" customHeight="1" x14ac:dyDescent="0.15"/>
    <row r="366" s="259" customFormat="1" ht="15" customHeight="1" x14ac:dyDescent="0.15"/>
    <row r="367" s="259" customFormat="1" ht="15" customHeight="1" x14ac:dyDescent="0.15"/>
    <row r="368" s="259" customFormat="1" ht="15" customHeight="1" x14ac:dyDescent="0.15"/>
    <row r="369" s="259" customFormat="1" ht="15" customHeight="1" x14ac:dyDescent="0.15"/>
    <row r="370" s="259" customFormat="1" ht="15" customHeight="1" x14ac:dyDescent="0.15"/>
    <row r="371" s="259" customFormat="1" ht="15" customHeight="1" x14ac:dyDescent="0.15"/>
    <row r="372" s="259" customFormat="1" ht="15" customHeight="1" x14ac:dyDescent="0.15"/>
    <row r="373" s="259" customFormat="1" ht="15" customHeight="1" x14ac:dyDescent="0.15"/>
    <row r="374" s="259" customFormat="1" ht="15" customHeight="1" x14ac:dyDescent="0.15"/>
    <row r="375" s="259" customFormat="1" ht="15" customHeight="1" x14ac:dyDescent="0.15"/>
    <row r="376" s="259" customFormat="1" ht="15" customHeight="1" x14ac:dyDescent="0.15"/>
    <row r="377" s="259" customFormat="1" ht="15" customHeight="1" x14ac:dyDescent="0.15"/>
    <row r="378" s="259" customFormat="1" ht="15" customHeight="1" x14ac:dyDescent="0.15"/>
    <row r="379" s="259" customFormat="1" ht="15" customHeight="1" x14ac:dyDescent="0.15"/>
    <row r="380" s="259" customFormat="1" ht="15" customHeight="1" x14ac:dyDescent="0.15"/>
    <row r="381" s="259" customFormat="1" ht="15" customHeight="1" x14ac:dyDescent="0.15"/>
    <row r="382" s="259" customFormat="1" ht="15" customHeight="1" x14ac:dyDescent="0.15"/>
    <row r="383" s="259" customFormat="1" ht="15" customHeight="1" x14ac:dyDescent="0.15"/>
    <row r="384" s="259" customFormat="1" ht="15" customHeight="1" x14ac:dyDescent="0.15"/>
    <row r="385" s="259" customFormat="1" ht="15" customHeight="1" x14ac:dyDescent="0.15"/>
    <row r="386" s="259" customFormat="1" ht="15" customHeight="1" x14ac:dyDescent="0.15"/>
    <row r="387" s="259" customFormat="1" ht="15" customHeight="1" x14ac:dyDescent="0.15"/>
    <row r="388" s="259" customFormat="1" ht="15" customHeight="1" x14ac:dyDescent="0.15"/>
    <row r="389" s="259" customFormat="1" ht="15" customHeight="1" x14ac:dyDescent="0.15"/>
    <row r="390" s="259" customFormat="1" ht="15" customHeight="1" x14ac:dyDescent="0.15"/>
    <row r="391" s="259" customFormat="1" ht="15" customHeight="1" x14ac:dyDescent="0.15"/>
    <row r="392" s="259" customFormat="1" ht="15" customHeight="1" x14ac:dyDescent="0.15"/>
    <row r="393" s="259" customFormat="1" ht="15" customHeight="1" x14ac:dyDescent="0.15"/>
    <row r="394" s="259" customFormat="1" ht="15" customHeight="1" x14ac:dyDescent="0.15"/>
    <row r="395" s="259" customFormat="1" ht="15" customHeight="1" x14ac:dyDescent="0.15"/>
    <row r="396" s="259" customFormat="1" ht="15" customHeight="1" x14ac:dyDescent="0.15"/>
    <row r="397" s="259" customFormat="1" ht="15" customHeight="1" x14ac:dyDescent="0.15"/>
    <row r="398" s="259" customFormat="1" ht="15" customHeight="1" x14ac:dyDescent="0.15"/>
    <row r="399" s="259" customFormat="1" ht="15" customHeight="1" x14ac:dyDescent="0.15"/>
    <row r="400" s="259" customFormat="1" ht="15" customHeight="1" x14ac:dyDescent="0.15"/>
    <row r="401" s="259" customFormat="1" ht="15" customHeight="1" x14ac:dyDescent="0.15"/>
    <row r="402" s="259" customFormat="1" ht="15" customHeight="1" x14ac:dyDescent="0.15"/>
    <row r="403" s="259" customFormat="1" ht="15" customHeight="1" x14ac:dyDescent="0.15"/>
    <row r="404" s="259" customFormat="1" ht="15" customHeight="1" x14ac:dyDescent="0.15"/>
    <row r="405" s="259" customFormat="1" ht="15" customHeight="1" x14ac:dyDescent="0.15"/>
    <row r="406" s="259" customFormat="1" ht="15" customHeight="1" x14ac:dyDescent="0.15"/>
    <row r="407" s="259" customFormat="1" ht="15" customHeight="1" x14ac:dyDescent="0.15"/>
    <row r="408" s="259" customFormat="1" ht="15" customHeight="1" x14ac:dyDescent="0.15"/>
    <row r="409" s="259" customFormat="1" ht="15" customHeight="1" x14ac:dyDescent="0.15"/>
    <row r="410" s="259" customFormat="1" ht="15" customHeight="1" x14ac:dyDescent="0.15"/>
    <row r="411" s="259" customFormat="1" ht="15" customHeight="1" x14ac:dyDescent="0.15"/>
    <row r="412" s="259" customFormat="1" ht="15" customHeight="1" x14ac:dyDescent="0.15"/>
    <row r="413" s="259" customFormat="1" ht="15" customHeight="1" x14ac:dyDescent="0.15"/>
    <row r="414" s="259" customFormat="1" ht="15" customHeight="1" x14ac:dyDescent="0.15"/>
    <row r="415" s="261" customFormat="1" ht="15" customHeight="1" x14ac:dyDescent="0.15"/>
    <row r="416" s="261" customFormat="1" ht="15" customHeight="1" x14ac:dyDescent="0.15"/>
    <row r="417" spans="5:20" s="261" customFormat="1" ht="15" customHeight="1" x14ac:dyDescent="0.15"/>
    <row r="418" spans="5:20" s="261" customFormat="1" ht="15" customHeight="1" x14ac:dyDescent="0.15"/>
    <row r="419" spans="5:20" s="261" customFormat="1" ht="15" customHeight="1" x14ac:dyDescent="0.15"/>
    <row r="420" spans="5:20" s="261" customFormat="1" ht="15" customHeight="1" x14ac:dyDescent="0.15"/>
    <row r="421" spans="5:20" s="261" customFormat="1" ht="15" customHeight="1" x14ac:dyDescent="0.15"/>
    <row r="422" spans="5:20" s="261" customFormat="1" ht="15" customHeight="1" x14ac:dyDescent="0.15"/>
    <row r="423" spans="5:20" s="261" customFormat="1" ht="15" customHeight="1" x14ac:dyDescent="0.15"/>
    <row r="424" spans="5:20" s="261" customFormat="1" ht="15" customHeight="1" x14ac:dyDescent="0.15"/>
    <row r="425" spans="5:20" s="261" customFormat="1" ht="15" customHeight="1" x14ac:dyDescent="0.15"/>
    <row r="426" spans="5:20" ht="18" customHeight="1" x14ac:dyDescent="0.15">
      <c r="E426" s="92" t="s">
        <v>172</v>
      </c>
    </row>
    <row r="427" spans="5:20" ht="18" customHeight="1" x14ac:dyDescent="0.15"/>
    <row r="428" spans="5:20" ht="18" customHeight="1" x14ac:dyDescent="0.15"/>
    <row r="429" spans="5:20" ht="15" customHeight="1" x14ac:dyDescent="0.15">
      <c r="I429" s="92" t="str">
        <f>AG6</f>
        <v>令和　　　　年　　　　月　　　　日</v>
      </c>
    </row>
    <row r="430" spans="5:20" s="261" customFormat="1" ht="15" customHeight="1" x14ac:dyDescent="0.15">
      <c r="I430" s="92"/>
    </row>
    <row r="432" spans="5:20" ht="15" customHeight="1" x14ac:dyDescent="0.15">
      <c r="L432" s="404" t="s">
        <v>173</v>
      </c>
      <c r="M432" s="404"/>
      <c r="N432" s="404"/>
      <c r="O432" s="404"/>
      <c r="P432" s="92"/>
      <c r="Q432" s="92"/>
      <c r="R432" s="92" t="s">
        <v>159</v>
      </c>
      <c r="S432" s="92"/>
      <c r="T432" s="92"/>
    </row>
    <row r="433" spans="12:41" ht="12.95" customHeight="1" x14ac:dyDescent="0.15">
      <c r="L433" s="92"/>
      <c r="M433" s="92"/>
      <c r="N433" s="92"/>
      <c r="O433" s="92"/>
      <c r="P433" s="92"/>
      <c r="Q433" s="92"/>
      <c r="R433" s="92"/>
      <c r="S433" s="92"/>
      <c r="T433" s="92"/>
    </row>
    <row r="434" spans="12:41" ht="15" customHeight="1" x14ac:dyDescent="0.15">
      <c r="L434" s="92"/>
      <c r="M434" s="92"/>
      <c r="N434" s="92"/>
      <c r="O434" s="92"/>
      <c r="P434" s="92"/>
      <c r="Q434" s="92"/>
      <c r="R434" s="92" t="s">
        <v>90</v>
      </c>
      <c r="S434" s="92"/>
      <c r="T434" s="92"/>
    </row>
    <row r="435" spans="12:41" ht="12.95" customHeight="1" x14ac:dyDescent="0.15">
      <c r="L435" s="92"/>
      <c r="M435" s="92"/>
      <c r="N435" s="92"/>
      <c r="O435" s="92"/>
      <c r="P435" s="92"/>
      <c r="Q435" s="92"/>
      <c r="R435" s="92"/>
      <c r="S435" s="92"/>
      <c r="T435" s="92"/>
    </row>
    <row r="436" spans="12:41" ht="15" customHeight="1" x14ac:dyDescent="0.15">
      <c r="L436" s="92"/>
      <c r="M436" s="92"/>
      <c r="N436" s="92"/>
      <c r="O436" s="92"/>
      <c r="P436" s="92"/>
      <c r="Q436" s="92"/>
      <c r="R436" s="92" t="s">
        <v>122</v>
      </c>
      <c r="S436" s="92"/>
      <c r="T436" s="92"/>
      <c r="W436" s="405" t="str">
        <f>目次!D19</f>
        <v>谷口圭三</v>
      </c>
      <c r="X436" s="405"/>
      <c r="Y436" s="405"/>
      <c r="Z436" s="405"/>
      <c r="AA436" s="405"/>
      <c r="AB436" s="405"/>
      <c r="AC436" s="405"/>
      <c r="AD436" s="405"/>
      <c r="AE436" s="405"/>
      <c r="AF436" s="405"/>
      <c r="AO436" s="131" t="s">
        <v>56</v>
      </c>
    </row>
    <row r="437" spans="12:41" ht="14.1" customHeight="1" x14ac:dyDescent="0.15"/>
    <row r="438" spans="12:41" ht="14.1" customHeight="1" x14ac:dyDescent="0.15"/>
    <row r="439" spans="12:41" ht="14.1" customHeight="1" x14ac:dyDescent="0.15"/>
    <row r="440" spans="12:41" ht="15" customHeight="1" x14ac:dyDescent="0.15">
      <c r="L440" s="404" t="s">
        <v>61</v>
      </c>
      <c r="M440" s="404"/>
      <c r="N440" s="404"/>
      <c r="O440" s="404"/>
      <c r="P440" s="92"/>
      <c r="Q440" s="403" t="s">
        <v>40</v>
      </c>
      <c r="R440" s="403"/>
      <c r="S440" s="403"/>
      <c r="U440" s="402" t="str">
        <f>IF(L10="","",L10)</f>
        <v/>
      </c>
      <c r="V440" s="402"/>
      <c r="W440" s="402"/>
      <c r="X440" s="402"/>
      <c r="Y440" s="402"/>
      <c r="Z440" s="402"/>
      <c r="AA440" s="402"/>
      <c r="AB440" s="402"/>
      <c r="AC440" s="402"/>
      <c r="AD440" s="402"/>
      <c r="AE440" s="402"/>
      <c r="AF440" s="402"/>
      <c r="AG440" s="402"/>
      <c r="AH440" s="402"/>
      <c r="AI440" s="402"/>
      <c r="AJ440" s="402"/>
      <c r="AK440" s="402"/>
      <c r="AL440" s="402"/>
      <c r="AM440" s="402"/>
      <c r="AN440" s="402"/>
      <c r="AO440" s="402"/>
    </row>
    <row r="441" spans="12:41" ht="15" customHeight="1" x14ac:dyDescent="0.15">
      <c r="L441" s="92"/>
      <c r="M441" s="92"/>
      <c r="N441" s="92"/>
      <c r="O441" s="92"/>
      <c r="P441" s="92"/>
      <c r="Q441" s="92"/>
      <c r="R441" s="92"/>
      <c r="S441" s="92"/>
      <c r="U441" s="402" t="str">
        <f>IF(L11="","",L11)</f>
        <v/>
      </c>
      <c r="V441" s="402"/>
      <c r="W441" s="402"/>
      <c r="X441" s="402"/>
      <c r="Y441" s="402"/>
      <c r="Z441" s="402"/>
      <c r="AA441" s="402"/>
      <c r="AB441" s="402"/>
      <c r="AC441" s="402"/>
      <c r="AD441" s="402"/>
      <c r="AE441" s="402"/>
      <c r="AF441" s="402"/>
      <c r="AG441" s="402"/>
      <c r="AH441" s="402"/>
      <c r="AI441" s="402"/>
      <c r="AJ441" s="402"/>
      <c r="AK441" s="402"/>
      <c r="AL441" s="402"/>
      <c r="AM441" s="402"/>
      <c r="AN441" s="402"/>
      <c r="AO441" s="402"/>
    </row>
    <row r="442" spans="12:41" ht="15" customHeight="1" x14ac:dyDescent="0.15">
      <c r="L442" s="92"/>
      <c r="M442" s="92"/>
      <c r="N442" s="92"/>
      <c r="O442" s="92"/>
      <c r="P442" s="92"/>
      <c r="Q442" s="403" t="s">
        <v>44</v>
      </c>
      <c r="R442" s="403"/>
      <c r="S442" s="403"/>
      <c r="U442" s="402" t="str">
        <f>IF(L12="","",L12)</f>
        <v/>
      </c>
      <c r="V442" s="402"/>
      <c r="W442" s="402"/>
      <c r="X442" s="402"/>
      <c r="Y442" s="402"/>
      <c r="Z442" s="402"/>
      <c r="AB442" s="405" t="str">
        <f>IF(L13="","",L13)</f>
        <v/>
      </c>
      <c r="AC442" s="405"/>
      <c r="AD442" s="405"/>
      <c r="AE442" s="405"/>
      <c r="AF442" s="405"/>
      <c r="AG442" s="405"/>
      <c r="AH442" s="405"/>
      <c r="AI442" s="405"/>
      <c r="AJ442" s="405"/>
      <c r="AK442" s="405"/>
      <c r="AL442" s="405"/>
      <c r="AM442" s="405"/>
      <c r="AO442" s="131" t="s">
        <v>56</v>
      </c>
    </row>
    <row r="443" spans="12:41" ht="15" customHeight="1" x14ac:dyDescent="0.15">
      <c r="L443" s="92"/>
      <c r="M443" s="92"/>
      <c r="N443" s="92"/>
      <c r="O443" s="92"/>
      <c r="P443" s="92"/>
      <c r="Q443" s="92"/>
      <c r="R443" s="92"/>
      <c r="S443" s="92"/>
    </row>
    <row r="444" spans="12:41" ht="15" customHeight="1" x14ac:dyDescent="0.15">
      <c r="L444" s="92"/>
      <c r="M444" s="92"/>
      <c r="N444" s="92"/>
      <c r="O444" s="92"/>
      <c r="P444" s="92"/>
      <c r="Q444" s="92"/>
      <c r="R444" s="92"/>
      <c r="S444" s="92"/>
    </row>
    <row r="445" spans="12:41" ht="15" customHeight="1" x14ac:dyDescent="0.15">
      <c r="L445" s="92"/>
      <c r="M445" s="92"/>
      <c r="N445" s="92"/>
      <c r="O445" s="92"/>
      <c r="P445" s="92"/>
      <c r="Q445" s="92"/>
      <c r="R445" s="92"/>
      <c r="S445" s="92"/>
    </row>
    <row r="446" spans="12:41" ht="15" customHeight="1" x14ac:dyDescent="0.15">
      <c r="L446" s="404" t="s">
        <v>70</v>
      </c>
      <c r="M446" s="404"/>
      <c r="N446" s="404"/>
      <c r="O446" s="404"/>
      <c r="P446" s="92"/>
      <c r="Q446" s="403" t="s">
        <v>40</v>
      </c>
      <c r="R446" s="403"/>
      <c r="S446" s="403"/>
      <c r="U446" s="402" t="str">
        <f>IF(L14="","",L14)</f>
        <v/>
      </c>
      <c r="V446" s="402"/>
      <c r="W446" s="402"/>
      <c r="X446" s="402"/>
      <c r="Y446" s="402"/>
      <c r="Z446" s="402"/>
      <c r="AA446" s="402"/>
      <c r="AB446" s="402"/>
      <c r="AC446" s="402"/>
      <c r="AD446" s="402"/>
      <c r="AE446" s="402"/>
      <c r="AF446" s="402"/>
      <c r="AG446" s="402"/>
      <c r="AH446" s="402"/>
      <c r="AI446" s="402"/>
      <c r="AJ446" s="402"/>
      <c r="AK446" s="402"/>
      <c r="AL446" s="402"/>
      <c r="AM446" s="402"/>
      <c r="AN446" s="402"/>
      <c r="AO446" s="402"/>
    </row>
    <row r="447" spans="12:41" ht="15" customHeight="1" x14ac:dyDescent="0.15">
      <c r="L447" s="92"/>
      <c r="M447" s="92"/>
      <c r="N447" s="92"/>
      <c r="O447" s="92"/>
      <c r="P447" s="92"/>
      <c r="Q447" s="92"/>
      <c r="R447" s="92"/>
      <c r="S447" s="92"/>
      <c r="U447" s="402" t="str">
        <f>IF(L15="","",L15)</f>
        <v/>
      </c>
      <c r="V447" s="402"/>
      <c r="W447" s="402"/>
      <c r="X447" s="402"/>
      <c r="Y447" s="402"/>
      <c r="Z447" s="402"/>
      <c r="AA447" s="402"/>
      <c r="AB447" s="402"/>
      <c r="AC447" s="402"/>
      <c r="AD447" s="402"/>
      <c r="AE447" s="402"/>
      <c r="AF447" s="402"/>
      <c r="AG447" s="402"/>
      <c r="AH447" s="402"/>
      <c r="AI447" s="402"/>
      <c r="AJ447" s="402"/>
      <c r="AK447" s="402"/>
      <c r="AL447" s="402"/>
      <c r="AM447" s="402"/>
      <c r="AN447" s="402"/>
      <c r="AO447" s="402"/>
    </row>
    <row r="448" spans="12:41" ht="15" customHeight="1" x14ac:dyDescent="0.15">
      <c r="L448" s="92"/>
      <c r="M448" s="92"/>
      <c r="N448" s="92"/>
      <c r="O448" s="92"/>
      <c r="P448" s="92"/>
      <c r="Q448" s="403" t="s">
        <v>44</v>
      </c>
      <c r="R448" s="403"/>
      <c r="S448" s="403"/>
      <c r="U448" s="402" t="str">
        <f>IF(L16="","",L16)</f>
        <v/>
      </c>
      <c r="V448" s="402"/>
      <c r="W448" s="402"/>
      <c r="X448" s="402"/>
      <c r="Y448" s="402"/>
      <c r="Z448" s="402"/>
      <c r="AB448" s="405" t="str">
        <f>IF(L17="","",L17)</f>
        <v/>
      </c>
      <c r="AC448" s="405"/>
      <c r="AD448" s="405"/>
      <c r="AE448" s="405"/>
      <c r="AF448" s="405"/>
      <c r="AG448" s="405"/>
      <c r="AH448" s="405"/>
      <c r="AI448" s="405"/>
      <c r="AJ448" s="405"/>
      <c r="AK448" s="405"/>
      <c r="AL448" s="405"/>
      <c r="AM448" s="405"/>
      <c r="AO448" s="131" t="s">
        <v>56</v>
      </c>
    </row>
    <row r="449" spans="11:41" ht="15" customHeight="1" x14ac:dyDescent="0.15">
      <c r="L449" s="92"/>
      <c r="M449" s="92"/>
      <c r="N449" s="92"/>
      <c r="O449" s="92"/>
      <c r="P449" s="92"/>
      <c r="Q449" s="92"/>
      <c r="R449" s="92"/>
      <c r="S449" s="92"/>
    </row>
    <row r="450" spans="11:41" ht="15" customHeight="1" x14ac:dyDescent="0.15">
      <c r="L450" s="92"/>
      <c r="M450" s="92"/>
      <c r="N450" s="92"/>
      <c r="O450" s="92"/>
      <c r="P450" s="92"/>
      <c r="Q450" s="92"/>
      <c r="R450" s="92"/>
      <c r="S450" s="92"/>
    </row>
    <row r="451" spans="11:41" ht="15" customHeight="1" x14ac:dyDescent="0.15">
      <c r="L451" s="404" t="s">
        <v>70</v>
      </c>
      <c r="M451" s="404"/>
      <c r="N451" s="404"/>
      <c r="O451" s="404"/>
      <c r="P451" s="92"/>
      <c r="Q451" s="403" t="s">
        <v>40</v>
      </c>
      <c r="R451" s="403"/>
      <c r="S451" s="403"/>
      <c r="U451" s="402" t="str">
        <f>IF(AF14="","",AF14)</f>
        <v/>
      </c>
      <c r="V451" s="402"/>
      <c r="W451" s="402"/>
      <c r="X451" s="402"/>
      <c r="Y451" s="402"/>
      <c r="Z451" s="402"/>
      <c r="AA451" s="402"/>
      <c r="AB451" s="402"/>
      <c r="AC451" s="402"/>
      <c r="AD451" s="402"/>
      <c r="AE451" s="402"/>
      <c r="AF451" s="402"/>
      <c r="AG451" s="402"/>
      <c r="AH451" s="402"/>
      <c r="AI451" s="402"/>
      <c r="AJ451" s="402"/>
      <c r="AK451" s="402"/>
      <c r="AL451" s="402"/>
      <c r="AM451" s="402"/>
      <c r="AN451" s="402"/>
      <c r="AO451" s="402"/>
    </row>
    <row r="452" spans="11:41" ht="15" customHeight="1" x14ac:dyDescent="0.15">
      <c r="L452" s="92"/>
      <c r="M452" s="92"/>
      <c r="N452" s="92"/>
      <c r="O452" s="92"/>
      <c r="P452" s="92"/>
      <c r="Q452" s="92"/>
      <c r="R452" s="92"/>
      <c r="S452" s="92"/>
      <c r="U452" s="402" t="str">
        <f>IF(AF15="","",AF15)</f>
        <v/>
      </c>
      <c r="V452" s="402"/>
      <c r="W452" s="402"/>
      <c r="X452" s="402"/>
      <c r="Y452" s="402"/>
      <c r="Z452" s="402"/>
      <c r="AA452" s="402"/>
      <c r="AB452" s="402"/>
      <c r="AC452" s="402"/>
      <c r="AD452" s="402"/>
      <c r="AE452" s="402"/>
      <c r="AF452" s="402"/>
      <c r="AG452" s="402"/>
      <c r="AH452" s="402"/>
      <c r="AI452" s="402"/>
      <c r="AJ452" s="402"/>
      <c r="AK452" s="402"/>
      <c r="AL452" s="402"/>
      <c r="AM452" s="402"/>
      <c r="AN452" s="402"/>
      <c r="AO452" s="402"/>
    </row>
    <row r="453" spans="11:41" ht="15" customHeight="1" x14ac:dyDescent="0.15">
      <c r="K453" s="92"/>
      <c r="L453" s="92"/>
      <c r="M453" s="92"/>
      <c r="N453" s="92"/>
      <c r="O453" s="92"/>
      <c r="Q453" s="403" t="s">
        <v>44</v>
      </c>
      <c r="R453" s="403"/>
      <c r="S453" s="403"/>
      <c r="U453" s="402" t="str">
        <f>IF(AF16="","",AF16)</f>
        <v/>
      </c>
      <c r="V453" s="402"/>
      <c r="W453" s="402"/>
      <c r="X453" s="402"/>
      <c r="Y453" s="402"/>
      <c r="Z453" s="402"/>
      <c r="AB453" s="405" t="str">
        <f>IF(AF17="","",AF17)</f>
        <v/>
      </c>
      <c r="AC453" s="405"/>
      <c r="AD453" s="405"/>
      <c r="AE453" s="405"/>
      <c r="AF453" s="405"/>
      <c r="AG453" s="405"/>
      <c r="AH453" s="405"/>
      <c r="AI453" s="405"/>
      <c r="AJ453" s="405"/>
      <c r="AK453" s="405"/>
      <c r="AL453" s="405"/>
      <c r="AM453" s="405"/>
      <c r="AO453" s="131" t="s">
        <v>56</v>
      </c>
    </row>
    <row r="454" spans="11:41" ht="15" customHeight="1" x14ac:dyDescent="0.15">
      <c r="K454" s="92"/>
      <c r="L454" s="92"/>
      <c r="M454" s="92"/>
      <c r="N454" s="92"/>
      <c r="O454" s="92"/>
      <c r="P454" s="116"/>
      <c r="Q454" s="116"/>
      <c r="R454" s="116"/>
      <c r="T454" s="117"/>
    </row>
    <row r="455" spans="11:41" ht="15" customHeight="1" x14ac:dyDescent="0.15">
      <c r="K455" s="92"/>
      <c r="L455" s="92"/>
      <c r="M455" s="92"/>
      <c r="N455" s="92"/>
      <c r="O455" s="92"/>
      <c r="P455" s="116"/>
      <c r="Q455" s="116"/>
      <c r="R455" s="116"/>
      <c r="T455" s="117"/>
    </row>
    <row r="456" spans="11:41" ht="15" customHeight="1" x14ac:dyDescent="0.15">
      <c r="K456" s="92"/>
      <c r="L456" s="92"/>
      <c r="M456" s="92"/>
      <c r="N456" s="92"/>
      <c r="O456" s="92"/>
      <c r="P456" s="116"/>
      <c r="Q456" s="116"/>
      <c r="R456" s="116"/>
      <c r="T456" s="117"/>
    </row>
    <row r="457" spans="11:41" ht="15" customHeight="1" x14ac:dyDescent="0.15">
      <c r="K457" s="92"/>
      <c r="L457" s="92"/>
      <c r="M457" s="92"/>
      <c r="N457" s="92"/>
      <c r="O457" s="92"/>
      <c r="P457" s="116"/>
      <c r="Q457" s="116"/>
      <c r="R457" s="116"/>
      <c r="T457" s="117"/>
    </row>
    <row r="458" spans="11:41" ht="15" customHeight="1" x14ac:dyDescent="0.15">
      <c r="K458" s="92"/>
      <c r="L458" s="92"/>
      <c r="M458" s="92"/>
      <c r="N458" s="92"/>
      <c r="O458" s="92"/>
      <c r="P458" s="116"/>
      <c r="Q458" s="116"/>
      <c r="R458" s="116"/>
      <c r="T458" s="117"/>
    </row>
    <row r="459" spans="11:41" ht="15" customHeight="1" x14ac:dyDescent="0.15">
      <c r="K459" s="92"/>
      <c r="L459" s="92"/>
      <c r="M459" s="92"/>
      <c r="N459" s="92"/>
      <c r="O459" s="92"/>
      <c r="P459" s="116"/>
      <c r="Q459" s="116"/>
      <c r="R459" s="116"/>
      <c r="T459" s="117"/>
    </row>
    <row r="460" spans="11:41" ht="15" customHeight="1" x14ac:dyDescent="0.15">
      <c r="K460" s="92"/>
      <c r="L460" s="92"/>
      <c r="M460" s="92"/>
      <c r="N460" s="92"/>
      <c r="O460" s="92"/>
      <c r="P460" s="116"/>
      <c r="Q460" s="116"/>
      <c r="R460" s="116"/>
      <c r="T460" s="117"/>
    </row>
    <row r="461" spans="11:41" ht="15" customHeight="1" x14ac:dyDescent="0.15">
      <c r="K461" s="92"/>
      <c r="L461" s="92"/>
      <c r="M461" s="92"/>
      <c r="N461" s="92"/>
      <c r="O461" s="92"/>
      <c r="P461" s="116"/>
      <c r="Q461" s="116"/>
      <c r="R461" s="116"/>
      <c r="T461" s="117"/>
    </row>
    <row r="462" spans="11:41" ht="15" customHeight="1" x14ac:dyDescent="0.15">
      <c r="K462" s="92"/>
      <c r="L462" s="92"/>
      <c r="M462" s="92"/>
      <c r="N462" s="92"/>
      <c r="O462" s="92"/>
      <c r="P462" s="116"/>
      <c r="Q462" s="116"/>
      <c r="R462" s="116"/>
      <c r="T462" s="117"/>
    </row>
    <row r="463" spans="11:41" ht="15" customHeight="1" x14ac:dyDescent="0.15">
      <c r="K463" s="92"/>
      <c r="L463" s="92"/>
      <c r="M463" s="92"/>
      <c r="N463" s="92"/>
      <c r="O463" s="92"/>
      <c r="P463" s="116"/>
      <c r="Q463" s="116"/>
      <c r="R463" s="116"/>
      <c r="T463" s="117"/>
    </row>
    <row r="464" spans="11:41" ht="15" customHeight="1" x14ac:dyDescent="0.15">
      <c r="K464" s="92"/>
      <c r="L464" s="92"/>
      <c r="M464" s="92"/>
      <c r="N464" s="92"/>
      <c r="O464" s="92"/>
      <c r="P464" s="116"/>
      <c r="Q464" s="116"/>
      <c r="R464" s="116"/>
      <c r="T464" s="117"/>
    </row>
    <row r="465" spans="4:34" ht="15" customHeight="1" x14ac:dyDescent="0.15">
      <c r="K465" s="92"/>
      <c r="L465" s="92"/>
      <c r="M465" s="92"/>
      <c r="N465" s="92"/>
      <c r="O465" s="92"/>
      <c r="P465" s="116"/>
      <c r="Q465" s="116"/>
      <c r="R465" s="116"/>
      <c r="T465" s="117"/>
    </row>
    <row r="466" spans="4:34" ht="15" customHeight="1" x14ac:dyDescent="0.15">
      <c r="K466" s="92"/>
      <c r="L466" s="92"/>
      <c r="M466" s="92"/>
      <c r="N466" s="92"/>
      <c r="O466" s="92"/>
      <c r="P466" s="116"/>
      <c r="Q466" s="116"/>
      <c r="R466" s="116"/>
      <c r="T466" s="117"/>
    </row>
    <row r="467" spans="4:34" ht="15" customHeight="1" x14ac:dyDescent="0.15">
      <c r="K467" s="92"/>
      <c r="L467" s="92"/>
      <c r="M467" s="92"/>
      <c r="N467" s="92"/>
      <c r="O467" s="92"/>
      <c r="P467" s="116"/>
      <c r="Q467" s="116"/>
      <c r="R467" s="116"/>
      <c r="T467" s="117"/>
    </row>
    <row r="468" spans="4:34" ht="15" customHeight="1" x14ac:dyDescent="0.15">
      <c r="K468" s="92"/>
      <c r="L468" s="92"/>
      <c r="M468" s="92"/>
      <c r="N468" s="92"/>
      <c r="O468" s="92"/>
      <c r="P468" s="116"/>
      <c r="Q468" s="116"/>
      <c r="R468" s="116"/>
      <c r="T468" s="117"/>
    </row>
    <row r="469" spans="4:34" ht="15" customHeight="1" x14ac:dyDescent="0.15">
      <c r="K469" s="92"/>
      <c r="L469" s="92"/>
      <c r="M469" s="92"/>
      <c r="N469" s="92"/>
      <c r="O469" s="92"/>
      <c r="P469" s="116"/>
      <c r="Q469" s="116"/>
      <c r="R469" s="116"/>
      <c r="T469" s="117"/>
    </row>
    <row r="470" spans="4:34" ht="15" customHeight="1" x14ac:dyDescent="0.15">
      <c r="K470" s="92"/>
      <c r="L470" s="92"/>
      <c r="M470" s="92"/>
      <c r="N470" s="92"/>
      <c r="O470" s="92"/>
      <c r="P470" s="116"/>
      <c r="Q470" s="116"/>
      <c r="R470" s="116"/>
      <c r="T470" s="117"/>
    </row>
    <row r="472" spans="4:34" ht="15" customHeight="1" x14ac:dyDescent="0.15">
      <c r="D472" t="str">
        <f>IF(L9="要","（別紙）","")</f>
        <v/>
      </c>
    </row>
    <row r="474" spans="4:34" ht="15" customHeight="1" x14ac:dyDescent="0.15">
      <c r="L474" s="406" t="str">
        <f>IF(L9="要","支払予定表","")</f>
        <v/>
      </c>
      <c r="M474" s="406"/>
      <c r="N474" s="406"/>
      <c r="O474" s="406"/>
      <c r="P474" s="406"/>
      <c r="Q474" s="406"/>
      <c r="R474" s="406"/>
      <c r="S474" s="406"/>
      <c r="T474" s="406"/>
      <c r="U474" s="406"/>
      <c r="V474" s="406"/>
      <c r="W474" s="406"/>
      <c r="X474" s="406"/>
      <c r="Y474" s="406"/>
      <c r="Z474" s="406"/>
      <c r="AA474" s="406"/>
      <c r="AB474" s="406"/>
      <c r="AC474" s="406"/>
      <c r="AD474" s="406"/>
      <c r="AE474" s="406"/>
      <c r="AF474" s="406"/>
      <c r="AG474" s="406"/>
      <c r="AH474" s="406"/>
    </row>
    <row r="475" spans="4:34" ht="15" customHeight="1" x14ac:dyDescent="0.15">
      <c r="L475" s="406"/>
      <c r="M475" s="406"/>
      <c r="N475" s="406"/>
      <c r="O475" s="406"/>
      <c r="P475" s="406"/>
      <c r="Q475" s="406"/>
      <c r="R475" s="406"/>
      <c r="S475" s="406"/>
      <c r="T475" s="406"/>
      <c r="U475" s="406"/>
      <c r="V475" s="406"/>
      <c r="W475" s="406"/>
      <c r="X475" s="406"/>
      <c r="Y475" s="406"/>
      <c r="Z475" s="406"/>
      <c r="AA475" s="406"/>
      <c r="AB475" s="406"/>
      <c r="AC475" s="406"/>
      <c r="AD475" s="406"/>
      <c r="AE475" s="406"/>
      <c r="AF475" s="406"/>
      <c r="AG475" s="406"/>
      <c r="AH475" s="406"/>
    </row>
    <row r="476" spans="4:34" ht="15" customHeight="1" x14ac:dyDescent="0.15">
      <c r="L476" s="406"/>
      <c r="M476" s="406"/>
      <c r="N476" s="406"/>
      <c r="O476" s="406"/>
      <c r="P476" s="406"/>
      <c r="Q476" s="406"/>
      <c r="R476" s="406"/>
      <c r="S476" s="406"/>
      <c r="T476" s="406"/>
      <c r="U476" s="406"/>
      <c r="V476" s="406"/>
      <c r="W476" s="406"/>
      <c r="X476" s="406"/>
      <c r="Y476" s="406"/>
      <c r="Z476" s="406"/>
      <c r="AA476" s="406"/>
      <c r="AB476" s="406"/>
      <c r="AC476" s="406"/>
      <c r="AD476" s="406"/>
      <c r="AE476" s="406"/>
      <c r="AF476" s="406"/>
      <c r="AG476" s="406"/>
      <c r="AH476" s="406"/>
    </row>
    <row r="479" spans="4:34" ht="15" customHeight="1" x14ac:dyDescent="0.15">
      <c r="E479" s="92" t="str">
        <f>IF(L9="要","１．履行期間における年度別支払い限度額は、次のとおりとする","")</f>
        <v/>
      </c>
    </row>
    <row r="480" spans="4:34" ht="15" customHeight="1" x14ac:dyDescent="0.15">
      <c r="E480" s="92"/>
    </row>
    <row r="481" spans="5:41" ht="15" customHeight="1" x14ac:dyDescent="0.15">
      <c r="E481" s="92"/>
      <c r="F481" s="452" t="str">
        <f>IF(L9="要","年　度","")</f>
        <v/>
      </c>
      <c r="G481" s="453"/>
      <c r="H481" s="453"/>
      <c r="I481" s="453"/>
      <c r="J481" s="453"/>
      <c r="K481" s="453"/>
      <c r="L481" s="453"/>
      <c r="M481" s="454"/>
      <c r="N481" s="461" t="str">
        <f>IF(L9="要","年度別支払限度額","")</f>
        <v/>
      </c>
      <c r="O481" s="462"/>
      <c r="P481" s="462"/>
      <c r="Q481" s="462"/>
      <c r="R481" s="462"/>
      <c r="S481" s="462"/>
      <c r="T481" s="462"/>
      <c r="U481" s="462"/>
      <c r="V481" s="462"/>
      <c r="W481" s="462"/>
      <c r="X481" s="462"/>
      <c r="Y481" s="462"/>
      <c r="Z481" s="462"/>
      <c r="AA481" s="462"/>
      <c r="AB481" s="462"/>
      <c r="AC481" s="462"/>
      <c r="AD481" s="462"/>
      <c r="AE481" s="462"/>
      <c r="AF481" s="462"/>
      <c r="AG481" s="462"/>
      <c r="AH481" s="463"/>
      <c r="AI481" s="452" t="str">
        <f>IF(L9="要","備　考","")</f>
        <v/>
      </c>
      <c r="AJ481" s="453"/>
      <c r="AK481" s="453"/>
      <c r="AL481" s="453"/>
      <c r="AM481" s="453"/>
      <c r="AN481" s="453"/>
      <c r="AO481" s="454"/>
    </row>
    <row r="482" spans="5:41" ht="15" customHeight="1" x14ac:dyDescent="0.15">
      <c r="E482" s="92"/>
      <c r="F482" s="458"/>
      <c r="G482" s="459"/>
      <c r="H482" s="459"/>
      <c r="I482" s="459"/>
      <c r="J482" s="459"/>
      <c r="K482" s="459"/>
      <c r="L482" s="459"/>
      <c r="M482" s="460"/>
      <c r="N482" s="458" t="str">
        <f>IF(L9="要","（消費税含む）","")</f>
        <v/>
      </c>
      <c r="O482" s="459"/>
      <c r="P482" s="459"/>
      <c r="Q482" s="459"/>
      <c r="R482" s="459"/>
      <c r="S482" s="459"/>
      <c r="T482" s="459"/>
      <c r="U482" s="459"/>
      <c r="V482" s="459"/>
      <c r="W482" s="459"/>
      <c r="X482" s="459"/>
      <c r="Y482" s="459"/>
      <c r="Z482" s="459"/>
      <c r="AA482" s="459"/>
      <c r="AB482" s="459"/>
      <c r="AC482" s="459"/>
      <c r="AD482" s="459"/>
      <c r="AE482" s="459"/>
      <c r="AF482" s="459"/>
      <c r="AG482" s="459"/>
      <c r="AH482" s="460"/>
      <c r="AI482" s="458"/>
      <c r="AJ482" s="459"/>
      <c r="AK482" s="459"/>
      <c r="AL482" s="459"/>
      <c r="AM482" s="459"/>
      <c r="AN482" s="459"/>
      <c r="AO482" s="460"/>
    </row>
    <row r="483" spans="5:41" ht="15" customHeight="1" x14ac:dyDescent="0.15">
      <c r="E483" s="92"/>
      <c r="F483" s="444" t="str">
        <f>IF(L9="要","年度","")</f>
        <v/>
      </c>
      <c r="G483" s="444"/>
      <c r="H483" s="444"/>
      <c r="I483" s="444"/>
      <c r="J483" s="444"/>
      <c r="K483" s="444"/>
      <c r="L483" s="444"/>
      <c r="M483" s="444"/>
      <c r="N483" s="445"/>
      <c r="O483" s="446"/>
      <c r="P483" s="446"/>
      <c r="Q483" s="446"/>
      <c r="R483" s="446"/>
      <c r="S483" s="446"/>
      <c r="T483" s="446"/>
      <c r="U483" s="446"/>
      <c r="V483" s="446"/>
      <c r="W483" s="446"/>
      <c r="X483" s="446"/>
      <c r="Y483" s="446"/>
      <c r="Z483" s="446"/>
      <c r="AA483" s="446"/>
      <c r="AB483" s="446"/>
      <c r="AC483" s="446"/>
      <c r="AD483" s="446"/>
      <c r="AE483" s="446"/>
      <c r="AF483" s="446" t="str">
        <f>IF(L9="要","円","")</f>
        <v/>
      </c>
      <c r="AG483" s="446"/>
      <c r="AH483" s="449"/>
      <c r="AI483" s="451"/>
      <c r="AJ483" s="451"/>
      <c r="AK483" s="451"/>
      <c r="AL483" s="451"/>
      <c r="AM483" s="451"/>
      <c r="AN483" s="451"/>
      <c r="AO483" s="451"/>
    </row>
    <row r="484" spans="5:41" ht="15" customHeight="1" x14ac:dyDescent="0.15">
      <c r="E484" s="92"/>
      <c r="F484" s="444"/>
      <c r="G484" s="444"/>
      <c r="H484" s="444"/>
      <c r="I484" s="444"/>
      <c r="J484" s="444"/>
      <c r="K484" s="444"/>
      <c r="L484" s="444"/>
      <c r="M484" s="444"/>
      <c r="N484" s="447"/>
      <c r="O484" s="448"/>
      <c r="P484" s="448"/>
      <c r="Q484" s="448"/>
      <c r="R484" s="448"/>
      <c r="S484" s="448"/>
      <c r="T484" s="448"/>
      <c r="U484" s="448"/>
      <c r="V484" s="448"/>
      <c r="W484" s="448"/>
      <c r="X484" s="448"/>
      <c r="Y484" s="448"/>
      <c r="Z484" s="448"/>
      <c r="AA484" s="448"/>
      <c r="AB484" s="448"/>
      <c r="AC484" s="448"/>
      <c r="AD484" s="448"/>
      <c r="AE484" s="448"/>
      <c r="AF484" s="448"/>
      <c r="AG484" s="448"/>
      <c r="AH484" s="450"/>
      <c r="AI484" s="451"/>
      <c r="AJ484" s="451"/>
      <c r="AK484" s="451"/>
      <c r="AL484" s="451"/>
      <c r="AM484" s="451"/>
      <c r="AN484" s="451"/>
      <c r="AO484" s="451"/>
    </row>
    <row r="485" spans="5:41" ht="15" customHeight="1" x14ac:dyDescent="0.15">
      <c r="E485" s="92"/>
      <c r="F485" s="444" t="str">
        <f>IF(L9="要","年度","")</f>
        <v/>
      </c>
      <c r="G485" s="444"/>
      <c r="H485" s="444"/>
      <c r="I485" s="444"/>
      <c r="J485" s="444"/>
      <c r="K485" s="444"/>
      <c r="L485" s="444"/>
      <c r="M485" s="444"/>
      <c r="N485" s="445"/>
      <c r="O485" s="446"/>
      <c r="P485" s="446"/>
      <c r="Q485" s="446"/>
      <c r="R485" s="446"/>
      <c r="S485" s="446"/>
      <c r="T485" s="446"/>
      <c r="U485" s="446"/>
      <c r="V485" s="446"/>
      <c r="W485" s="446"/>
      <c r="X485" s="446"/>
      <c r="Y485" s="446"/>
      <c r="Z485" s="446"/>
      <c r="AA485" s="446"/>
      <c r="AB485" s="446"/>
      <c r="AC485" s="446"/>
      <c r="AD485" s="446"/>
      <c r="AE485" s="446"/>
      <c r="AF485" s="446" t="str">
        <f>IF(L9="要","円","")</f>
        <v/>
      </c>
      <c r="AG485" s="446"/>
      <c r="AH485" s="449"/>
      <c r="AI485" s="451"/>
      <c r="AJ485" s="451"/>
      <c r="AK485" s="451"/>
      <c r="AL485" s="451"/>
      <c r="AM485" s="451"/>
      <c r="AN485" s="451"/>
      <c r="AO485" s="451"/>
    </row>
    <row r="486" spans="5:41" ht="15" customHeight="1" x14ac:dyDescent="0.15">
      <c r="E486" s="92"/>
      <c r="F486" s="444"/>
      <c r="G486" s="444"/>
      <c r="H486" s="444"/>
      <c r="I486" s="444"/>
      <c r="J486" s="444"/>
      <c r="K486" s="444"/>
      <c r="L486" s="444"/>
      <c r="M486" s="444"/>
      <c r="N486" s="447"/>
      <c r="O486" s="448"/>
      <c r="P486" s="448"/>
      <c r="Q486" s="448"/>
      <c r="R486" s="448"/>
      <c r="S486" s="448"/>
      <c r="T486" s="448"/>
      <c r="U486" s="448"/>
      <c r="V486" s="448"/>
      <c r="W486" s="448"/>
      <c r="X486" s="448"/>
      <c r="Y486" s="448"/>
      <c r="Z486" s="448"/>
      <c r="AA486" s="448"/>
      <c r="AB486" s="448"/>
      <c r="AC486" s="448"/>
      <c r="AD486" s="448"/>
      <c r="AE486" s="448"/>
      <c r="AF486" s="448"/>
      <c r="AG486" s="448"/>
      <c r="AH486" s="450"/>
      <c r="AI486" s="451"/>
      <c r="AJ486" s="451"/>
      <c r="AK486" s="451"/>
      <c r="AL486" s="451"/>
      <c r="AM486" s="451"/>
      <c r="AN486" s="451"/>
      <c r="AO486" s="451"/>
    </row>
    <row r="487" spans="5:41" ht="15" customHeight="1" x14ac:dyDescent="0.15">
      <c r="E487" s="92"/>
      <c r="F487" s="444" t="str">
        <f>IF(L9="要","年度","")</f>
        <v/>
      </c>
      <c r="G487" s="444"/>
      <c r="H487" s="444"/>
      <c r="I487" s="444"/>
      <c r="J487" s="444"/>
      <c r="K487" s="444"/>
      <c r="L487" s="444"/>
      <c r="M487" s="444"/>
      <c r="N487" s="445"/>
      <c r="O487" s="446"/>
      <c r="P487" s="446"/>
      <c r="Q487" s="446"/>
      <c r="R487" s="446"/>
      <c r="S487" s="446"/>
      <c r="T487" s="446"/>
      <c r="U487" s="446"/>
      <c r="V487" s="446"/>
      <c r="W487" s="446"/>
      <c r="X487" s="446"/>
      <c r="Y487" s="446"/>
      <c r="Z487" s="446"/>
      <c r="AA487" s="446"/>
      <c r="AB487" s="446"/>
      <c r="AC487" s="446"/>
      <c r="AD487" s="446"/>
      <c r="AE487" s="446"/>
      <c r="AF487" s="446" t="str">
        <f>IF(L9="要","円","")</f>
        <v/>
      </c>
      <c r="AG487" s="446"/>
      <c r="AH487" s="449"/>
      <c r="AI487" s="451"/>
      <c r="AJ487" s="451"/>
      <c r="AK487" s="451"/>
      <c r="AL487" s="451"/>
      <c r="AM487" s="451"/>
      <c r="AN487" s="451"/>
      <c r="AO487" s="451"/>
    </row>
    <row r="488" spans="5:41" ht="15" customHeight="1" x14ac:dyDescent="0.15">
      <c r="E488" s="92"/>
      <c r="F488" s="444"/>
      <c r="G488" s="444"/>
      <c r="H488" s="444"/>
      <c r="I488" s="444"/>
      <c r="J488" s="444"/>
      <c r="K488" s="444"/>
      <c r="L488" s="444"/>
      <c r="M488" s="444"/>
      <c r="N488" s="447"/>
      <c r="O488" s="448"/>
      <c r="P488" s="448"/>
      <c r="Q488" s="448"/>
      <c r="R488" s="448"/>
      <c r="S488" s="448"/>
      <c r="T488" s="448"/>
      <c r="U488" s="448"/>
      <c r="V488" s="448"/>
      <c r="W488" s="448"/>
      <c r="X488" s="448"/>
      <c r="Y488" s="448"/>
      <c r="Z488" s="448"/>
      <c r="AA488" s="448"/>
      <c r="AB488" s="448"/>
      <c r="AC488" s="448"/>
      <c r="AD488" s="448"/>
      <c r="AE488" s="448"/>
      <c r="AF488" s="448"/>
      <c r="AG488" s="448"/>
      <c r="AH488" s="450"/>
      <c r="AI488" s="451"/>
      <c r="AJ488" s="451"/>
      <c r="AK488" s="451"/>
      <c r="AL488" s="451"/>
      <c r="AM488" s="451"/>
      <c r="AN488" s="451"/>
      <c r="AO488" s="451"/>
    </row>
    <row r="489" spans="5:41" ht="15" customHeight="1" x14ac:dyDescent="0.15">
      <c r="E489" s="92"/>
      <c r="F489" s="452" t="str">
        <f>IF(L9="要","合　計","")</f>
        <v/>
      </c>
      <c r="G489" s="453"/>
      <c r="H489" s="453"/>
      <c r="I489" s="453"/>
      <c r="J489" s="453"/>
      <c r="K489" s="453"/>
      <c r="L489" s="453"/>
      <c r="M489" s="454"/>
      <c r="N489" s="464"/>
      <c r="O489" s="465"/>
      <c r="P489" s="465"/>
      <c r="Q489" s="465"/>
      <c r="R489" s="465"/>
      <c r="S489" s="465"/>
      <c r="T489" s="465"/>
      <c r="U489" s="465"/>
      <c r="V489" s="465"/>
      <c r="W489" s="465"/>
      <c r="X489" s="465"/>
      <c r="Y489" s="465"/>
      <c r="Z489" s="465"/>
      <c r="AA489" s="465"/>
      <c r="AB489" s="465"/>
      <c r="AC489" s="465"/>
      <c r="AD489" s="465"/>
      <c r="AE489" s="465"/>
      <c r="AF489" s="468" t="str">
        <f>IF(L9="要","円","")</f>
        <v/>
      </c>
      <c r="AG489" s="468"/>
      <c r="AH489" s="469"/>
      <c r="AI489" s="451"/>
      <c r="AJ489" s="451"/>
      <c r="AK489" s="451"/>
      <c r="AL489" s="451"/>
      <c r="AM489" s="451"/>
      <c r="AN489" s="451"/>
      <c r="AO489" s="451"/>
    </row>
    <row r="490" spans="5:41" ht="15" customHeight="1" x14ac:dyDescent="0.15">
      <c r="E490" s="92"/>
      <c r="F490" s="455"/>
      <c r="G490" s="456"/>
      <c r="H490" s="456"/>
      <c r="I490" s="456"/>
      <c r="J490" s="456"/>
      <c r="K490" s="456"/>
      <c r="L490" s="456"/>
      <c r="M490" s="457"/>
      <c r="N490" s="466"/>
      <c r="O490" s="467"/>
      <c r="P490" s="467"/>
      <c r="Q490" s="467"/>
      <c r="R490" s="467"/>
      <c r="S490" s="467"/>
      <c r="T490" s="467"/>
      <c r="U490" s="467"/>
      <c r="V490" s="467"/>
      <c r="W490" s="467"/>
      <c r="X490" s="467"/>
      <c r="Y490" s="467"/>
      <c r="Z490" s="467"/>
      <c r="AA490" s="467"/>
      <c r="AB490" s="467"/>
      <c r="AC490" s="467"/>
      <c r="AD490" s="467"/>
      <c r="AE490" s="467"/>
      <c r="AF490" s="470"/>
      <c r="AG490" s="470"/>
      <c r="AH490" s="471"/>
      <c r="AI490" s="451"/>
      <c r="AJ490" s="451"/>
      <c r="AK490" s="451"/>
      <c r="AL490" s="451"/>
      <c r="AM490" s="451"/>
      <c r="AN490" s="451"/>
      <c r="AO490" s="451"/>
    </row>
    <row r="491" spans="5:41" ht="15" customHeight="1" x14ac:dyDescent="0.15">
      <c r="E491" s="92"/>
      <c r="F491" s="458"/>
      <c r="G491" s="459"/>
      <c r="H491" s="459"/>
      <c r="I491" s="459"/>
      <c r="J491" s="459"/>
      <c r="K491" s="459"/>
      <c r="L491" s="459"/>
      <c r="M491" s="460"/>
      <c r="N491" s="138" t="str">
        <f>IF(L9="要","（","")</f>
        <v/>
      </c>
      <c r="O491" s="472" t="str">
        <f>IF(L9="要","内消費税及び地方消費税の額","")</f>
        <v/>
      </c>
      <c r="P491" s="472"/>
      <c r="Q491" s="472"/>
      <c r="R491" s="472"/>
      <c r="S491" s="472"/>
      <c r="T491" s="472"/>
      <c r="U491" s="472"/>
      <c r="V491" s="472"/>
      <c r="W491" s="472"/>
      <c r="X491" s="472"/>
      <c r="Y491" s="473"/>
      <c r="Z491" s="473"/>
      <c r="AA491" s="473"/>
      <c r="AB491" s="473"/>
      <c r="AC491" s="473"/>
      <c r="AD491" s="473"/>
      <c r="AE491" s="473"/>
      <c r="AF491" s="448" t="str">
        <f>IF(L9="要","円）","")</f>
        <v/>
      </c>
      <c r="AG491" s="448"/>
      <c r="AH491" s="450"/>
      <c r="AI491" s="451"/>
      <c r="AJ491" s="451"/>
      <c r="AK491" s="451"/>
      <c r="AL491" s="451"/>
      <c r="AM491" s="451"/>
      <c r="AN491" s="451"/>
      <c r="AO491" s="451"/>
    </row>
    <row r="492" spans="5:41" ht="15" customHeight="1" x14ac:dyDescent="0.15">
      <c r="E492" s="92"/>
    </row>
    <row r="493" spans="5:41" ht="15" customHeight="1" x14ac:dyDescent="0.15">
      <c r="E493" s="92"/>
    </row>
    <row r="494" spans="5:41" ht="15" customHeight="1" x14ac:dyDescent="0.15">
      <c r="E494" s="92" t="str">
        <f>IF(L9="要","２．発注者は、予算の都合等、必要がある場合は、支払限度額を変更できるものとする。","")</f>
        <v/>
      </c>
    </row>
    <row r="495" spans="5:41" ht="15" customHeight="1" x14ac:dyDescent="0.15">
      <c r="E495" s="92"/>
    </row>
    <row r="496" spans="5:41" ht="15" customHeight="1" x14ac:dyDescent="0.15">
      <c r="E496" s="92"/>
    </row>
    <row r="497" spans="5:5" ht="15" customHeight="1" x14ac:dyDescent="0.15">
      <c r="E497" s="92" t="str">
        <f>IF(L9="要","３．発注者が支払限度額を変更する場合は、受注者に通知する。","")</f>
        <v/>
      </c>
    </row>
  </sheetData>
  <sheetProtection password="DE82" sheet="1" objects="1" scenarios="1"/>
  <mergeCells count="126">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K9"/>
    <mergeCell ref="L9:N9"/>
    <mergeCell ref="B10:E10"/>
    <mergeCell ref="F10:K10"/>
    <mergeCell ref="L10:AE10"/>
    <mergeCell ref="B11:E11"/>
    <mergeCell ref="F11:K11"/>
    <mergeCell ref="L11:AE11"/>
    <mergeCell ref="B12:E12"/>
    <mergeCell ref="F12:K12"/>
    <mergeCell ref="L12:AE12"/>
    <mergeCell ref="B13:E13"/>
    <mergeCell ref="F13:K13"/>
    <mergeCell ref="L13:AE13"/>
    <mergeCell ref="B14:E14"/>
    <mergeCell ref="F14:K14"/>
    <mergeCell ref="L14:AE14"/>
    <mergeCell ref="AF14:AY14"/>
    <mergeCell ref="B15:E15"/>
    <mergeCell ref="F15:K15"/>
    <mergeCell ref="L15:AE15"/>
    <mergeCell ref="AF15:AY15"/>
    <mergeCell ref="L432:O432"/>
    <mergeCell ref="W436:AF436"/>
    <mergeCell ref="L440:O440"/>
    <mergeCell ref="Q440:S440"/>
    <mergeCell ref="U440:AO440"/>
    <mergeCell ref="B16:E16"/>
    <mergeCell ref="F16:K16"/>
    <mergeCell ref="L16:AE16"/>
    <mergeCell ref="AF16:AY16"/>
    <mergeCell ref="B17:E17"/>
    <mergeCell ref="F17:K17"/>
    <mergeCell ref="L17:AE17"/>
    <mergeCell ref="AF17:AY17"/>
    <mergeCell ref="F29:K29"/>
    <mergeCell ref="M24:AI25"/>
    <mergeCell ref="F27:K28"/>
    <mergeCell ref="O27:AQ28"/>
    <mergeCell ref="F30:K31"/>
    <mergeCell ref="F32:K33"/>
    <mergeCell ref="O30:R30"/>
    <mergeCell ref="O31:R31"/>
    <mergeCell ref="S32:AN32"/>
    <mergeCell ref="AF33:AN33"/>
    <mergeCell ref="AF487:AH488"/>
    <mergeCell ref="AI487:AO488"/>
    <mergeCell ref="F489:M491"/>
    <mergeCell ref="L451:O451"/>
    <mergeCell ref="Q451:S451"/>
    <mergeCell ref="U451:AO451"/>
    <mergeCell ref="U452:AO452"/>
    <mergeCell ref="Q453:S453"/>
    <mergeCell ref="U453:Z453"/>
    <mergeCell ref="AB453:AM453"/>
    <mergeCell ref="N481:AH481"/>
    <mergeCell ref="N482:AH482"/>
    <mergeCell ref="N489:AE490"/>
    <mergeCell ref="AF489:AH490"/>
    <mergeCell ref="AI489:AO491"/>
    <mergeCell ref="O491:X491"/>
    <mergeCell ref="Y491:AE491"/>
    <mergeCell ref="AF491:AH491"/>
    <mergeCell ref="F485:M486"/>
    <mergeCell ref="N485:AE486"/>
    <mergeCell ref="AF485:AH486"/>
    <mergeCell ref="AI485:AO486"/>
    <mergeCell ref="F487:M488"/>
    <mergeCell ref="N487:AE488"/>
    <mergeCell ref="L474:AH476"/>
    <mergeCell ref="F481:M482"/>
    <mergeCell ref="AI481:AO482"/>
    <mergeCell ref="F483:M484"/>
    <mergeCell ref="N483:AE484"/>
    <mergeCell ref="AF483:AH484"/>
    <mergeCell ref="AI483:AO484"/>
    <mergeCell ref="U441:AO441"/>
    <mergeCell ref="Q442:S442"/>
    <mergeCell ref="U442:Z442"/>
    <mergeCell ref="AB442:AM442"/>
    <mergeCell ref="L446:O446"/>
    <mergeCell ref="Q446:S446"/>
    <mergeCell ref="U446:AO446"/>
    <mergeCell ref="U447:AO447"/>
    <mergeCell ref="Q448:S448"/>
    <mergeCell ref="U448:Z448"/>
    <mergeCell ref="AB448:AM448"/>
  </mergeCells>
  <phoneticPr fontId="2"/>
  <conditionalFormatting sqref="F481:AO491">
    <cfRule type="expression" dxfId="16"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64:N65664 JH65664:JJ65664 TD65664:TF65664 ACZ65664:ADB65664 AMV65664:AMX65664 AWR65664:AWT65664 BGN65664:BGP65664 BQJ65664:BQL65664 CAF65664:CAH65664 CKB65664:CKD65664 CTX65664:CTZ65664 DDT65664:DDV65664 DNP65664:DNR65664 DXL65664:DXN65664 EHH65664:EHJ65664 ERD65664:ERF65664 FAZ65664:FBB65664 FKV65664:FKX65664 FUR65664:FUT65664 GEN65664:GEP65664 GOJ65664:GOL65664 GYF65664:GYH65664 HIB65664:HID65664 HRX65664:HRZ65664 IBT65664:IBV65664 ILP65664:ILR65664 IVL65664:IVN65664 JFH65664:JFJ65664 JPD65664:JPF65664 JYZ65664:JZB65664 KIV65664:KIX65664 KSR65664:KST65664 LCN65664:LCP65664 LMJ65664:LML65664 LWF65664:LWH65664 MGB65664:MGD65664 MPX65664:MPZ65664 MZT65664:MZV65664 NJP65664:NJR65664 NTL65664:NTN65664 ODH65664:ODJ65664 OND65664:ONF65664 OWZ65664:OXB65664 PGV65664:PGX65664 PQR65664:PQT65664 QAN65664:QAP65664 QKJ65664:QKL65664 QUF65664:QUH65664 REB65664:RED65664 RNX65664:RNZ65664 RXT65664:RXV65664 SHP65664:SHR65664 SRL65664:SRN65664 TBH65664:TBJ65664 TLD65664:TLF65664 TUZ65664:TVB65664 UEV65664:UEX65664 UOR65664:UOT65664 UYN65664:UYP65664 VIJ65664:VIL65664 VSF65664:VSH65664 WCB65664:WCD65664 WLX65664:WLZ65664 WVT65664:WVV65664 L131200:N131200 JH131200:JJ131200 TD131200:TF131200 ACZ131200:ADB131200 AMV131200:AMX131200 AWR131200:AWT131200 BGN131200:BGP131200 BQJ131200:BQL131200 CAF131200:CAH131200 CKB131200:CKD131200 CTX131200:CTZ131200 DDT131200:DDV131200 DNP131200:DNR131200 DXL131200:DXN131200 EHH131200:EHJ131200 ERD131200:ERF131200 FAZ131200:FBB131200 FKV131200:FKX131200 FUR131200:FUT131200 GEN131200:GEP131200 GOJ131200:GOL131200 GYF131200:GYH131200 HIB131200:HID131200 HRX131200:HRZ131200 IBT131200:IBV131200 ILP131200:ILR131200 IVL131200:IVN131200 JFH131200:JFJ131200 JPD131200:JPF131200 JYZ131200:JZB131200 KIV131200:KIX131200 KSR131200:KST131200 LCN131200:LCP131200 LMJ131200:LML131200 LWF131200:LWH131200 MGB131200:MGD131200 MPX131200:MPZ131200 MZT131200:MZV131200 NJP131200:NJR131200 NTL131200:NTN131200 ODH131200:ODJ131200 OND131200:ONF131200 OWZ131200:OXB131200 PGV131200:PGX131200 PQR131200:PQT131200 QAN131200:QAP131200 QKJ131200:QKL131200 QUF131200:QUH131200 REB131200:RED131200 RNX131200:RNZ131200 RXT131200:RXV131200 SHP131200:SHR131200 SRL131200:SRN131200 TBH131200:TBJ131200 TLD131200:TLF131200 TUZ131200:TVB131200 UEV131200:UEX131200 UOR131200:UOT131200 UYN131200:UYP131200 VIJ131200:VIL131200 VSF131200:VSH131200 WCB131200:WCD131200 WLX131200:WLZ131200 WVT131200:WVV131200 L196736:N196736 JH196736:JJ196736 TD196736:TF196736 ACZ196736:ADB196736 AMV196736:AMX196736 AWR196736:AWT196736 BGN196736:BGP196736 BQJ196736:BQL196736 CAF196736:CAH196736 CKB196736:CKD196736 CTX196736:CTZ196736 DDT196736:DDV196736 DNP196736:DNR196736 DXL196736:DXN196736 EHH196736:EHJ196736 ERD196736:ERF196736 FAZ196736:FBB196736 FKV196736:FKX196736 FUR196736:FUT196736 GEN196736:GEP196736 GOJ196736:GOL196736 GYF196736:GYH196736 HIB196736:HID196736 HRX196736:HRZ196736 IBT196736:IBV196736 ILP196736:ILR196736 IVL196736:IVN196736 JFH196736:JFJ196736 JPD196736:JPF196736 JYZ196736:JZB196736 KIV196736:KIX196736 KSR196736:KST196736 LCN196736:LCP196736 LMJ196736:LML196736 LWF196736:LWH196736 MGB196736:MGD196736 MPX196736:MPZ196736 MZT196736:MZV196736 NJP196736:NJR196736 NTL196736:NTN196736 ODH196736:ODJ196736 OND196736:ONF196736 OWZ196736:OXB196736 PGV196736:PGX196736 PQR196736:PQT196736 QAN196736:QAP196736 QKJ196736:QKL196736 QUF196736:QUH196736 REB196736:RED196736 RNX196736:RNZ196736 RXT196736:RXV196736 SHP196736:SHR196736 SRL196736:SRN196736 TBH196736:TBJ196736 TLD196736:TLF196736 TUZ196736:TVB196736 UEV196736:UEX196736 UOR196736:UOT196736 UYN196736:UYP196736 VIJ196736:VIL196736 VSF196736:VSH196736 WCB196736:WCD196736 WLX196736:WLZ196736 WVT196736:WVV196736 L262272:N262272 JH262272:JJ262272 TD262272:TF262272 ACZ262272:ADB262272 AMV262272:AMX262272 AWR262272:AWT262272 BGN262272:BGP262272 BQJ262272:BQL262272 CAF262272:CAH262272 CKB262272:CKD262272 CTX262272:CTZ262272 DDT262272:DDV262272 DNP262272:DNR262272 DXL262272:DXN262272 EHH262272:EHJ262272 ERD262272:ERF262272 FAZ262272:FBB262272 FKV262272:FKX262272 FUR262272:FUT262272 GEN262272:GEP262272 GOJ262272:GOL262272 GYF262272:GYH262272 HIB262272:HID262272 HRX262272:HRZ262272 IBT262272:IBV262272 ILP262272:ILR262272 IVL262272:IVN262272 JFH262272:JFJ262272 JPD262272:JPF262272 JYZ262272:JZB262272 KIV262272:KIX262272 KSR262272:KST262272 LCN262272:LCP262272 LMJ262272:LML262272 LWF262272:LWH262272 MGB262272:MGD262272 MPX262272:MPZ262272 MZT262272:MZV262272 NJP262272:NJR262272 NTL262272:NTN262272 ODH262272:ODJ262272 OND262272:ONF262272 OWZ262272:OXB262272 PGV262272:PGX262272 PQR262272:PQT262272 QAN262272:QAP262272 QKJ262272:QKL262272 QUF262272:QUH262272 REB262272:RED262272 RNX262272:RNZ262272 RXT262272:RXV262272 SHP262272:SHR262272 SRL262272:SRN262272 TBH262272:TBJ262272 TLD262272:TLF262272 TUZ262272:TVB262272 UEV262272:UEX262272 UOR262272:UOT262272 UYN262272:UYP262272 VIJ262272:VIL262272 VSF262272:VSH262272 WCB262272:WCD262272 WLX262272:WLZ262272 WVT262272:WVV262272 L327808:N327808 JH327808:JJ327808 TD327808:TF327808 ACZ327808:ADB327808 AMV327808:AMX327808 AWR327808:AWT327808 BGN327808:BGP327808 BQJ327808:BQL327808 CAF327808:CAH327808 CKB327808:CKD327808 CTX327808:CTZ327808 DDT327808:DDV327808 DNP327808:DNR327808 DXL327808:DXN327808 EHH327808:EHJ327808 ERD327808:ERF327808 FAZ327808:FBB327808 FKV327808:FKX327808 FUR327808:FUT327808 GEN327808:GEP327808 GOJ327808:GOL327808 GYF327808:GYH327808 HIB327808:HID327808 HRX327808:HRZ327808 IBT327808:IBV327808 ILP327808:ILR327808 IVL327808:IVN327808 JFH327808:JFJ327808 JPD327808:JPF327808 JYZ327808:JZB327808 KIV327808:KIX327808 KSR327808:KST327808 LCN327808:LCP327808 LMJ327808:LML327808 LWF327808:LWH327808 MGB327808:MGD327808 MPX327808:MPZ327808 MZT327808:MZV327808 NJP327808:NJR327808 NTL327808:NTN327808 ODH327808:ODJ327808 OND327808:ONF327808 OWZ327808:OXB327808 PGV327808:PGX327808 PQR327808:PQT327808 QAN327808:QAP327808 QKJ327808:QKL327808 QUF327808:QUH327808 REB327808:RED327808 RNX327808:RNZ327808 RXT327808:RXV327808 SHP327808:SHR327808 SRL327808:SRN327808 TBH327808:TBJ327808 TLD327808:TLF327808 TUZ327808:TVB327808 UEV327808:UEX327808 UOR327808:UOT327808 UYN327808:UYP327808 VIJ327808:VIL327808 VSF327808:VSH327808 WCB327808:WCD327808 WLX327808:WLZ327808 WVT327808:WVV327808 L393344:N393344 JH393344:JJ393344 TD393344:TF393344 ACZ393344:ADB393344 AMV393344:AMX393344 AWR393344:AWT393344 BGN393344:BGP393344 BQJ393344:BQL393344 CAF393344:CAH393344 CKB393344:CKD393344 CTX393344:CTZ393344 DDT393344:DDV393344 DNP393344:DNR393344 DXL393344:DXN393344 EHH393344:EHJ393344 ERD393344:ERF393344 FAZ393344:FBB393344 FKV393344:FKX393344 FUR393344:FUT393344 GEN393344:GEP393344 GOJ393344:GOL393344 GYF393344:GYH393344 HIB393344:HID393344 HRX393344:HRZ393344 IBT393344:IBV393344 ILP393344:ILR393344 IVL393344:IVN393344 JFH393344:JFJ393344 JPD393344:JPF393344 JYZ393344:JZB393344 KIV393344:KIX393344 KSR393344:KST393344 LCN393344:LCP393344 LMJ393344:LML393344 LWF393344:LWH393344 MGB393344:MGD393344 MPX393344:MPZ393344 MZT393344:MZV393344 NJP393344:NJR393344 NTL393344:NTN393344 ODH393344:ODJ393344 OND393344:ONF393344 OWZ393344:OXB393344 PGV393344:PGX393344 PQR393344:PQT393344 QAN393344:QAP393344 QKJ393344:QKL393344 QUF393344:QUH393344 REB393344:RED393344 RNX393344:RNZ393344 RXT393344:RXV393344 SHP393344:SHR393344 SRL393344:SRN393344 TBH393344:TBJ393344 TLD393344:TLF393344 TUZ393344:TVB393344 UEV393344:UEX393344 UOR393344:UOT393344 UYN393344:UYP393344 VIJ393344:VIL393344 VSF393344:VSH393344 WCB393344:WCD393344 WLX393344:WLZ393344 WVT393344:WVV393344 L458880:N458880 JH458880:JJ458880 TD458880:TF458880 ACZ458880:ADB458880 AMV458880:AMX458880 AWR458880:AWT458880 BGN458880:BGP458880 BQJ458880:BQL458880 CAF458880:CAH458880 CKB458880:CKD458880 CTX458880:CTZ458880 DDT458880:DDV458880 DNP458880:DNR458880 DXL458880:DXN458880 EHH458880:EHJ458880 ERD458880:ERF458880 FAZ458880:FBB458880 FKV458880:FKX458880 FUR458880:FUT458880 GEN458880:GEP458880 GOJ458880:GOL458880 GYF458880:GYH458880 HIB458880:HID458880 HRX458880:HRZ458880 IBT458880:IBV458880 ILP458880:ILR458880 IVL458880:IVN458880 JFH458880:JFJ458880 JPD458880:JPF458880 JYZ458880:JZB458880 KIV458880:KIX458880 KSR458880:KST458880 LCN458880:LCP458880 LMJ458880:LML458880 LWF458880:LWH458880 MGB458880:MGD458880 MPX458880:MPZ458880 MZT458880:MZV458880 NJP458880:NJR458880 NTL458880:NTN458880 ODH458880:ODJ458880 OND458880:ONF458880 OWZ458880:OXB458880 PGV458880:PGX458880 PQR458880:PQT458880 QAN458880:QAP458880 QKJ458880:QKL458880 QUF458880:QUH458880 REB458880:RED458880 RNX458880:RNZ458880 RXT458880:RXV458880 SHP458880:SHR458880 SRL458880:SRN458880 TBH458880:TBJ458880 TLD458880:TLF458880 TUZ458880:TVB458880 UEV458880:UEX458880 UOR458880:UOT458880 UYN458880:UYP458880 VIJ458880:VIL458880 VSF458880:VSH458880 WCB458880:WCD458880 WLX458880:WLZ458880 WVT458880:WVV458880 L524416:N524416 JH524416:JJ524416 TD524416:TF524416 ACZ524416:ADB524416 AMV524416:AMX524416 AWR524416:AWT524416 BGN524416:BGP524416 BQJ524416:BQL524416 CAF524416:CAH524416 CKB524416:CKD524416 CTX524416:CTZ524416 DDT524416:DDV524416 DNP524416:DNR524416 DXL524416:DXN524416 EHH524416:EHJ524416 ERD524416:ERF524416 FAZ524416:FBB524416 FKV524416:FKX524416 FUR524416:FUT524416 GEN524416:GEP524416 GOJ524416:GOL524416 GYF524416:GYH524416 HIB524416:HID524416 HRX524416:HRZ524416 IBT524416:IBV524416 ILP524416:ILR524416 IVL524416:IVN524416 JFH524416:JFJ524416 JPD524416:JPF524416 JYZ524416:JZB524416 KIV524416:KIX524416 KSR524416:KST524416 LCN524416:LCP524416 LMJ524416:LML524416 LWF524416:LWH524416 MGB524416:MGD524416 MPX524416:MPZ524416 MZT524416:MZV524416 NJP524416:NJR524416 NTL524416:NTN524416 ODH524416:ODJ524416 OND524416:ONF524416 OWZ524416:OXB524416 PGV524416:PGX524416 PQR524416:PQT524416 QAN524416:QAP524416 QKJ524416:QKL524416 QUF524416:QUH524416 REB524416:RED524416 RNX524416:RNZ524416 RXT524416:RXV524416 SHP524416:SHR524416 SRL524416:SRN524416 TBH524416:TBJ524416 TLD524416:TLF524416 TUZ524416:TVB524416 UEV524416:UEX524416 UOR524416:UOT524416 UYN524416:UYP524416 VIJ524416:VIL524416 VSF524416:VSH524416 WCB524416:WCD524416 WLX524416:WLZ524416 WVT524416:WVV524416 L589952:N589952 JH589952:JJ589952 TD589952:TF589952 ACZ589952:ADB589952 AMV589952:AMX589952 AWR589952:AWT589952 BGN589952:BGP589952 BQJ589952:BQL589952 CAF589952:CAH589952 CKB589952:CKD589952 CTX589952:CTZ589952 DDT589952:DDV589952 DNP589952:DNR589952 DXL589952:DXN589952 EHH589952:EHJ589952 ERD589952:ERF589952 FAZ589952:FBB589952 FKV589952:FKX589952 FUR589952:FUT589952 GEN589952:GEP589952 GOJ589952:GOL589952 GYF589952:GYH589952 HIB589952:HID589952 HRX589952:HRZ589952 IBT589952:IBV589952 ILP589952:ILR589952 IVL589952:IVN589952 JFH589952:JFJ589952 JPD589952:JPF589952 JYZ589952:JZB589952 KIV589952:KIX589952 KSR589952:KST589952 LCN589952:LCP589952 LMJ589952:LML589952 LWF589952:LWH589952 MGB589952:MGD589952 MPX589952:MPZ589952 MZT589952:MZV589952 NJP589952:NJR589952 NTL589952:NTN589952 ODH589952:ODJ589952 OND589952:ONF589952 OWZ589952:OXB589952 PGV589952:PGX589952 PQR589952:PQT589952 QAN589952:QAP589952 QKJ589952:QKL589952 QUF589952:QUH589952 REB589952:RED589952 RNX589952:RNZ589952 RXT589952:RXV589952 SHP589952:SHR589952 SRL589952:SRN589952 TBH589952:TBJ589952 TLD589952:TLF589952 TUZ589952:TVB589952 UEV589952:UEX589952 UOR589952:UOT589952 UYN589952:UYP589952 VIJ589952:VIL589952 VSF589952:VSH589952 WCB589952:WCD589952 WLX589952:WLZ589952 WVT589952:WVV589952 L655488:N655488 JH655488:JJ655488 TD655488:TF655488 ACZ655488:ADB655488 AMV655488:AMX655488 AWR655488:AWT655488 BGN655488:BGP655488 BQJ655488:BQL655488 CAF655488:CAH655488 CKB655488:CKD655488 CTX655488:CTZ655488 DDT655488:DDV655488 DNP655488:DNR655488 DXL655488:DXN655488 EHH655488:EHJ655488 ERD655488:ERF655488 FAZ655488:FBB655488 FKV655488:FKX655488 FUR655488:FUT655488 GEN655488:GEP655488 GOJ655488:GOL655488 GYF655488:GYH655488 HIB655488:HID655488 HRX655488:HRZ655488 IBT655488:IBV655488 ILP655488:ILR655488 IVL655488:IVN655488 JFH655488:JFJ655488 JPD655488:JPF655488 JYZ655488:JZB655488 KIV655488:KIX655488 KSR655488:KST655488 LCN655488:LCP655488 LMJ655488:LML655488 LWF655488:LWH655488 MGB655488:MGD655488 MPX655488:MPZ655488 MZT655488:MZV655488 NJP655488:NJR655488 NTL655488:NTN655488 ODH655488:ODJ655488 OND655488:ONF655488 OWZ655488:OXB655488 PGV655488:PGX655488 PQR655488:PQT655488 QAN655488:QAP655488 QKJ655488:QKL655488 QUF655488:QUH655488 REB655488:RED655488 RNX655488:RNZ655488 RXT655488:RXV655488 SHP655488:SHR655488 SRL655488:SRN655488 TBH655488:TBJ655488 TLD655488:TLF655488 TUZ655488:TVB655488 UEV655488:UEX655488 UOR655488:UOT655488 UYN655488:UYP655488 VIJ655488:VIL655488 VSF655488:VSH655488 WCB655488:WCD655488 WLX655488:WLZ655488 WVT655488:WVV655488 L721024:N721024 JH721024:JJ721024 TD721024:TF721024 ACZ721024:ADB721024 AMV721024:AMX721024 AWR721024:AWT721024 BGN721024:BGP721024 BQJ721024:BQL721024 CAF721024:CAH721024 CKB721024:CKD721024 CTX721024:CTZ721024 DDT721024:DDV721024 DNP721024:DNR721024 DXL721024:DXN721024 EHH721024:EHJ721024 ERD721024:ERF721024 FAZ721024:FBB721024 FKV721024:FKX721024 FUR721024:FUT721024 GEN721024:GEP721024 GOJ721024:GOL721024 GYF721024:GYH721024 HIB721024:HID721024 HRX721024:HRZ721024 IBT721024:IBV721024 ILP721024:ILR721024 IVL721024:IVN721024 JFH721024:JFJ721024 JPD721024:JPF721024 JYZ721024:JZB721024 KIV721024:KIX721024 KSR721024:KST721024 LCN721024:LCP721024 LMJ721024:LML721024 LWF721024:LWH721024 MGB721024:MGD721024 MPX721024:MPZ721024 MZT721024:MZV721024 NJP721024:NJR721024 NTL721024:NTN721024 ODH721024:ODJ721024 OND721024:ONF721024 OWZ721024:OXB721024 PGV721024:PGX721024 PQR721024:PQT721024 QAN721024:QAP721024 QKJ721024:QKL721024 QUF721024:QUH721024 REB721024:RED721024 RNX721024:RNZ721024 RXT721024:RXV721024 SHP721024:SHR721024 SRL721024:SRN721024 TBH721024:TBJ721024 TLD721024:TLF721024 TUZ721024:TVB721024 UEV721024:UEX721024 UOR721024:UOT721024 UYN721024:UYP721024 VIJ721024:VIL721024 VSF721024:VSH721024 WCB721024:WCD721024 WLX721024:WLZ721024 WVT721024:WVV721024 L786560:N786560 JH786560:JJ786560 TD786560:TF786560 ACZ786560:ADB786560 AMV786560:AMX786560 AWR786560:AWT786560 BGN786560:BGP786560 BQJ786560:BQL786560 CAF786560:CAH786560 CKB786560:CKD786560 CTX786560:CTZ786560 DDT786560:DDV786560 DNP786560:DNR786560 DXL786560:DXN786560 EHH786560:EHJ786560 ERD786560:ERF786560 FAZ786560:FBB786560 FKV786560:FKX786560 FUR786560:FUT786560 GEN786560:GEP786560 GOJ786560:GOL786560 GYF786560:GYH786560 HIB786560:HID786560 HRX786560:HRZ786560 IBT786560:IBV786560 ILP786560:ILR786560 IVL786560:IVN786560 JFH786560:JFJ786560 JPD786560:JPF786560 JYZ786560:JZB786560 KIV786560:KIX786560 KSR786560:KST786560 LCN786560:LCP786560 LMJ786560:LML786560 LWF786560:LWH786560 MGB786560:MGD786560 MPX786560:MPZ786560 MZT786560:MZV786560 NJP786560:NJR786560 NTL786560:NTN786560 ODH786560:ODJ786560 OND786560:ONF786560 OWZ786560:OXB786560 PGV786560:PGX786560 PQR786560:PQT786560 QAN786560:QAP786560 QKJ786560:QKL786560 QUF786560:QUH786560 REB786560:RED786560 RNX786560:RNZ786560 RXT786560:RXV786560 SHP786560:SHR786560 SRL786560:SRN786560 TBH786560:TBJ786560 TLD786560:TLF786560 TUZ786560:TVB786560 UEV786560:UEX786560 UOR786560:UOT786560 UYN786560:UYP786560 VIJ786560:VIL786560 VSF786560:VSH786560 WCB786560:WCD786560 WLX786560:WLZ786560 WVT786560:WVV786560 L852096:N852096 JH852096:JJ852096 TD852096:TF852096 ACZ852096:ADB852096 AMV852096:AMX852096 AWR852096:AWT852096 BGN852096:BGP852096 BQJ852096:BQL852096 CAF852096:CAH852096 CKB852096:CKD852096 CTX852096:CTZ852096 DDT852096:DDV852096 DNP852096:DNR852096 DXL852096:DXN852096 EHH852096:EHJ852096 ERD852096:ERF852096 FAZ852096:FBB852096 FKV852096:FKX852096 FUR852096:FUT852096 GEN852096:GEP852096 GOJ852096:GOL852096 GYF852096:GYH852096 HIB852096:HID852096 HRX852096:HRZ852096 IBT852096:IBV852096 ILP852096:ILR852096 IVL852096:IVN852096 JFH852096:JFJ852096 JPD852096:JPF852096 JYZ852096:JZB852096 KIV852096:KIX852096 KSR852096:KST852096 LCN852096:LCP852096 LMJ852096:LML852096 LWF852096:LWH852096 MGB852096:MGD852096 MPX852096:MPZ852096 MZT852096:MZV852096 NJP852096:NJR852096 NTL852096:NTN852096 ODH852096:ODJ852096 OND852096:ONF852096 OWZ852096:OXB852096 PGV852096:PGX852096 PQR852096:PQT852096 QAN852096:QAP852096 QKJ852096:QKL852096 QUF852096:QUH852096 REB852096:RED852096 RNX852096:RNZ852096 RXT852096:RXV852096 SHP852096:SHR852096 SRL852096:SRN852096 TBH852096:TBJ852096 TLD852096:TLF852096 TUZ852096:TVB852096 UEV852096:UEX852096 UOR852096:UOT852096 UYN852096:UYP852096 VIJ852096:VIL852096 VSF852096:VSH852096 WCB852096:WCD852096 WLX852096:WLZ852096 WVT852096:WVV852096 L917632:N917632 JH917632:JJ917632 TD917632:TF917632 ACZ917632:ADB917632 AMV917632:AMX917632 AWR917632:AWT917632 BGN917632:BGP917632 BQJ917632:BQL917632 CAF917632:CAH917632 CKB917632:CKD917632 CTX917632:CTZ917632 DDT917632:DDV917632 DNP917632:DNR917632 DXL917632:DXN917632 EHH917632:EHJ917632 ERD917632:ERF917632 FAZ917632:FBB917632 FKV917632:FKX917632 FUR917632:FUT917632 GEN917632:GEP917632 GOJ917632:GOL917632 GYF917632:GYH917632 HIB917632:HID917632 HRX917632:HRZ917632 IBT917632:IBV917632 ILP917632:ILR917632 IVL917632:IVN917632 JFH917632:JFJ917632 JPD917632:JPF917632 JYZ917632:JZB917632 KIV917632:KIX917632 KSR917632:KST917632 LCN917632:LCP917632 LMJ917632:LML917632 LWF917632:LWH917632 MGB917632:MGD917632 MPX917632:MPZ917632 MZT917632:MZV917632 NJP917632:NJR917632 NTL917632:NTN917632 ODH917632:ODJ917632 OND917632:ONF917632 OWZ917632:OXB917632 PGV917632:PGX917632 PQR917632:PQT917632 QAN917632:QAP917632 QKJ917632:QKL917632 QUF917632:QUH917632 REB917632:RED917632 RNX917632:RNZ917632 RXT917632:RXV917632 SHP917632:SHR917632 SRL917632:SRN917632 TBH917632:TBJ917632 TLD917632:TLF917632 TUZ917632:TVB917632 UEV917632:UEX917632 UOR917632:UOT917632 UYN917632:UYP917632 VIJ917632:VIL917632 VSF917632:VSH917632 WCB917632:WCD917632 WLX917632:WLZ917632 WVT917632:WVV917632 L983168:N983168 JH983168:JJ983168 TD983168:TF983168 ACZ983168:ADB983168 AMV983168:AMX983168 AWR983168:AWT983168 BGN983168:BGP983168 BQJ983168:BQL983168 CAF983168:CAH983168 CKB983168:CKD983168 CTX983168:CTZ983168 DDT983168:DDV983168 DNP983168:DNR983168 DXL983168:DXN983168 EHH983168:EHJ983168 ERD983168:ERF983168 FAZ983168:FBB983168 FKV983168:FKX983168 FUR983168:FUT983168 GEN983168:GEP983168 GOJ983168:GOL983168 GYF983168:GYH983168 HIB983168:HID983168 HRX983168:HRZ983168 IBT983168:IBV983168 ILP983168:ILR983168 IVL983168:IVN983168 JFH983168:JFJ983168 JPD983168:JPF983168 JYZ983168:JZB983168 KIV983168:KIX983168 KSR983168:KST983168 LCN983168:LCP983168 LMJ983168:LML983168 LWF983168:LWH983168 MGB983168:MGD983168 MPX983168:MPZ983168 MZT983168:MZV983168 NJP983168:NJR983168 NTL983168:NTN983168 ODH983168:ODJ983168 OND983168:ONF983168 OWZ983168:OXB983168 PGV983168:PGX983168 PQR983168:PQT983168 QAN983168:QAP983168 QKJ983168:QKL983168 QUF983168:QUH983168 REB983168:RED983168 RNX983168:RNZ983168 RXT983168:RXV983168 SHP983168:SHR983168 SRL983168:SRN983168 TBH983168:TBJ983168 TLD983168:TLF983168 TUZ983168:TVB983168 UEV983168:UEX983168 UOR983168:UOT983168 UYN983168:UYP983168 VIJ983168:VIL983168 VSF983168:VSH983168 WCB983168:WCD983168 WLX983168:WLZ983168 WVT983168:WVV983168">
      <formula1>"要,不要"</formula1>
    </dataValidation>
  </dataValidations>
  <pageMargins left="0.39370078740157483" right="0.39370078740157483" top="0.39370078740157483" bottom="0.39370078740157483" header="0.19685039370078741" footer="0.19685039370078741"/>
  <pageSetup paperSize="9" orientation="portrait" r:id="rId1"/>
  <headerFooter alignWithMargins="0">
    <oddHeader>&amp;L&amp;"ＭＳ ゴシック,標準"&amp;6 20201001</oddHeader>
    <oddFooter>&amp;C&amp;9- &amp;P -</oddFooter>
  </headerFooter>
  <drawing r:id="rId2"/>
  <legacyDrawing r:id="rId3"/>
  <oleObjects>
    <mc:AlternateContent xmlns:mc="http://schemas.openxmlformats.org/markup-compatibility/2006">
      <mc:Choice Requires="x14">
        <oleObject progId="文書" shapeId="10242" r:id="rId4">
          <objectPr defaultSize="0" autoPict="0" r:id="rId5">
            <anchor moveWithCells="1">
              <from>
                <xdr:col>2</xdr:col>
                <xdr:colOff>76200</xdr:colOff>
                <xdr:row>187</xdr:row>
                <xdr:rowOff>19050</xdr:rowOff>
              </from>
              <to>
                <xdr:col>40</xdr:col>
                <xdr:colOff>66675</xdr:colOff>
                <xdr:row>237</xdr:row>
                <xdr:rowOff>85725</xdr:rowOff>
              </to>
            </anchor>
          </objectPr>
        </oleObject>
      </mc:Choice>
      <mc:Fallback>
        <oleObject progId="文書" shapeId="10242" r:id="rId4"/>
      </mc:Fallback>
    </mc:AlternateContent>
    <mc:AlternateContent xmlns:mc="http://schemas.openxmlformats.org/markup-compatibility/2006">
      <mc:Choice Requires="x14">
        <oleObject progId="文書" shapeId="10243" r:id="rId6">
          <objectPr defaultSize="0" autoPict="0" r:id="rId7">
            <anchor moveWithCells="1">
              <from>
                <xdr:col>3</xdr:col>
                <xdr:colOff>28575</xdr:colOff>
                <xdr:row>130</xdr:row>
                <xdr:rowOff>47625</xdr:rowOff>
              </from>
              <to>
                <xdr:col>40</xdr:col>
                <xdr:colOff>0</xdr:colOff>
                <xdr:row>180</xdr:row>
                <xdr:rowOff>95250</xdr:rowOff>
              </to>
            </anchor>
          </objectPr>
        </oleObject>
      </mc:Choice>
      <mc:Fallback>
        <oleObject progId="文書" shapeId="10243" r:id="rId6"/>
      </mc:Fallback>
    </mc:AlternateContent>
    <mc:AlternateContent xmlns:mc="http://schemas.openxmlformats.org/markup-compatibility/2006">
      <mc:Choice Requires="x14">
        <oleObject progId="文書" shapeId="10244" r:id="rId8">
          <objectPr defaultSize="0" autoPict="0" r:id="rId9">
            <anchor moveWithCells="1">
              <from>
                <xdr:col>3</xdr:col>
                <xdr:colOff>19050</xdr:colOff>
                <xdr:row>73</xdr:row>
                <xdr:rowOff>66675</xdr:rowOff>
              </from>
              <to>
                <xdr:col>41</xdr:col>
                <xdr:colOff>9525</xdr:colOff>
                <xdr:row>123</xdr:row>
                <xdr:rowOff>133350</xdr:rowOff>
              </to>
            </anchor>
          </objectPr>
        </oleObject>
      </mc:Choice>
      <mc:Fallback>
        <oleObject progId="文書" shapeId="10244" r:id="rId8"/>
      </mc:Fallback>
    </mc:AlternateContent>
    <mc:AlternateContent xmlns:mc="http://schemas.openxmlformats.org/markup-compatibility/2006">
      <mc:Choice Requires="x14">
        <oleObject progId="文書" shapeId="10245" r:id="rId10">
          <objectPr defaultSize="0" autoPict="0" r:id="rId11">
            <anchor moveWithCells="1">
              <from>
                <xdr:col>3</xdr:col>
                <xdr:colOff>57150</xdr:colOff>
                <xdr:row>34</xdr:row>
                <xdr:rowOff>161925</xdr:rowOff>
              </from>
              <to>
                <xdr:col>41</xdr:col>
                <xdr:colOff>38100</xdr:colOff>
                <xdr:row>68</xdr:row>
                <xdr:rowOff>123825</xdr:rowOff>
              </to>
            </anchor>
          </objectPr>
        </oleObject>
      </mc:Choice>
      <mc:Fallback>
        <oleObject progId="文書" shapeId="10245" r:id="rId10"/>
      </mc:Fallback>
    </mc:AlternateContent>
    <mc:AlternateContent xmlns:mc="http://schemas.openxmlformats.org/markup-compatibility/2006">
      <mc:Choice Requires="x14">
        <oleObject progId="文書" shapeId="10246" r:id="rId12">
          <objectPr defaultSize="0" autoPict="0" r:id="rId13">
            <anchor moveWithCells="1">
              <from>
                <xdr:col>2</xdr:col>
                <xdr:colOff>76200</xdr:colOff>
                <xdr:row>244</xdr:row>
                <xdr:rowOff>104775</xdr:rowOff>
              </from>
              <to>
                <xdr:col>39</xdr:col>
                <xdr:colOff>47625</xdr:colOff>
                <xdr:row>293</xdr:row>
                <xdr:rowOff>85725</xdr:rowOff>
              </to>
            </anchor>
          </objectPr>
        </oleObject>
      </mc:Choice>
      <mc:Fallback>
        <oleObject progId="文書" shapeId="10246" r:id="rId12"/>
      </mc:Fallback>
    </mc:AlternateContent>
    <mc:AlternateContent xmlns:mc="http://schemas.openxmlformats.org/markup-compatibility/2006">
      <mc:Choice Requires="x14">
        <oleObject progId="文書" shapeId="10247" r:id="rId14">
          <objectPr defaultSize="0" autoPict="0" r:id="rId15">
            <anchor moveWithCells="1">
              <from>
                <xdr:col>2</xdr:col>
                <xdr:colOff>76200</xdr:colOff>
                <xdr:row>301</xdr:row>
                <xdr:rowOff>38100</xdr:rowOff>
              </from>
              <to>
                <xdr:col>40</xdr:col>
                <xdr:colOff>66675</xdr:colOff>
                <xdr:row>351</xdr:row>
                <xdr:rowOff>104775</xdr:rowOff>
              </to>
            </anchor>
          </objectPr>
        </oleObject>
      </mc:Choice>
      <mc:Fallback>
        <oleObject progId="文書" shapeId="10247" r:id="rId14"/>
      </mc:Fallback>
    </mc:AlternateContent>
    <mc:AlternateContent xmlns:mc="http://schemas.openxmlformats.org/markup-compatibility/2006">
      <mc:Choice Requires="x14">
        <oleObject progId="文書" shapeId="10248" r:id="rId16">
          <objectPr defaultSize="0" autoPict="0" r:id="rId17">
            <anchor moveWithCells="1">
              <from>
                <xdr:col>2</xdr:col>
                <xdr:colOff>152400</xdr:colOff>
                <xdr:row>358</xdr:row>
                <xdr:rowOff>66675</xdr:rowOff>
              </from>
              <to>
                <xdr:col>40</xdr:col>
                <xdr:colOff>142875</xdr:colOff>
                <xdr:row>408</xdr:row>
                <xdr:rowOff>133350</xdr:rowOff>
              </to>
            </anchor>
          </objectPr>
        </oleObject>
      </mc:Choice>
      <mc:Fallback>
        <oleObject progId="文書" shapeId="10248" r:id="rId16"/>
      </mc:Fallback>
    </mc:AlternateContent>
    <mc:AlternateContent xmlns:mc="http://schemas.openxmlformats.org/markup-compatibility/2006">
      <mc:Choice Requires="x14">
        <oleObject progId="文書" shapeId="10249" r:id="rId18">
          <objectPr defaultSize="0" autoPict="0" r:id="rId19">
            <anchor moveWithCells="1">
              <from>
                <xdr:col>2</xdr:col>
                <xdr:colOff>142875</xdr:colOff>
                <xdr:row>414</xdr:row>
                <xdr:rowOff>114300</xdr:rowOff>
              </from>
              <to>
                <xdr:col>40</xdr:col>
                <xdr:colOff>133350</xdr:colOff>
                <xdr:row>464</xdr:row>
                <xdr:rowOff>180975</xdr:rowOff>
              </to>
            </anchor>
          </objectPr>
        </oleObject>
      </mc:Choice>
      <mc:Fallback>
        <oleObject progId="文書" shapeId="10249" r:id="rId18"/>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95"/>
  <sheetViews>
    <sheetView showGridLines="0" showZeros="0" zoomScaleNormal="100" workbookViewId="0">
      <selection activeCell="BU29" sqref="BU29"/>
    </sheetView>
  </sheetViews>
  <sheetFormatPr defaultColWidth="2.125" defaultRowHeight="15" customHeight="1" x14ac:dyDescent="0.15"/>
  <sheetData>
    <row r="1" spans="1:55" ht="3" customHeight="1" x14ac:dyDescent="0.15"/>
    <row r="2" spans="1:55" s="88" customFormat="1" ht="14.1" customHeight="1" x14ac:dyDescent="0.15">
      <c r="A2" s="43"/>
      <c r="B2" s="304" t="s">
        <v>47</v>
      </c>
      <c r="C2" s="305"/>
      <c r="D2" s="305"/>
      <c r="E2" s="305"/>
      <c r="F2" s="305"/>
      <c r="G2" s="305"/>
      <c r="H2" s="305"/>
      <c r="I2" s="305"/>
      <c r="J2" s="305"/>
      <c r="K2" s="306"/>
      <c r="L2" s="438"/>
      <c r="M2" s="392"/>
      <c r="N2" s="392"/>
      <c r="O2" s="392"/>
      <c r="P2" s="392"/>
      <c r="Q2" s="392"/>
      <c r="R2" s="392"/>
      <c r="S2" s="392"/>
      <c r="T2" s="392"/>
      <c r="U2" s="392"/>
      <c r="V2" s="392"/>
      <c r="W2" s="392"/>
      <c r="X2" s="392"/>
      <c r="Y2" s="392"/>
      <c r="Z2" s="392"/>
      <c r="AA2" s="392"/>
      <c r="AB2" s="392"/>
      <c r="AC2" s="392"/>
      <c r="AD2" s="392"/>
      <c r="AE2" s="439"/>
      <c r="AF2" s="124"/>
      <c r="AG2" s="477">
        <f>L4</f>
        <v>0</v>
      </c>
      <c r="AH2" s="477"/>
      <c r="AI2" s="477"/>
      <c r="AJ2" s="477"/>
      <c r="AK2" s="477"/>
      <c r="AL2" s="477"/>
      <c r="AM2" s="477"/>
      <c r="AN2" s="477"/>
      <c r="AO2" s="477"/>
      <c r="AP2" s="477"/>
      <c r="AQ2" s="477"/>
      <c r="AR2" s="124"/>
      <c r="AS2" s="477">
        <f>AG5</f>
        <v>0</v>
      </c>
      <c r="AT2" s="477"/>
      <c r="AU2" s="477"/>
      <c r="AV2" s="477"/>
      <c r="AW2" s="477"/>
      <c r="AX2" s="477"/>
      <c r="AY2" s="477"/>
      <c r="AZ2" s="477"/>
      <c r="BA2" s="477"/>
      <c r="BB2" s="477"/>
      <c r="BC2" s="477"/>
    </row>
    <row r="3" spans="1:55" s="88" customFormat="1" ht="14.1" customHeight="1" x14ac:dyDescent="0.15">
      <c r="A3" s="43"/>
      <c r="B3" s="304" t="s">
        <v>53</v>
      </c>
      <c r="C3" s="305"/>
      <c r="D3" s="305"/>
      <c r="E3" s="305"/>
      <c r="F3" s="305"/>
      <c r="G3" s="305"/>
      <c r="H3" s="305"/>
      <c r="I3" s="305"/>
      <c r="J3" s="305"/>
      <c r="K3" s="306"/>
      <c r="L3" s="441" t="s">
        <v>90</v>
      </c>
      <c r="M3" s="441"/>
      <c r="N3" s="441"/>
      <c r="O3" s="442"/>
      <c r="P3" s="442"/>
      <c r="Q3" s="442"/>
      <c r="R3" s="442"/>
      <c r="S3" s="442"/>
      <c r="T3" s="442"/>
      <c r="U3" s="442"/>
      <c r="V3" s="442"/>
      <c r="W3" s="442"/>
      <c r="X3" s="443" t="s">
        <v>37</v>
      </c>
      <c r="Y3" s="443"/>
      <c r="Z3" s="443"/>
      <c r="AA3" s="443"/>
      <c r="AB3" s="443"/>
      <c r="AC3" s="443"/>
      <c r="AD3" s="119"/>
      <c r="AE3" s="121"/>
      <c r="AF3" s="124"/>
      <c r="AG3" s="477">
        <f>IF(L4="",0,LEN(AG2))</f>
        <v>0</v>
      </c>
      <c r="AH3" s="477"/>
      <c r="AI3" s="477"/>
      <c r="AJ3" s="477"/>
      <c r="AK3" s="477"/>
      <c r="AL3" s="477"/>
      <c r="AM3" s="477"/>
      <c r="AN3" s="477"/>
      <c r="AO3" s="477"/>
      <c r="AP3" s="477"/>
      <c r="AQ3" s="477"/>
      <c r="AR3" s="124"/>
      <c r="AS3" s="477">
        <f>IF(OR(AG5=0,AG5=""),0,LEN(AS2))</f>
        <v>0</v>
      </c>
      <c r="AT3" s="477"/>
      <c r="AU3" s="477"/>
      <c r="AV3" s="477"/>
      <c r="AW3" s="477"/>
      <c r="AX3" s="477"/>
      <c r="AY3" s="477"/>
      <c r="AZ3" s="477"/>
      <c r="BA3" s="477"/>
      <c r="BB3" s="477"/>
      <c r="BC3" s="477"/>
    </row>
    <row r="4" spans="1:55" s="88" customFormat="1" ht="14.1" customHeight="1" x14ac:dyDescent="0.15">
      <c r="A4" s="43"/>
      <c r="B4" s="429" t="s">
        <v>16</v>
      </c>
      <c r="C4" s="430"/>
      <c r="D4" s="430"/>
      <c r="E4" s="430"/>
      <c r="F4" s="430"/>
      <c r="G4" s="430"/>
      <c r="H4" s="430"/>
      <c r="I4" s="430"/>
      <c r="J4" s="430"/>
      <c r="K4" s="431"/>
      <c r="L4" s="432"/>
      <c r="M4" s="433"/>
      <c r="N4" s="433"/>
      <c r="O4" s="433"/>
      <c r="P4" s="433"/>
      <c r="Q4" s="433"/>
      <c r="R4" s="433"/>
      <c r="S4" s="433"/>
      <c r="T4" s="433"/>
      <c r="U4" s="433"/>
      <c r="V4" s="433"/>
      <c r="W4" s="433"/>
      <c r="X4" s="433"/>
      <c r="Y4" s="433"/>
      <c r="Z4" s="433"/>
      <c r="AA4" s="120" t="s">
        <v>95</v>
      </c>
      <c r="AB4" s="119"/>
      <c r="AC4" s="119"/>
      <c r="AD4" s="119"/>
      <c r="AE4" s="122"/>
      <c r="AF4" s="124"/>
      <c r="AG4" s="142" t="str">
        <f>IF(AG3=10,"￥","")</f>
        <v/>
      </c>
      <c r="AH4" s="142" t="str">
        <f>IF(AG3=9,"￥",IF(AG3&gt;=10,DBCS(MID(AG2,AG3-9,1)),""))</f>
        <v/>
      </c>
      <c r="AI4" s="142" t="str">
        <f>IF(AG3=8,"￥",IF(AG3&gt;=9,DBCS(MID(AG2,AG3-8,1)),""))</f>
        <v/>
      </c>
      <c r="AJ4" s="142" t="str">
        <f>IF(AG3=7,"￥",IF(AG3&gt;=8,DBCS(MID(AG2,AG3-7,1)),""))</f>
        <v/>
      </c>
      <c r="AK4" s="142" t="str">
        <f>IF(AG3=6,"￥",IF(AG3&gt;=7,DBCS(MID(AG2,AG3-6,1)),""))</f>
        <v/>
      </c>
      <c r="AL4" s="142" t="str">
        <f>IF(AG3=5,"￥",IF(AG3&gt;=6,DBCS(MID(AG2,AG3-5,1)),""))</f>
        <v/>
      </c>
      <c r="AM4" s="142" t="str">
        <f>IF(AG3=4,"￥",IF(AG3&gt;=5,DBCS(MID(AG2,AG3-4,1)),""))</f>
        <v/>
      </c>
      <c r="AN4" s="142" t="str">
        <f>IF(AG3=3,"￥",IF(AG3&gt;=4,DBCS(MID(AG2,AG3-3,1)),""))</f>
        <v/>
      </c>
      <c r="AO4" s="142" t="str">
        <f>IF(AG3=2,"￥",IF(AG3&gt;=3,DBCS(MID(AG2,AG3-2,1)),""))</f>
        <v/>
      </c>
      <c r="AP4" s="142" t="str">
        <f>IF(AG3=1,"￥",IF(AG3&gt;=2,DBCS(MID(AG2,AG3-1,1)),""))</f>
        <v/>
      </c>
      <c r="AQ4" s="142" t="str">
        <f>IF(AG3&gt;0,DBCS(RIGHT(AG2,1)),"")</f>
        <v/>
      </c>
      <c r="AR4" s="124"/>
      <c r="AS4" s="142" t="str">
        <f>IF(AS3=10,"￥","")</f>
        <v/>
      </c>
      <c r="AT4" s="142" t="str">
        <f>IF(AS3=9,"￥",IF(AS3&gt;=10,DBCS(MID(AS2,AS3-9,1)),""))</f>
        <v/>
      </c>
      <c r="AU4" s="142" t="str">
        <f>IF(AS3=8,"￥",IF(AS3&gt;=9,DBCS(MID(AS2,AS3-8,1)),""))</f>
        <v/>
      </c>
      <c r="AV4" s="142" t="str">
        <f>IF(AS3=7,"￥",IF(AS3&gt;=8,DBCS(MID(AS2,AS3-7,1)),""))</f>
        <v/>
      </c>
      <c r="AW4" s="142" t="str">
        <f>IF(AS3=6,"￥",IF(AS3&gt;=7,DBCS(MID(AS2,AS3-6,1)),""))</f>
        <v/>
      </c>
      <c r="AX4" s="142" t="str">
        <f>IF(AS3=5,"￥",IF(AS3&gt;=6,DBCS(MID(AS2,AS3-5,1)),""))</f>
        <v/>
      </c>
      <c r="AY4" s="142" t="str">
        <f>IF(AS3=4,"￥",IF(AS3&gt;=5,DBCS(MID(AS2,AS3-4,1)),""))</f>
        <v/>
      </c>
      <c r="AZ4" s="142" t="str">
        <f>IF(AS3=3,"￥",IF(AS3&gt;=4,DBCS(MID(AS2,AS3-3,1)),""))</f>
        <v/>
      </c>
      <c r="BA4" s="142" t="str">
        <f>IF(AS3=2,"￥",IF(AS3&gt;=3,DBCS(MID(AS2,AS3-2,1)),""))</f>
        <v/>
      </c>
      <c r="BB4" s="142" t="str">
        <f>IF(AS3=1,"￥",IF(AS3&gt;=2,DBCS(MID(AS2,AS3-1,1)),""))</f>
        <v/>
      </c>
      <c r="BC4" s="142" t="str">
        <f>IF(AS3&gt;0,DBCS(RIGHT(AS2,1)),"")</f>
        <v/>
      </c>
    </row>
    <row r="5" spans="1:55" s="88" customFormat="1" ht="14.1" customHeight="1" x14ac:dyDescent="0.15">
      <c r="A5" s="43"/>
      <c r="B5" s="434" t="s">
        <v>166</v>
      </c>
      <c r="C5" s="435"/>
      <c r="D5" s="435"/>
      <c r="E5" s="435"/>
      <c r="F5" s="435"/>
      <c r="G5" s="435"/>
      <c r="H5" s="435"/>
      <c r="I5" s="435"/>
      <c r="J5" s="435"/>
      <c r="K5" s="436"/>
      <c r="L5" s="432"/>
      <c r="M5" s="433"/>
      <c r="N5" s="433"/>
      <c r="O5" s="433"/>
      <c r="P5" s="433"/>
      <c r="Q5" s="433"/>
      <c r="R5" s="433"/>
      <c r="S5" s="433"/>
      <c r="T5" s="433"/>
      <c r="U5" s="433"/>
      <c r="V5" s="433"/>
      <c r="W5" s="433"/>
      <c r="X5" s="433"/>
      <c r="Y5" s="433"/>
      <c r="Z5" s="433"/>
      <c r="AA5" s="120" t="s">
        <v>18</v>
      </c>
      <c r="AB5" s="119"/>
      <c r="AC5" s="119"/>
      <c r="AD5" s="119"/>
      <c r="AE5" s="122"/>
      <c r="AF5" s="124"/>
      <c r="AG5" s="476">
        <f>L4-L5</f>
        <v>0</v>
      </c>
      <c r="AH5" s="476"/>
      <c r="AI5" s="476"/>
      <c r="AJ5" s="476"/>
      <c r="AK5" s="476"/>
      <c r="AL5" s="476"/>
      <c r="AM5" s="476"/>
      <c r="AN5" s="476"/>
      <c r="AO5" s="476"/>
      <c r="AP5" s="476"/>
      <c r="AQ5" s="476"/>
      <c r="AR5" s="124"/>
      <c r="AS5" s="142"/>
      <c r="AT5" s="142"/>
      <c r="AU5" s="142"/>
      <c r="AV5" s="142"/>
      <c r="AW5" s="142"/>
      <c r="AX5" s="142"/>
      <c r="AY5" s="142"/>
      <c r="AZ5" s="142"/>
      <c r="BA5" s="142"/>
      <c r="BB5" s="142"/>
      <c r="BC5" s="142"/>
    </row>
    <row r="6" spans="1:55" s="88" customFormat="1" ht="14.1" customHeight="1" x14ac:dyDescent="0.15">
      <c r="A6" s="43"/>
      <c r="B6" s="304" t="s">
        <v>97</v>
      </c>
      <c r="C6" s="305"/>
      <c r="D6" s="305"/>
      <c r="E6" s="305"/>
      <c r="F6" s="305"/>
      <c r="G6" s="305"/>
      <c r="H6" s="305"/>
      <c r="I6" s="305"/>
      <c r="J6" s="305"/>
      <c r="K6" s="306"/>
      <c r="L6" s="427" t="s">
        <v>225</v>
      </c>
      <c r="M6" s="426"/>
      <c r="N6" s="426"/>
      <c r="O6" s="426"/>
      <c r="P6" s="426"/>
      <c r="Q6" s="425" t="s">
        <v>54</v>
      </c>
      <c r="R6" s="425"/>
      <c r="S6" s="426"/>
      <c r="T6" s="426"/>
      <c r="U6" s="425" t="s">
        <v>92</v>
      </c>
      <c r="V6" s="425"/>
      <c r="W6" s="426"/>
      <c r="X6" s="426"/>
      <c r="Y6" s="425" t="s">
        <v>11</v>
      </c>
      <c r="Z6" s="425"/>
      <c r="AA6" s="105"/>
      <c r="AB6" s="105"/>
      <c r="AC6" s="105"/>
      <c r="AD6" s="105"/>
      <c r="AE6" s="123"/>
      <c r="AF6" s="124"/>
      <c r="AG6" s="124" t="str">
        <f>L6&amp;IF(O6="","　　　　年　　　　月　　　　日",IF(O6="","　　　",IF(O6&lt;10,"　　","　")&amp;DBCS(O6))&amp;"　年"&amp;IF(S6="","　　　",IF(S6&lt;10,"　　","　")&amp;DBCS(S6))&amp;"　月"&amp;IF(W6="","　　　",IF(W6&lt;10,"　　","　")&amp;DBCS(W6))&amp;"　日")</f>
        <v>令和　　　　年　　　　月　　　　日</v>
      </c>
      <c r="AH6" s="124"/>
      <c r="AI6" s="124"/>
      <c r="AJ6" s="124"/>
      <c r="AK6" s="124"/>
      <c r="AL6" s="124"/>
      <c r="AM6" s="124"/>
      <c r="AN6" s="124"/>
      <c r="AO6" s="124"/>
      <c r="AP6" s="124"/>
      <c r="AQ6" s="124"/>
      <c r="AR6" s="124"/>
      <c r="AS6" s="124"/>
      <c r="AT6" s="124"/>
      <c r="AU6" s="124"/>
      <c r="AV6" s="124"/>
      <c r="AW6" s="124"/>
      <c r="AX6" s="137"/>
      <c r="AY6" s="137"/>
      <c r="AZ6" s="137"/>
      <c r="BA6" s="137"/>
      <c r="BB6" s="137"/>
      <c r="BC6" s="137"/>
    </row>
    <row r="7" spans="1:55" s="88" customFormat="1" ht="14.1" customHeight="1" x14ac:dyDescent="0.15">
      <c r="A7" s="43"/>
      <c r="B7" s="304" t="s">
        <v>104</v>
      </c>
      <c r="C7" s="305"/>
      <c r="D7" s="305"/>
      <c r="E7" s="305"/>
      <c r="F7" s="305"/>
      <c r="G7" s="305"/>
      <c r="H7" s="305"/>
      <c r="I7" s="305"/>
      <c r="J7" s="305"/>
      <c r="K7" s="306"/>
      <c r="L7" s="428" t="str">
        <f>IF(L6="","",L6)</f>
        <v>令和</v>
      </c>
      <c r="M7" s="425"/>
      <c r="N7" s="425"/>
      <c r="O7" s="425" t="str">
        <f>IF(O6="","",O6)</f>
        <v/>
      </c>
      <c r="P7" s="425"/>
      <c r="Q7" s="425" t="s">
        <v>54</v>
      </c>
      <c r="R7" s="425"/>
      <c r="S7" s="425" t="str">
        <f>IF(S6="","",S6)</f>
        <v/>
      </c>
      <c r="T7" s="425"/>
      <c r="U7" s="425" t="s">
        <v>92</v>
      </c>
      <c r="V7" s="425"/>
      <c r="W7" s="425" t="str">
        <f>IF(W6="","",W6)</f>
        <v/>
      </c>
      <c r="X7" s="425"/>
      <c r="Y7" s="425" t="s">
        <v>11</v>
      </c>
      <c r="Z7" s="425"/>
      <c r="AA7" s="105"/>
      <c r="AB7" s="105"/>
      <c r="AC7" s="105"/>
      <c r="AD7" s="105"/>
      <c r="AE7" s="123"/>
      <c r="AF7" s="124"/>
      <c r="AG7" s="124" t="str">
        <f>L7&amp;IF(O7="","　　　　年　　　　月　　　　日",IF(O7="","　　　",IF(O7&lt;10,"　　","　")&amp;DBCS(O7))&amp;"　年"&amp;IF(S7="","　　　",IF(S7&lt;10,"　　","　")&amp;DBCS(S7))&amp;"　月"&amp;IF(W7="","　　　",IF(W7&lt;10,"　　","　")&amp;DBCS(W7))&amp;"　日")</f>
        <v>令和　　　　年　　　　月　　　　日</v>
      </c>
      <c r="AH7" s="124"/>
      <c r="AI7" s="124"/>
      <c r="AJ7" s="124"/>
      <c r="AK7" s="124"/>
      <c r="AL7" s="124"/>
      <c r="AM7" s="124"/>
      <c r="AN7" s="124"/>
      <c r="AO7" s="124"/>
      <c r="AP7" s="124"/>
      <c r="AQ7" s="124"/>
      <c r="AR7" s="124"/>
      <c r="AS7" s="124"/>
      <c r="AT7" s="124"/>
      <c r="AU7" s="124"/>
      <c r="AV7" s="124"/>
      <c r="AW7" s="124"/>
      <c r="AX7" s="137"/>
      <c r="AY7" s="137"/>
      <c r="AZ7" s="137"/>
      <c r="BA7" s="137"/>
      <c r="BB7" s="137"/>
      <c r="BC7" s="137"/>
    </row>
    <row r="8" spans="1:55" s="88" customFormat="1" ht="14.1" customHeight="1" x14ac:dyDescent="0.15">
      <c r="A8" s="43"/>
      <c r="B8" s="304" t="s">
        <v>112</v>
      </c>
      <c r="C8" s="305"/>
      <c r="D8" s="305"/>
      <c r="E8" s="305"/>
      <c r="F8" s="305"/>
      <c r="G8" s="305"/>
      <c r="H8" s="305"/>
      <c r="I8" s="305"/>
      <c r="J8" s="305"/>
      <c r="K8" s="306"/>
      <c r="L8" s="427" t="s">
        <v>225</v>
      </c>
      <c r="M8" s="426"/>
      <c r="N8" s="426"/>
      <c r="O8" s="426"/>
      <c r="P8" s="426"/>
      <c r="Q8" s="425" t="s">
        <v>54</v>
      </c>
      <c r="R8" s="425"/>
      <c r="S8" s="426"/>
      <c r="T8" s="426"/>
      <c r="U8" s="425" t="s">
        <v>92</v>
      </c>
      <c r="V8" s="425"/>
      <c r="W8" s="426"/>
      <c r="X8" s="426"/>
      <c r="Y8" s="425" t="s">
        <v>11</v>
      </c>
      <c r="Z8" s="425"/>
      <c r="AA8" s="105"/>
      <c r="AB8" s="105"/>
      <c r="AC8" s="105"/>
      <c r="AD8" s="105"/>
      <c r="AE8" s="123"/>
      <c r="AF8" s="124"/>
      <c r="AG8" s="124" t="str">
        <f>L8&amp;IF(O8="","　　　　年　　　　月　　　　日",IF(O8="","　　　",IF(O8&lt;10,"　　","　")&amp;DBCS(O8))&amp;"　年"&amp;IF(S8="","　　　",IF(S8&lt;10,"　　","　")&amp;DBCS(S8))&amp;"　月"&amp;IF(W8="","　　　",IF(W8&lt;10,"　　","　")&amp;DBCS(W8))&amp;"　日")</f>
        <v>令和　　　　年　　　　月　　　　日</v>
      </c>
      <c r="AH8" s="124"/>
      <c r="AI8" s="124"/>
      <c r="AJ8" s="124"/>
      <c r="AK8" s="124"/>
      <c r="AL8" s="124"/>
      <c r="AM8" s="124"/>
      <c r="AN8" s="124"/>
      <c r="AO8" s="124"/>
      <c r="AP8" s="124"/>
      <c r="AQ8" s="124"/>
      <c r="AR8" s="124"/>
      <c r="AS8" s="124"/>
      <c r="AT8" s="124"/>
      <c r="AU8" s="124"/>
      <c r="AV8" s="124"/>
      <c r="AW8" s="124"/>
      <c r="AX8" s="137"/>
      <c r="AY8" s="137"/>
      <c r="AZ8" s="137"/>
      <c r="BA8" s="137"/>
      <c r="BB8" s="137"/>
      <c r="BC8" s="137"/>
    </row>
    <row r="9" spans="1:55" s="88" customFormat="1" ht="14.1" customHeight="1" x14ac:dyDescent="0.15">
      <c r="A9" s="43"/>
      <c r="B9" s="304" t="s">
        <v>76</v>
      </c>
      <c r="C9" s="305"/>
      <c r="D9" s="305"/>
      <c r="E9" s="305"/>
      <c r="F9" s="305"/>
      <c r="G9" s="305"/>
      <c r="H9" s="305"/>
      <c r="I9" s="305"/>
      <c r="J9" s="305"/>
      <c r="K9" s="306"/>
      <c r="L9" s="474" t="s">
        <v>142</v>
      </c>
      <c r="M9" s="475"/>
      <c r="N9" s="475"/>
      <c r="O9" s="139"/>
      <c r="P9" s="140" t="str">
        <f>IF(L9="不要","※印刷する場合1～6ページをページ指定で印刷してください","")</f>
        <v/>
      </c>
      <c r="Q9" s="139"/>
      <c r="R9" s="139"/>
      <c r="S9" s="139"/>
      <c r="T9" s="139"/>
      <c r="U9" s="139"/>
      <c r="V9" s="139"/>
      <c r="W9" s="139"/>
      <c r="X9" s="139"/>
      <c r="Y9" s="139"/>
      <c r="Z9" s="139"/>
      <c r="AA9" s="139"/>
      <c r="AB9" s="139"/>
      <c r="AC9" s="139"/>
      <c r="AD9" s="139"/>
      <c r="AE9" s="141"/>
      <c r="AF9" s="124"/>
      <c r="AG9" s="124"/>
      <c r="AH9" s="124"/>
      <c r="AI9" s="124"/>
      <c r="AJ9" s="124"/>
      <c r="AK9" s="124"/>
      <c r="AL9" s="124"/>
      <c r="AM9" s="124"/>
      <c r="AN9" s="124"/>
      <c r="AO9" s="124"/>
      <c r="AP9" s="124"/>
      <c r="AQ9" s="124"/>
      <c r="AR9" s="124"/>
      <c r="AS9" s="124"/>
      <c r="AT9" s="124"/>
      <c r="AU9" s="124"/>
      <c r="AV9" s="124"/>
      <c r="AW9" s="124"/>
      <c r="AX9" s="137"/>
      <c r="AY9" s="137"/>
      <c r="AZ9" s="137"/>
      <c r="BA9" s="137"/>
      <c r="BB9" s="137"/>
      <c r="BC9" s="137"/>
    </row>
    <row r="10" spans="1:55" s="88" customFormat="1" ht="14.1" customHeight="1" x14ac:dyDescent="0.15">
      <c r="A10" s="43"/>
      <c r="B10" s="295" t="s">
        <v>61</v>
      </c>
      <c r="C10" s="296"/>
      <c r="D10" s="296"/>
      <c r="E10" s="296"/>
      <c r="F10" s="298" t="s">
        <v>103</v>
      </c>
      <c r="G10" s="299"/>
      <c r="H10" s="299"/>
      <c r="I10" s="299"/>
      <c r="J10" s="299"/>
      <c r="K10" s="300"/>
      <c r="L10" s="422"/>
      <c r="M10" s="423"/>
      <c r="N10" s="423"/>
      <c r="O10" s="423"/>
      <c r="P10" s="423"/>
      <c r="Q10" s="423"/>
      <c r="R10" s="423"/>
      <c r="S10" s="423"/>
      <c r="T10" s="423"/>
      <c r="U10" s="423"/>
      <c r="V10" s="423"/>
      <c r="W10" s="423"/>
      <c r="X10" s="423"/>
      <c r="Y10" s="423"/>
      <c r="Z10" s="423"/>
      <c r="AA10" s="423"/>
      <c r="AB10" s="423"/>
      <c r="AC10" s="423"/>
      <c r="AD10" s="423"/>
      <c r="AE10" s="424"/>
      <c r="AF10" s="124"/>
      <c r="AG10" s="137"/>
      <c r="AH10" s="124"/>
      <c r="AI10" s="124"/>
      <c r="AJ10" s="124"/>
      <c r="AK10" s="124"/>
      <c r="AL10" s="124"/>
      <c r="AM10" s="124"/>
      <c r="AN10" s="124"/>
      <c r="AO10" s="124"/>
      <c r="AP10" s="124"/>
      <c r="AQ10" s="124"/>
      <c r="AR10" s="124"/>
      <c r="AS10" s="124"/>
      <c r="AT10" s="124"/>
      <c r="AU10" s="124"/>
      <c r="AV10" s="124"/>
      <c r="AW10" s="124"/>
      <c r="AX10" s="137"/>
      <c r="AY10" s="137"/>
      <c r="AZ10" s="137"/>
      <c r="BA10" s="137"/>
      <c r="BB10" s="137"/>
      <c r="BC10" s="137"/>
    </row>
    <row r="11" spans="1:55" s="88" customFormat="1" ht="14.1" customHeight="1" x14ac:dyDescent="0.15">
      <c r="A11" s="43"/>
      <c r="B11" s="277"/>
      <c r="C11" s="278"/>
      <c r="D11" s="278"/>
      <c r="E11" s="279"/>
      <c r="F11" s="280" t="s">
        <v>105</v>
      </c>
      <c r="G11" s="281"/>
      <c r="H11" s="281"/>
      <c r="I11" s="281"/>
      <c r="J11" s="281"/>
      <c r="K11" s="282"/>
      <c r="L11" s="407"/>
      <c r="M11" s="408"/>
      <c r="N11" s="408"/>
      <c r="O11" s="408"/>
      <c r="P11" s="408"/>
      <c r="Q11" s="408"/>
      <c r="R11" s="408"/>
      <c r="S11" s="408"/>
      <c r="T11" s="408"/>
      <c r="U11" s="408"/>
      <c r="V11" s="408"/>
      <c r="W11" s="408"/>
      <c r="X11" s="408"/>
      <c r="Y11" s="408"/>
      <c r="Z11" s="408"/>
      <c r="AA11" s="408"/>
      <c r="AB11" s="408"/>
      <c r="AC11" s="408"/>
      <c r="AD11" s="408"/>
      <c r="AE11" s="409"/>
      <c r="AF11" s="124"/>
      <c r="AG11" s="124"/>
      <c r="AH11" s="124"/>
      <c r="AI11" s="124"/>
      <c r="AJ11" s="124"/>
      <c r="AK11" s="124"/>
      <c r="AL11" s="124"/>
      <c r="AM11" s="124"/>
      <c r="AN11" s="124"/>
      <c r="AO11" s="124"/>
      <c r="AP11" s="124"/>
      <c r="AQ11" s="124"/>
      <c r="AR11" s="124"/>
      <c r="AS11" s="124"/>
      <c r="AT11" s="124"/>
      <c r="AU11" s="124"/>
      <c r="AV11" s="124"/>
      <c r="AW11" s="124"/>
      <c r="AX11" s="137"/>
      <c r="AY11" s="137"/>
      <c r="AZ11" s="137"/>
      <c r="BA11" s="137"/>
      <c r="BB11" s="137"/>
      <c r="BC11" s="137"/>
    </row>
    <row r="12" spans="1:55" s="88" customFormat="1" ht="14.1" customHeight="1" x14ac:dyDescent="0.15">
      <c r="A12" s="43"/>
      <c r="B12" s="277"/>
      <c r="C12" s="278"/>
      <c r="D12" s="278"/>
      <c r="E12" s="279"/>
      <c r="F12" s="280" t="s">
        <v>2</v>
      </c>
      <c r="G12" s="281"/>
      <c r="H12" s="281"/>
      <c r="I12" s="281"/>
      <c r="J12" s="281"/>
      <c r="K12" s="282"/>
      <c r="L12" s="407"/>
      <c r="M12" s="408"/>
      <c r="N12" s="408"/>
      <c r="O12" s="408"/>
      <c r="P12" s="408"/>
      <c r="Q12" s="408"/>
      <c r="R12" s="408"/>
      <c r="S12" s="408"/>
      <c r="T12" s="408"/>
      <c r="U12" s="408"/>
      <c r="V12" s="408"/>
      <c r="W12" s="408"/>
      <c r="X12" s="408"/>
      <c r="Y12" s="408"/>
      <c r="Z12" s="408"/>
      <c r="AA12" s="408"/>
      <c r="AB12" s="408"/>
      <c r="AC12" s="408"/>
      <c r="AD12" s="408"/>
      <c r="AE12" s="409"/>
      <c r="AF12" s="124"/>
      <c r="AG12" s="124"/>
      <c r="AH12" s="124"/>
      <c r="AI12" s="124"/>
      <c r="AJ12" s="124"/>
      <c r="AK12" s="137"/>
      <c r="AL12" s="137"/>
      <c r="AM12" s="137"/>
      <c r="AN12" s="137"/>
      <c r="AO12" s="137"/>
      <c r="AP12" s="137"/>
      <c r="AQ12" s="137"/>
      <c r="AR12" s="137"/>
      <c r="AS12" s="137"/>
      <c r="AT12" s="137"/>
      <c r="AU12" s="137"/>
      <c r="AV12" s="124"/>
      <c r="AW12" s="124"/>
      <c r="AX12" s="137"/>
      <c r="AY12" s="137"/>
      <c r="AZ12" s="137"/>
      <c r="BA12" s="137"/>
      <c r="BB12" s="137"/>
      <c r="BC12" s="137"/>
    </row>
    <row r="13" spans="1:55" s="88" customFormat="1" ht="14.1" customHeight="1" x14ac:dyDescent="0.15">
      <c r="A13" s="43"/>
      <c r="B13" s="286"/>
      <c r="C13" s="287"/>
      <c r="D13" s="287"/>
      <c r="E13" s="288"/>
      <c r="F13" s="289" t="s">
        <v>106</v>
      </c>
      <c r="G13" s="290"/>
      <c r="H13" s="290"/>
      <c r="I13" s="290"/>
      <c r="J13" s="290"/>
      <c r="K13" s="291"/>
      <c r="L13" s="410"/>
      <c r="M13" s="411"/>
      <c r="N13" s="411"/>
      <c r="O13" s="411"/>
      <c r="P13" s="411"/>
      <c r="Q13" s="411"/>
      <c r="R13" s="411"/>
      <c r="S13" s="411"/>
      <c r="T13" s="411"/>
      <c r="U13" s="411"/>
      <c r="V13" s="411"/>
      <c r="W13" s="411"/>
      <c r="X13" s="411"/>
      <c r="Y13" s="411"/>
      <c r="Z13" s="411"/>
      <c r="AA13" s="411"/>
      <c r="AB13" s="411"/>
      <c r="AC13" s="411"/>
      <c r="AD13" s="411"/>
      <c r="AE13" s="412"/>
      <c r="AF13" s="125"/>
      <c r="AG13" s="124"/>
      <c r="AH13" s="124"/>
      <c r="AI13" s="124"/>
      <c r="AJ13" s="124"/>
      <c r="AK13" s="124"/>
      <c r="AL13" s="124"/>
      <c r="AM13" s="124"/>
      <c r="AN13" s="124"/>
      <c r="AO13" s="124"/>
      <c r="AP13" s="124"/>
      <c r="AQ13" s="124"/>
      <c r="AR13" s="124"/>
      <c r="AS13" s="124"/>
      <c r="AT13" s="124"/>
      <c r="AU13" s="124"/>
      <c r="AV13" s="124"/>
      <c r="AW13" s="124"/>
      <c r="AX13" s="137"/>
      <c r="AY13" s="137"/>
      <c r="AZ13" s="137"/>
      <c r="BA13" s="137"/>
      <c r="BB13" s="137"/>
      <c r="BC13" s="137"/>
    </row>
    <row r="14" spans="1:55" ht="14.1" customHeight="1" x14ac:dyDescent="0.15">
      <c r="B14" s="295" t="s">
        <v>70</v>
      </c>
      <c r="C14" s="296"/>
      <c r="D14" s="296"/>
      <c r="E14" s="296"/>
      <c r="F14" s="298" t="s">
        <v>103</v>
      </c>
      <c r="G14" s="299"/>
      <c r="H14" s="299"/>
      <c r="I14" s="299"/>
      <c r="J14" s="299"/>
      <c r="K14" s="300"/>
      <c r="L14" s="422"/>
      <c r="M14" s="423"/>
      <c r="N14" s="423"/>
      <c r="O14" s="423"/>
      <c r="P14" s="423"/>
      <c r="Q14" s="423"/>
      <c r="R14" s="423"/>
      <c r="S14" s="423"/>
      <c r="T14" s="423"/>
      <c r="U14" s="423"/>
      <c r="V14" s="423"/>
      <c r="W14" s="423"/>
      <c r="X14" s="423"/>
      <c r="Y14" s="423"/>
      <c r="Z14" s="423"/>
      <c r="AA14" s="423"/>
      <c r="AB14" s="423"/>
      <c r="AC14" s="423"/>
      <c r="AD14" s="423"/>
      <c r="AE14" s="424"/>
      <c r="AF14" s="422"/>
      <c r="AG14" s="423"/>
      <c r="AH14" s="423"/>
      <c r="AI14" s="423"/>
      <c r="AJ14" s="423"/>
      <c r="AK14" s="423"/>
      <c r="AL14" s="423"/>
      <c r="AM14" s="423"/>
      <c r="AN14" s="423"/>
      <c r="AO14" s="423"/>
      <c r="AP14" s="423"/>
      <c r="AQ14" s="423"/>
      <c r="AR14" s="423"/>
      <c r="AS14" s="423"/>
      <c r="AT14" s="423"/>
      <c r="AU14" s="423"/>
      <c r="AV14" s="423"/>
      <c r="AW14" s="423"/>
      <c r="AX14" s="423"/>
      <c r="AY14" s="424"/>
    </row>
    <row r="15" spans="1:55" ht="14.1" customHeight="1" x14ac:dyDescent="0.15">
      <c r="B15" s="277"/>
      <c r="C15" s="278"/>
      <c r="D15" s="278"/>
      <c r="E15" s="279"/>
      <c r="F15" s="280" t="s">
        <v>105</v>
      </c>
      <c r="G15" s="281"/>
      <c r="H15" s="281"/>
      <c r="I15" s="281"/>
      <c r="J15" s="281"/>
      <c r="K15" s="282"/>
      <c r="L15" s="407"/>
      <c r="M15" s="408"/>
      <c r="N15" s="408"/>
      <c r="O15" s="408"/>
      <c r="P15" s="408"/>
      <c r="Q15" s="408"/>
      <c r="R15" s="408"/>
      <c r="S15" s="408"/>
      <c r="T15" s="408"/>
      <c r="U15" s="408"/>
      <c r="V15" s="408"/>
      <c r="W15" s="408"/>
      <c r="X15" s="408"/>
      <c r="Y15" s="408"/>
      <c r="Z15" s="408"/>
      <c r="AA15" s="408"/>
      <c r="AB15" s="408"/>
      <c r="AC15" s="408"/>
      <c r="AD15" s="408"/>
      <c r="AE15" s="409"/>
      <c r="AF15" s="407"/>
      <c r="AG15" s="408"/>
      <c r="AH15" s="408"/>
      <c r="AI15" s="408"/>
      <c r="AJ15" s="408"/>
      <c r="AK15" s="408"/>
      <c r="AL15" s="408"/>
      <c r="AM15" s="408"/>
      <c r="AN15" s="408"/>
      <c r="AO15" s="408"/>
      <c r="AP15" s="408"/>
      <c r="AQ15" s="408"/>
      <c r="AR15" s="408"/>
      <c r="AS15" s="408"/>
      <c r="AT15" s="408"/>
      <c r="AU15" s="408"/>
      <c r="AV15" s="408"/>
      <c r="AW15" s="408"/>
      <c r="AX15" s="408"/>
      <c r="AY15" s="409"/>
    </row>
    <row r="16" spans="1:55" ht="14.1" customHeight="1" x14ac:dyDescent="0.15">
      <c r="B16" s="277"/>
      <c r="C16" s="278"/>
      <c r="D16" s="278"/>
      <c r="E16" s="279"/>
      <c r="F16" s="280" t="s">
        <v>2</v>
      </c>
      <c r="G16" s="281"/>
      <c r="H16" s="281"/>
      <c r="I16" s="281"/>
      <c r="J16" s="281"/>
      <c r="K16" s="282"/>
      <c r="L16" s="407"/>
      <c r="M16" s="408"/>
      <c r="N16" s="408"/>
      <c r="O16" s="408"/>
      <c r="P16" s="408"/>
      <c r="Q16" s="408"/>
      <c r="R16" s="408"/>
      <c r="S16" s="408"/>
      <c r="T16" s="408"/>
      <c r="U16" s="408"/>
      <c r="V16" s="408"/>
      <c r="W16" s="408"/>
      <c r="X16" s="408"/>
      <c r="Y16" s="408"/>
      <c r="Z16" s="408"/>
      <c r="AA16" s="408"/>
      <c r="AB16" s="408"/>
      <c r="AC16" s="408"/>
      <c r="AD16" s="408"/>
      <c r="AE16" s="409"/>
      <c r="AF16" s="407"/>
      <c r="AG16" s="408"/>
      <c r="AH16" s="408"/>
      <c r="AI16" s="408"/>
      <c r="AJ16" s="408"/>
      <c r="AK16" s="408"/>
      <c r="AL16" s="408"/>
      <c r="AM16" s="408"/>
      <c r="AN16" s="408"/>
      <c r="AO16" s="408"/>
      <c r="AP16" s="408"/>
      <c r="AQ16" s="408"/>
      <c r="AR16" s="408"/>
      <c r="AS16" s="408"/>
      <c r="AT16" s="408"/>
      <c r="AU16" s="408"/>
      <c r="AV16" s="408"/>
      <c r="AW16" s="408"/>
      <c r="AX16" s="408"/>
      <c r="AY16" s="409"/>
    </row>
    <row r="17" spans="2:51" ht="14.1" customHeight="1" x14ac:dyDescent="0.15">
      <c r="B17" s="286"/>
      <c r="C17" s="287"/>
      <c r="D17" s="287"/>
      <c r="E17" s="288"/>
      <c r="F17" s="289" t="s">
        <v>106</v>
      </c>
      <c r="G17" s="290"/>
      <c r="H17" s="290"/>
      <c r="I17" s="290"/>
      <c r="J17" s="290"/>
      <c r="K17" s="291"/>
      <c r="L17" s="410"/>
      <c r="M17" s="411"/>
      <c r="N17" s="411"/>
      <c r="O17" s="411"/>
      <c r="P17" s="411"/>
      <c r="Q17" s="411"/>
      <c r="R17" s="411"/>
      <c r="S17" s="411"/>
      <c r="T17" s="411"/>
      <c r="U17" s="411"/>
      <c r="V17" s="411"/>
      <c r="W17" s="411"/>
      <c r="X17" s="411"/>
      <c r="Y17" s="411"/>
      <c r="Z17" s="411"/>
      <c r="AA17" s="411"/>
      <c r="AB17" s="411"/>
      <c r="AC17" s="411"/>
      <c r="AD17" s="411"/>
      <c r="AE17" s="412"/>
      <c r="AF17" s="410"/>
      <c r="AG17" s="411"/>
      <c r="AH17" s="411"/>
      <c r="AI17" s="411"/>
      <c r="AJ17" s="411"/>
      <c r="AK17" s="411"/>
      <c r="AL17" s="411"/>
      <c r="AM17" s="411"/>
      <c r="AN17" s="411"/>
      <c r="AO17" s="411"/>
      <c r="AP17" s="411"/>
      <c r="AQ17" s="411"/>
      <c r="AR17" s="411"/>
      <c r="AS17" s="411"/>
      <c r="AT17" s="411"/>
      <c r="AU17" s="411"/>
      <c r="AV17" s="411"/>
      <c r="AW17" s="411"/>
      <c r="AX17" s="411"/>
      <c r="AY17" s="412"/>
    </row>
    <row r="18" spans="2:51" ht="3" customHeight="1" x14ac:dyDescent="0.15"/>
    <row r="24" spans="2:51" ht="15" customHeight="1" x14ac:dyDescent="0.15">
      <c r="M24" s="406" t="s">
        <v>131</v>
      </c>
      <c r="N24" s="406"/>
      <c r="O24" s="406"/>
      <c r="P24" s="406"/>
      <c r="Q24" s="406"/>
      <c r="R24" s="406"/>
      <c r="S24" s="406"/>
      <c r="T24" s="406"/>
      <c r="U24" s="406"/>
      <c r="V24" s="406"/>
      <c r="W24" s="406"/>
      <c r="X24" s="406"/>
      <c r="Y24" s="406"/>
      <c r="Z24" s="406"/>
      <c r="AA24" s="406"/>
      <c r="AB24" s="406"/>
      <c r="AC24" s="406"/>
      <c r="AD24" s="406"/>
      <c r="AE24" s="406"/>
      <c r="AF24" s="406"/>
      <c r="AG24" s="406"/>
      <c r="AH24" s="406"/>
      <c r="AI24" s="406"/>
    </row>
    <row r="25" spans="2:51" ht="15" customHeight="1" x14ac:dyDescent="0.15">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row>
    <row r="27" spans="2:51" ht="24.95" customHeight="1" x14ac:dyDescent="0.15">
      <c r="D27" s="93"/>
      <c r="E27" s="98"/>
      <c r="F27" s="413" t="s">
        <v>47</v>
      </c>
      <c r="G27" s="413"/>
      <c r="H27" s="413"/>
      <c r="I27" s="413"/>
      <c r="J27" s="413"/>
      <c r="K27" s="413"/>
      <c r="L27" s="98"/>
      <c r="M27" s="106"/>
      <c r="N27" s="111"/>
      <c r="O27" s="415" t="str">
        <f>IF(L2="","",L2)</f>
        <v/>
      </c>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132"/>
    </row>
    <row r="28" spans="2:51" ht="24.95" customHeight="1" x14ac:dyDescent="0.15">
      <c r="D28" s="94"/>
      <c r="E28" s="99"/>
      <c r="F28" s="414"/>
      <c r="G28" s="414"/>
      <c r="H28" s="414"/>
      <c r="I28" s="414"/>
      <c r="J28" s="414"/>
      <c r="K28" s="414"/>
      <c r="L28" s="99"/>
      <c r="M28" s="107"/>
      <c r="N28" s="112"/>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133"/>
    </row>
    <row r="29" spans="2:51" ht="24.95" customHeight="1" x14ac:dyDescent="0.15">
      <c r="D29" s="95"/>
      <c r="E29" s="100"/>
      <c r="F29" s="419" t="s">
        <v>53</v>
      </c>
      <c r="G29" s="419"/>
      <c r="H29" s="419"/>
      <c r="I29" s="419"/>
      <c r="J29" s="419"/>
      <c r="K29" s="419"/>
      <c r="L29" s="100"/>
      <c r="M29" s="108"/>
      <c r="N29" s="113"/>
      <c r="O29" s="100" t="str">
        <f>"津山市　"&amp;IF(O3="","　　　　　　　　　　",O3)&amp;"　地内"</f>
        <v>津山市　　　　　　　　　　　　地内</v>
      </c>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34"/>
    </row>
    <row r="30" spans="2:51" ht="24.95" customHeight="1" x14ac:dyDescent="0.15">
      <c r="D30" s="96"/>
      <c r="E30" s="101"/>
      <c r="F30" s="417" t="s">
        <v>132</v>
      </c>
      <c r="G30" s="417"/>
      <c r="H30" s="417"/>
      <c r="I30" s="417"/>
      <c r="J30" s="417"/>
      <c r="K30" s="417"/>
      <c r="L30" s="101"/>
      <c r="M30" s="109"/>
      <c r="N30" s="114"/>
      <c r="O30" s="417" t="s">
        <v>3</v>
      </c>
      <c r="P30" s="417"/>
      <c r="Q30" s="417"/>
      <c r="R30" s="417"/>
      <c r="S30" s="109"/>
      <c r="T30" s="101"/>
      <c r="U30" s="101" t="str">
        <f>AG7</f>
        <v>令和　　　　年　　　　月　　　　日</v>
      </c>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35"/>
    </row>
    <row r="31" spans="2:51" ht="24.95" customHeight="1" x14ac:dyDescent="0.15">
      <c r="D31" s="94"/>
      <c r="E31" s="99"/>
      <c r="F31" s="414"/>
      <c r="G31" s="414"/>
      <c r="H31" s="414"/>
      <c r="I31" s="414"/>
      <c r="J31" s="414"/>
      <c r="K31" s="414"/>
      <c r="L31" s="99"/>
      <c r="M31" s="107"/>
      <c r="N31" s="112"/>
      <c r="O31" s="414" t="s">
        <v>167</v>
      </c>
      <c r="P31" s="414"/>
      <c r="Q31" s="414"/>
      <c r="R31" s="414"/>
      <c r="S31" s="107"/>
      <c r="T31" s="99"/>
      <c r="U31" s="99" t="str">
        <f>AG8</f>
        <v>令和　　　　年　　　　月　　　　日</v>
      </c>
      <c r="V31" s="99"/>
      <c r="W31" s="99"/>
      <c r="X31" s="99"/>
      <c r="Y31" s="99"/>
      <c r="Z31" s="99"/>
      <c r="AA31" s="99"/>
      <c r="AB31" s="99"/>
      <c r="AC31" s="99"/>
      <c r="AD31" s="99"/>
      <c r="AE31" s="99"/>
      <c r="AF31" s="99"/>
      <c r="AG31" s="99"/>
      <c r="AH31" s="99"/>
      <c r="AI31" s="99"/>
      <c r="AJ31" s="99"/>
      <c r="AK31" s="99"/>
      <c r="AL31" s="99"/>
      <c r="AM31" s="99"/>
      <c r="AN31" s="99"/>
      <c r="AO31" s="99"/>
      <c r="AP31" s="99"/>
      <c r="AQ31" s="99"/>
      <c r="AR31" s="133"/>
    </row>
    <row r="32" spans="2:51" ht="24.95" customHeight="1" x14ac:dyDescent="0.15">
      <c r="D32" s="96"/>
      <c r="E32" s="101"/>
      <c r="F32" s="417" t="s">
        <v>110</v>
      </c>
      <c r="G32" s="417"/>
      <c r="H32" s="417"/>
      <c r="I32" s="417"/>
      <c r="J32" s="417"/>
      <c r="K32" s="417"/>
      <c r="L32" s="101"/>
      <c r="M32" s="109"/>
      <c r="N32" s="114"/>
      <c r="O32" s="101"/>
      <c r="P32" s="101"/>
      <c r="Q32" s="101"/>
      <c r="R32" s="101"/>
      <c r="S32" s="420" t="str">
        <f>AG4&amp;AH4&amp;IF(OR(AH4="",AH4="￥"),"","，")&amp;AI4&amp;AJ4&amp;AK4&amp;IF(OR(AK4="",AK4="￥"),"","，")&amp;AL4&amp;AM4&amp;AN4&amp;IF(OR(AN4="",AN4="￥"),"","，")&amp;AO4&amp;AP4&amp;AQ4</f>
        <v/>
      </c>
      <c r="T32" s="420"/>
      <c r="U32" s="420"/>
      <c r="V32" s="420"/>
      <c r="W32" s="420"/>
      <c r="X32" s="420"/>
      <c r="Y32" s="420"/>
      <c r="Z32" s="420"/>
      <c r="AA32" s="420"/>
      <c r="AB32" s="420"/>
      <c r="AC32" s="420"/>
      <c r="AD32" s="420"/>
      <c r="AE32" s="420"/>
      <c r="AF32" s="420"/>
      <c r="AG32" s="420"/>
      <c r="AH32" s="420"/>
      <c r="AI32" s="420"/>
      <c r="AJ32" s="420"/>
      <c r="AK32" s="420"/>
      <c r="AL32" s="420"/>
      <c r="AM32" s="420"/>
      <c r="AN32" s="420"/>
      <c r="AO32" s="101" t="s">
        <v>98</v>
      </c>
      <c r="AP32" s="101"/>
      <c r="AQ32" s="101"/>
      <c r="AR32" s="135"/>
    </row>
    <row r="33" spans="4:44" ht="24.95" customHeight="1" x14ac:dyDescent="0.15">
      <c r="D33" s="97"/>
      <c r="E33" s="102"/>
      <c r="F33" s="418"/>
      <c r="G33" s="418"/>
      <c r="H33" s="418"/>
      <c r="I33" s="418"/>
      <c r="J33" s="418"/>
      <c r="K33" s="418"/>
      <c r="L33" s="102"/>
      <c r="M33" s="110"/>
      <c r="N33" s="115"/>
      <c r="O33" s="102"/>
      <c r="P33" s="102" t="s">
        <v>170</v>
      </c>
      <c r="Q33" s="102"/>
      <c r="R33" s="102"/>
      <c r="S33" s="102"/>
      <c r="T33" s="118"/>
      <c r="U33" s="118"/>
      <c r="V33" s="118"/>
      <c r="W33" s="118"/>
      <c r="X33" s="118"/>
      <c r="Y33" s="118"/>
      <c r="Z33" s="118"/>
      <c r="AA33" s="118"/>
      <c r="AB33" s="118"/>
      <c r="AC33" s="118"/>
      <c r="AD33" s="118"/>
      <c r="AE33" s="118"/>
      <c r="AF33" s="421" t="str">
        <f>AS4&amp;AT4&amp;IF(OR(AT4="",AT4="￥"),"","，")&amp;AU4&amp;AV4&amp;AW4&amp;IF(OR(AW4="",AW4="￥"),"","，")&amp;AX4&amp;AY4&amp;AZ4&amp;IF(OR(AZ4="",AZ4="￥"),"","，")&amp;BA4&amp;BB4&amp;BC4</f>
        <v/>
      </c>
      <c r="AG33" s="421"/>
      <c r="AH33" s="421"/>
      <c r="AI33" s="421"/>
      <c r="AJ33" s="421"/>
      <c r="AK33" s="421"/>
      <c r="AL33" s="421"/>
      <c r="AM33" s="421"/>
      <c r="AN33" s="421"/>
      <c r="AO33" s="102" t="s">
        <v>171</v>
      </c>
      <c r="AP33" s="102"/>
      <c r="AQ33" s="102"/>
      <c r="AR33" s="136"/>
    </row>
    <row r="35" spans="4:44" s="259" customFormat="1" ht="15" customHeight="1" x14ac:dyDescent="0.15"/>
    <row r="36" spans="4:44" s="259" customFormat="1" ht="15" customHeight="1" x14ac:dyDescent="0.15"/>
    <row r="37" spans="4:44" s="259" customFormat="1" ht="15" customHeight="1" x14ac:dyDescent="0.15"/>
    <row r="38" spans="4:44" s="259" customFormat="1" ht="15" customHeight="1" x14ac:dyDescent="0.15"/>
    <row r="39" spans="4:44" s="259" customFormat="1" ht="15" customHeight="1" x14ac:dyDescent="0.15"/>
    <row r="40" spans="4:44" s="259" customFormat="1" ht="15" customHeight="1" x14ac:dyDescent="0.15"/>
    <row r="41" spans="4:44" s="259" customFormat="1" ht="15" customHeight="1" x14ac:dyDescent="0.15"/>
    <row r="42" spans="4:44" s="259" customFormat="1" ht="15" customHeight="1" x14ac:dyDescent="0.15"/>
    <row r="43" spans="4:44" s="259" customFormat="1" ht="15" customHeight="1" x14ac:dyDescent="0.15"/>
    <row r="44" spans="4:44" s="259" customFormat="1" ht="15" customHeight="1" x14ac:dyDescent="0.15"/>
    <row r="45" spans="4:44" s="259" customFormat="1" ht="15" customHeight="1" x14ac:dyDescent="0.15"/>
    <row r="46" spans="4:44" s="259" customFormat="1" ht="15" customHeight="1" x14ac:dyDescent="0.15"/>
    <row r="47" spans="4:44" s="259" customFormat="1" ht="15" customHeight="1" x14ac:dyDescent="0.15"/>
    <row r="48" spans="4:44" s="259" customFormat="1" ht="15" customHeight="1" x14ac:dyDescent="0.15"/>
    <row r="49" s="259" customFormat="1" ht="15" customHeight="1" x14ac:dyDescent="0.15"/>
    <row r="50" s="259" customFormat="1" ht="15" customHeight="1" x14ac:dyDescent="0.15"/>
    <row r="51" s="259" customFormat="1" ht="15" customHeight="1" x14ac:dyDescent="0.15"/>
    <row r="52" s="259" customFormat="1" ht="15" customHeight="1" x14ac:dyDescent="0.15"/>
    <row r="53" s="259" customFormat="1" ht="15" customHeight="1" x14ac:dyDescent="0.15"/>
    <row r="54" s="259" customFormat="1" ht="15" customHeight="1" x14ac:dyDescent="0.15"/>
    <row r="55" s="259" customFormat="1" ht="15" customHeight="1" x14ac:dyDescent="0.15"/>
    <row r="56" s="259" customFormat="1" ht="15" customHeight="1" x14ac:dyDescent="0.15"/>
    <row r="57" s="259" customFormat="1" ht="15" customHeight="1" x14ac:dyDescent="0.15"/>
    <row r="58" s="259" customFormat="1" ht="15" customHeight="1" x14ac:dyDescent="0.15"/>
    <row r="59" s="259" customFormat="1" ht="15" customHeight="1" x14ac:dyDescent="0.15"/>
    <row r="60" s="259" customFormat="1" ht="15" customHeight="1" x14ac:dyDescent="0.15"/>
    <row r="61" s="259" customFormat="1" ht="15" customHeight="1" x14ac:dyDescent="0.15"/>
    <row r="62" s="259" customFormat="1" ht="15" customHeight="1" x14ac:dyDescent="0.15"/>
    <row r="63" s="259" customFormat="1" ht="15" customHeight="1" x14ac:dyDescent="0.15"/>
    <row r="64" s="259" customFormat="1" ht="15" customHeight="1" x14ac:dyDescent="0.15"/>
    <row r="65" s="259" customFormat="1" ht="15" customHeight="1" x14ac:dyDescent="0.15"/>
    <row r="66" s="259" customFormat="1" ht="15" customHeight="1" x14ac:dyDescent="0.15"/>
    <row r="67" s="259" customFormat="1" ht="15" customHeight="1" x14ac:dyDescent="0.15"/>
    <row r="68" s="259" customFormat="1" ht="15" customHeight="1" x14ac:dyDescent="0.15"/>
    <row r="69" s="259" customFormat="1" ht="15" customHeight="1" x14ac:dyDescent="0.15"/>
    <row r="70" s="259" customFormat="1" ht="15" customHeight="1" x14ac:dyDescent="0.15"/>
    <row r="71" s="259" customFormat="1" ht="15" customHeight="1" x14ac:dyDescent="0.15"/>
    <row r="72" s="259" customFormat="1" ht="15" customHeight="1" x14ac:dyDescent="0.15"/>
    <row r="73" s="259" customFormat="1" ht="15" customHeight="1" x14ac:dyDescent="0.15"/>
    <row r="74" s="259" customFormat="1" ht="15" customHeight="1" x14ac:dyDescent="0.15"/>
    <row r="75" s="259" customFormat="1" ht="15" customHeight="1" x14ac:dyDescent="0.15"/>
    <row r="76" s="259" customFormat="1" ht="15" customHeight="1" x14ac:dyDescent="0.15"/>
    <row r="77" s="259" customFormat="1" ht="15" customHeight="1" x14ac:dyDescent="0.15"/>
    <row r="78" s="259" customFormat="1" ht="15" customHeight="1" x14ac:dyDescent="0.15"/>
    <row r="79" s="259" customFormat="1" ht="15" customHeight="1" x14ac:dyDescent="0.15"/>
    <row r="80" s="259" customFormat="1" ht="15" customHeight="1" x14ac:dyDescent="0.15"/>
    <row r="81" s="259" customFormat="1" ht="15" customHeight="1" x14ac:dyDescent="0.15"/>
    <row r="82" s="259" customFormat="1" ht="15" customHeight="1" x14ac:dyDescent="0.15"/>
    <row r="83" s="259" customFormat="1" ht="15" customHeight="1" x14ac:dyDescent="0.15"/>
    <row r="84" s="259" customFormat="1" ht="15" customHeight="1" x14ac:dyDescent="0.15"/>
    <row r="85" s="259" customFormat="1" ht="15" customHeight="1" x14ac:dyDescent="0.15"/>
    <row r="86" s="259" customFormat="1" ht="15" customHeight="1" x14ac:dyDescent="0.15"/>
    <row r="87" s="259" customFormat="1" ht="15" customHeight="1" x14ac:dyDescent="0.15"/>
    <row r="88" s="259" customFormat="1" ht="15" customHeight="1" x14ac:dyDescent="0.15"/>
    <row r="89" s="259" customFormat="1" ht="15" customHeight="1" x14ac:dyDescent="0.15"/>
    <row r="90" s="259" customFormat="1" ht="15" customHeight="1" x14ac:dyDescent="0.15"/>
    <row r="91" s="259" customFormat="1" ht="15" customHeight="1" x14ac:dyDescent="0.15"/>
    <row r="92" s="259" customFormat="1" ht="15" customHeight="1" x14ac:dyDescent="0.15"/>
    <row r="93" s="259" customFormat="1" ht="15" customHeight="1" x14ac:dyDescent="0.15"/>
    <row r="94" s="259" customFormat="1" ht="15" customHeight="1" x14ac:dyDescent="0.15"/>
    <row r="95" s="259" customFormat="1" ht="15" customHeight="1" x14ac:dyDescent="0.15"/>
    <row r="96" s="259" customFormat="1" ht="15" customHeight="1" x14ac:dyDescent="0.15"/>
    <row r="97" s="259" customFormat="1" ht="15" customHeight="1" x14ac:dyDescent="0.15"/>
    <row r="98" s="259" customFormat="1" ht="15" customHeight="1" x14ac:dyDescent="0.15"/>
    <row r="99" s="259" customFormat="1" ht="15" customHeight="1" x14ac:dyDescent="0.15"/>
    <row r="100" s="259" customFormat="1" ht="15" customHeight="1" x14ac:dyDescent="0.15"/>
    <row r="101" s="259" customFormat="1" ht="15" customHeight="1" x14ac:dyDescent="0.15"/>
    <row r="102" s="259" customFormat="1" ht="15" customHeight="1" x14ac:dyDescent="0.15"/>
    <row r="103" s="259" customFormat="1" ht="15" customHeight="1" x14ac:dyDescent="0.15"/>
    <row r="104" s="259" customFormat="1" ht="15" customHeight="1" x14ac:dyDescent="0.15"/>
    <row r="105" s="259" customFormat="1" ht="15" customHeight="1" x14ac:dyDescent="0.15"/>
    <row r="106" s="259" customFormat="1" ht="15" customHeight="1" x14ac:dyDescent="0.15"/>
    <row r="107" s="259" customFormat="1" ht="15" customHeight="1" x14ac:dyDescent="0.15"/>
    <row r="108" s="259" customFormat="1" ht="15" customHeight="1" x14ac:dyDescent="0.15"/>
    <row r="109" s="259" customFormat="1" ht="15" customHeight="1" x14ac:dyDescent="0.15"/>
    <row r="110" s="259" customFormat="1" ht="15" customHeight="1" x14ac:dyDescent="0.15"/>
    <row r="111" s="259" customFormat="1" ht="15" customHeight="1" x14ac:dyDescent="0.15"/>
    <row r="112" s="259" customFormat="1" ht="15" customHeight="1" x14ac:dyDescent="0.15"/>
    <row r="113" s="259" customFormat="1" ht="15" customHeight="1" x14ac:dyDescent="0.15"/>
    <row r="114" s="259" customFormat="1" ht="15" customHeight="1" x14ac:dyDescent="0.15"/>
    <row r="115" s="259" customFormat="1" ht="15" customHeight="1" x14ac:dyDescent="0.15"/>
    <row r="116" s="259" customFormat="1" ht="15" customHeight="1" x14ac:dyDescent="0.15"/>
    <row r="117" s="259" customFormat="1" ht="15" customHeight="1" x14ac:dyDescent="0.15"/>
    <row r="118" s="259" customFormat="1" ht="15" customHeight="1" x14ac:dyDescent="0.15"/>
    <row r="119" s="259" customFormat="1" ht="15" customHeight="1" x14ac:dyDescent="0.15"/>
    <row r="120" s="259" customFormat="1" ht="15" customHeight="1" x14ac:dyDescent="0.15"/>
    <row r="121" s="259" customFormat="1" ht="15" customHeight="1" x14ac:dyDescent="0.15"/>
    <row r="122" s="259" customFormat="1" ht="15" customHeight="1" x14ac:dyDescent="0.15"/>
    <row r="123" s="259" customFormat="1" ht="15" customHeight="1" x14ac:dyDescent="0.15"/>
    <row r="124" s="259" customFormat="1" ht="15" customHeight="1" x14ac:dyDescent="0.15"/>
    <row r="125" s="259" customFormat="1" ht="15" customHeight="1" x14ac:dyDescent="0.15"/>
    <row r="126" s="259" customFormat="1" ht="15" customHeight="1" x14ac:dyDescent="0.15"/>
    <row r="127" s="259" customFormat="1" ht="15" customHeight="1" x14ac:dyDescent="0.15"/>
    <row r="128" s="259" customFormat="1" ht="15" customHeight="1" x14ac:dyDescent="0.15"/>
    <row r="129" s="259" customFormat="1" ht="15" customHeight="1" x14ac:dyDescent="0.15"/>
    <row r="130" s="259" customFormat="1" ht="15" customHeight="1" x14ac:dyDescent="0.15"/>
    <row r="131" s="259" customFormat="1" ht="15" customHeight="1" x14ac:dyDescent="0.15"/>
    <row r="132" s="259" customFormat="1" ht="15" customHeight="1" x14ac:dyDescent="0.15"/>
    <row r="133" s="259" customFormat="1" ht="15" customHeight="1" x14ac:dyDescent="0.15"/>
    <row r="134" s="259" customFormat="1" ht="15" customHeight="1" x14ac:dyDescent="0.15"/>
    <row r="135" s="259" customFormat="1" ht="15" customHeight="1" x14ac:dyDescent="0.15"/>
    <row r="136" s="259" customFormat="1" ht="15" customHeight="1" x14ac:dyDescent="0.15"/>
    <row r="137" s="259" customFormat="1" ht="15" customHeight="1" x14ac:dyDescent="0.15"/>
    <row r="138" s="259" customFormat="1" ht="15" customHeight="1" x14ac:dyDescent="0.15"/>
    <row r="139" s="259" customFormat="1" ht="15" customHeight="1" x14ac:dyDescent="0.15"/>
    <row r="140" s="259" customFormat="1" ht="15" customHeight="1" x14ac:dyDescent="0.15"/>
    <row r="141" s="259" customFormat="1" ht="15" customHeight="1" x14ac:dyDescent="0.15"/>
    <row r="142" s="259" customFormat="1" ht="15" customHeight="1" x14ac:dyDescent="0.15"/>
    <row r="143" s="259" customFormat="1" ht="15" customHeight="1" x14ac:dyDescent="0.15"/>
    <row r="144" s="259" customFormat="1" ht="15" customHeight="1" x14ac:dyDescent="0.15"/>
    <row r="145" s="259" customFormat="1" ht="15" customHeight="1" x14ac:dyDescent="0.15"/>
    <row r="146" s="259" customFormat="1" ht="15" customHeight="1" x14ac:dyDescent="0.15"/>
    <row r="147" s="259" customFormat="1" ht="15" customHeight="1" x14ac:dyDescent="0.15"/>
    <row r="148" s="259" customFormat="1" ht="15" customHeight="1" x14ac:dyDescent="0.15"/>
    <row r="149" s="259" customFormat="1" ht="15" customHeight="1" x14ac:dyDescent="0.15"/>
    <row r="150" s="259" customFormat="1" ht="15" customHeight="1" x14ac:dyDescent="0.15"/>
    <row r="151" s="259" customFormat="1" ht="15" customHeight="1" x14ac:dyDescent="0.15"/>
    <row r="152" s="259" customFormat="1" ht="15" customHeight="1" x14ac:dyDescent="0.15"/>
    <row r="153" s="259" customFormat="1" ht="15" customHeight="1" x14ac:dyDescent="0.15"/>
    <row r="154" s="259" customFormat="1" ht="15" customHeight="1" x14ac:dyDescent="0.15"/>
    <row r="155" s="259" customFormat="1" ht="15" customHeight="1" x14ac:dyDescent="0.15"/>
    <row r="156" s="259" customFormat="1" ht="15" customHeight="1" x14ac:dyDescent="0.15"/>
    <row r="157" s="259" customFormat="1" ht="15" customHeight="1" x14ac:dyDescent="0.15"/>
    <row r="158" s="259" customFormat="1" ht="15" customHeight="1" x14ac:dyDescent="0.15"/>
    <row r="159" s="259" customFormat="1" ht="15" customHeight="1" x14ac:dyDescent="0.15"/>
    <row r="160" s="259" customFormat="1" ht="15" customHeight="1" x14ac:dyDescent="0.15"/>
    <row r="161" s="259" customFormat="1" ht="15" customHeight="1" x14ac:dyDescent="0.15"/>
    <row r="162" s="259" customFormat="1" ht="15" customHeight="1" x14ac:dyDescent="0.15"/>
    <row r="163" s="259" customFormat="1" ht="15" customHeight="1" x14ac:dyDescent="0.15"/>
    <row r="164" s="259" customFormat="1" ht="15" customHeight="1" x14ac:dyDescent="0.15"/>
    <row r="165" s="259" customFormat="1" ht="15" customHeight="1" x14ac:dyDescent="0.15"/>
    <row r="166" s="259" customFormat="1" ht="15" customHeight="1" x14ac:dyDescent="0.15"/>
    <row r="167" s="259" customFormat="1" ht="15" customHeight="1" x14ac:dyDescent="0.15"/>
    <row r="168" s="259" customFormat="1" ht="15" customHeight="1" x14ac:dyDescent="0.15"/>
    <row r="169" s="259" customFormat="1" ht="15" customHeight="1" x14ac:dyDescent="0.15"/>
    <row r="170" s="259" customFormat="1" ht="15" customHeight="1" x14ac:dyDescent="0.15"/>
    <row r="171" s="259" customFormat="1" ht="15" customHeight="1" x14ac:dyDescent="0.15"/>
    <row r="172" s="259" customFormat="1" ht="15" customHeight="1" x14ac:dyDescent="0.15"/>
    <row r="173" s="259" customFormat="1" ht="15" customHeight="1" x14ac:dyDescent="0.15"/>
    <row r="174" s="259" customFormat="1" ht="15" customHeight="1" x14ac:dyDescent="0.15"/>
    <row r="175" s="259" customFormat="1" ht="15" customHeight="1" x14ac:dyDescent="0.15"/>
    <row r="176" s="259" customFormat="1" ht="15" customHeight="1" x14ac:dyDescent="0.15"/>
    <row r="177" s="259" customFormat="1" ht="15" customHeight="1" x14ac:dyDescent="0.15"/>
    <row r="178" s="259" customFormat="1" ht="15" customHeight="1" x14ac:dyDescent="0.15"/>
    <row r="179" s="259" customFormat="1" ht="15" customHeight="1" x14ac:dyDescent="0.15"/>
    <row r="180" s="259" customFormat="1" ht="15" customHeight="1" x14ac:dyDescent="0.15"/>
    <row r="181" s="259" customFormat="1" ht="15" customHeight="1" x14ac:dyDescent="0.15"/>
    <row r="182" s="259" customFormat="1" ht="15" customHeight="1" x14ac:dyDescent="0.15"/>
    <row r="183" s="259" customFormat="1" ht="15" customHeight="1" x14ac:dyDescent="0.15"/>
    <row r="184" s="259" customFormat="1" ht="15" customHeight="1" x14ac:dyDescent="0.15"/>
    <row r="185" s="259" customFormat="1" ht="15" customHeight="1" x14ac:dyDescent="0.15"/>
    <row r="186" s="259" customFormat="1" ht="15" customHeight="1" x14ac:dyDescent="0.15"/>
    <row r="187" s="259" customFormat="1" ht="15" customHeight="1" x14ac:dyDescent="0.15"/>
    <row r="188" s="259" customFormat="1" ht="15" customHeight="1" x14ac:dyDescent="0.15"/>
    <row r="189" s="259" customFormat="1" ht="15" customHeight="1" x14ac:dyDescent="0.15"/>
    <row r="190" s="259" customFormat="1" ht="15" customHeight="1" x14ac:dyDescent="0.15"/>
    <row r="191" s="259" customFormat="1" ht="15" customHeight="1" x14ac:dyDescent="0.15"/>
    <row r="192" s="259" customFormat="1" ht="15" customHeight="1" x14ac:dyDescent="0.15"/>
    <row r="193" s="259" customFormat="1" ht="15" customHeight="1" x14ac:dyDescent="0.15"/>
    <row r="194" s="259" customFormat="1" ht="15" customHeight="1" x14ac:dyDescent="0.15"/>
    <row r="195" s="259" customFormat="1" ht="15" customHeight="1" x14ac:dyDescent="0.15"/>
    <row r="196" s="259" customFormat="1" ht="15" customHeight="1" x14ac:dyDescent="0.15"/>
    <row r="197" s="259" customFormat="1" ht="15" customHeight="1" x14ac:dyDescent="0.15"/>
    <row r="198" s="259" customFormat="1" ht="15" customHeight="1" x14ac:dyDescent="0.15"/>
    <row r="199" s="259" customFormat="1" ht="15" customHeight="1" x14ac:dyDescent="0.15"/>
    <row r="200" s="259" customFormat="1" ht="15" customHeight="1" x14ac:dyDescent="0.15"/>
    <row r="201" s="259" customFormat="1" ht="15" customHeight="1" x14ac:dyDescent="0.15"/>
    <row r="202" s="259" customFormat="1" ht="15" customHeight="1" x14ac:dyDescent="0.15"/>
    <row r="203" s="259" customFormat="1" ht="15" customHeight="1" x14ac:dyDescent="0.15"/>
    <row r="204" s="259" customFormat="1" ht="15" customHeight="1" x14ac:dyDescent="0.15"/>
    <row r="205" s="259" customFormat="1" ht="15" customHeight="1" x14ac:dyDescent="0.15"/>
    <row r="206" s="259" customFormat="1" ht="15" customHeight="1" x14ac:dyDescent="0.15"/>
    <row r="207" s="259" customFormat="1" ht="15" customHeight="1" x14ac:dyDescent="0.15"/>
    <row r="208" s="259" customFormat="1" ht="15" customHeight="1" x14ac:dyDescent="0.15"/>
    <row r="209" s="259" customFormat="1" ht="15" customHeight="1" x14ac:dyDescent="0.15"/>
    <row r="210" s="259" customFormat="1" ht="15" customHeight="1" x14ac:dyDescent="0.15"/>
    <row r="211" s="259" customFormat="1" ht="15" customHeight="1" x14ac:dyDescent="0.15"/>
    <row r="212" s="259" customFormat="1" ht="15" customHeight="1" x14ac:dyDescent="0.15"/>
    <row r="213" s="259" customFormat="1" ht="15" customHeight="1" x14ac:dyDescent="0.15"/>
    <row r="214" s="259" customFormat="1" ht="15" customHeight="1" x14ac:dyDescent="0.15"/>
    <row r="215" s="259" customFormat="1" ht="15" customHeight="1" x14ac:dyDescent="0.15"/>
    <row r="216" s="259" customFormat="1" ht="15" customHeight="1" x14ac:dyDescent="0.15"/>
    <row r="217" s="259" customFormat="1" ht="15" customHeight="1" x14ac:dyDescent="0.15"/>
    <row r="218" s="259" customFormat="1" ht="15" customHeight="1" x14ac:dyDescent="0.15"/>
    <row r="219" s="259" customFormat="1" ht="15" customHeight="1" x14ac:dyDescent="0.15"/>
    <row r="220" s="259" customFormat="1" ht="15" customHeight="1" x14ac:dyDescent="0.15"/>
    <row r="221" s="259" customFormat="1" ht="15" customHeight="1" x14ac:dyDescent="0.15"/>
    <row r="222" s="259" customFormat="1" ht="15" customHeight="1" x14ac:dyDescent="0.15"/>
    <row r="223" s="259" customFormat="1" ht="15" customHeight="1" x14ac:dyDescent="0.15"/>
    <row r="224" s="259" customFormat="1" ht="15" customHeight="1" x14ac:dyDescent="0.15"/>
    <row r="225" s="259" customFormat="1" ht="15" customHeight="1" x14ac:dyDescent="0.15"/>
    <row r="226" s="259" customFormat="1" ht="15" customHeight="1" x14ac:dyDescent="0.15"/>
    <row r="227" s="259" customFormat="1" ht="15" customHeight="1" x14ac:dyDescent="0.15"/>
    <row r="228" s="259" customFormat="1" ht="15" customHeight="1" x14ac:dyDescent="0.15"/>
    <row r="229" s="259" customFormat="1" ht="15" customHeight="1" x14ac:dyDescent="0.15"/>
    <row r="230" s="259" customFormat="1" ht="15" customHeight="1" x14ac:dyDescent="0.15"/>
    <row r="231" s="259" customFormat="1" ht="15" customHeight="1" x14ac:dyDescent="0.15"/>
    <row r="232" s="259" customFormat="1" ht="15" customHeight="1" x14ac:dyDescent="0.15"/>
    <row r="233" s="259" customFormat="1" ht="15" customHeight="1" x14ac:dyDescent="0.15"/>
    <row r="234" s="259" customFormat="1" ht="15" customHeight="1" x14ac:dyDescent="0.15"/>
    <row r="235" s="259" customFormat="1" ht="15" customHeight="1" x14ac:dyDescent="0.15"/>
    <row r="236" s="259" customFormat="1" ht="15" customHeight="1" x14ac:dyDescent="0.15"/>
    <row r="237" s="259" customFormat="1" ht="15" customHeight="1" x14ac:dyDescent="0.15"/>
    <row r="238" s="259" customFormat="1" ht="15" customHeight="1" x14ac:dyDescent="0.15"/>
    <row r="239" s="259" customFormat="1" ht="15" customHeight="1" x14ac:dyDescent="0.15"/>
    <row r="240" s="259" customFormat="1" ht="15" customHeight="1" x14ac:dyDescent="0.15"/>
    <row r="241" s="259" customFormat="1" ht="15" customHeight="1" x14ac:dyDescent="0.15"/>
    <row r="242" s="259" customFormat="1" ht="15" customHeight="1" x14ac:dyDescent="0.15"/>
    <row r="243" s="259" customFormat="1" ht="15" customHeight="1" x14ac:dyDescent="0.15"/>
    <row r="244" s="259" customFormat="1" ht="15" customHeight="1" x14ac:dyDescent="0.15"/>
    <row r="245" s="259" customFormat="1" ht="15" customHeight="1" x14ac:dyDescent="0.15"/>
    <row r="246" s="259" customFormat="1" ht="15" customHeight="1" x14ac:dyDescent="0.15"/>
    <row r="247" s="259" customFormat="1" ht="15" customHeight="1" x14ac:dyDescent="0.15"/>
    <row r="248" s="259" customFormat="1" ht="15" customHeight="1" x14ac:dyDescent="0.15"/>
    <row r="249" s="259" customFormat="1" ht="15" customHeight="1" x14ac:dyDescent="0.15"/>
    <row r="250" s="259" customFormat="1" ht="15" customHeight="1" x14ac:dyDescent="0.15"/>
    <row r="251" s="259" customFormat="1" ht="15" customHeight="1" x14ac:dyDescent="0.15"/>
    <row r="252" s="259" customFormat="1" ht="15" customHeight="1" x14ac:dyDescent="0.15"/>
    <row r="253" s="259" customFormat="1" ht="15" customHeight="1" x14ac:dyDescent="0.15"/>
    <row r="254" s="259" customFormat="1" ht="15" customHeight="1" x14ac:dyDescent="0.15"/>
    <row r="255" s="259" customFormat="1" ht="15" customHeight="1" x14ac:dyDescent="0.15"/>
    <row r="256" s="259" customFormat="1" ht="15" customHeight="1" x14ac:dyDescent="0.15"/>
    <row r="257" s="259" customFormat="1" ht="15" customHeight="1" x14ac:dyDescent="0.15"/>
    <row r="258" s="259" customFormat="1" ht="15" customHeight="1" x14ac:dyDescent="0.15"/>
    <row r="259" s="259" customFormat="1" ht="15" customHeight="1" x14ac:dyDescent="0.15"/>
    <row r="260" s="259" customFormat="1" ht="15" customHeight="1" x14ac:dyDescent="0.15"/>
    <row r="261" s="259" customFormat="1" ht="15" customHeight="1" x14ac:dyDescent="0.15"/>
    <row r="262" s="259" customFormat="1" ht="15" customHeight="1" x14ac:dyDescent="0.15"/>
    <row r="263" s="259" customFormat="1" ht="15" customHeight="1" x14ac:dyDescent="0.15"/>
    <row r="264" s="259" customFormat="1" ht="15" customHeight="1" x14ac:dyDescent="0.15"/>
    <row r="265" s="259" customFormat="1" ht="15" customHeight="1" x14ac:dyDescent="0.15"/>
    <row r="266" s="259" customFormat="1" ht="15" customHeight="1" x14ac:dyDescent="0.15"/>
    <row r="267" s="259" customFormat="1" ht="15" customHeight="1" x14ac:dyDescent="0.15"/>
    <row r="268" s="259" customFormat="1" ht="15" customHeight="1" x14ac:dyDescent="0.15"/>
    <row r="269" s="259" customFormat="1" ht="15" customHeight="1" x14ac:dyDescent="0.15"/>
    <row r="270" s="259" customFormat="1" ht="15" customHeight="1" x14ac:dyDescent="0.15"/>
    <row r="271" s="259" customFormat="1" ht="15" customHeight="1" x14ac:dyDescent="0.15"/>
    <row r="272" s="259" customFormat="1" ht="15" customHeight="1" x14ac:dyDescent="0.15"/>
    <row r="273" s="259" customFormat="1" ht="15" customHeight="1" x14ac:dyDescent="0.15"/>
    <row r="274" s="259" customFormat="1" ht="15" customHeight="1" x14ac:dyDescent="0.15"/>
    <row r="275" s="259" customFormat="1" ht="15" customHeight="1" x14ac:dyDescent="0.15"/>
    <row r="276" s="259" customFormat="1" ht="15" customHeight="1" x14ac:dyDescent="0.15"/>
    <row r="277" s="259" customFormat="1" ht="15" customHeight="1" x14ac:dyDescent="0.15"/>
    <row r="278" s="259" customFormat="1" ht="15" customHeight="1" x14ac:dyDescent="0.15"/>
    <row r="279" s="259" customFormat="1" ht="15" customHeight="1" x14ac:dyDescent="0.15"/>
    <row r="280" s="259" customFormat="1" ht="15" customHeight="1" x14ac:dyDescent="0.15"/>
    <row r="281" s="259" customFormat="1" ht="15" customHeight="1" x14ac:dyDescent="0.15"/>
    <row r="282" s="259" customFormat="1" ht="15" customHeight="1" x14ac:dyDescent="0.15"/>
    <row r="283" s="259" customFormat="1" ht="15" customHeight="1" x14ac:dyDescent="0.15"/>
    <row r="284" s="259" customFormat="1" ht="15" customHeight="1" x14ac:dyDescent="0.15"/>
    <row r="285" s="259" customFormat="1" ht="15" customHeight="1" x14ac:dyDescent="0.15"/>
    <row r="286" s="259" customFormat="1" ht="15" customHeight="1" x14ac:dyDescent="0.15"/>
    <row r="287" s="259" customFormat="1" ht="15" customHeight="1" x14ac:dyDescent="0.15"/>
    <row r="288" s="259" customFormat="1" ht="15" customHeight="1" x14ac:dyDescent="0.15"/>
    <row r="289" s="259" customFormat="1" ht="15" customHeight="1" x14ac:dyDescent="0.15"/>
    <row r="290" s="259" customFormat="1" ht="15" customHeight="1" x14ac:dyDescent="0.15"/>
    <row r="291" s="259" customFormat="1" ht="15" customHeight="1" x14ac:dyDescent="0.15"/>
    <row r="292" s="259" customFormat="1" ht="15" customHeight="1" x14ac:dyDescent="0.15"/>
    <row r="293" s="259" customFormat="1" ht="15" customHeight="1" x14ac:dyDescent="0.15"/>
    <row r="294" s="259" customFormat="1" ht="15" customHeight="1" x14ac:dyDescent="0.15"/>
    <row r="295" s="259" customFormat="1" ht="15" customHeight="1" x14ac:dyDescent="0.15"/>
    <row r="296" s="259" customFormat="1" ht="15" customHeight="1" x14ac:dyDescent="0.15"/>
    <row r="297" s="259" customFormat="1" ht="15" customHeight="1" x14ac:dyDescent="0.15"/>
    <row r="298" s="259" customFormat="1" ht="15" customHeight="1" x14ac:dyDescent="0.15"/>
    <row r="299" s="259" customFormat="1" ht="15" customHeight="1" x14ac:dyDescent="0.15"/>
    <row r="300" s="259" customFormat="1" ht="15" customHeight="1" x14ac:dyDescent="0.15"/>
    <row r="301" s="259" customFormat="1" ht="15" customHeight="1" x14ac:dyDescent="0.15"/>
    <row r="302" s="259" customFormat="1" ht="15" customHeight="1" x14ac:dyDescent="0.15"/>
    <row r="303" s="259" customFormat="1" ht="15" customHeight="1" x14ac:dyDescent="0.15"/>
    <row r="304" s="259" customFormat="1" ht="15" customHeight="1" x14ac:dyDescent="0.15"/>
    <row r="305" s="259" customFormat="1" ht="15" customHeight="1" x14ac:dyDescent="0.15"/>
    <row r="306" s="259" customFormat="1" ht="15" customHeight="1" x14ac:dyDescent="0.15"/>
    <row r="307" s="259" customFormat="1" ht="15" customHeight="1" x14ac:dyDescent="0.15"/>
    <row r="308" s="259" customFormat="1" ht="15" customHeight="1" x14ac:dyDescent="0.15"/>
    <row r="309" s="259" customFormat="1" ht="15" customHeight="1" x14ac:dyDescent="0.15"/>
    <row r="310" s="259" customFormat="1" ht="15" customHeight="1" x14ac:dyDescent="0.15"/>
    <row r="311" s="259" customFormat="1" ht="15" customHeight="1" x14ac:dyDescent="0.15"/>
    <row r="312" s="259" customFormat="1" ht="15" customHeight="1" x14ac:dyDescent="0.15"/>
    <row r="313" s="259" customFormat="1" ht="15" customHeight="1" x14ac:dyDescent="0.15"/>
    <row r="314" s="259" customFormat="1" ht="15" customHeight="1" x14ac:dyDescent="0.15"/>
    <row r="315" s="259" customFormat="1" ht="15" customHeight="1" x14ac:dyDescent="0.15"/>
    <row r="316" s="259" customFormat="1" ht="15" customHeight="1" x14ac:dyDescent="0.15"/>
    <row r="317" s="259" customFormat="1" ht="15" customHeight="1" x14ac:dyDescent="0.15"/>
    <row r="318" s="259" customFormat="1" ht="15" customHeight="1" x14ac:dyDescent="0.15"/>
    <row r="319" s="259" customFormat="1" ht="15" customHeight="1" x14ac:dyDescent="0.15"/>
    <row r="320" s="259" customFormat="1" ht="15" customHeight="1" x14ac:dyDescent="0.15"/>
    <row r="321" s="259" customFormat="1" ht="15" customHeight="1" x14ac:dyDescent="0.15"/>
    <row r="322" s="259" customFormat="1" ht="15" customHeight="1" x14ac:dyDescent="0.15"/>
    <row r="323" s="259" customFormat="1" ht="15" customHeight="1" x14ac:dyDescent="0.15"/>
    <row r="324" s="259" customFormat="1" ht="15" customHeight="1" x14ac:dyDescent="0.15"/>
    <row r="325" s="259" customFormat="1" ht="15" customHeight="1" x14ac:dyDescent="0.15"/>
    <row r="326" s="259" customFormat="1" ht="15" customHeight="1" x14ac:dyDescent="0.15"/>
    <row r="327" s="259" customFormat="1" ht="15" customHeight="1" x14ac:dyDescent="0.15"/>
    <row r="328" s="259" customFormat="1" ht="15" customHeight="1" x14ac:dyDescent="0.15"/>
    <row r="329" s="259" customFormat="1" ht="15" customHeight="1" x14ac:dyDescent="0.15"/>
    <row r="330" s="259" customFormat="1" ht="15" customHeight="1" x14ac:dyDescent="0.15"/>
    <row r="331" s="259" customFormat="1" ht="15" customHeight="1" x14ac:dyDescent="0.15"/>
    <row r="332" s="259" customFormat="1" ht="15" customHeight="1" x14ac:dyDescent="0.15"/>
    <row r="333" s="259" customFormat="1" ht="15" customHeight="1" x14ac:dyDescent="0.15"/>
    <row r="334" s="259" customFormat="1" ht="15" customHeight="1" x14ac:dyDescent="0.15"/>
    <row r="335" s="259" customFormat="1" ht="15" customHeight="1" x14ac:dyDescent="0.15"/>
    <row r="336" s="259" customFormat="1" ht="15" customHeight="1" x14ac:dyDescent="0.15"/>
    <row r="337" s="259" customFormat="1" ht="15" customHeight="1" x14ac:dyDescent="0.15"/>
    <row r="338" s="259" customFormat="1" ht="15" customHeight="1" x14ac:dyDescent="0.15"/>
    <row r="339" s="259" customFormat="1" ht="15" customHeight="1" x14ac:dyDescent="0.15"/>
    <row r="340" s="259" customFormat="1" ht="15" customHeight="1" x14ac:dyDescent="0.15"/>
    <row r="341" s="259" customFormat="1" ht="15" customHeight="1" x14ac:dyDescent="0.15"/>
    <row r="342" s="259" customFormat="1" ht="15" customHeight="1" x14ac:dyDescent="0.15"/>
    <row r="343" s="259" customFormat="1" ht="15" customHeight="1" x14ac:dyDescent="0.15"/>
    <row r="344" s="259" customFormat="1" ht="15" customHeight="1" x14ac:dyDescent="0.15"/>
    <row r="345" s="259" customFormat="1" ht="15" customHeight="1" x14ac:dyDescent="0.15"/>
    <row r="346" s="259" customFormat="1" ht="15" customHeight="1" x14ac:dyDescent="0.15"/>
    <row r="347" s="259" customFormat="1" ht="15" customHeight="1" x14ac:dyDescent="0.15"/>
    <row r="348" s="259" customFormat="1" ht="15" customHeight="1" x14ac:dyDescent="0.15"/>
    <row r="349" s="259" customFormat="1" ht="15" customHeight="1" x14ac:dyDescent="0.15"/>
    <row r="350" s="259" customFormat="1" ht="15" customHeight="1" x14ac:dyDescent="0.15"/>
    <row r="351" s="259" customFormat="1" ht="15" customHeight="1" x14ac:dyDescent="0.15"/>
    <row r="352" s="259" customFormat="1" ht="15" customHeight="1" x14ac:dyDescent="0.15"/>
    <row r="353" s="259" customFormat="1" ht="15" customHeight="1" x14ac:dyDescent="0.15"/>
    <row r="354" s="259" customFormat="1" ht="15" customHeight="1" x14ac:dyDescent="0.15"/>
    <row r="355" s="259" customFormat="1" ht="15" customHeight="1" x14ac:dyDescent="0.15"/>
    <row r="356" s="259" customFormat="1" ht="15" customHeight="1" x14ac:dyDescent="0.15"/>
    <row r="357" s="259" customFormat="1" ht="15" customHeight="1" x14ac:dyDescent="0.15"/>
    <row r="358" s="259" customFormat="1" ht="15" customHeight="1" x14ac:dyDescent="0.15"/>
    <row r="359" s="259" customFormat="1" ht="15" customHeight="1" x14ac:dyDescent="0.15"/>
    <row r="360" s="259" customFormat="1" ht="15" customHeight="1" x14ac:dyDescent="0.15"/>
    <row r="361" s="259" customFormat="1" ht="15" customHeight="1" x14ac:dyDescent="0.15"/>
    <row r="362" s="259" customFormat="1" ht="15" customHeight="1" x14ac:dyDescent="0.15"/>
    <row r="363" s="259" customFormat="1" ht="15" customHeight="1" x14ac:dyDescent="0.15"/>
    <row r="364" s="259" customFormat="1" ht="15" customHeight="1" x14ac:dyDescent="0.15"/>
    <row r="365" s="259" customFormat="1" ht="15" customHeight="1" x14ac:dyDescent="0.15"/>
    <row r="366" s="259" customFormat="1" ht="15" customHeight="1" x14ac:dyDescent="0.15"/>
    <row r="367" s="259" customFormat="1" ht="15" customHeight="1" x14ac:dyDescent="0.15"/>
    <row r="368" s="259" customFormat="1" ht="15" customHeight="1" x14ac:dyDescent="0.15"/>
    <row r="369" s="259" customFormat="1" ht="15" customHeight="1" x14ac:dyDescent="0.15"/>
    <row r="370" s="259" customFormat="1" ht="15" customHeight="1" x14ac:dyDescent="0.15"/>
    <row r="371" s="259" customFormat="1" ht="15" customHeight="1" x14ac:dyDescent="0.15"/>
    <row r="372" s="259" customFormat="1" ht="15" customHeight="1" x14ac:dyDescent="0.15"/>
    <row r="373" s="259" customFormat="1" ht="15" customHeight="1" x14ac:dyDescent="0.15"/>
    <row r="374" s="259" customFormat="1" ht="15" customHeight="1" x14ac:dyDescent="0.15"/>
    <row r="375" s="259" customFormat="1" ht="15" customHeight="1" x14ac:dyDescent="0.15"/>
    <row r="376" s="259" customFormat="1" ht="15" customHeight="1" x14ac:dyDescent="0.15"/>
    <row r="377" s="259" customFormat="1" ht="15" customHeight="1" x14ac:dyDescent="0.15"/>
    <row r="378" s="259" customFormat="1" ht="15" customHeight="1" x14ac:dyDescent="0.15"/>
    <row r="379" s="259" customFormat="1" ht="15" customHeight="1" x14ac:dyDescent="0.15"/>
    <row r="380" s="259" customFormat="1" ht="15" customHeight="1" x14ac:dyDescent="0.15"/>
    <row r="381" s="259" customFormat="1" ht="15" customHeight="1" x14ac:dyDescent="0.15"/>
    <row r="382" s="259" customFormat="1" ht="15" customHeight="1" x14ac:dyDescent="0.15"/>
    <row r="383" s="259" customFormat="1" ht="15" customHeight="1" x14ac:dyDescent="0.15"/>
    <row r="384" s="259" customFormat="1" ht="15" customHeight="1" x14ac:dyDescent="0.15"/>
    <row r="385" s="259" customFormat="1" ht="15" customHeight="1" x14ac:dyDescent="0.15"/>
    <row r="386" s="259" customFormat="1" ht="15" customHeight="1" x14ac:dyDescent="0.15"/>
    <row r="387" s="259" customFormat="1" ht="15" customHeight="1" x14ac:dyDescent="0.15"/>
    <row r="388" s="259" customFormat="1" ht="15" customHeight="1" x14ac:dyDescent="0.15"/>
    <row r="389" s="259" customFormat="1" ht="15" customHeight="1" x14ac:dyDescent="0.15"/>
    <row r="390" s="259" customFormat="1" ht="15" customHeight="1" x14ac:dyDescent="0.15"/>
    <row r="391" s="259" customFormat="1" ht="15" customHeight="1" x14ac:dyDescent="0.15"/>
    <row r="392" s="259" customFormat="1" ht="15" customHeight="1" x14ac:dyDescent="0.15"/>
    <row r="393" s="259" customFormat="1" ht="15" customHeight="1" x14ac:dyDescent="0.15"/>
    <row r="394" s="259" customFormat="1" ht="15" customHeight="1" x14ac:dyDescent="0.15"/>
    <row r="395" s="259" customFormat="1" ht="15" customHeight="1" x14ac:dyDescent="0.15"/>
    <row r="396" s="259" customFormat="1" ht="15" customHeight="1" x14ac:dyDescent="0.15"/>
    <row r="397" s="259" customFormat="1" ht="15" customHeight="1" x14ac:dyDescent="0.15"/>
    <row r="398" s="259" customFormat="1" ht="15" customHeight="1" x14ac:dyDescent="0.15"/>
    <row r="399" s="259" customFormat="1" ht="15" customHeight="1" x14ac:dyDescent="0.15"/>
    <row r="400" s="259" customFormat="1" ht="15" customHeight="1" x14ac:dyDescent="0.15"/>
    <row r="401" s="259" customFormat="1" ht="15" customHeight="1" x14ac:dyDescent="0.15"/>
    <row r="402" s="259" customFormat="1" ht="15" customHeight="1" x14ac:dyDescent="0.15"/>
    <row r="403" s="259" customFormat="1" ht="15" customHeight="1" x14ac:dyDescent="0.15"/>
    <row r="404" s="259" customFormat="1" ht="15" customHeight="1" x14ac:dyDescent="0.15"/>
    <row r="405" s="259" customFormat="1" ht="15" customHeight="1" x14ac:dyDescent="0.15"/>
    <row r="406" s="259" customFormat="1" ht="15" customHeight="1" x14ac:dyDescent="0.15"/>
    <row r="407" s="259" customFormat="1" ht="15" customHeight="1" x14ac:dyDescent="0.15"/>
    <row r="408" s="259" customFormat="1" ht="15" customHeight="1" x14ac:dyDescent="0.15"/>
    <row r="409" s="259" customFormat="1" ht="15" customHeight="1" x14ac:dyDescent="0.15"/>
    <row r="410" s="259" customFormat="1" ht="15" customHeight="1" x14ac:dyDescent="0.15"/>
    <row r="411" s="262" customFormat="1" ht="15" customHeight="1" x14ac:dyDescent="0.15"/>
    <row r="412" s="262" customFormat="1" ht="15" customHeight="1" x14ac:dyDescent="0.15"/>
    <row r="413" s="262" customFormat="1" ht="15" customHeight="1" x14ac:dyDescent="0.15"/>
    <row r="414" s="262" customFormat="1" ht="15" customHeight="1" x14ac:dyDescent="0.15"/>
    <row r="415" s="262" customFormat="1" ht="15" customHeight="1" x14ac:dyDescent="0.15"/>
    <row r="416" s="262" customFormat="1" ht="15" customHeight="1" x14ac:dyDescent="0.15"/>
    <row r="417" spans="4:9" s="262" customFormat="1" ht="15" customHeight="1" x14ac:dyDescent="0.15"/>
    <row r="418" spans="4:9" s="262" customFormat="1" ht="15" customHeight="1" x14ac:dyDescent="0.15"/>
    <row r="419" spans="4:9" s="262" customFormat="1" ht="15" customHeight="1" x14ac:dyDescent="0.15"/>
    <row r="420" spans="4:9" s="262" customFormat="1" ht="15" customHeight="1" x14ac:dyDescent="0.15"/>
    <row r="421" spans="4:9" s="262" customFormat="1" ht="15" customHeight="1" x14ac:dyDescent="0.15"/>
    <row r="422" spans="4:9" s="262" customFormat="1" ht="15" customHeight="1" x14ac:dyDescent="0.15"/>
    <row r="423" spans="4:9" s="262" customFormat="1" ht="15" customHeight="1" x14ac:dyDescent="0.15"/>
    <row r="424" spans="4:9" s="262" customFormat="1" ht="15" customHeight="1" x14ac:dyDescent="0.15"/>
    <row r="425" spans="4:9" s="262" customFormat="1" ht="15" customHeight="1" x14ac:dyDescent="0.15"/>
    <row r="426" spans="4:9" s="259" customFormat="1" ht="15" customHeight="1" x14ac:dyDescent="0.15"/>
    <row r="427" spans="4:9" ht="18" customHeight="1" x14ac:dyDescent="0.15">
      <c r="D427" s="92" t="s">
        <v>172</v>
      </c>
    </row>
    <row r="428" spans="4:9" ht="18" customHeight="1" x14ac:dyDescent="0.15">
      <c r="D428" s="92"/>
    </row>
    <row r="429" spans="4:9" ht="18" customHeight="1" x14ac:dyDescent="0.15">
      <c r="D429" s="92"/>
    </row>
    <row r="430" spans="4:9" ht="15" customHeight="1" x14ac:dyDescent="0.15">
      <c r="I430" s="92" t="str">
        <f>AG6</f>
        <v>令和　　　　年　　　　月　　　　日</v>
      </c>
    </row>
    <row r="431" spans="4:9" s="262" customFormat="1" ht="15" customHeight="1" x14ac:dyDescent="0.15">
      <c r="I431" s="92"/>
    </row>
    <row r="433" spans="12:41" ht="20.100000000000001" customHeight="1" x14ac:dyDescent="0.15">
      <c r="L433" s="404" t="s">
        <v>173</v>
      </c>
      <c r="M433" s="404"/>
      <c r="N433" s="404"/>
      <c r="O433" s="404"/>
      <c r="P433" s="92"/>
      <c r="Q433" s="92"/>
      <c r="R433" s="92" t="s">
        <v>159</v>
      </c>
      <c r="S433" s="92"/>
      <c r="T433" s="92"/>
    </row>
    <row r="434" spans="12:41" ht="20.100000000000001" customHeight="1" x14ac:dyDescent="0.15">
      <c r="L434" s="92"/>
      <c r="M434" s="92"/>
      <c r="N434" s="92"/>
      <c r="O434" s="92"/>
      <c r="P434" s="92"/>
      <c r="Q434" s="92"/>
      <c r="R434" s="92"/>
      <c r="S434" s="92"/>
      <c r="T434" s="92"/>
    </row>
    <row r="435" spans="12:41" ht="20.100000000000001" customHeight="1" x14ac:dyDescent="0.15">
      <c r="L435" s="92"/>
      <c r="M435" s="92"/>
      <c r="N435" s="92"/>
      <c r="O435" s="92"/>
      <c r="P435" s="92"/>
      <c r="Q435" s="92"/>
      <c r="R435" s="92" t="s">
        <v>90</v>
      </c>
      <c r="S435" s="92"/>
      <c r="T435" s="92"/>
    </row>
    <row r="436" spans="12:41" ht="20.100000000000001" customHeight="1" x14ac:dyDescent="0.15">
      <c r="L436" s="92"/>
      <c r="M436" s="92"/>
      <c r="N436" s="92"/>
      <c r="O436" s="92"/>
      <c r="P436" s="92"/>
      <c r="Q436" s="92"/>
      <c r="R436" s="92"/>
      <c r="S436" s="92"/>
      <c r="T436" s="92"/>
    </row>
    <row r="437" spans="12:41" ht="20.100000000000001" customHeight="1" x14ac:dyDescent="0.15">
      <c r="L437" s="92"/>
      <c r="M437" s="92"/>
      <c r="N437" s="92"/>
      <c r="O437" s="92"/>
      <c r="P437" s="92"/>
      <c r="Q437" s="92"/>
      <c r="R437" s="92" t="s">
        <v>122</v>
      </c>
      <c r="S437" s="92"/>
      <c r="T437" s="92"/>
      <c r="W437" s="405" t="str">
        <f>目次!D19</f>
        <v>谷口圭三</v>
      </c>
      <c r="X437" s="405"/>
      <c r="Y437" s="405"/>
      <c r="Z437" s="405"/>
      <c r="AA437" s="405"/>
      <c r="AB437" s="405"/>
      <c r="AC437" s="405"/>
      <c r="AD437" s="405"/>
      <c r="AE437" s="405"/>
      <c r="AF437" s="405"/>
      <c r="AO437" s="131" t="s">
        <v>56</v>
      </c>
    </row>
    <row r="438" spans="12:41" ht="14.1" customHeight="1" x14ac:dyDescent="0.15"/>
    <row r="439" spans="12:41" ht="14.1" customHeight="1" x14ac:dyDescent="0.15"/>
    <row r="440" spans="12:41" ht="14.1" customHeight="1" x14ac:dyDescent="0.15"/>
    <row r="441" spans="12:41" ht="20.100000000000001" customHeight="1" x14ac:dyDescent="0.15">
      <c r="L441" s="404" t="s">
        <v>61</v>
      </c>
      <c r="M441" s="404"/>
      <c r="N441" s="404"/>
      <c r="O441" s="404"/>
      <c r="P441" s="92"/>
      <c r="Q441" s="403" t="s">
        <v>40</v>
      </c>
      <c r="R441" s="403"/>
      <c r="S441" s="403"/>
      <c r="U441" s="402" t="str">
        <f>IF(L10="","",L10)</f>
        <v/>
      </c>
      <c r="V441" s="402"/>
      <c r="W441" s="402"/>
      <c r="X441" s="402"/>
      <c r="Y441" s="402"/>
      <c r="Z441" s="402"/>
      <c r="AA441" s="402"/>
      <c r="AB441" s="402"/>
      <c r="AC441" s="402"/>
      <c r="AD441" s="402"/>
      <c r="AE441" s="402"/>
      <c r="AF441" s="402"/>
      <c r="AG441" s="402"/>
      <c r="AH441" s="402"/>
      <c r="AI441" s="402"/>
      <c r="AJ441" s="402"/>
      <c r="AK441" s="402"/>
      <c r="AL441" s="402"/>
      <c r="AM441" s="402"/>
      <c r="AN441" s="402"/>
      <c r="AO441" s="402"/>
    </row>
    <row r="442" spans="12:41" ht="20.100000000000001" customHeight="1" x14ac:dyDescent="0.15">
      <c r="L442" s="92"/>
      <c r="M442" s="92"/>
      <c r="N442" s="92"/>
      <c r="O442" s="92"/>
      <c r="P442" s="92"/>
      <c r="Q442" s="92"/>
      <c r="R442" s="92"/>
      <c r="S442" s="92"/>
      <c r="U442" s="402" t="str">
        <f>IF(L11="","",L11)</f>
        <v/>
      </c>
      <c r="V442" s="402"/>
      <c r="W442" s="402"/>
      <c r="X442" s="402"/>
      <c r="Y442" s="402"/>
      <c r="Z442" s="402"/>
      <c r="AA442" s="402"/>
      <c r="AB442" s="402"/>
      <c r="AC442" s="402"/>
      <c r="AD442" s="402"/>
      <c r="AE442" s="402"/>
      <c r="AF442" s="402"/>
      <c r="AG442" s="402"/>
      <c r="AH442" s="402"/>
      <c r="AI442" s="402"/>
      <c r="AJ442" s="402"/>
      <c r="AK442" s="402"/>
      <c r="AL442" s="402"/>
      <c r="AM442" s="402"/>
      <c r="AN442" s="402"/>
      <c r="AO442" s="402"/>
    </row>
    <row r="443" spans="12:41" ht="20.100000000000001" customHeight="1" x14ac:dyDescent="0.15">
      <c r="L443" s="92"/>
      <c r="M443" s="92"/>
      <c r="N443" s="92"/>
      <c r="O443" s="92"/>
      <c r="P443" s="92"/>
      <c r="Q443" s="403" t="s">
        <v>44</v>
      </c>
      <c r="R443" s="403"/>
      <c r="S443" s="403"/>
      <c r="U443" s="402" t="str">
        <f>IF(L12="","",L12)</f>
        <v/>
      </c>
      <c r="V443" s="402"/>
      <c r="W443" s="402"/>
      <c r="X443" s="402"/>
      <c r="Y443" s="402"/>
      <c r="Z443" s="402"/>
      <c r="AB443" s="405" t="str">
        <f>IF(L13="","",L13)</f>
        <v/>
      </c>
      <c r="AC443" s="405"/>
      <c r="AD443" s="405"/>
      <c r="AE443" s="405"/>
      <c r="AF443" s="405"/>
      <c r="AG443" s="405"/>
      <c r="AH443" s="405"/>
      <c r="AI443" s="405"/>
      <c r="AJ443" s="405"/>
      <c r="AK443" s="405"/>
      <c r="AL443" s="405"/>
      <c r="AM443" s="405"/>
      <c r="AO443" s="131" t="s">
        <v>56</v>
      </c>
    </row>
    <row r="444" spans="12:41" ht="15" customHeight="1" x14ac:dyDescent="0.15">
      <c r="L444" s="92"/>
      <c r="M444" s="92"/>
      <c r="N444" s="92"/>
      <c r="O444" s="92"/>
      <c r="P444" s="92"/>
      <c r="Q444" s="92"/>
      <c r="R444" s="92"/>
      <c r="S444" s="92"/>
    </row>
    <row r="445" spans="12:41" ht="15" customHeight="1" x14ac:dyDescent="0.15">
      <c r="L445" s="92"/>
      <c r="M445" s="92"/>
      <c r="N445" s="92"/>
      <c r="O445" s="92"/>
      <c r="P445" s="92"/>
      <c r="Q445" s="92"/>
      <c r="R445" s="92"/>
      <c r="S445" s="92"/>
    </row>
    <row r="446" spans="12:41" ht="15" customHeight="1" x14ac:dyDescent="0.15">
      <c r="L446" s="92"/>
      <c r="M446" s="92"/>
      <c r="N446" s="92"/>
      <c r="O446" s="92"/>
      <c r="P446" s="92"/>
      <c r="Q446" s="92"/>
      <c r="R446" s="92"/>
      <c r="S446" s="92"/>
    </row>
    <row r="447" spans="12:41" ht="20.100000000000001" customHeight="1" x14ac:dyDescent="0.15">
      <c r="L447" s="404" t="s">
        <v>70</v>
      </c>
      <c r="M447" s="404"/>
      <c r="N447" s="404"/>
      <c r="O447" s="404"/>
      <c r="P447" s="92"/>
      <c r="Q447" s="403" t="s">
        <v>40</v>
      </c>
      <c r="R447" s="403"/>
      <c r="S447" s="403"/>
      <c r="U447" s="402" t="str">
        <f>IF(L14="","",L14)</f>
        <v/>
      </c>
      <c r="V447" s="402"/>
      <c r="W447" s="402"/>
      <c r="X447" s="402"/>
      <c r="Y447" s="402"/>
      <c r="Z447" s="402"/>
      <c r="AA447" s="402"/>
      <c r="AB447" s="402"/>
      <c r="AC447" s="402"/>
      <c r="AD447" s="402"/>
      <c r="AE447" s="402"/>
      <c r="AF447" s="402"/>
      <c r="AG447" s="402"/>
      <c r="AH447" s="402"/>
      <c r="AI447" s="402"/>
      <c r="AJ447" s="402"/>
      <c r="AK447" s="402"/>
      <c r="AL447" s="402"/>
      <c r="AM447" s="402"/>
      <c r="AN447" s="402"/>
      <c r="AO447" s="402"/>
    </row>
    <row r="448" spans="12:41" ht="20.100000000000001" customHeight="1" x14ac:dyDescent="0.15">
      <c r="L448" s="92"/>
      <c r="M448" s="92"/>
      <c r="N448" s="92"/>
      <c r="O448" s="92"/>
      <c r="P448" s="92"/>
      <c r="Q448" s="92"/>
      <c r="R448" s="92"/>
      <c r="S448" s="92"/>
      <c r="U448" s="402" t="str">
        <f>IF(L15="","",L15)</f>
        <v/>
      </c>
      <c r="V448" s="402"/>
      <c r="W448" s="402"/>
      <c r="X448" s="402"/>
      <c r="Y448" s="402"/>
      <c r="Z448" s="402"/>
      <c r="AA448" s="402"/>
      <c r="AB448" s="402"/>
      <c r="AC448" s="402"/>
      <c r="AD448" s="402"/>
      <c r="AE448" s="402"/>
      <c r="AF448" s="402"/>
      <c r="AG448" s="402"/>
      <c r="AH448" s="402"/>
      <c r="AI448" s="402"/>
      <c r="AJ448" s="402"/>
      <c r="AK448" s="402"/>
      <c r="AL448" s="402"/>
      <c r="AM448" s="402"/>
      <c r="AN448" s="402"/>
      <c r="AO448" s="402"/>
    </row>
    <row r="449" spans="11:41" ht="20.100000000000001" customHeight="1" x14ac:dyDescent="0.15">
      <c r="L449" s="92"/>
      <c r="M449" s="92"/>
      <c r="N449" s="92"/>
      <c r="O449" s="92"/>
      <c r="P449" s="92"/>
      <c r="Q449" s="403" t="s">
        <v>44</v>
      </c>
      <c r="R449" s="403"/>
      <c r="S449" s="403"/>
      <c r="U449" s="402" t="str">
        <f>IF(L16="","",L16)</f>
        <v/>
      </c>
      <c r="V449" s="402"/>
      <c r="W449" s="402"/>
      <c r="X449" s="402"/>
      <c r="Y449" s="402"/>
      <c r="Z449" s="402"/>
      <c r="AB449" s="405" t="str">
        <f>IF(L17="","",L17)</f>
        <v/>
      </c>
      <c r="AC449" s="405"/>
      <c r="AD449" s="405"/>
      <c r="AE449" s="405"/>
      <c r="AF449" s="405"/>
      <c r="AG449" s="405"/>
      <c r="AH449" s="405"/>
      <c r="AI449" s="405"/>
      <c r="AJ449" s="405"/>
      <c r="AK449" s="405"/>
      <c r="AL449" s="405"/>
      <c r="AM449" s="405"/>
      <c r="AO449" s="131" t="s">
        <v>56</v>
      </c>
    </row>
    <row r="450" spans="11:41" ht="15" customHeight="1" x14ac:dyDescent="0.15">
      <c r="L450" s="92"/>
      <c r="M450" s="92"/>
      <c r="N450" s="92"/>
      <c r="O450" s="92"/>
      <c r="P450" s="92"/>
      <c r="Q450" s="92"/>
      <c r="R450" s="92"/>
      <c r="S450" s="92"/>
    </row>
    <row r="451" spans="11:41" ht="15" customHeight="1" x14ac:dyDescent="0.15">
      <c r="L451" s="92"/>
      <c r="M451" s="92"/>
      <c r="N451" s="92"/>
      <c r="O451" s="92"/>
      <c r="P451" s="92"/>
      <c r="Q451" s="92"/>
      <c r="R451" s="92"/>
      <c r="S451" s="92"/>
    </row>
    <row r="452" spans="11:41" ht="20.100000000000001" customHeight="1" x14ac:dyDescent="0.15">
      <c r="L452" s="404" t="s">
        <v>70</v>
      </c>
      <c r="M452" s="404"/>
      <c r="N452" s="404"/>
      <c r="O452" s="404"/>
      <c r="P452" s="92"/>
      <c r="Q452" s="403" t="s">
        <v>40</v>
      </c>
      <c r="R452" s="403"/>
      <c r="S452" s="403"/>
      <c r="U452" s="402" t="str">
        <f>IF(AF14="","",AF14)</f>
        <v/>
      </c>
      <c r="V452" s="402"/>
      <c r="W452" s="402"/>
      <c r="X452" s="402"/>
      <c r="Y452" s="402"/>
      <c r="Z452" s="402"/>
      <c r="AA452" s="402"/>
      <c r="AB452" s="402"/>
      <c r="AC452" s="402"/>
      <c r="AD452" s="402"/>
      <c r="AE452" s="402"/>
      <c r="AF452" s="402"/>
      <c r="AG452" s="402"/>
      <c r="AH452" s="402"/>
      <c r="AI452" s="402"/>
      <c r="AJ452" s="402"/>
      <c r="AK452" s="402"/>
      <c r="AL452" s="402"/>
      <c r="AM452" s="402"/>
      <c r="AN452" s="402"/>
      <c r="AO452" s="402"/>
    </row>
    <row r="453" spans="11:41" ht="20.100000000000001" customHeight="1" x14ac:dyDescent="0.15">
      <c r="L453" s="92"/>
      <c r="M453" s="92"/>
      <c r="N453" s="92"/>
      <c r="O453" s="92"/>
      <c r="P453" s="92"/>
      <c r="Q453" s="92"/>
      <c r="R453" s="92"/>
      <c r="S453" s="92"/>
      <c r="U453" s="402" t="str">
        <f>IF(AF15="","",AF15)</f>
        <v/>
      </c>
      <c r="V453" s="402"/>
      <c r="W453" s="402"/>
      <c r="X453" s="402"/>
      <c r="Y453" s="402"/>
      <c r="Z453" s="402"/>
      <c r="AA453" s="402"/>
      <c r="AB453" s="402"/>
      <c r="AC453" s="402"/>
      <c r="AD453" s="402"/>
      <c r="AE453" s="402"/>
      <c r="AF453" s="402"/>
      <c r="AG453" s="402"/>
      <c r="AH453" s="402"/>
      <c r="AI453" s="402"/>
      <c r="AJ453" s="402"/>
      <c r="AK453" s="402"/>
      <c r="AL453" s="402"/>
      <c r="AM453" s="402"/>
      <c r="AN453" s="402"/>
      <c r="AO453" s="402"/>
    </row>
    <row r="454" spans="11:41" ht="20.100000000000001" customHeight="1" x14ac:dyDescent="0.15">
      <c r="K454" s="92"/>
      <c r="L454" s="92"/>
      <c r="M454" s="92"/>
      <c r="N454" s="92"/>
      <c r="O454" s="92"/>
      <c r="Q454" s="403" t="s">
        <v>44</v>
      </c>
      <c r="R454" s="403"/>
      <c r="S454" s="403"/>
      <c r="U454" s="402" t="str">
        <f>IF(AF16="","",AF16)</f>
        <v/>
      </c>
      <c r="V454" s="402"/>
      <c r="W454" s="402"/>
      <c r="X454" s="402"/>
      <c r="Y454" s="402"/>
      <c r="Z454" s="402"/>
      <c r="AB454" s="405" t="str">
        <f>IF(AF17="","",AF17)</f>
        <v/>
      </c>
      <c r="AC454" s="405"/>
      <c r="AD454" s="405"/>
      <c r="AE454" s="405"/>
      <c r="AF454" s="405"/>
      <c r="AG454" s="405"/>
      <c r="AH454" s="405"/>
      <c r="AI454" s="405"/>
      <c r="AJ454" s="405"/>
      <c r="AK454" s="405"/>
      <c r="AL454" s="405"/>
      <c r="AM454" s="405"/>
      <c r="AO454" s="131" t="s">
        <v>56</v>
      </c>
    </row>
    <row r="455" spans="11:41" ht="15" customHeight="1" x14ac:dyDescent="0.15">
      <c r="K455" s="92"/>
      <c r="L455" s="92"/>
      <c r="M455" s="92"/>
      <c r="N455" s="92"/>
      <c r="O455" s="92"/>
      <c r="P455" s="116"/>
      <c r="Q455" s="116"/>
      <c r="R455" s="116"/>
      <c r="T455" s="117"/>
    </row>
    <row r="456" spans="11:41" ht="15" customHeight="1" x14ac:dyDescent="0.15">
      <c r="K456" s="92"/>
      <c r="L456" s="92"/>
      <c r="M456" s="92"/>
      <c r="N456" s="92"/>
      <c r="O456" s="92"/>
      <c r="P456" s="116"/>
      <c r="Q456" s="116"/>
      <c r="R456" s="116"/>
      <c r="T456" s="117"/>
    </row>
    <row r="457" spans="11:41" ht="15" customHeight="1" x14ac:dyDescent="0.15">
      <c r="K457" s="92"/>
      <c r="L457" s="92"/>
      <c r="M457" s="92"/>
      <c r="N457" s="92"/>
      <c r="O457" s="92"/>
      <c r="P457" s="116"/>
      <c r="Q457" s="116"/>
      <c r="R457" s="116"/>
      <c r="T457" s="117"/>
    </row>
    <row r="458" spans="11:41" ht="15" customHeight="1" x14ac:dyDescent="0.15">
      <c r="K458" s="92"/>
      <c r="L458" s="92"/>
      <c r="M458" s="92"/>
      <c r="N458" s="92"/>
      <c r="O458" s="92"/>
      <c r="P458" s="116"/>
      <c r="Q458" s="116"/>
      <c r="R458" s="116"/>
      <c r="T458" s="117"/>
    </row>
    <row r="459" spans="11:41" ht="15" customHeight="1" x14ac:dyDescent="0.15">
      <c r="K459" s="92"/>
      <c r="L459" s="92"/>
      <c r="M459" s="92"/>
      <c r="N459" s="92"/>
      <c r="O459" s="92"/>
      <c r="P459" s="116"/>
      <c r="Q459" s="116"/>
      <c r="R459" s="116"/>
      <c r="T459" s="117"/>
    </row>
    <row r="460" spans="11:41" ht="15" customHeight="1" x14ac:dyDescent="0.15">
      <c r="K460" s="92"/>
      <c r="L460" s="92"/>
      <c r="M460" s="92"/>
      <c r="N460" s="92"/>
      <c r="O460" s="92"/>
      <c r="P460" s="116"/>
      <c r="Q460" s="116"/>
      <c r="R460" s="116"/>
      <c r="T460" s="117"/>
    </row>
    <row r="461" spans="11:41" ht="15" customHeight="1" x14ac:dyDescent="0.15">
      <c r="K461" s="92"/>
      <c r="L461" s="92"/>
      <c r="M461" s="92"/>
      <c r="N461" s="92"/>
      <c r="O461" s="92"/>
      <c r="P461" s="116"/>
      <c r="Q461" s="116"/>
      <c r="R461" s="116"/>
      <c r="T461" s="117"/>
    </row>
    <row r="462" spans="11:41" ht="15" customHeight="1" x14ac:dyDescent="0.15">
      <c r="K462" s="92"/>
      <c r="L462" s="92"/>
      <c r="M462" s="92"/>
      <c r="N462" s="92"/>
      <c r="O462" s="92"/>
      <c r="P462" s="116"/>
      <c r="Q462" s="116"/>
      <c r="R462" s="116"/>
      <c r="T462" s="117"/>
    </row>
    <row r="463" spans="11:41" ht="15" customHeight="1" x14ac:dyDescent="0.15">
      <c r="K463" s="92"/>
      <c r="L463" s="92"/>
      <c r="M463" s="92"/>
      <c r="N463" s="92"/>
      <c r="O463" s="92"/>
      <c r="P463" s="116"/>
      <c r="Q463" s="116"/>
      <c r="R463" s="116"/>
      <c r="T463" s="117"/>
    </row>
    <row r="464" spans="11:41" ht="15" customHeight="1" x14ac:dyDescent="0.15">
      <c r="K464" s="92"/>
      <c r="L464" s="92"/>
      <c r="M464" s="92"/>
      <c r="N464" s="92"/>
      <c r="O464" s="92"/>
      <c r="P464" s="116"/>
      <c r="Q464" s="116"/>
      <c r="R464" s="116"/>
      <c r="T464" s="117"/>
    </row>
    <row r="465" spans="4:41" ht="15" customHeight="1" x14ac:dyDescent="0.15">
      <c r="K465" s="92"/>
      <c r="L465" s="92"/>
      <c r="M465" s="92"/>
      <c r="N465" s="92"/>
      <c r="O465" s="92"/>
      <c r="P465" s="116"/>
      <c r="Q465" s="116"/>
      <c r="R465" s="116"/>
      <c r="T465" s="117"/>
    </row>
    <row r="466" spans="4:41" ht="15" customHeight="1" x14ac:dyDescent="0.15">
      <c r="K466" s="92"/>
      <c r="L466" s="92"/>
      <c r="M466" s="92"/>
      <c r="N466" s="92"/>
      <c r="O466" s="92"/>
      <c r="P466" s="116"/>
      <c r="Q466" s="116"/>
      <c r="R466" s="116"/>
      <c r="T466" s="117"/>
    </row>
    <row r="467" spans="4:41" ht="15" customHeight="1" x14ac:dyDescent="0.15">
      <c r="K467" s="92"/>
      <c r="L467" s="92"/>
      <c r="M467" s="92"/>
      <c r="N467" s="92"/>
      <c r="O467" s="92"/>
      <c r="P467" s="116"/>
      <c r="Q467" s="116"/>
      <c r="R467" s="116"/>
      <c r="T467" s="117"/>
    </row>
    <row r="470" spans="4:41" ht="15" customHeight="1" x14ac:dyDescent="0.15">
      <c r="D470" t="str">
        <f>IF(L9="要","（別紙）","")</f>
        <v>（別紙）</v>
      </c>
    </row>
    <row r="472" spans="4:41" ht="15" customHeight="1" x14ac:dyDescent="0.15">
      <c r="L472" s="406" t="str">
        <f>IF(L9="要","支払予定表","")</f>
        <v>支払予定表</v>
      </c>
      <c r="M472" s="406"/>
      <c r="N472" s="406"/>
      <c r="O472" s="406"/>
      <c r="P472" s="406"/>
      <c r="Q472" s="406"/>
      <c r="R472" s="406"/>
      <c r="S472" s="406"/>
      <c r="T472" s="406"/>
      <c r="U472" s="406"/>
      <c r="V472" s="406"/>
      <c r="W472" s="406"/>
      <c r="X472" s="406"/>
      <c r="Y472" s="406"/>
      <c r="Z472" s="406"/>
      <c r="AA472" s="406"/>
      <c r="AB472" s="406"/>
      <c r="AC472" s="406"/>
      <c r="AD472" s="406"/>
      <c r="AE472" s="406"/>
      <c r="AF472" s="406"/>
      <c r="AG472" s="406"/>
      <c r="AH472" s="406"/>
    </row>
    <row r="473" spans="4:41" ht="15" customHeight="1" x14ac:dyDescent="0.15">
      <c r="L473" s="406"/>
      <c r="M473" s="406"/>
      <c r="N473" s="406"/>
      <c r="O473" s="406"/>
      <c r="P473" s="406"/>
      <c r="Q473" s="406"/>
      <c r="R473" s="406"/>
      <c r="S473" s="406"/>
      <c r="T473" s="406"/>
      <c r="U473" s="406"/>
      <c r="V473" s="406"/>
      <c r="W473" s="406"/>
      <c r="X473" s="406"/>
      <c r="Y473" s="406"/>
      <c r="Z473" s="406"/>
      <c r="AA473" s="406"/>
      <c r="AB473" s="406"/>
      <c r="AC473" s="406"/>
      <c r="AD473" s="406"/>
      <c r="AE473" s="406"/>
      <c r="AF473" s="406"/>
      <c r="AG473" s="406"/>
      <c r="AH473" s="406"/>
    </row>
    <row r="474" spans="4:41" ht="15" customHeight="1" x14ac:dyDescent="0.15">
      <c r="L474" s="406"/>
      <c r="M474" s="406"/>
      <c r="N474" s="406"/>
      <c r="O474" s="406"/>
      <c r="P474" s="406"/>
      <c r="Q474" s="406"/>
      <c r="R474" s="406"/>
      <c r="S474" s="406"/>
      <c r="T474" s="406"/>
      <c r="U474" s="406"/>
      <c r="V474" s="406"/>
      <c r="W474" s="406"/>
      <c r="X474" s="406"/>
      <c r="Y474" s="406"/>
      <c r="Z474" s="406"/>
      <c r="AA474" s="406"/>
      <c r="AB474" s="406"/>
      <c r="AC474" s="406"/>
      <c r="AD474" s="406"/>
      <c r="AE474" s="406"/>
      <c r="AF474" s="406"/>
      <c r="AG474" s="406"/>
      <c r="AH474" s="406"/>
    </row>
    <row r="477" spans="4:41" ht="15" customHeight="1" x14ac:dyDescent="0.15">
      <c r="E477" s="92" t="str">
        <f>IF(L9="要","１．履行期間における年度別支払い限度額は、次のとおりとする","")</f>
        <v>１．履行期間における年度別支払い限度額は、次のとおりとする</v>
      </c>
    </row>
    <row r="478" spans="4:41" ht="15" customHeight="1" x14ac:dyDescent="0.15">
      <c r="E478" s="92"/>
    </row>
    <row r="479" spans="4:41" ht="15" customHeight="1" x14ac:dyDescent="0.15">
      <c r="E479" s="92"/>
      <c r="F479" s="452" t="str">
        <f>IF(L9="要","年　度","")</f>
        <v>年　度</v>
      </c>
      <c r="G479" s="453"/>
      <c r="H479" s="453"/>
      <c r="I479" s="453"/>
      <c r="J479" s="453"/>
      <c r="K479" s="453"/>
      <c r="L479" s="453"/>
      <c r="M479" s="454"/>
      <c r="N479" s="461" t="str">
        <f>IF(L9="要","年度別支払限度額","")</f>
        <v>年度別支払限度額</v>
      </c>
      <c r="O479" s="462"/>
      <c r="P479" s="462"/>
      <c r="Q479" s="462"/>
      <c r="R479" s="462"/>
      <c r="S479" s="462"/>
      <c r="T479" s="462"/>
      <c r="U479" s="462"/>
      <c r="V479" s="462"/>
      <c r="W479" s="462"/>
      <c r="X479" s="462"/>
      <c r="Y479" s="462"/>
      <c r="Z479" s="462"/>
      <c r="AA479" s="462"/>
      <c r="AB479" s="462"/>
      <c r="AC479" s="462"/>
      <c r="AD479" s="462"/>
      <c r="AE479" s="462"/>
      <c r="AF479" s="462"/>
      <c r="AG479" s="462"/>
      <c r="AH479" s="463"/>
      <c r="AI479" s="452" t="str">
        <f>IF(L9="要","備　考","")</f>
        <v>備　考</v>
      </c>
      <c r="AJ479" s="453"/>
      <c r="AK479" s="453"/>
      <c r="AL479" s="453"/>
      <c r="AM479" s="453"/>
      <c r="AN479" s="453"/>
      <c r="AO479" s="454"/>
    </row>
    <row r="480" spans="4:41" ht="15" customHeight="1" x14ac:dyDescent="0.15">
      <c r="E480" s="92"/>
      <c r="F480" s="458"/>
      <c r="G480" s="459"/>
      <c r="H480" s="459"/>
      <c r="I480" s="459"/>
      <c r="J480" s="459"/>
      <c r="K480" s="459"/>
      <c r="L480" s="459"/>
      <c r="M480" s="460"/>
      <c r="N480" s="458" t="str">
        <f>IF(L9="要","（消費税含む）","")</f>
        <v>（消費税含む）</v>
      </c>
      <c r="O480" s="459"/>
      <c r="P480" s="459"/>
      <c r="Q480" s="459"/>
      <c r="R480" s="459"/>
      <c r="S480" s="459"/>
      <c r="T480" s="459"/>
      <c r="U480" s="459"/>
      <c r="V480" s="459"/>
      <c r="W480" s="459"/>
      <c r="X480" s="459"/>
      <c r="Y480" s="459"/>
      <c r="Z480" s="459"/>
      <c r="AA480" s="459"/>
      <c r="AB480" s="459"/>
      <c r="AC480" s="459"/>
      <c r="AD480" s="459"/>
      <c r="AE480" s="459"/>
      <c r="AF480" s="459"/>
      <c r="AG480" s="459"/>
      <c r="AH480" s="460"/>
      <c r="AI480" s="458"/>
      <c r="AJ480" s="459"/>
      <c r="AK480" s="459"/>
      <c r="AL480" s="459"/>
      <c r="AM480" s="459"/>
      <c r="AN480" s="459"/>
      <c r="AO480" s="460"/>
    </row>
    <row r="481" spans="5:41" ht="15" customHeight="1" x14ac:dyDescent="0.15">
      <c r="E481" s="92"/>
      <c r="F481" s="444" t="str">
        <f>IF(L9="要","年度","")</f>
        <v>年度</v>
      </c>
      <c r="G481" s="444"/>
      <c r="H481" s="444"/>
      <c r="I481" s="444"/>
      <c r="J481" s="444"/>
      <c r="K481" s="444"/>
      <c r="L481" s="444"/>
      <c r="M481" s="444"/>
      <c r="N481" s="445"/>
      <c r="O481" s="446"/>
      <c r="P481" s="446"/>
      <c r="Q481" s="446"/>
      <c r="R481" s="446"/>
      <c r="S481" s="446"/>
      <c r="T481" s="446"/>
      <c r="U481" s="446"/>
      <c r="V481" s="446"/>
      <c r="W481" s="446"/>
      <c r="X481" s="446"/>
      <c r="Y481" s="446"/>
      <c r="Z481" s="446"/>
      <c r="AA481" s="446"/>
      <c r="AB481" s="446"/>
      <c r="AC481" s="446"/>
      <c r="AD481" s="446"/>
      <c r="AE481" s="446"/>
      <c r="AF481" s="446" t="str">
        <f>IF(L9="要","円","")</f>
        <v>円</v>
      </c>
      <c r="AG481" s="446"/>
      <c r="AH481" s="449"/>
      <c r="AI481" s="451"/>
      <c r="AJ481" s="451"/>
      <c r="AK481" s="451"/>
      <c r="AL481" s="451"/>
      <c r="AM481" s="451"/>
      <c r="AN481" s="451"/>
      <c r="AO481" s="451"/>
    </row>
    <row r="482" spans="5:41" ht="15" customHeight="1" x14ac:dyDescent="0.15">
      <c r="E482" s="92"/>
      <c r="F482" s="444"/>
      <c r="G482" s="444"/>
      <c r="H482" s="444"/>
      <c r="I482" s="444"/>
      <c r="J482" s="444"/>
      <c r="K482" s="444"/>
      <c r="L482" s="444"/>
      <c r="M482" s="444"/>
      <c r="N482" s="447"/>
      <c r="O482" s="448"/>
      <c r="P482" s="448"/>
      <c r="Q482" s="448"/>
      <c r="R482" s="448"/>
      <c r="S482" s="448"/>
      <c r="T482" s="448"/>
      <c r="U482" s="448"/>
      <c r="V482" s="448"/>
      <c r="W482" s="448"/>
      <c r="X482" s="448"/>
      <c r="Y482" s="448"/>
      <c r="Z482" s="448"/>
      <c r="AA482" s="448"/>
      <c r="AB482" s="448"/>
      <c r="AC482" s="448"/>
      <c r="AD482" s="448"/>
      <c r="AE482" s="448"/>
      <c r="AF482" s="448"/>
      <c r="AG482" s="448"/>
      <c r="AH482" s="450"/>
      <c r="AI482" s="451"/>
      <c r="AJ482" s="451"/>
      <c r="AK482" s="451"/>
      <c r="AL482" s="451"/>
      <c r="AM482" s="451"/>
      <c r="AN482" s="451"/>
      <c r="AO482" s="451"/>
    </row>
    <row r="483" spans="5:41" ht="15" customHeight="1" x14ac:dyDescent="0.15">
      <c r="E483" s="92"/>
      <c r="F483" s="444" t="str">
        <f>IF(L9="要","年度","")</f>
        <v>年度</v>
      </c>
      <c r="G483" s="444"/>
      <c r="H483" s="444"/>
      <c r="I483" s="444"/>
      <c r="J483" s="444"/>
      <c r="K483" s="444"/>
      <c r="L483" s="444"/>
      <c r="M483" s="444"/>
      <c r="N483" s="445"/>
      <c r="O483" s="446"/>
      <c r="P483" s="446"/>
      <c r="Q483" s="446"/>
      <c r="R483" s="446"/>
      <c r="S483" s="446"/>
      <c r="T483" s="446"/>
      <c r="U483" s="446"/>
      <c r="V483" s="446"/>
      <c r="W483" s="446"/>
      <c r="X483" s="446"/>
      <c r="Y483" s="446"/>
      <c r="Z483" s="446"/>
      <c r="AA483" s="446"/>
      <c r="AB483" s="446"/>
      <c r="AC483" s="446"/>
      <c r="AD483" s="446"/>
      <c r="AE483" s="446"/>
      <c r="AF483" s="446" t="str">
        <f>IF(L9="要","円","")</f>
        <v>円</v>
      </c>
      <c r="AG483" s="446"/>
      <c r="AH483" s="449"/>
      <c r="AI483" s="451"/>
      <c r="AJ483" s="451"/>
      <c r="AK483" s="451"/>
      <c r="AL483" s="451"/>
      <c r="AM483" s="451"/>
      <c r="AN483" s="451"/>
      <c r="AO483" s="451"/>
    </row>
    <row r="484" spans="5:41" ht="15" customHeight="1" x14ac:dyDescent="0.15">
      <c r="E484" s="92"/>
      <c r="F484" s="444"/>
      <c r="G484" s="444"/>
      <c r="H484" s="444"/>
      <c r="I484" s="444"/>
      <c r="J484" s="444"/>
      <c r="K484" s="444"/>
      <c r="L484" s="444"/>
      <c r="M484" s="444"/>
      <c r="N484" s="447"/>
      <c r="O484" s="448"/>
      <c r="P484" s="448"/>
      <c r="Q484" s="448"/>
      <c r="R484" s="448"/>
      <c r="S484" s="448"/>
      <c r="T484" s="448"/>
      <c r="U484" s="448"/>
      <c r="V484" s="448"/>
      <c r="W484" s="448"/>
      <c r="X484" s="448"/>
      <c r="Y484" s="448"/>
      <c r="Z484" s="448"/>
      <c r="AA484" s="448"/>
      <c r="AB484" s="448"/>
      <c r="AC484" s="448"/>
      <c r="AD484" s="448"/>
      <c r="AE484" s="448"/>
      <c r="AF484" s="448"/>
      <c r="AG484" s="448"/>
      <c r="AH484" s="450"/>
      <c r="AI484" s="451"/>
      <c r="AJ484" s="451"/>
      <c r="AK484" s="451"/>
      <c r="AL484" s="451"/>
      <c r="AM484" s="451"/>
      <c r="AN484" s="451"/>
      <c r="AO484" s="451"/>
    </row>
    <row r="485" spans="5:41" ht="15" customHeight="1" x14ac:dyDescent="0.15">
      <c r="E485" s="92"/>
      <c r="F485" s="444" t="str">
        <f>IF(L9="要","年度","")</f>
        <v>年度</v>
      </c>
      <c r="G485" s="444"/>
      <c r="H485" s="444"/>
      <c r="I485" s="444"/>
      <c r="J485" s="444"/>
      <c r="K485" s="444"/>
      <c r="L485" s="444"/>
      <c r="M485" s="444"/>
      <c r="N485" s="445"/>
      <c r="O485" s="446"/>
      <c r="P485" s="446"/>
      <c r="Q485" s="446"/>
      <c r="R485" s="446"/>
      <c r="S485" s="446"/>
      <c r="T485" s="446"/>
      <c r="U485" s="446"/>
      <c r="V485" s="446"/>
      <c r="W485" s="446"/>
      <c r="X485" s="446"/>
      <c r="Y485" s="446"/>
      <c r="Z485" s="446"/>
      <c r="AA485" s="446"/>
      <c r="AB485" s="446"/>
      <c r="AC485" s="446"/>
      <c r="AD485" s="446"/>
      <c r="AE485" s="446"/>
      <c r="AF485" s="446" t="str">
        <f>IF(L9="要","円","")</f>
        <v>円</v>
      </c>
      <c r="AG485" s="446"/>
      <c r="AH485" s="449"/>
      <c r="AI485" s="451"/>
      <c r="AJ485" s="451"/>
      <c r="AK485" s="451"/>
      <c r="AL485" s="451"/>
      <c r="AM485" s="451"/>
      <c r="AN485" s="451"/>
      <c r="AO485" s="451"/>
    </row>
    <row r="486" spans="5:41" ht="15" customHeight="1" x14ac:dyDescent="0.15">
      <c r="E486" s="92"/>
      <c r="F486" s="444"/>
      <c r="G486" s="444"/>
      <c r="H486" s="444"/>
      <c r="I486" s="444"/>
      <c r="J486" s="444"/>
      <c r="K486" s="444"/>
      <c r="L486" s="444"/>
      <c r="M486" s="444"/>
      <c r="N486" s="447"/>
      <c r="O486" s="448"/>
      <c r="P486" s="448"/>
      <c r="Q486" s="448"/>
      <c r="R486" s="448"/>
      <c r="S486" s="448"/>
      <c r="T486" s="448"/>
      <c r="U486" s="448"/>
      <c r="V486" s="448"/>
      <c r="W486" s="448"/>
      <c r="X486" s="448"/>
      <c r="Y486" s="448"/>
      <c r="Z486" s="448"/>
      <c r="AA486" s="448"/>
      <c r="AB486" s="448"/>
      <c r="AC486" s="448"/>
      <c r="AD486" s="448"/>
      <c r="AE486" s="448"/>
      <c r="AF486" s="448"/>
      <c r="AG486" s="448"/>
      <c r="AH486" s="450"/>
      <c r="AI486" s="451"/>
      <c r="AJ486" s="451"/>
      <c r="AK486" s="451"/>
      <c r="AL486" s="451"/>
      <c r="AM486" s="451"/>
      <c r="AN486" s="451"/>
      <c r="AO486" s="451"/>
    </row>
    <row r="487" spans="5:41" ht="15" customHeight="1" x14ac:dyDescent="0.15">
      <c r="E487" s="92"/>
      <c r="F487" s="452" t="str">
        <f>IF(L9="要","合　計","")</f>
        <v>合　計</v>
      </c>
      <c r="G487" s="453"/>
      <c r="H487" s="453"/>
      <c r="I487" s="453"/>
      <c r="J487" s="453"/>
      <c r="K487" s="453"/>
      <c r="L487" s="453"/>
      <c r="M487" s="454"/>
      <c r="N487" s="464"/>
      <c r="O487" s="465"/>
      <c r="P487" s="465"/>
      <c r="Q487" s="465"/>
      <c r="R487" s="465"/>
      <c r="S487" s="465"/>
      <c r="T487" s="465"/>
      <c r="U487" s="465"/>
      <c r="V487" s="465"/>
      <c r="W487" s="465"/>
      <c r="X487" s="465"/>
      <c r="Y487" s="465"/>
      <c r="Z487" s="465"/>
      <c r="AA487" s="465"/>
      <c r="AB487" s="465"/>
      <c r="AC487" s="465"/>
      <c r="AD487" s="465"/>
      <c r="AE487" s="465"/>
      <c r="AF487" s="468" t="str">
        <f>IF(L9="要","円","")</f>
        <v>円</v>
      </c>
      <c r="AG487" s="468"/>
      <c r="AH487" s="469"/>
      <c r="AI487" s="451"/>
      <c r="AJ487" s="451"/>
      <c r="AK487" s="451"/>
      <c r="AL487" s="451"/>
      <c r="AM487" s="451"/>
      <c r="AN487" s="451"/>
      <c r="AO487" s="451"/>
    </row>
    <row r="488" spans="5:41" ht="15" customHeight="1" x14ac:dyDescent="0.15">
      <c r="E488" s="92"/>
      <c r="F488" s="455"/>
      <c r="G488" s="456"/>
      <c r="H488" s="456"/>
      <c r="I488" s="456"/>
      <c r="J488" s="456"/>
      <c r="K488" s="456"/>
      <c r="L488" s="456"/>
      <c r="M488" s="457"/>
      <c r="N488" s="466"/>
      <c r="O488" s="467"/>
      <c r="P488" s="467"/>
      <c r="Q488" s="467"/>
      <c r="R488" s="467"/>
      <c r="S488" s="467"/>
      <c r="T488" s="467"/>
      <c r="U488" s="467"/>
      <c r="V488" s="467"/>
      <c r="W488" s="467"/>
      <c r="X488" s="467"/>
      <c r="Y488" s="467"/>
      <c r="Z488" s="467"/>
      <c r="AA488" s="467"/>
      <c r="AB488" s="467"/>
      <c r="AC488" s="467"/>
      <c r="AD488" s="467"/>
      <c r="AE488" s="467"/>
      <c r="AF488" s="470"/>
      <c r="AG488" s="470"/>
      <c r="AH488" s="471"/>
      <c r="AI488" s="451"/>
      <c r="AJ488" s="451"/>
      <c r="AK488" s="451"/>
      <c r="AL488" s="451"/>
      <c r="AM488" s="451"/>
      <c r="AN488" s="451"/>
      <c r="AO488" s="451"/>
    </row>
    <row r="489" spans="5:41" ht="15" customHeight="1" x14ac:dyDescent="0.15">
      <c r="E489" s="92"/>
      <c r="F489" s="458"/>
      <c r="G489" s="459"/>
      <c r="H489" s="459"/>
      <c r="I489" s="459"/>
      <c r="J489" s="459"/>
      <c r="K489" s="459"/>
      <c r="L489" s="459"/>
      <c r="M489" s="460"/>
      <c r="N489" s="138" t="str">
        <f>IF(L9="要","（","")</f>
        <v>（</v>
      </c>
      <c r="O489" s="472" t="str">
        <f>IF(L9="要","内消費税及び地方消費税の額","")</f>
        <v>内消費税及び地方消費税の額</v>
      </c>
      <c r="P489" s="472"/>
      <c r="Q489" s="472"/>
      <c r="R489" s="472"/>
      <c r="S489" s="472"/>
      <c r="T489" s="472"/>
      <c r="U489" s="472"/>
      <c r="V489" s="472"/>
      <c r="W489" s="472"/>
      <c r="X489" s="472"/>
      <c r="Y489" s="473"/>
      <c r="Z489" s="473"/>
      <c r="AA489" s="473"/>
      <c r="AB489" s="473"/>
      <c r="AC489" s="473"/>
      <c r="AD489" s="473"/>
      <c r="AE489" s="473"/>
      <c r="AF489" s="448" t="str">
        <f>IF(L9="要","円）","")</f>
        <v>円）</v>
      </c>
      <c r="AG489" s="448"/>
      <c r="AH489" s="450"/>
      <c r="AI489" s="451"/>
      <c r="AJ489" s="451"/>
      <c r="AK489" s="451"/>
      <c r="AL489" s="451"/>
      <c r="AM489" s="451"/>
      <c r="AN489" s="451"/>
      <c r="AO489" s="451"/>
    </row>
    <row r="490" spans="5:41" ht="15" customHeight="1" x14ac:dyDescent="0.15">
      <c r="E490" s="92"/>
    </row>
    <row r="491" spans="5:41" ht="15" customHeight="1" x14ac:dyDescent="0.15">
      <c r="E491" s="92"/>
    </row>
    <row r="492" spans="5:41" ht="15" customHeight="1" x14ac:dyDescent="0.15">
      <c r="E492" s="92" t="str">
        <f>IF(L9="要","２．発注者は、予算の都合等、必要がある場合は、支払限度額を変更できるものとする。","")</f>
        <v>２．発注者は、予算の都合等、必要がある場合は、支払限度額を変更できるものとする。</v>
      </c>
    </row>
    <row r="493" spans="5:41" ht="15" customHeight="1" x14ac:dyDescent="0.15">
      <c r="E493" s="92"/>
    </row>
    <row r="494" spans="5:41" ht="15" customHeight="1" x14ac:dyDescent="0.15">
      <c r="E494" s="92"/>
    </row>
    <row r="495" spans="5:41" ht="15" customHeight="1" x14ac:dyDescent="0.15">
      <c r="E495" s="92" t="str">
        <f>IF(L9="要","３．発注者が支払限度額を変更する場合は、受注者に通知する。","")</f>
        <v>３．発注者が支払限度額を変更する場合は、受注者に通知する。</v>
      </c>
    </row>
  </sheetData>
  <sheetProtection password="DE82" sheet="1" objects="1" scenarios="1"/>
  <mergeCells count="126">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K9"/>
    <mergeCell ref="L9:N9"/>
    <mergeCell ref="B10:E10"/>
    <mergeCell ref="F10:K10"/>
    <mergeCell ref="L10:AE10"/>
    <mergeCell ref="B11:E11"/>
    <mergeCell ref="F11:K11"/>
    <mergeCell ref="L11:AE11"/>
    <mergeCell ref="B12:E12"/>
    <mergeCell ref="F12:K12"/>
    <mergeCell ref="L12:AE12"/>
    <mergeCell ref="B13:E13"/>
    <mergeCell ref="F13:K13"/>
    <mergeCell ref="L13:AE13"/>
    <mergeCell ref="B14:E14"/>
    <mergeCell ref="F14:K14"/>
    <mergeCell ref="L14:AE14"/>
    <mergeCell ref="AF14:AY14"/>
    <mergeCell ref="B15:E15"/>
    <mergeCell ref="F15:K15"/>
    <mergeCell ref="L15:AE15"/>
    <mergeCell ref="AF15:AY15"/>
    <mergeCell ref="L433:O433"/>
    <mergeCell ref="W437:AF437"/>
    <mergeCell ref="L441:O441"/>
    <mergeCell ref="Q441:S441"/>
    <mergeCell ref="U441:AO441"/>
    <mergeCell ref="B16:E16"/>
    <mergeCell ref="F16:K16"/>
    <mergeCell ref="L16:AE16"/>
    <mergeCell ref="AF16:AY16"/>
    <mergeCell ref="B17:E17"/>
    <mergeCell ref="F17:K17"/>
    <mergeCell ref="L17:AE17"/>
    <mergeCell ref="AF17:AY17"/>
    <mergeCell ref="F29:K29"/>
    <mergeCell ref="M24:AI25"/>
    <mergeCell ref="F27:K28"/>
    <mergeCell ref="O27:AQ28"/>
    <mergeCell ref="F30:K31"/>
    <mergeCell ref="F32:K33"/>
    <mergeCell ref="O30:R30"/>
    <mergeCell ref="O31:R31"/>
    <mergeCell ref="S32:AN32"/>
    <mergeCell ref="AF33:AN33"/>
    <mergeCell ref="AF485:AH486"/>
    <mergeCell ref="AI485:AO486"/>
    <mergeCell ref="F487:M489"/>
    <mergeCell ref="L452:O452"/>
    <mergeCell ref="Q452:S452"/>
    <mergeCell ref="U452:AO452"/>
    <mergeCell ref="U453:AO453"/>
    <mergeCell ref="Q454:S454"/>
    <mergeCell ref="U454:Z454"/>
    <mergeCell ref="AB454:AM454"/>
    <mergeCell ref="N479:AH479"/>
    <mergeCell ref="N480:AH480"/>
    <mergeCell ref="N487:AE488"/>
    <mergeCell ref="AF487:AH488"/>
    <mergeCell ref="AI487:AO489"/>
    <mergeCell ref="O489:X489"/>
    <mergeCell ref="Y489:AE489"/>
    <mergeCell ref="AF489:AH489"/>
    <mergeCell ref="F483:M484"/>
    <mergeCell ref="N483:AE484"/>
    <mergeCell ref="AF483:AH484"/>
    <mergeCell ref="AI483:AO484"/>
    <mergeCell ref="F485:M486"/>
    <mergeCell ref="N485:AE486"/>
    <mergeCell ref="L472:AH474"/>
    <mergeCell ref="F479:M480"/>
    <mergeCell ref="AI479:AO480"/>
    <mergeCell ref="F481:M482"/>
    <mergeCell ref="N481:AE482"/>
    <mergeCell ref="AF481:AH482"/>
    <mergeCell ref="AI481:AO482"/>
    <mergeCell ref="U442:AO442"/>
    <mergeCell ref="Q443:S443"/>
    <mergeCell ref="U443:Z443"/>
    <mergeCell ref="AB443:AM443"/>
    <mergeCell ref="L447:O447"/>
    <mergeCell ref="Q447:S447"/>
    <mergeCell ref="U447:AO447"/>
    <mergeCell ref="U448:AO448"/>
    <mergeCell ref="Q449:S449"/>
    <mergeCell ref="U449:Z449"/>
    <mergeCell ref="AB449:AM449"/>
  </mergeCells>
  <phoneticPr fontId="2"/>
  <conditionalFormatting sqref="F479:AO489">
    <cfRule type="expression" dxfId="15"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60:N65660 JH65660:JJ65660 TD65660:TF65660 ACZ65660:ADB65660 AMV65660:AMX65660 AWR65660:AWT65660 BGN65660:BGP65660 BQJ65660:BQL65660 CAF65660:CAH65660 CKB65660:CKD65660 CTX65660:CTZ65660 DDT65660:DDV65660 DNP65660:DNR65660 DXL65660:DXN65660 EHH65660:EHJ65660 ERD65660:ERF65660 FAZ65660:FBB65660 FKV65660:FKX65660 FUR65660:FUT65660 GEN65660:GEP65660 GOJ65660:GOL65660 GYF65660:GYH65660 HIB65660:HID65660 HRX65660:HRZ65660 IBT65660:IBV65660 ILP65660:ILR65660 IVL65660:IVN65660 JFH65660:JFJ65660 JPD65660:JPF65660 JYZ65660:JZB65660 KIV65660:KIX65660 KSR65660:KST65660 LCN65660:LCP65660 LMJ65660:LML65660 LWF65660:LWH65660 MGB65660:MGD65660 MPX65660:MPZ65660 MZT65660:MZV65660 NJP65660:NJR65660 NTL65660:NTN65660 ODH65660:ODJ65660 OND65660:ONF65660 OWZ65660:OXB65660 PGV65660:PGX65660 PQR65660:PQT65660 QAN65660:QAP65660 QKJ65660:QKL65660 QUF65660:QUH65660 REB65660:RED65660 RNX65660:RNZ65660 RXT65660:RXV65660 SHP65660:SHR65660 SRL65660:SRN65660 TBH65660:TBJ65660 TLD65660:TLF65660 TUZ65660:TVB65660 UEV65660:UEX65660 UOR65660:UOT65660 UYN65660:UYP65660 VIJ65660:VIL65660 VSF65660:VSH65660 WCB65660:WCD65660 WLX65660:WLZ65660 WVT65660:WVV65660 L131196:N131196 JH131196:JJ131196 TD131196:TF131196 ACZ131196:ADB131196 AMV131196:AMX131196 AWR131196:AWT131196 BGN131196:BGP131196 BQJ131196:BQL131196 CAF131196:CAH131196 CKB131196:CKD131196 CTX131196:CTZ131196 DDT131196:DDV131196 DNP131196:DNR131196 DXL131196:DXN131196 EHH131196:EHJ131196 ERD131196:ERF131196 FAZ131196:FBB131196 FKV131196:FKX131196 FUR131196:FUT131196 GEN131196:GEP131196 GOJ131196:GOL131196 GYF131196:GYH131196 HIB131196:HID131196 HRX131196:HRZ131196 IBT131196:IBV131196 ILP131196:ILR131196 IVL131196:IVN131196 JFH131196:JFJ131196 JPD131196:JPF131196 JYZ131196:JZB131196 KIV131196:KIX131196 KSR131196:KST131196 LCN131196:LCP131196 LMJ131196:LML131196 LWF131196:LWH131196 MGB131196:MGD131196 MPX131196:MPZ131196 MZT131196:MZV131196 NJP131196:NJR131196 NTL131196:NTN131196 ODH131196:ODJ131196 OND131196:ONF131196 OWZ131196:OXB131196 PGV131196:PGX131196 PQR131196:PQT131196 QAN131196:QAP131196 QKJ131196:QKL131196 QUF131196:QUH131196 REB131196:RED131196 RNX131196:RNZ131196 RXT131196:RXV131196 SHP131196:SHR131196 SRL131196:SRN131196 TBH131196:TBJ131196 TLD131196:TLF131196 TUZ131196:TVB131196 UEV131196:UEX131196 UOR131196:UOT131196 UYN131196:UYP131196 VIJ131196:VIL131196 VSF131196:VSH131196 WCB131196:WCD131196 WLX131196:WLZ131196 WVT131196:WVV131196 L196732:N196732 JH196732:JJ196732 TD196732:TF196732 ACZ196732:ADB196732 AMV196732:AMX196732 AWR196732:AWT196732 BGN196732:BGP196732 BQJ196732:BQL196732 CAF196732:CAH196732 CKB196732:CKD196732 CTX196732:CTZ196732 DDT196732:DDV196732 DNP196732:DNR196732 DXL196732:DXN196732 EHH196732:EHJ196732 ERD196732:ERF196732 FAZ196732:FBB196732 FKV196732:FKX196732 FUR196732:FUT196732 GEN196732:GEP196732 GOJ196732:GOL196732 GYF196732:GYH196732 HIB196732:HID196732 HRX196732:HRZ196732 IBT196732:IBV196732 ILP196732:ILR196732 IVL196732:IVN196732 JFH196732:JFJ196732 JPD196732:JPF196732 JYZ196732:JZB196732 KIV196732:KIX196732 KSR196732:KST196732 LCN196732:LCP196732 LMJ196732:LML196732 LWF196732:LWH196732 MGB196732:MGD196732 MPX196732:MPZ196732 MZT196732:MZV196732 NJP196732:NJR196732 NTL196732:NTN196732 ODH196732:ODJ196732 OND196732:ONF196732 OWZ196732:OXB196732 PGV196732:PGX196732 PQR196732:PQT196732 QAN196732:QAP196732 QKJ196732:QKL196732 QUF196732:QUH196732 REB196732:RED196732 RNX196732:RNZ196732 RXT196732:RXV196732 SHP196732:SHR196732 SRL196732:SRN196732 TBH196732:TBJ196732 TLD196732:TLF196732 TUZ196732:TVB196732 UEV196732:UEX196732 UOR196732:UOT196732 UYN196732:UYP196732 VIJ196732:VIL196732 VSF196732:VSH196732 WCB196732:WCD196732 WLX196732:WLZ196732 WVT196732:WVV196732 L262268:N262268 JH262268:JJ262268 TD262268:TF262268 ACZ262268:ADB262268 AMV262268:AMX262268 AWR262268:AWT262268 BGN262268:BGP262268 BQJ262268:BQL262268 CAF262268:CAH262268 CKB262268:CKD262268 CTX262268:CTZ262268 DDT262268:DDV262268 DNP262268:DNR262268 DXL262268:DXN262268 EHH262268:EHJ262268 ERD262268:ERF262268 FAZ262268:FBB262268 FKV262268:FKX262268 FUR262268:FUT262268 GEN262268:GEP262268 GOJ262268:GOL262268 GYF262268:GYH262268 HIB262268:HID262268 HRX262268:HRZ262268 IBT262268:IBV262268 ILP262268:ILR262268 IVL262268:IVN262268 JFH262268:JFJ262268 JPD262268:JPF262268 JYZ262268:JZB262268 KIV262268:KIX262268 KSR262268:KST262268 LCN262268:LCP262268 LMJ262268:LML262268 LWF262268:LWH262268 MGB262268:MGD262268 MPX262268:MPZ262268 MZT262268:MZV262268 NJP262268:NJR262268 NTL262268:NTN262268 ODH262268:ODJ262268 OND262268:ONF262268 OWZ262268:OXB262268 PGV262268:PGX262268 PQR262268:PQT262268 QAN262268:QAP262268 QKJ262268:QKL262268 QUF262268:QUH262268 REB262268:RED262268 RNX262268:RNZ262268 RXT262268:RXV262268 SHP262268:SHR262268 SRL262268:SRN262268 TBH262268:TBJ262268 TLD262268:TLF262268 TUZ262268:TVB262268 UEV262268:UEX262268 UOR262268:UOT262268 UYN262268:UYP262268 VIJ262268:VIL262268 VSF262268:VSH262268 WCB262268:WCD262268 WLX262268:WLZ262268 WVT262268:WVV262268 L327804:N327804 JH327804:JJ327804 TD327804:TF327804 ACZ327804:ADB327804 AMV327804:AMX327804 AWR327804:AWT327804 BGN327804:BGP327804 BQJ327804:BQL327804 CAF327804:CAH327804 CKB327804:CKD327804 CTX327804:CTZ327804 DDT327804:DDV327804 DNP327804:DNR327804 DXL327804:DXN327804 EHH327804:EHJ327804 ERD327804:ERF327804 FAZ327804:FBB327804 FKV327804:FKX327804 FUR327804:FUT327804 GEN327804:GEP327804 GOJ327804:GOL327804 GYF327804:GYH327804 HIB327804:HID327804 HRX327804:HRZ327804 IBT327804:IBV327804 ILP327804:ILR327804 IVL327804:IVN327804 JFH327804:JFJ327804 JPD327804:JPF327804 JYZ327804:JZB327804 KIV327804:KIX327804 KSR327804:KST327804 LCN327804:LCP327804 LMJ327804:LML327804 LWF327804:LWH327804 MGB327804:MGD327804 MPX327804:MPZ327804 MZT327804:MZV327804 NJP327804:NJR327804 NTL327804:NTN327804 ODH327804:ODJ327804 OND327804:ONF327804 OWZ327804:OXB327804 PGV327804:PGX327804 PQR327804:PQT327804 QAN327804:QAP327804 QKJ327804:QKL327804 QUF327804:QUH327804 REB327804:RED327804 RNX327804:RNZ327804 RXT327804:RXV327804 SHP327804:SHR327804 SRL327804:SRN327804 TBH327804:TBJ327804 TLD327804:TLF327804 TUZ327804:TVB327804 UEV327804:UEX327804 UOR327804:UOT327804 UYN327804:UYP327804 VIJ327804:VIL327804 VSF327804:VSH327804 WCB327804:WCD327804 WLX327804:WLZ327804 WVT327804:WVV327804 L393340:N393340 JH393340:JJ393340 TD393340:TF393340 ACZ393340:ADB393340 AMV393340:AMX393340 AWR393340:AWT393340 BGN393340:BGP393340 BQJ393340:BQL393340 CAF393340:CAH393340 CKB393340:CKD393340 CTX393340:CTZ393340 DDT393340:DDV393340 DNP393340:DNR393340 DXL393340:DXN393340 EHH393340:EHJ393340 ERD393340:ERF393340 FAZ393340:FBB393340 FKV393340:FKX393340 FUR393340:FUT393340 GEN393340:GEP393340 GOJ393340:GOL393340 GYF393340:GYH393340 HIB393340:HID393340 HRX393340:HRZ393340 IBT393340:IBV393340 ILP393340:ILR393340 IVL393340:IVN393340 JFH393340:JFJ393340 JPD393340:JPF393340 JYZ393340:JZB393340 KIV393340:KIX393340 KSR393340:KST393340 LCN393340:LCP393340 LMJ393340:LML393340 LWF393340:LWH393340 MGB393340:MGD393340 MPX393340:MPZ393340 MZT393340:MZV393340 NJP393340:NJR393340 NTL393340:NTN393340 ODH393340:ODJ393340 OND393340:ONF393340 OWZ393340:OXB393340 PGV393340:PGX393340 PQR393340:PQT393340 QAN393340:QAP393340 QKJ393340:QKL393340 QUF393340:QUH393340 REB393340:RED393340 RNX393340:RNZ393340 RXT393340:RXV393340 SHP393340:SHR393340 SRL393340:SRN393340 TBH393340:TBJ393340 TLD393340:TLF393340 TUZ393340:TVB393340 UEV393340:UEX393340 UOR393340:UOT393340 UYN393340:UYP393340 VIJ393340:VIL393340 VSF393340:VSH393340 WCB393340:WCD393340 WLX393340:WLZ393340 WVT393340:WVV393340 L458876:N458876 JH458876:JJ458876 TD458876:TF458876 ACZ458876:ADB458876 AMV458876:AMX458876 AWR458876:AWT458876 BGN458876:BGP458876 BQJ458876:BQL458876 CAF458876:CAH458876 CKB458876:CKD458876 CTX458876:CTZ458876 DDT458876:DDV458876 DNP458876:DNR458876 DXL458876:DXN458876 EHH458876:EHJ458876 ERD458876:ERF458876 FAZ458876:FBB458876 FKV458876:FKX458876 FUR458876:FUT458876 GEN458876:GEP458876 GOJ458876:GOL458876 GYF458876:GYH458876 HIB458876:HID458876 HRX458876:HRZ458876 IBT458876:IBV458876 ILP458876:ILR458876 IVL458876:IVN458876 JFH458876:JFJ458876 JPD458876:JPF458876 JYZ458876:JZB458876 KIV458876:KIX458876 KSR458876:KST458876 LCN458876:LCP458876 LMJ458876:LML458876 LWF458876:LWH458876 MGB458876:MGD458876 MPX458876:MPZ458876 MZT458876:MZV458876 NJP458876:NJR458876 NTL458876:NTN458876 ODH458876:ODJ458876 OND458876:ONF458876 OWZ458876:OXB458876 PGV458876:PGX458876 PQR458876:PQT458876 QAN458876:QAP458876 QKJ458876:QKL458876 QUF458876:QUH458876 REB458876:RED458876 RNX458876:RNZ458876 RXT458876:RXV458876 SHP458876:SHR458876 SRL458876:SRN458876 TBH458876:TBJ458876 TLD458876:TLF458876 TUZ458876:TVB458876 UEV458876:UEX458876 UOR458876:UOT458876 UYN458876:UYP458876 VIJ458876:VIL458876 VSF458876:VSH458876 WCB458876:WCD458876 WLX458876:WLZ458876 WVT458876:WVV458876 L524412:N524412 JH524412:JJ524412 TD524412:TF524412 ACZ524412:ADB524412 AMV524412:AMX524412 AWR524412:AWT524412 BGN524412:BGP524412 BQJ524412:BQL524412 CAF524412:CAH524412 CKB524412:CKD524412 CTX524412:CTZ524412 DDT524412:DDV524412 DNP524412:DNR524412 DXL524412:DXN524412 EHH524412:EHJ524412 ERD524412:ERF524412 FAZ524412:FBB524412 FKV524412:FKX524412 FUR524412:FUT524412 GEN524412:GEP524412 GOJ524412:GOL524412 GYF524412:GYH524412 HIB524412:HID524412 HRX524412:HRZ524412 IBT524412:IBV524412 ILP524412:ILR524412 IVL524412:IVN524412 JFH524412:JFJ524412 JPD524412:JPF524412 JYZ524412:JZB524412 KIV524412:KIX524412 KSR524412:KST524412 LCN524412:LCP524412 LMJ524412:LML524412 LWF524412:LWH524412 MGB524412:MGD524412 MPX524412:MPZ524412 MZT524412:MZV524412 NJP524412:NJR524412 NTL524412:NTN524412 ODH524412:ODJ524412 OND524412:ONF524412 OWZ524412:OXB524412 PGV524412:PGX524412 PQR524412:PQT524412 QAN524412:QAP524412 QKJ524412:QKL524412 QUF524412:QUH524412 REB524412:RED524412 RNX524412:RNZ524412 RXT524412:RXV524412 SHP524412:SHR524412 SRL524412:SRN524412 TBH524412:TBJ524412 TLD524412:TLF524412 TUZ524412:TVB524412 UEV524412:UEX524412 UOR524412:UOT524412 UYN524412:UYP524412 VIJ524412:VIL524412 VSF524412:VSH524412 WCB524412:WCD524412 WLX524412:WLZ524412 WVT524412:WVV524412 L589948:N589948 JH589948:JJ589948 TD589948:TF589948 ACZ589948:ADB589948 AMV589948:AMX589948 AWR589948:AWT589948 BGN589948:BGP589948 BQJ589948:BQL589948 CAF589948:CAH589948 CKB589948:CKD589948 CTX589948:CTZ589948 DDT589948:DDV589948 DNP589948:DNR589948 DXL589948:DXN589948 EHH589948:EHJ589948 ERD589948:ERF589948 FAZ589948:FBB589948 FKV589948:FKX589948 FUR589948:FUT589948 GEN589948:GEP589948 GOJ589948:GOL589948 GYF589948:GYH589948 HIB589948:HID589948 HRX589948:HRZ589948 IBT589948:IBV589948 ILP589948:ILR589948 IVL589948:IVN589948 JFH589948:JFJ589948 JPD589948:JPF589948 JYZ589948:JZB589948 KIV589948:KIX589948 KSR589948:KST589948 LCN589948:LCP589948 LMJ589948:LML589948 LWF589948:LWH589948 MGB589948:MGD589948 MPX589948:MPZ589948 MZT589948:MZV589948 NJP589948:NJR589948 NTL589948:NTN589948 ODH589948:ODJ589948 OND589948:ONF589948 OWZ589948:OXB589948 PGV589948:PGX589948 PQR589948:PQT589948 QAN589948:QAP589948 QKJ589948:QKL589948 QUF589948:QUH589948 REB589948:RED589948 RNX589948:RNZ589948 RXT589948:RXV589948 SHP589948:SHR589948 SRL589948:SRN589948 TBH589948:TBJ589948 TLD589948:TLF589948 TUZ589948:TVB589948 UEV589948:UEX589948 UOR589948:UOT589948 UYN589948:UYP589948 VIJ589948:VIL589948 VSF589948:VSH589948 WCB589948:WCD589948 WLX589948:WLZ589948 WVT589948:WVV589948 L655484:N655484 JH655484:JJ655484 TD655484:TF655484 ACZ655484:ADB655484 AMV655484:AMX655484 AWR655484:AWT655484 BGN655484:BGP655484 BQJ655484:BQL655484 CAF655484:CAH655484 CKB655484:CKD655484 CTX655484:CTZ655484 DDT655484:DDV655484 DNP655484:DNR655484 DXL655484:DXN655484 EHH655484:EHJ655484 ERD655484:ERF655484 FAZ655484:FBB655484 FKV655484:FKX655484 FUR655484:FUT655484 GEN655484:GEP655484 GOJ655484:GOL655484 GYF655484:GYH655484 HIB655484:HID655484 HRX655484:HRZ655484 IBT655484:IBV655484 ILP655484:ILR655484 IVL655484:IVN655484 JFH655484:JFJ655484 JPD655484:JPF655484 JYZ655484:JZB655484 KIV655484:KIX655484 KSR655484:KST655484 LCN655484:LCP655484 LMJ655484:LML655484 LWF655484:LWH655484 MGB655484:MGD655484 MPX655484:MPZ655484 MZT655484:MZV655484 NJP655484:NJR655484 NTL655484:NTN655484 ODH655484:ODJ655484 OND655484:ONF655484 OWZ655484:OXB655484 PGV655484:PGX655484 PQR655484:PQT655484 QAN655484:QAP655484 QKJ655484:QKL655484 QUF655484:QUH655484 REB655484:RED655484 RNX655484:RNZ655484 RXT655484:RXV655484 SHP655484:SHR655484 SRL655484:SRN655484 TBH655484:TBJ655484 TLD655484:TLF655484 TUZ655484:TVB655484 UEV655484:UEX655484 UOR655484:UOT655484 UYN655484:UYP655484 VIJ655484:VIL655484 VSF655484:VSH655484 WCB655484:WCD655484 WLX655484:WLZ655484 WVT655484:WVV655484 L721020:N721020 JH721020:JJ721020 TD721020:TF721020 ACZ721020:ADB721020 AMV721020:AMX721020 AWR721020:AWT721020 BGN721020:BGP721020 BQJ721020:BQL721020 CAF721020:CAH721020 CKB721020:CKD721020 CTX721020:CTZ721020 DDT721020:DDV721020 DNP721020:DNR721020 DXL721020:DXN721020 EHH721020:EHJ721020 ERD721020:ERF721020 FAZ721020:FBB721020 FKV721020:FKX721020 FUR721020:FUT721020 GEN721020:GEP721020 GOJ721020:GOL721020 GYF721020:GYH721020 HIB721020:HID721020 HRX721020:HRZ721020 IBT721020:IBV721020 ILP721020:ILR721020 IVL721020:IVN721020 JFH721020:JFJ721020 JPD721020:JPF721020 JYZ721020:JZB721020 KIV721020:KIX721020 KSR721020:KST721020 LCN721020:LCP721020 LMJ721020:LML721020 LWF721020:LWH721020 MGB721020:MGD721020 MPX721020:MPZ721020 MZT721020:MZV721020 NJP721020:NJR721020 NTL721020:NTN721020 ODH721020:ODJ721020 OND721020:ONF721020 OWZ721020:OXB721020 PGV721020:PGX721020 PQR721020:PQT721020 QAN721020:QAP721020 QKJ721020:QKL721020 QUF721020:QUH721020 REB721020:RED721020 RNX721020:RNZ721020 RXT721020:RXV721020 SHP721020:SHR721020 SRL721020:SRN721020 TBH721020:TBJ721020 TLD721020:TLF721020 TUZ721020:TVB721020 UEV721020:UEX721020 UOR721020:UOT721020 UYN721020:UYP721020 VIJ721020:VIL721020 VSF721020:VSH721020 WCB721020:WCD721020 WLX721020:WLZ721020 WVT721020:WVV721020 L786556:N786556 JH786556:JJ786556 TD786556:TF786556 ACZ786556:ADB786556 AMV786556:AMX786556 AWR786556:AWT786556 BGN786556:BGP786556 BQJ786556:BQL786556 CAF786556:CAH786556 CKB786556:CKD786556 CTX786556:CTZ786556 DDT786556:DDV786556 DNP786556:DNR786556 DXL786556:DXN786556 EHH786556:EHJ786556 ERD786556:ERF786556 FAZ786556:FBB786556 FKV786556:FKX786556 FUR786556:FUT786556 GEN786556:GEP786556 GOJ786556:GOL786556 GYF786556:GYH786556 HIB786556:HID786556 HRX786556:HRZ786556 IBT786556:IBV786556 ILP786556:ILR786556 IVL786556:IVN786556 JFH786556:JFJ786556 JPD786556:JPF786556 JYZ786556:JZB786556 KIV786556:KIX786556 KSR786556:KST786556 LCN786556:LCP786556 LMJ786556:LML786556 LWF786556:LWH786556 MGB786556:MGD786556 MPX786556:MPZ786556 MZT786556:MZV786556 NJP786556:NJR786556 NTL786556:NTN786556 ODH786556:ODJ786556 OND786556:ONF786556 OWZ786556:OXB786556 PGV786556:PGX786556 PQR786556:PQT786556 QAN786556:QAP786556 QKJ786556:QKL786556 QUF786556:QUH786556 REB786556:RED786556 RNX786556:RNZ786556 RXT786556:RXV786556 SHP786556:SHR786556 SRL786556:SRN786556 TBH786556:TBJ786556 TLD786556:TLF786556 TUZ786556:TVB786556 UEV786556:UEX786556 UOR786556:UOT786556 UYN786556:UYP786556 VIJ786556:VIL786556 VSF786556:VSH786556 WCB786556:WCD786556 WLX786556:WLZ786556 WVT786556:WVV786556 L852092:N852092 JH852092:JJ852092 TD852092:TF852092 ACZ852092:ADB852092 AMV852092:AMX852092 AWR852092:AWT852092 BGN852092:BGP852092 BQJ852092:BQL852092 CAF852092:CAH852092 CKB852092:CKD852092 CTX852092:CTZ852092 DDT852092:DDV852092 DNP852092:DNR852092 DXL852092:DXN852092 EHH852092:EHJ852092 ERD852092:ERF852092 FAZ852092:FBB852092 FKV852092:FKX852092 FUR852092:FUT852092 GEN852092:GEP852092 GOJ852092:GOL852092 GYF852092:GYH852092 HIB852092:HID852092 HRX852092:HRZ852092 IBT852092:IBV852092 ILP852092:ILR852092 IVL852092:IVN852092 JFH852092:JFJ852092 JPD852092:JPF852092 JYZ852092:JZB852092 KIV852092:KIX852092 KSR852092:KST852092 LCN852092:LCP852092 LMJ852092:LML852092 LWF852092:LWH852092 MGB852092:MGD852092 MPX852092:MPZ852092 MZT852092:MZV852092 NJP852092:NJR852092 NTL852092:NTN852092 ODH852092:ODJ852092 OND852092:ONF852092 OWZ852092:OXB852092 PGV852092:PGX852092 PQR852092:PQT852092 QAN852092:QAP852092 QKJ852092:QKL852092 QUF852092:QUH852092 REB852092:RED852092 RNX852092:RNZ852092 RXT852092:RXV852092 SHP852092:SHR852092 SRL852092:SRN852092 TBH852092:TBJ852092 TLD852092:TLF852092 TUZ852092:TVB852092 UEV852092:UEX852092 UOR852092:UOT852092 UYN852092:UYP852092 VIJ852092:VIL852092 VSF852092:VSH852092 WCB852092:WCD852092 WLX852092:WLZ852092 WVT852092:WVV852092 L917628:N917628 JH917628:JJ917628 TD917628:TF917628 ACZ917628:ADB917628 AMV917628:AMX917628 AWR917628:AWT917628 BGN917628:BGP917628 BQJ917628:BQL917628 CAF917628:CAH917628 CKB917628:CKD917628 CTX917628:CTZ917628 DDT917628:DDV917628 DNP917628:DNR917628 DXL917628:DXN917628 EHH917628:EHJ917628 ERD917628:ERF917628 FAZ917628:FBB917628 FKV917628:FKX917628 FUR917628:FUT917628 GEN917628:GEP917628 GOJ917628:GOL917628 GYF917628:GYH917628 HIB917628:HID917628 HRX917628:HRZ917628 IBT917628:IBV917628 ILP917628:ILR917628 IVL917628:IVN917628 JFH917628:JFJ917628 JPD917628:JPF917628 JYZ917628:JZB917628 KIV917628:KIX917628 KSR917628:KST917628 LCN917628:LCP917628 LMJ917628:LML917628 LWF917628:LWH917628 MGB917628:MGD917628 MPX917628:MPZ917628 MZT917628:MZV917628 NJP917628:NJR917628 NTL917628:NTN917628 ODH917628:ODJ917628 OND917628:ONF917628 OWZ917628:OXB917628 PGV917628:PGX917628 PQR917628:PQT917628 QAN917628:QAP917628 QKJ917628:QKL917628 QUF917628:QUH917628 REB917628:RED917628 RNX917628:RNZ917628 RXT917628:RXV917628 SHP917628:SHR917628 SRL917628:SRN917628 TBH917628:TBJ917628 TLD917628:TLF917628 TUZ917628:TVB917628 UEV917628:UEX917628 UOR917628:UOT917628 UYN917628:UYP917628 VIJ917628:VIL917628 VSF917628:VSH917628 WCB917628:WCD917628 WLX917628:WLZ917628 WVT917628:WVV917628 L983164:N983164 JH983164:JJ983164 TD983164:TF983164 ACZ983164:ADB983164 AMV983164:AMX983164 AWR983164:AWT983164 BGN983164:BGP983164 BQJ983164:BQL983164 CAF983164:CAH983164 CKB983164:CKD983164 CTX983164:CTZ983164 DDT983164:DDV983164 DNP983164:DNR983164 DXL983164:DXN983164 EHH983164:EHJ983164 ERD983164:ERF983164 FAZ983164:FBB983164 FKV983164:FKX983164 FUR983164:FUT983164 GEN983164:GEP983164 GOJ983164:GOL983164 GYF983164:GYH983164 HIB983164:HID983164 HRX983164:HRZ983164 IBT983164:IBV983164 ILP983164:ILR983164 IVL983164:IVN983164 JFH983164:JFJ983164 JPD983164:JPF983164 JYZ983164:JZB983164 KIV983164:KIX983164 KSR983164:KST983164 LCN983164:LCP983164 LMJ983164:LML983164 LWF983164:LWH983164 MGB983164:MGD983164 MPX983164:MPZ983164 MZT983164:MZV983164 NJP983164:NJR983164 NTL983164:NTN983164 ODH983164:ODJ983164 OND983164:ONF983164 OWZ983164:OXB983164 PGV983164:PGX983164 PQR983164:PQT983164 QAN983164:QAP983164 QKJ983164:QKL983164 QUF983164:QUH983164 REB983164:RED983164 RNX983164:RNZ983164 RXT983164:RXV983164 SHP983164:SHR983164 SRL983164:SRN983164 TBH983164:TBJ983164 TLD983164:TLF983164 TUZ983164:TVB983164 UEV983164:UEX983164 UOR983164:UOT983164 UYN983164:UYP983164 VIJ983164:VIL983164 VSF983164:VSH983164 WCB983164:WCD983164 WLX983164:WLZ983164 WVT983164:WVV983164">
      <formula1>"要,不要"</formula1>
    </dataValidation>
  </dataValidations>
  <pageMargins left="0.39370078740157483" right="0.39370078740157483" top="0.39370078740157483" bottom="0.39370078740157483" header="0.19685039370078741" footer="0.19685039370078741"/>
  <pageSetup paperSize="9" orientation="portrait" r:id="rId1"/>
  <headerFooter alignWithMargins="0">
    <oddHeader>&amp;L&amp;"ＭＳ ゴシック,標準"&amp;6 20201001</oddHeader>
    <oddFooter>&amp;C&amp;9- &amp;P -</oddFooter>
  </headerFooter>
  <drawing r:id="rId2"/>
  <legacyDrawing r:id="rId3"/>
  <oleObjects>
    <mc:AlternateContent xmlns:mc="http://schemas.openxmlformats.org/markup-compatibility/2006">
      <mc:Choice Requires="x14">
        <oleObject progId="文書" shapeId="11271" r:id="rId4">
          <objectPr defaultSize="0" autoPict="0" r:id="rId5">
            <anchor moveWithCells="1">
              <from>
                <xdr:col>2</xdr:col>
                <xdr:colOff>76200</xdr:colOff>
                <xdr:row>187</xdr:row>
                <xdr:rowOff>19050</xdr:rowOff>
              </from>
              <to>
                <xdr:col>40</xdr:col>
                <xdr:colOff>66675</xdr:colOff>
                <xdr:row>237</xdr:row>
                <xdr:rowOff>85725</xdr:rowOff>
              </to>
            </anchor>
          </objectPr>
        </oleObject>
      </mc:Choice>
      <mc:Fallback>
        <oleObject progId="文書" shapeId="11271" r:id="rId4"/>
      </mc:Fallback>
    </mc:AlternateContent>
    <mc:AlternateContent xmlns:mc="http://schemas.openxmlformats.org/markup-compatibility/2006">
      <mc:Choice Requires="x14">
        <oleObject progId="文書" shapeId="11272" r:id="rId6">
          <objectPr defaultSize="0" autoPict="0" r:id="rId7">
            <anchor moveWithCells="1">
              <from>
                <xdr:col>3</xdr:col>
                <xdr:colOff>28575</xdr:colOff>
                <xdr:row>130</xdr:row>
                <xdr:rowOff>47625</xdr:rowOff>
              </from>
              <to>
                <xdr:col>40</xdr:col>
                <xdr:colOff>0</xdr:colOff>
                <xdr:row>180</xdr:row>
                <xdr:rowOff>95250</xdr:rowOff>
              </to>
            </anchor>
          </objectPr>
        </oleObject>
      </mc:Choice>
      <mc:Fallback>
        <oleObject progId="文書" shapeId="11272" r:id="rId6"/>
      </mc:Fallback>
    </mc:AlternateContent>
    <mc:AlternateContent xmlns:mc="http://schemas.openxmlformats.org/markup-compatibility/2006">
      <mc:Choice Requires="x14">
        <oleObject progId="文書" shapeId="11273" r:id="rId8">
          <objectPr defaultSize="0" autoPict="0" r:id="rId9">
            <anchor moveWithCells="1">
              <from>
                <xdr:col>3</xdr:col>
                <xdr:colOff>19050</xdr:colOff>
                <xdr:row>73</xdr:row>
                <xdr:rowOff>66675</xdr:rowOff>
              </from>
              <to>
                <xdr:col>41</xdr:col>
                <xdr:colOff>9525</xdr:colOff>
                <xdr:row>123</xdr:row>
                <xdr:rowOff>133350</xdr:rowOff>
              </to>
            </anchor>
          </objectPr>
        </oleObject>
      </mc:Choice>
      <mc:Fallback>
        <oleObject progId="文書" shapeId="11273" r:id="rId8"/>
      </mc:Fallback>
    </mc:AlternateContent>
    <mc:AlternateContent xmlns:mc="http://schemas.openxmlformats.org/markup-compatibility/2006">
      <mc:Choice Requires="x14">
        <oleObject progId="文書" shapeId="11274" r:id="rId10">
          <objectPr defaultSize="0" autoPict="0" r:id="rId11">
            <anchor moveWithCells="1">
              <from>
                <xdr:col>3</xdr:col>
                <xdr:colOff>57150</xdr:colOff>
                <xdr:row>34</xdr:row>
                <xdr:rowOff>161925</xdr:rowOff>
              </from>
              <to>
                <xdr:col>41</xdr:col>
                <xdr:colOff>38100</xdr:colOff>
                <xdr:row>68</xdr:row>
                <xdr:rowOff>123825</xdr:rowOff>
              </to>
            </anchor>
          </objectPr>
        </oleObject>
      </mc:Choice>
      <mc:Fallback>
        <oleObject progId="文書" shapeId="11274" r:id="rId10"/>
      </mc:Fallback>
    </mc:AlternateContent>
    <mc:AlternateContent xmlns:mc="http://schemas.openxmlformats.org/markup-compatibility/2006">
      <mc:Choice Requires="x14">
        <oleObject progId="文書" shapeId="11275" r:id="rId12">
          <objectPr defaultSize="0" autoPict="0" r:id="rId13">
            <anchor moveWithCells="1">
              <from>
                <xdr:col>2</xdr:col>
                <xdr:colOff>76200</xdr:colOff>
                <xdr:row>244</xdr:row>
                <xdr:rowOff>104775</xdr:rowOff>
              </from>
              <to>
                <xdr:col>40</xdr:col>
                <xdr:colOff>66675</xdr:colOff>
                <xdr:row>294</xdr:row>
                <xdr:rowOff>171450</xdr:rowOff>
              </to>
            </anchor>
          </objectPr>
        </oleObject>
      </mc:Choice>
      <mc:Fallback>
        <oleObject progId="文書" shapeId="11275" r:id="rId12"/>
      </mc:Fallback>
    </mc:AlternateContent>
    <mc:AlternateContent xmlns:mc="http://schemas.openxmlformats.org/markup-compatibility/2006">
      <mc:Choice Requires="x14">
        <oleObject progId="文書" shapeId="11276" r:id="rId14">
          <objectPr defaultSize="0" autoPict="0" r:id="rId15">
            <anchor moveWithCells="1">
              <from>
                <xdr:col>2</xdr:col>
                <xdr:colOff>76200</xdr:colOff>
                <xdr:row>301</xdr:row>
                <xdr:rowOff>38100</xdr:rowOff>
              </from>
              <to>
                <xdr:col>40</xdr:col>
                <xdr:colOff>66675</xdr:colOff>
                <xdr:row>351</xdr:row>
                <xdr:rowOff>104775</xdr:rowOff>
              </to>
            </anchor>
          </objectPr>
        </oleObject>
      </mc:Choice>
      <mc:Fallback>
        <oleObject progId="文書" shapeId="11276" r:id="rId14"/>
      </mc:Fallback>
    </mc:AlternateContent>
    <mc:AlternateContent xmlns:mc="http://schemas.openxmlformats.org/markup-compatibility/2006">
      <mc:Choice Requires="x14">
        <oleObject progId="文書" shapeId="11277" r:id="rId16">
          <objectPr defaultSize="0" autoPict="0" r:id="rId17">
            <anchor moveWithCells="1">
              <from>
                <xdr:col>2</xdr:col>
                <xdr:colOff>152400</xdr:colOff>
                <xdr:row>358</xdr:row>
                <xdr:rowOff>66675</xdr:rowOff>
              </from>
              <to>
                <xdr:col>40</xdr:col>
                <xdr:colOff>142875</xdr:colOff>
                <xdr:row>408</xdr:row>
                <xdr:rowOff>133350</xdr:rowOff>
              </to>
            </anchor>
          </objectPr>
        </oleObject>
      </mc:Choice>
      <mc:Fallback>
        <oleObject progId="文書" shapeId="11277" r:id="rId16"/>
      </mc:Fallback>
    </mc:AlternateContent>
    <mc:AlternateContent xmlns:mc="http://schemas.openxmlformats.org/markup-compatibility/2006">
      <mc:Choice Requires="x14">
        <oleObject progId="文書" shapeId="11279" r:id="rId18">
          <objectPr defaultSize="0" autoPict="0" r:id="rId19">
            <anchor moveWithCells="1">
              <from>
                <xdr:col>3</xdr:col>
                <xdr:colOff>38100</xdr:colOff>
                <xdr:row>414</xdr:row>
                <xdr:rowOff>57150</xdr:rowOff>
              </from>
              <to>
                <xdr:col>41</xdr:col>
                <xdr:colOff>28575</xdr:colOff>
                <xdr:row>424</xdr:row>
                <xdr:rowOff>133350</xdr:rowOff>
              </to>
            </anchor>
          </objectPr>
        </oleObject>
      </mc:Choice>
      <mc:Fallback>
        <oleObject progId="文書" shapeId="11279" r:id="rId18"/>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6"/>
  <sheetViews>
    <sheetView showGridLines="0" showRowColHeaders="0" showZeros="0" zoomScale="80" zoomScaleNormal="80" workbookViewId="0">
      <pane ySplit="19" topLeftCell="A20" activePane="bottomLeft" state="frozen"/>
      <selection pane="bottomLeft" activeCell="L2" sqref="L2:AE2"/>
    </sheetView>
  </sheetViews>
  <sheetFormatPr defaultColWidth="2.125" defaultRowHeight="21" customHeight="1" x14ac:dyDescent="0.15"/>
  <cols>
    <col min="1" max="43" width="2.125" style="42"/>
    <col min="44" max="44" width="2" style="172" customWidth="1"/>
    <col min="65" max="77" width="2.125" style="42"/>
    <col min="78" max="84" width="2.125" style="73"/>
    <col min="85" max="299" width="2.125" style="42"/>
    <col min="300" max="300" width="2" style="42" customWidth="1"/>
    <col min="301" max="555" width="2.125" style="42"/>
    <col min="556" max="556" width="2" style="42" customWidth="1"/>
    <col min="557" max="811" width="2.125" style="42"/>
    <col min="812" max="812" width="2" style="42" customWidth="1"/>
    <col min="813" max="1067" width="2.125" style="42"/>
    <col min="1068" max="1068" width="2" style="42" customWidth="1"/>
    <col min="1069" max="1323" width="2.125" style="42"/>
    <col min="1324" max="1324" width="2" style="42" customWidth="1"/>
    <col min="1325" max="1579" width="2.125" style="42"/>
    <col min="1580" max="1580" width="2" style="42" customWidth="1"/>
    <col min="1581" max="1835" width="2.125" style="42"/>
    <col min="1836" max="1836" width="2" style="42" customWidth="1"/>
    <col min="1837" max="2091" width="2.125" style="42"/>
    <col min="2092" max="2092" width="2" style="42" customWidth="1"/>
    <col min="2093" max="2347" width="2.125" style="42"/>
    <col min="2348" max="2348" width="2" style="42" customWidth="1"/>
    <col min="2349" max="2603" width="2.125" style="42"/>
    <col min="2604" max="2604" width="2" style="42" customWidth="1"/>
    <col min="2605" max="2859" width="2.125" style="42"/>
    <col min="2860" max="2860" width="2" style="42" customWidth="1"/>
    <col min="2861" max="3115" width="2.125" style="42"/>
    <col min="3116" max="3116" width="2" style="42" customWidth="1"/>
    <col min="3117" max="3371" width="2.125" style="42"/>
    <col min="3372" max="3372" width="2" style="42" customWidth="1"/>
    <col min="3373" max="3627" width="2.125" style="42"/>
    <col min="3628" max="3628" width="2" style="42" customWidth="1"/>
    <col min="3629" max="3883" width="2.125" style="42"/>
    <col min="3884" max="3884" width="2" style="42" customWidth="1"/>
    <col min="3885" max="4139" width="2.125" style="42"/>
    <col min="4140" max="4140" width="2" style="42" customWidth="1"/>
    <col min="4141" max="4395" width="2.125" style="42"/>
    <col min="4396" max="4396" width="2" style="42" customWidth="1"/>
    <col min="4397" max="4651" width="2.125" style="42"/>
    <col min="4652" max="4652" width="2" style="42" customWidth="1"/>
    <col min="4653" max="4907" width="2.125" style="42"/>
    <col min="4908" max="4908" width="2" style="42" customWidth="1"/>
    <col min="4909" max="5163" width="2.125" style="42"/>
    <col min="5164" max="5164" width="2" style="42" customWidth="1"/>
    <col min="5165" max="5419" width="2.125" style="42"/>
    <col min="5420" max="5420" width="2" style="42" customWidth="1"/>
    <col min="5421" max="5675" width="2.125" style="42"/>
    <col min="5676" max="5676" width="2" style="42" customWidth="1"/>
    <col min="5677" max="5931" width="2.125" style="42"/>
    <col min="5932" max="5932" width="2" style="42" customWidth="1"/>
    <col min="5933" max="6187" width="2.125" style="42"/>
    <col min="6188" max="6188" width="2" style="42" customWidth="1"/>
    <col min="6189" max="6443" width="2.125" style="42"/>
    <col min="6444" max="6444" width="2" style="42" customWidth="1"/>
    <col min="6445" max="6699" width="2.125" style="42"/>
    <col min="6700" max="6700" width="2" style="42" customWidth="1"/>
    <col min="6701" max="6955" width="2.125" style="42"/>
    <col min="6956" max="6956" width="2" style="42" customWidth="1"/>
    <col min="6957" max="7211" width="2.125" style="42"/>
    <col min="7212" max="7212" width="2" style="42" customWidth="1"/>
    <col min="7213" max="7467" width="2.125" style="42"/>
    <col min="7468" max="7468" width="2" style="42" customWidth="1"/>
    <col min="7469" max="7723" width="2.125" style="42"/>
    <col min="7724" max="7724" width="2" style="42" customWidth="1"/>
    <col min="7725" max="7979" width="2.125" style="42"/>
    <col min="7980" max="7980" width="2" style="42" customWidth="1"/>
    <col min="7981" max="8235" width="2.125" style="42"/>
    <col min="8236" max="8236" width="2" style="42" customWidth="1"/>
    <col min="8237" max="8491" width="2.125" style="42"/>
    <col min="8492" max="8492" width="2" style="42" customWidth="1"/>
    <col min="8493" max="8747" width="2.125" style="42"/>
    <col min="8748" max="8748" width="2" style="42" customWidth="1"/>
    <col min="8749" max="9003" width="2.125" style="42"/>
    <col min="9004" max="9004" width="2" style="42" customWidth="1"/>
    <col min="9005" max="9259" width="2.125" style="42"/>
    <col min="9260" max="9260" width="2" style="42" customWidth="1"/>
    <col min="9261" max="9515" width="2.125" style="42"/>
    <col min="9516" max="9516" width="2" style="42" customWidth="1"/>
    <col min="9517" max="9771" width="2.125" style="42"/>
    <col min="9772" max="9772" width="2" style="42" customWidth="1"/>
    <col min="9773" max="10027" width="2.125" style="42"/>
    <col min="10028" max="10028" width="2" style="42" customWidth="1"/>
    <col min="10029" max="10283" width="2.125" style="42"/>
    <col min="10284" max="10284" width="2" style="42" customWidth="1"/>
    <col min="10285" max="10539" width="2.125" style="42"/>
    <col min="10540" max="10540" width="2" style="42" customWidth="1"/>
    <col min="10541" max="10795" width="2.125" style="42"/>
    <col min="10796" max="10796" width="2" style="42" customWidth="1"/>
    <col min="10797" max="11051" width="2.125" style="42"/>
    <col min="11052" max="11052" width="2" style="42" customWidth="1"/>
    <col min="11053" max="11307" width="2.125" style="42"/>
    <col min="11308" max="11308" width="2" style="42" customWidth="1"/>
    <col min="11309" max="11563" width="2.125" style="42"/>
    <col min="11564" max="11564" width="2" style="42" customWidth="1"/>
    <col min="11565" max="11819" width="2.125" style="42"/>
    <col min="11820" max="11820" width="2" style="42" customWidth="1"/>
    <col min="11821" max="12075" width="2.125" style="42"/>
    <col min="12076" max="12076" width="2" style="42" customWidth="1"/>
    <col min="12077" max="12331" width="2.125" style="42"/>
    <col min="12332" max="12332" width="2" style="42" customWidth="1"/>
    <col min="12333" max="12587" width="2.125" style="42"/>
    <col min="12588" max="12588" width="2" style="42" customWidth="1"/>
    <col min="12589" max="12843" width="2.125" style="42"/>
    <col min="12844" max="12844" width="2" style="42" customWidth="1"/>
    <col min="12845" max="13099" width="2.125" style="42"/>
    <col min="13100" max="13100" width="2" style="42" customWidth="1"/>
    <col min="13101" max="13355" width="2.125" style="42"/>
    <col min="13356" max="13356" width="2" style="42" customWidth="1"/>
    <col min="13357" max="13611" width="2.125" style="42"/>
    <col min="13612" max="13612" width="2" style="42" customWidth="1"/>
    <col min="13613" max="13867" width="2.125" style="42"/>
    <col min="13868" max="13868" width="2" style="42" customWidth="1"/>
    <col min="13869" max="14123" width="2.125" style="42"/>
    <col min="14124" max="14124" width="2" style="42" customWidth="1"/>
    <col min="14125" max="14379" width="2.125" style="42"/>
    <col min="14380" max="14380" width="2" style="42" customWidth="1"/>
    <col min="14381" max="14635" width="2.125" style="42"/>
    <col min="14636" max="14636" width="2" style="42" customWidth="1"/>
    <col min="14637" max="14891" width="2.125" style="42"/>
    <col min="14892" max="14892" width="2" style="42" customWidth="1"/>
    <col min="14893" max="15147" width="2.125" style="42"/>
    <col min="15148" max="15148" width="2" style="42" customWidth="1"/>
    <col min="15149" max="15403" width="2.125" style="42"/>
    <col min="15404" max="15404" width="2" style="42" customWidth="1"/>
    <col min="15405" max="15659" width="2.125" style="42"/>
    <col min="15660" max="15660" width="2" style="42" customWidth="1"/>
    <col min="15661" max="15915" width="2.125" style="42"/>
    <col min="15916" max="15916" width="2" style="42" customWidth="1"/>
    <col min="15917" max="16171" width="2.125" style="42"/>
    <col min="16172" max="16172" width="2" style="42" customWidth="1"/>
    <col min="16173" max="16384" width="2.125" style="42"/>
  </cols>
  <sheetData>
    <row r="1" spans="2:64" ht="5.0999999999999996" customHeight="1" x14ac:dyDescent="0.15"/>
    <row r="2" spans="2:64" ht="15" customHeight="1" x14ac:dyDescent="0.15">
      <c r="B2" s="304" t="s">
        <v>47</v>
      </c>
      <c r="C2" s="305"/>
      <c r="D2" s="305"/>
      <c r="E2" s="305"/>
      <c r="F2" s="305"/>
      <c r="G2" s="305"/>
      <c r="H2" s="305"/>
      <c r="I2" s="305"/>
      <c r="J2" s="305"/>
      <c r="K2" s="306"/>
      <c r="L2" s="312"/>
      <c r="M2" s="313"/>
      <c r="N2" s="313"/>
      <c r="O2" s="313"/>
      <c r="P2" s="313"/>
      <c r="Q2" s="313"/>
      <c r="R2" s="313"/>
      <c r="S2" s="313"/>
      <c r="T2" s="313"/>
      <c r="U2" s="313"/>
      <c r="V2" s="313"/>
      <c r="W2" s="313"/>
      <c r="X2" s="313"/>
      <c r="Y2" s="313"/>
      <c r="Z2" s="313"/>
      <c r="AA2" s="313"/>
      <c r="AB2" s="313"/>
      <c r="AC2" s="313"/>
      <c r="AD2" s="313"/>
      <c r="AE2" s="314"/>
      <c r="AF2" s="235"/>
      <c r="AG2" s="239"/>
      <c r="AH2" s="239"/>
      <c r="AI2" s="239"/>
      <c r="AJ2" s="239"/>
      <c r="AK2" s="239"/>
      <c r="AL2" s="239"/>
      <c r="AM2" s="239"/>
      <c r="AN2" s="239"/>
      <c r="AO2" s="239"/>
      <c r="AP2" s="239"/>
      <c r="AQ2" s="239"/>
      <c r="AR2" s="241"/>
      <c r="AS2" s="241"/>
      <c r="AT2" s="241"/>
      <c r="AU2" s="241"/>
      <c r="AV2" s="241"/>
      <c r="AW2" s="241"/>
      <c r="AX2" s="239"/>
      <c r="AY2" s="239"/>
      <c r="AZ2" s="239"/>
      <c r="BA2" s="239"/>
      <c r="BB2" s="251"/>
      <c r="BC2" s="251"/>
      <c r="BD2" s="251"/>
      <c r="BE2" s="252"/>
      <c r="BF2" s="252"/>
      <c r="BG2" s="252"/>
      <c r="BH2" s="252"/>
      <c r="BI2" s="252"/>
    </row>
    <row r="3" spans="2:64" ht="15" customHeight="1" x14ac:dyDescent="0.15">
      <c r="B3" s="304" t="s">
        <v>53</v>
      </c>
      <c r="C3" s="305"/>
      <c r="D3" s="305"/>
      <c r="E3" s="305"/>
      <c r="F3" s="305"/>
      <c r="G3" s="305"/>
      <c r="H3" s="305"/>
      <c r="I3" s="305"/>
      <c r="J3" s="305"/>
      <c r="K3" s="306"/>
      <c r="L3" s="315" t="s">
        <v>90</v>
      </c>
      <c r="M3" s="315"/>
      <c r="N3" s="315"/>
      <c r="O3" s="316"/>
      <c r="P3" s="316"/>
      <c r="Q3" s="316"/>
      <c r="R3" s="316"/>
      <c r="S3" s="316"/>
      <c r="T3" s="316"/>
      <c r="U3" s="316"/>
      <c r="V3" s="316"/>
      <c r="W3" s="316"/>
      <c r="X3" s="317" t="s">
        <v>37</v>
      </c>
      <c r="Y3" s="317"/>
      <c r="Z3" s="317"/>
      <c r="AA3" s="317"/>
      <c r="AB3" s="317"/>
      <c r="AC3" s="317"/>
      <c r="AD3" s="31"/>
      <c r="AE3" s="35"/>
      <c r="AF3" s="235"/>
      <c r="AG3" s="589">
        <f>R5</f>
        <v>0</v>
      </c>
      <c r="AH3" s="589"/>
      <c r="AI3" s="589"/>
      <c r="AJ3" s="589"/>
      <c r="AK3" s="589"/>
      <c r="AL3" s="589"/>
      <c r="AM3" s="589"/>
      <c r="AN3" s="589"/>
      <c r="AO3" s="589"/>
      <c r="AP3" s="589"/>
      <c r="AQ3" s="589"/>
      <c r="AR3" s="241"/>
      <c r="AS3" s="241"/>
      <c r="AT3" s="589">
        <f>R6</f>
        <v>0</v>
      </c>
      <c r="AU3" s="589"/>
      <c r="AV3" s="589"/>
      <c r="AW3" s="589"/>
      <c r="AX3" s="589"/>
      <c r="AY3" s="589"/>
      <c r="AZ3" s="589"/>
      <c r="BA3" s="589"/>
      <c r="BB3" s="589"/>
      <c r="BC3" s="589"/>
      <c r="BD3" s="589"/>
      <c r="BE3" s="252"/>
      <c r="BF3" s="252"/>
      <c r="BG3" s="252"/>
      <c r="BH3" s="252"/>
      <c r="BI3" s="252"/>
    </row>
    <row r="4" spans="2:64" ht="15" customHeight="1" x14ac:dyDescent="0.15">
      <c r="B4" s="304" t="s">
        <v>176</v>
      </c>
      <c r="C4" s="305"/>
      <c r="D4" s="305"/>
      <c r="E4" s="305"/>
      <c r="F4" s="305"/>
      <c r="G4" s="305"/>
      <c r="H4" s="305"/>
      <c r="I4" s="305"/>
      <c r="J4" s="305"/>
      <c r="K4" s="306"/>
      <c r="L4" s="573" t="s">
        <v>8</v>
      </c>
      <c r="M4" s="574"/>
      <c r="N4" s="574"/>
      <c r="O4" s="575"/>
      <c r="P4" s="27"/>
      <c r="Q4" s="27"/>
      <c r="R4" s="27"/>
      <c r="S4" s="27"/>
      <c r="T4" s="27"/>
      <c r="U4" s="27"/>
      <c r="V4" s="27"/>
      <c r="W4" s="27"/>
      <c r="X4" s="31"/>
      <c r="Y4" s="31"/>
      <c r="Z4" s="31"/>
      <c r="AA4" s="31"/>
      <c r="AB4" s="31"/>
      <c r="AC4" s="31"/>
      <c r="AD4" s="31"/>
      <c r="AE4" s="35"/>
      <c r="AF4" s="235"/>
      <c r="AG4" s="589">
        <f>IF(R5="",0,LEN(AG3))</f>
        <v>0</v>
      </c>
      <c r="AH4" s="589"/>
      <c r="AI4" s="589"/>
      <c r="AJ4" s="589"/>
      <c r="AK4" s="589"/>
      <c r="AL4" s="589"/>
      <c r="AM4" s="589"/>
      <c r="AN4" s="589"/>
      <c r="AO4" s="589"/>
      <c r="AP4" s="589"/>
      <c r="AQ4" s="589"/>
      <c r="AR4" s="241"/>
      <c r="AS4" s="241"/>
      <c r="AT4" s="589">
        <f>IF(R6="",0,LEN(AT3))</f>
        <v>0</v>
      </c>
      <c r="AU4" s="589"/>
      <c r="AV4" s="589"/>
      <c r="AW4" s="589"/>
      <c r="AX4" s="589"/>
      <c r="AY4" s="589"/>
      <c r="AZ4" s="589"/>
      <c r="BA4" s="589"/>
      <c r="BB4" s="589"/>
      <c r="BC4" s="589"/>
      <c r="BD4" s="589"/>
      <c r="BE4" s="252"/>
      <c r="BF4" s="252"/>
      <c r="BG4" s="252"/>
      <c r="BH4" s="252"/>
      <c r="BI4" s="252"/>
    </row>
    <row r="5" spans="2:64" ht="15" customHeight="1" x14ac:dyDescent="0.15">
      <c r="B5" s="429" t="s">
        <v>178</v>
      </c>
      <c r="C5" s="430"/>
      <c r="D5" s="430"/>
      <c r="E5" s="430"/>
      <c r="F5" s="430"/>
      <c r="G5" s="430"/>
      <c r="H5" s="430"/>
      <c r="I5" s="430"/>
      <c r="J5" s="430"/>
      <c r="K5" s="431"/>
      <c r="L5" s="537" t="s">
        <v>180</v>
      </c>
      <c r="M5" s="538"/>
      <c r="N5" s="538"/>
      <c r="O5" s="539"/>
      <c r="P5" s="543" t="s">
        <v>119</v>
      </c>
      <c r="Q5" s="544"/>
      <c r="R5" s="584"/>
      <c r="S5" s="585"/>
      <c r="T5" s="585"/>
      <c r="U5" s="585"/>
      <c r="V5" s="585"/>
      <c r="W5" s="585"/>
      <c r="X5" s="585"/>
      <c r="Y5" s="585"/>
      <c r="Z5" s="585"/>
      <c r="AA5" s="228" t="s">
        <v>95</v>
      </c>
      <c r="AB5" s="193"/>
      <c r="AC5" s="193"/>
      <c r="AD5" s="193"/>
      <c r="AE5" s="231"/>
      <c r="AF5" s="235"/>
      <c r="AG5" s="240" t="str">
        <f>IF(AG4=10,"￥","")</f>
        <v/>
      </c>
      <c r="AH5" s="240" t="str">
        <f>IF(AG4=9,"￥",IF(AG4&gt;=10,DBCS(MID(AG3,AG4-9,1)),""))</f>
        <v/>
      </c>
      <c r="AI5" s="240" t="str">
        <f>IF(AG4=8,"￥",IF(AG4&gt;=9,DBCS(MID(AG3,AG4-8,1)),""))</f>
        <v/>
      </c>
      <c r="AJ5" s="240" t="str">
        <f>IF(AG4=7,"￥",IF(AG4&gt;=8,DBCS(MID(AG3,AG4-7,1)),""))</f>
        <v/>
      </c>
      <c r="AK5" s="240" t="str">
        <f>IF(AG4=6,"￥",IF(AG4&gt;=7,DBCS(MID(AG3,AG4-6,1)),""))</f>
        <v/>
      </c>
      <c r="AL5" s="240" t="str">
        <f>IF(AG4=5,"￥",IF(AG4&gt;=6,DBCS(MID(AG3,AG4-5,1)),""))</f>
        <v/>
      </c>
      <c r="AM5" s="240" t="str">
        <f>IF(AG4=4,"￥",IF(AG4&gt;=5,DBCS(MID(AG3,AG4-4,1)),""))</f>
        <v/>
      </c>
      <c r="AN5" s="240" t="str">
        <f>IF(AG4=3,"￥",IF(AG4&gt;=4,DBCS(MID(AG3,AG4-3,1)),""))</f>
        <v/>
      </c>
      <c r="AO5" s="240" t="str">
        <f>IF(AG4=2,"￥",IF(AG4&gt;=3,DBCS(MID(AG3,AG4-2,1)),""))</f>
        <v/>
      </c>
      <c r="AP5" s="240" t="str">
        <f>IF(AG4=1,"￥",IF(AG4&gt;=2,DBCS(MID(AG3,AG4-1,1)),""))</f>
        <v/>
      </c>
      <c r="AQ5" s="240" t="str">
        <f>IF(AG4&gt;0,DBCS(RIGHT(AG3,1)),"")</f>
        <v/>
      </c>
      <c r="AR5" s="241"/>
      <c r="AS5" s="241"/>
      <c r="AT5" s="240" t="str">
        <f>IF(AT4=10,"￥","")</f>
        <v/>
      </c>
      <c r="AU5" s="240" t="str">
        <f>IF(AT4=9,"￥",IF(AT4&gt;=10,DBCS(MID(AT3,AT4-9,1)),""))</f>
        <v/>
      </c>
      <c r="AV5" s="240" t="str">
        <f>IF(AT4=8,"￥",IF(AT4&gt;=9,DBCS(MID(AT3,AT4-8,1)),""))</f>
        <v/>
      </c>
      <c r="AW5" s="240" t="str">
        <f>IF(AT4=7,"￥",IF(AT4&gt;=8,DBCS(MID(AT3,AT4-7,1)),""))</f>
        <v/>
      </c>
      <c r="AX5" s="240" t="str">
        <f>IF(AT4=6,"￥",IF(AT4&gt;=7,DBCS(MID(AT3,AT4-6,1)),""))</f>
        <v/>
      </c>
      <c r="AY5" s="240" t="str">
        <f>IF(AT4=5,"￥",IF(AT4&gt;=6,DBCS(MID(AT3,AT4-5,1)),""))</f>
        <v/>
      </c>
      <c r="AZ5" s="240" t="str">
        <f>IF(AT4=4,"￥",IF(AT4&gt;=5,DBCS(MID(AT3,AT4-4,1)),""))</f>
        <v/>
      </c>
      <c r="BA5" s="240" t="str">
        <f>IF(AT4=3,"￥",IF(AT4&gt;=4,DBCS(MID(AT3,AT4-3,1)),""))</f>
        <v/>
      </c>
      <c r="BB5" s="240" t="str">
        <f>IF(AT4=2,"￥",IF(AT4&gt;=3,DBCS(MID(AT3,AT4-2,1)),""))</f>
        <v/>
      </c>
      <c r="BC5" s="240" t="str">
        <f>IF(AT4=1,"￥",IF(AT4&gt;=2,DBCS(MID(AT3,AT4-1,1)),""))</f>
        <v/>
      </c>
      <c r="BD5" s="240" t="str">
        <f>IF(AT4&gt;0,DBCS(RIGHT(AT3,1)),"")</f>
        <v/>
      </c>
      <c r="BE5" s="252"/>
      <c r="BF5" s="252"/>
      <c r="BG5" s="252"/>
      <c r="BH5" s="252"/>
      <c r="BI5" s="252"/>
    </row>
    <row r="6" spans="2:64" ht="15" customHeight="1" x14ac:dyDescent="0.15">
      <c r="B6" s="586" t="s">
        <v>154</v>
      </c>
      <c r="C6" s="587"/>
      <c r="D6" s="587"/>
      <c r="E6" s="587"/>
      <c r="F6" s="587"/>
      <c r="G6" s="587"/>
      <c r="H6" s="587"/>
      <c r="I6" s="587"/>
      <c r="J6" s="587"/>
      <c r="K6" s="588"/>
      <c r="L6" s="540"/>
      <c r="M6" s="541"/>
      <c r="N6" s="541"/>
      <c r="O6" s="542"/>
      <c r="P6" s="545"/>
      <c r="Q6" s="546"/>
      <c r="R6" s="578"/>
      <c r="S6" s="579"/>
      <c r="T6" s="579"/>
      <c r="U6" s="579"/>
      <c r="V6" s="579"/>
      <c r="W6" s="579"/>
      <c r="X6" s="579"/>
      <c r="Y6" s="579"/>
      <c r="Z6" s="579"/>
      <c r="AA6" s="229" t="s">
        <v>137</v>
      </c>
      <c r="AB6" s="230"/>
      <c r="AC6" s="230"/>
      <c r="AD6" s="230"/>
      <c r="AE6" s="232"/>
      <c r="AF6" s="235"/>
      <c r="AG6" s="239"/>
      <c r="AH6" s="239"/>
      <c r="AI6" s="239"/>
      <c r="AJ6" s="239"/>
      <c r="AK6" s="239"/>
      <c r="AL6" s="239"/>
      <c r="AM6" s="239"/>
      <c r="AN6" s="239"/>
      <c r="AO6" s="239"/>
      <c r="AP6" s="239"/>
      <c r="AQ6" s="239"/>
      <c r="AR6" s="241"/>
      <c r="AS6" s="241"/>
      <c r="AT6" s="241"/>
      <c r="AU6" s="241"/>
      <c r="AV6" s="241"/>
      <c r="AW6" s="241"/>
      <c r="AX6" s="239"/>
      <c r="AY6" s="239"/>
      <c r="AZ6" s="239"/>
      <c r="BA6" s="239"/>
      <c r="BB6" s="251"/>
      <c r="BC6" s="251"/>
      <c r="BD6" s="251"/>
      <c r="BE6" s="252"/>
      <c r="BF6" s="252"/>
      <c r="BG6" s="252"/>
      <c r="BH6" s="252"/>
      <c r="BI6" s="252"/>
    </row>
    <row r="7" spans="2:64" ht="15" customHeight="1" x14ac:dyDescent="0.15">
      <c r="B7" s="304" t="s">
        <v>179</v>
      </c>
      <c r="C7" s="305"/>
      <c r="D7" s="305"/>
      <c r="E7" s="305"/>
      <c r="F7" s="305"/>
      <c r="G7" s="305"/>
      <c r="H7" s="305"/>
      <c r="I7" s="305"/>
      <c r="J7" s="305"/>
      <c r="K7" s="306"/>
      <c r="L7" s="309" t="s">
        <v>225</v>
      </c>
      <c r="M7" s="310"/>
      <c r="N7" s="310"/>
      <c r="O7" s="310"/>
      <c r="P7" s="310"/>
      <c r="Q7" s="311" t="s">
        <v>54</v>
      </c>
      <c r="R7" s="311"/>
      <c r="S7" s="310"/>
      <c r="T7" s="310"/>
      <c r="U7" s="311" t="s">
        <v>92</v>
      </c>
      <c r="V7" s="311"/>
      <c r="W7" s="310"/>
      <c r="X7" s="310"/>
      <c r="Y7" s="311" t="s">
        <v>11</v>
      </c>
      <c r="Z7" s="311"/>
      <c r="AA7" s="30"/>
      <c r="AB7" s="30"/>
      <c r="AC7" s="30"/>
      <c r="AD7" s="30"/>
      <c r="AE7" s="37"/>
      <c r="AF7" s="235"/>
      <c r="AG7" s="241" t="str">
        <f>LEFT(L7,1)&amp;"　"&amp;RIGHT(L7,1)&amp;IF(O7="","　　　　年　　　　月　　　　日",IF(O7="","　　　",IF(O7&lt;10,"　　","　")&amp;DBCS(O7))&amp;"　年"&amp;IF(S7="","　　　",IF(S7&lt;10,"　　","　")&amp;DBCS(S7))&amp;"　月"&amp;IF(W7="","　　　",IF(W7&lt;10,"　　","　")&amp;DBCS(W7))&amp;"　日")</f>
        <v>令　和　　　　年　　　　月　　　　日</v>
      </c>
      <c r="AH7" s="241"/>
      <c r="AI7" s="241"/>
      <c r="AJ7" s="241"/>
      <c r="AK7" s="241"/>
      <c r="AL7" s="241"/>
      <c r="AM7" s="241"/>
      <c r="AN7" s="241"/>
      <c r="AO7" s="241"/>
      <c r="AP7" s="241"/>
      <c r="AQ7" s="241"/>
      <c r="AR7" s="241"/>
      <c r="AS7" s="241"/>
      <c r="AT7" s="241"/>
      <c r="AU7" s="241"/>
      <c r="AV7" s="241"/>
      <c r="AW7" s="241"/>
      <c r="AX7" s="239"/>
      <c r="AY7" s="239"/>
      <c r="AZ7" s="239"/>
      <c r="BA7" s="239"/>
      <c r="BB7" s="251"/>
      <c r="BC7" s="251"/>
      <c r="BD7" s="251"/>
      <c r="BE7" s="252"/>
      <c r="BF7" s="252"/>
      <c r="BG7" s="252"/>
      <c r="BH7" s="252"/>
      <c r="BI7" s="252"/>
    </row>
    <row r="8" spans="2:64" ht="15" customHeight="1" x14ac:dyDescent="0.15">
      <c r="B8" s="304" t="s">
        <v>101</v>
      </c>
      <c r="C8" s="305"/>
      <c r="D8" s="305"/>
      <c r="E8" s="305"/>
      <c r="F8" s="305"/>
      <c r="G8" s="305"/>
      <c r="H8" s="305"/>
      <c r="I8" s="305"/>
      <c r="J8" s="305"/>
      <c r="K8" s="306"/>
      <c r="L8" s="309" t="s">
        <v>225</v>
      </c>
      <c r="M8" s="310"/>
      <c r="N8" s="310"/>
      <c r="O8" s="310"/>
      <c r="P8" s="310"/>
      <c r="Q8" s="311" t="s">
        <v>54</v>
      </c>
      <c r="R8" s="311"/>
      <c r="S8" s="310"/>
      <c r="T8" s="310"/>
      <c r="U8" s="311" t="s">
        <v>92</v>
      </c>
      <c r="V8" s="311"/>
      <c r="W8" s="310"/>
      <c r="X8" s="310"/>
      <c r="Y8" s="311" t="s">
        <v>11</v>
      </c>
      <c r="Z8" s="311"/>
      <c r="AA8" s="209"/>
      <c r="AB8" s="209"/>
      <c r="AC8" s="209"/>
      <c r="AD8" s="209"/>
      <c r="AE8" s="233"/>
      <c r="AF8" s="235"/>
      <c r="AG8" s="241" t="str">
        <f>LEFT(L8,1)&amp;"　"&amp;RIGHT(L8,1)&amp;IF(O8="","　　　年　　　月　　　日",IF(O8="","　　　",IF(O8&lt;10,"　　","　")&amp;DBCS(O8))&amp;"年"&amp;IF(S8="","　　　",IF(S8&lt;10,"　　","　")&amp;DBCS(S8))&amp;"月"&amp;IF(W8="","　　　",IF(W8&lt;10,"　　","　")&amp;DBCS(W8))&amp;"日")</f>
        <v>令　和　　　年　　　月　　　日</v>
      </c>
      <c r="AH8" s="241"/>
      <c r="AI8" s="241"/>
      <c r="AJ8" s="241"/>
      <c r="AK8" s="241"/>
      <c r="AL8" s="241"/>
      <c r="AM8" s="241"/>
      <c r="AN8" s="241"/>
      <c r="AO8" s="241"/>
      <c r="AP8" s="241"/>
      <c r="AQ8" s="241"/>
      <c r="AR8" s="241"/>
      <c r="AS8" s="241"/>
      <c r="AT8" s="241"/>
      <c r="AU8" s="241"/>
      <c r="AV8" s="241"/>
      <c r="AW8" s="241"/>
      <c r="AX8" s="239"/>
      <c r="AY8" s="239"/>
      <c r="AZ8" s="239"/>
      <c r="BA8" s="239"/>
      <c r="BB8" s="251"/>
      <c r="BC8" s="251"/>
      <c r="BD8" s="251"/>
      <c r="BE8" s="252"/>
      <c r="BF8" s="252"/>
      <c r="BG8" s="252"/>
      <c r="BH8" s="252"/>
      <c r="BI8" s="252"/>
    </row>
    <row r="9" spans="2:64" ht="15" customHeight="1" x14ac:dyDescent="0.15">
      <c r="B9" s="295" t="s">
        <v>87</v>
      </c>
      <c r="C9" s="296"/>
      <c r="D9" s="296"/>
      <c r="E9" s="537" t="s">
        <v>180</v>
      </c>
      <c r="F9" s="538"/>
      <c r="G9" s="538"/>
      <c r="H9" s="539"/>
      <c r="I9" s="298" t="s">
        <v>3</v>
      </c>
      <c r="J9" s="299"/>
      <c r="K9" s="300"/>
      <c r="L9" s="292" t="s">
        <v>225</v>
      </c>
      <c r="M9" s="293"/>
      <c r="N9" s="293"/>
      <c r="O9" s="293"/>
      <c r="P9" s="293"/>
      <c r="Q9" s="583" t="s">
        <v>54</v>
      </c>
      <c r="R9" s="583"/>
      <c r="S9" s="293"/>
      <c r="T9" s="293"/>
      <c r="U9" s="583" t="s">
        <v>92</v>
      </c>
      <c r="V9" s="583"/>
      <c r="W9" s="293"/>
      <c r="X9" s="293"/>
      <c r="Y9" s="583" t="s">
        <v>11</v>
      </c>
      <c r="Z9" s="583"/>
      <c r="AA9" s="30"/>
      <c r="AB9" s="30"/>
      <c r="AC9" s="30"/>
      <c r="AD9" s="30"/>
      <c r="AE9" s="37"/>
      <c r="AF9" s="235"/>
      <c r="AG9" s="241" t="str">
        <f>LEFT(L9,1)&amp;"　"&amp;RIGHT(L9,1)&amp;IF(O9="","　　　年　　　月　　　日",IF(O9="","　　　",IF(O9&lt;10,"　　","　")&amp;DBCS(O9))&amp;"年"&amp;IF(S9="","　　　",IF(S9&lt;10,"　　","　")&amp;DBCS(S9))&amp;"月"&amp;IF(W9="","　　　",IF(W9&lt;10,"　　","　")&amp;DBCS(W9))&amp;"日")</f>
        <v>令　和　　　年　　　月　　　日</v>
      </c>
      <c r="AH9" s="241"/>
      <c r="AI9" s="241"/>
      <c r="AJ9" s="241"/>
      <c r="AK9" s="241"/>
      <c r="AL9" s="241"/>
      <c r="AM9" s="241"/>
      <c r="AN9" s="241"/>
      <c r="AO9" s="241"/>
      <c r="AP9" s="241"/>
      <c r="AQ9" s="241"/>
      <c r="AR9" s="241"/>
      <c r="AS9" s="241"/>
      <c r="AT9" s="241"/>
      <c r="AU9" s="241"/>
      <c r="AV9" s="241"/>
      <c r="AW9" s="241"/>
      <c r="AX9" s="239"/>
      <c r="AY9" s="239"/>
      <c r="AZ9" s="239"/>
      <c r="BA9" s="239"/>
      <c r="BB9" s="251"/>
      <c r="BC9" s="251"/>
      <c r="BD9" s="239"/>
      <c r="BE9" s="236"/>
      <c r="BF9" s="236"/>
      <c r="BG9" s="236"/>
      <c r="BH9" s="236"/>
      <c r="BI9" s="236"/>
      <c r="BJ9" s="42"/>
      <c r="BK9" s="42"/>
      <c r="BL9" s="42"/>
    </row>
    <row r="10" spans="2:64" ht="15" customHeight="1" x14ac:dyDescent="0.15">
      <c r="B10" s="286" t="s">
        <v>146</v>
      </c>
      <c r="C10" s="287"/>
      <c r="D10" s="288"/>
      <c r="E10" s="540"/>
      <c r="F10" s="541"/>
      <c r="G10" s="541"/>
      <c r="H10" s="542"/>
      <c r="I10" s="289" t="s">
        <v>167</v>
      </c>
      <c r="J10" s="290"/>
      <c r="K10" s="291"/>
      <c r="L10" s="292" t="s">
        <v>225</v>
      </c>
      <c r="M10" s="293"/>
      <c r="N10" s="293"/>
      <c r="O10" s="293"/>
      <c r="P10" s="293"/>
      <c r="Q10" s="583" t="s">
        <v>54</v>
      </c>
      <c r="R10" s="583"/>
      <c r="S10" s="293"/>
      <c r="T10" s="293"/>
      <c r="U10" s="583" t="s">
        <v>92</v>
      </c>
      <c r="V10" s="583"/>
      <c r="W10" s="293"/>
      <c r="X10" s="293"/>
      <c r="Y10" s="583" t="s">
        <v>11</v>
      </c>
      <c r="Z10" s="583"/>
      <c r="AA10" s="195"/>
      <c r="AB10" s="195"/>
      <c r="AC10" s="195"/>
      <c r="AD10" s="195"/>
      <c r="AE10" s="234"/>
      <c r="AF10" s="235"/>
      <c r="AG10" s="241" t="str">
        <f>LEFT(L10,1)&amp;"　"&amp;RIGHT(L10,1)&amp;IF(O10="","　　　年　　　月　　　日",IF(O10="","　　　",IF(O10&lt;10,"　　","　")&amp;DBCS(O10))&amp;"年"&amp;IF(S10="","　　　",IF(S10&lt;10,"　　","　")&amp;DBCS(S10))&amp;"月"&amp;IF(W10="","　　　",IF(W10&lt;10,"　　","　")&amp;DBCS(W10))&amp;"日")</f>
        <v>令　和　　　年　　　月　　　日</v>
      </c>
      <c r="AH10" s="241"/>
      <c r="AI10" s="241"/>
      <c r="AJ10" s="241"/>
      <c r="AK10" s="241"/>
      <c r="AL10" s="241"/>
      <c r="AM10" s="241"/>
      <c r="AN10" s="241"/>
      <c r="AO10" s="241"/>
      <c r="AP10" s="241"/>
      <c r="AQ10" s="241"/>
      <c r="AR10" s="241"/>
      <c r="AS10" s="241"/>
      <c r="AT10" s="241"/>
      <c r="AU10" s="241"/>
      <c r="AV10" s="241"/>
      <c r="AW10" s="241"/>
      <c r="AX10" s="239"/>
      <c r="AY10" s="239"/>
      <c r="AZ10" s="239"/>
      <c r="BA10" s="239"/>
      <c r="BB10" s="251"/>
      <c r="BC10" s="251"/>
      <c r="BD10" s="239"/>
      <c r="BE10" s="236"/>
      <c r="BF10" s="236"/>
      <c r="BG10" s="236"/>
      <c r="BH10" s="236"/>
      <c r="BI10" s="236"/>
      <c r="BJ10" s="42"/>
      <c r="BK10" s="42"/>
      <c r="BL10" s="42"/>
    </row>
    <row r="11" spans="2:64" ht="15" customHeight="1" x14ac:dyDescent="0.15">
      <c r="B11" s="295" t="s">
        <v>61</v>
      </c>
      <c r="C11" s="296"/>
      <c r="D11" s="296"/>
      <c r="E11" s="296"/>
      <c r="F11" s="298" t="s">
        <v>103</v>
      </c>
      <c r="G11" s="299"/>
      <c r="H11" s="299"/>
      <c r="I11" s="299"/>
      <c r="J11" s="299"/>
      <c r="K11" s="300"/>
      <c r="L11" s="378"/>
      <c r="M11" s="379"/>
      <c r="N11" s="379"/>
      <c r="O11" s="379"/>
      <c r="P11" s="379"/>
      <c r="Q11" s="379"/>
      <c r="R11" s="379"/>
      <c r="S11" s="379"/>
      <c r="T11" s="379"/>
      <c r="U11" s="379"/>
      <c r="V11" s="379"/>
      <c r="W11" s="379"/>
      <c r="X11" s="379"/>
      <c r="Y11" s="379"/>
      <c r="Z11" s="379"/>
      <c r="AA11" s="379"/>
      <c r="AB11" s="379"/>
      <c r="AC11" s="379"/>
      <c r="AD11" s="379"/>
      <c r="AE11" s="380"/>
      <c r="AF11" s="235"/>
      <c r="AG11" s="239"/>
      <c r="AH11" s="241"/>
      <c r="AI11" s="241"/>
      <c r="AJ11" s="241"/>
      <c r="AK11" s="241"/>
      <c r="AL11" s="241"/>
      <c r="AM11" s="241"/>
      <c r="AN11" s="241"/>
      <c r="AO11" s="241"/>
      <c r="AP11" s="241"/>
      <c r="AQ11" s="241"/>
      <c r="AR11" s="241"/>
      <c r="AS11" s="241"/>
      <c r="AT11" s="241"/>
      <c r="AU11" s="241"/>
      <c r="AV11" s="241"/>
      <c r="AW11" s="241"/>
      <c r="AX11" s="239"/>
      <c r="AY11" s="239"/>
      <c r="AZ11" s="239"/>
      <c r="BA11" s="239"/>
      <c r="BB11" s="251"/>
      <c r="BC11" s="251"/>
      <c r="BD11" s="239"/>
      <c r="BE11" s="236"/>
      <c r="BF11" s="236"/>
      <c r="BG11" s="236"/>
      <c r="BH11" s="236"/>
      <c r="BI11" s="236"/>
      <c r="BJ11" s="42"/>
      <c r="BK11" s="42"/>
      <c r="BL11" s="42"/>
    </row>
    <row r="12" spans="2:64" ht="15" customHeight="1" x14ac:dyDescent="0.15">
      <c r="B12" s="277"/>
      <c r="C12" s="278"/>
      <c r="D12" s="278"/>
      <c r="E12" s="279"/>
      <c r="F12" s="280" t="s">
        <v>105</v>
      </c>
      <c r="G12" s="281"/>
      <c r="H12" s="281"/>
      <c r="I12" s="281"/>
      <c r="J12" s="281"/>
      <c r="K12" s="282"/>
      <c r="L12" s="386"/>
      <c r="M12" s="387"/>
      <c r="N12" s="387"/>
      <c r="O12" s="387"/>
      <c r="P12" s="387"/>
      <c r="Q12" s="387"/>
      <c r="R12" s="387"/>
      <c r="S12" s="387"/>
      <c r="T12" s="387"/>
      <c r="U12" s="387"/>
      <c r="V12" s="387"/>
      <c r="W12" s="387"/>
      <c r="X12" s="387"/>
      <c r="Y12" s="387"/>
      <c r="Z12" s="387"/>
      <c r="AA12" s="387"/>
      <c r="AB12" s="387"/>
      <c r="AC12" s="387"/>
      <c r="AD12" s="387"/>
      <c r="AE12" s="388"/>
      <c r="AF12" s="235"/>
      <c r="AG12" s="241"/>
      <c r="AH12" s="241"/>
      <c r="AI12" s="241"/>
      <c r="AJ12" s="241"/>
      <c r="AK12" s="241"/>
      <c r="AL12" s="241"/>
      <c r="AM12" s="241"/>
      <c r="AN12" s="241"/>
      <c r="AO12" s="241"/>
      <c r="AP12" s="241"/>
      <c r="AQ12" s="241"/>
      <c r="AR12" s="241"/>
      <c r="AS12" s="241"/>
      <c r="AT12" s="241"/>
      <c r="AU12" s="241"/>
      <c r="AV12" s="241"/>
      <c r="AW12" s="241"/>
      <c r="AX12" s="239"/>
      <c r="AY12" s="239"/>
      <c r="AZ12" s="239"/>
      <c r="BA12" s="239"/>
      <c r="BB12" s="251"/>
      <c r="BC12" s="251"/>
      <c r="BD12" s="251"/>
      <c r="BE12" s="252"/>
      <c r="BF12" s="252"/>
      <c r="BG12" s="252"/>
      <c r="BH12" s="252"/>
      <c r="BI12" s="252"/>
    </row>
    <row r="13" spans="2:64" ht="15" customHeight="1" x14ac:dyDescent="0.15">
      <c r="B13" s="277"/>
      <c r="C13" s="278"/>
      <c r="D13" s="278"/>
      <c r="E13" s="279"/>
      <c r="F13" s="280" t="s">
        <v>2</v>
      </c>
      <c r="G13" s="281"/>
      <c r="H13" s="281"/>
      <c r="I13" s="281"/>
      <c r="J13" s="281"/>
      <c r="K13" s="282"/>
      <c r="L13" s="386"/>
      <c r="M13" s="387"/>
      <c r="N13" s="387"/>
      <c r="O13" s="387"/>
      <c r="P13" s="387"/>
      <c r="Q13" s="387"/>
      <c r="R13" s="387"/>
      <c r="S13" s="387"/>
      <c r="T13" s="387"/>
      <c r="U13" s="387"/>
      <c r="V13" s="387"/>
      <c r="W13" s="387"/>
      <c r="X13" s="387"/>
      <c r="Y13" s="387"/>
      <c r="Z13" s="387"/>
      <c r="AA13" s="387"/>
      <c r="AB13" s="387"/>
      <c r="AC13" s="387"/>
      <c r="AD13" s="387"/>
      <c r="AE13" s="388"/>
      <c r="AF13" s="235"/>
      <c r="AG13" s="241"/>
      <c r="AH13" s="241"/>
      <c r="AI13" s="241"/>
      <c r="AJ13" s="241"/>
      <c r="AK13" s="241"/>
      <c r="AL13" s="241"/>
      <c r="AM13" s="241"/>
      <c r="AN13" s="241"/>
      <c r="AO13" s="241"/>
      <c r="AP13" s="241"/>
      <c r="AQ13" s="241"/>
      <c r="AR13" s="241"/>
      <c r="AS13" s="241"/>
      <c r="AT13" s="241"/>
      <c r="AU13" s="241"/>
      <c r="AV13" s="241"/>
      <c r="AW13" s="241"/>
      <c r="AX13" s="239"/>
      <c r="AY13" s="239"/>
      <c r="AZ13" s="239"/>
      <c r="BA13" s="239"/>
      <c r="BB13" s="251"/>
      <c r="BC13" s="251"/>
      <c r="BD13" s="251"/>
      <c r="BE13" s="252"/>
      <c r="BF13" s="252"/>
      <c r="BG13" s="252"/>
      <c r="BH13" s="252"/>
      <c r="BI13" s="252"/>
    </row>
    <row r="14" spans="2:64" ht="15" customHeight="1" x14ac:dyDescent="0.15">
      <c r="B14" s="286"/>
      <c r="C14" s="287"/>
      <c r="D14" s="287"/>
      <c r="E14" s="288"/>
      <c r="F14" s="289" t="s">
        <v>106</v>
      </c>
      <c r="G14" s="290"/>
      <c r="H14" s="290"/>
      <c r="I14" s="290"/>
      <c r="J14" s="290"/>
      <c r="K14" s="291"/>
      <c r="L14" s="381"/>
      <c r="M14" s="382"/>
      <c r="N14" s="382"/>
      <c r="O14" s="382"/>
      <c r="P14" s="382"/>
      <c r="Q14" s="382"/>
      <c r="R14" s="382"/>
      <c r="S14" s="382"/>
      <c r="T14" s="382"/>
      <c r="U14" s="382"/>
      <c r="V14" s="382"/>
      <c r="W14" s="382"/>
      <c r="X14" s="382"/>
      <c r="Y14" s="382"/>
      <c r="Z14" s="382"/>
      <c r="AA14" s="382"/>
      <c r="AB14" s="382"/>
      <c r="AC14" s="382"/>
      <c r="AD14" s="382"/>
      <c r="AE14" s="383"/>
      <c r="AF14" s="235"/>
      <c r="AG14" s="241"/>
      <c r="AH14" s="241"/>
      <c r="AI14" s="241"/>
      <c r="AJ14" s="241"/>
      <c r="AK14" s="241"/>
      <c r="AL14" s="241"/>
      <c r="AM14" s="241"/>
      <c r="AN14" s="241"/>
      <c r="AO14" s="241"/>
      <c r="AP14" s="241"/>
      <c r="AQ14" s="241"/>
      <c r="AR14" s="241"/>
      <c r="AS14" s="241"/>
      <c r="AT14" s="241"/>
      <c r="AU14" s="241"/>
      <c r="AV14" s="241"/>
      <c r="AW14" s="241"/>
      <c r="AX14" s="239"/>
      <c r="AY14" s="239"/>
      <c r="AZ14" s="239"/>
      <c r="BA14" s="239"/>
      <c r="BB14" s="251"/>
      <c r="BC14" s="251"/>
      <c r="BD14" s="251"/>
      <c r="BE14" s="252"/>
      <c r="BF14" s="252"/>
      <c r="BG14" s="252"/>
      <c r="BH14" s="252"/>
      <c r="BI14" s="252"/>
    </row>
    <row r="15" spans="2:64" ht="15" customHeight="1" x14ac:dyDescent="0.15">
      <c r="B15" s="571" t="s">
        <v>181</v>
      </c>
      <c r="C15" s="417"/>
      <c r="D15" s="417"/>
      <c r="E15" s="417"/>
      <c r="F15" s="417"/>
      <c r="G15" s="417"/>
      <c r="H15" s="417"/>
      <c r="I15" s="417"/>
      <c r="J15" s="417"/>
      <c r="K15" s="572"/>
      <c r="L15" s="573" t="s">
        <v>8</v>
      </c>
      <c r="M15" s="574"/>
      <c r="N15" s="574"/>
      <c r="O15" s="575"/>
      <c r="P15" s="576" t="s">
        <v>119</v>
      </c>
      <c r="Q15" s="577"/>
      <c r="R15" s="578"/>
      <c r="S15" s="579"/>
      <c r="T15" s="579"/>
      <c r="U15" s="579"/>
      <c r="V15" s="579"/>
      <c r="W15" s="579"/>
      <c r="X15" s="579"/>
      <c r="Y15" s="579"/>
      <c r="Z15" s="579"/>
      <c r="AA15" s="229" t="s">
        <v>116</v>
      </c>
      <c r="AB15" s="230"/>
      <c r="AC15" s="67"/>
      <c r="AD15" s="67"/>
      <c r="AE15" s="61"/>
      <c r="AF15" s="236"/>
      <c r="AG15" s="239"/>
      <c r="AH15" s="239"/>
      <c r="AI15" s="239"/>
      <c r="AJ15" s="239"/>
      <c r="AK15" s="239"/>
      <c r="AL15" s="239"/>
      <c r="AM15" s="239"/>
      <c r="AN15" s="239"/>
      <c r="AO15" s="239"/>
      <c r="AP15" s="239"/>
      <c r="AQ15" s="239"/>
      <c r="AR15" s="251"/>
      <c r="AS15" s="251"/>
      <c r="AT15" s="251"/>
      <c r="AU15" s="251"/>
      <c r="AV15" s="251"/>
      <c r="AW15" s="251"/>
      <c r="AX15" s="251"/>
      <c r="AY15" s="251"/>
      <c r="AZ15" s="251"/>
      <c r="BA15" s="251"/>
      <c r="BB15" s="251"/>
      <c r="BC15" s="251"/>
      <c r="BD15" s="251"/>
      <c r="BE15" s="252"/>
      <c r="BF15" s="252"/>
      <c r="BG15" s="252"/>
      <c r="BH15" s="252"/>
      <c r="BI15" s="252"/>
    </row>
    <row r="16" spans="2:64" ht="15" customHeight="1" x14ac:dyDescent="0.15">
      <c r="B16" s="580" t="s">
        <v>161</v>
      </c>
      <c r="C16" s="581"/>
      <c r="D16" s="581"/>
      <c r="E16" s="581"/>
      <c r="F16" s="581"/>
      <c r="G16" s="581"/>
      <c r="H16" s="581"/>
      <c r="I16" s="581"/>
      <c r="J16" s="581"/>
      <c r="K16" s="582"/>
      <c r="L16" s="309" t="s">
        <v>225</v>
      </c>
      <c r="M16" s="310"/>
      <c r="N16" s="310"/>
      <c r="O16" s="310"/>
      <c r="P16" s="310"/>
      <c r="Q16" s="311" t="s">
        <v>54</v>
      </c>
      <c r="R16" s="311"/>
      <c r="S16" s="310"/>
      <c r="T16" s="310"/>
      <c r="U16" s="311" t="s">
        <v>92</v>
      </c>
      <c r="V16" s="311"/>
      <c r="W16" s="310"/>
      <c r="X16" s="310"/>
      <c r="Y16" s="311" t="s">
        <v>11</v>
      </c>
      <c r="Z16" s="311"/>
      <c r="AA16" s="30"/>
      <c r="AB16" s="30"/>
      <c r="AC16" s="30"/>
      <c r="AD16" s="30"/>
      <c r="AE16" s="37"/>
      <c r="AF16" s="235"/>
      <c r="AG16" s="241" t="str">
        <f>L16&amp;IF(O16="","　　　年　　　月　　　日",IF(O16="","　　　",IF(O16&lt;10,"　　","　")&amp;DBCS(O16))&amp;"年"&amp;IF(S16="","　　　",IF(S16&lt;10,"　　","　")&amp;DBCS(S16))&amp;"月"&amp;IF(W16="","　　　",IF(W16&lt;10,"　　","　")&amp;DBCS(W16))&amp;"日")</f>
        <v>令和　　　年　　　月　　　日</v>
      </c>
      <c r="AH16" s="241"/>
      <c r="AI16" s="241"/>
      <c r="AJ16" s="239"/>
      <c r="AK16" s="239"/>
      <c r="AL16" s="239"/>
      <c r="AM16" s="239"/>
      <c r="AN16" s="239"/>
      <c r="AO16" s="239"/>
      <c r="AP16" s="239"/>
      <c r="AQ16" s="239"/>
      <c r="AR16" s="251"/>
      <c r="AS16" s="251"/>
      <c r="AT16" s="251"/>
      <c r="AU16" s="251"/>
      <c r="AV16" s="251"/>
      <c r="AW16" s="251"/>
      <c r="AX16" s="251"/>
      <c r="AY16" s="251"/>
      <c r="AZ16" s="251"/>
      <c r="BA16" s="251"/>
      <c r="BB16" s="251"/>
      <c r="BC16" s="251"/>
      <c r="BD16" s="251"/>
      <c r="BE16" s="252"/>
      <c r="BF16" s="252"/>
      <c r="BG16" s="252"/>
      <c r="BH16" s="252"/>
      <c r="BI16" s="252"/>
    </row>
    <row r="17" spans="1:56" ht="15" customHeight="1" x14ac:dyDescent="0.15">
      <c r="B17" s="562" t="s">
        <v>183</v>
      </c>
      <c r="C17" s="419"/>
      <c r="D17" s="419"/>
      <c r="E17" s="419"/>
      <c r="F17" s="419"/>
      <c r="G17" s="419"/>
      <c r="H17" s="419"/>
      <c r="I17" s="419"/>
      <c r="J17" s="419"/>
      <c r="K17" s="563"/>
      <c r="L17" s="564"/>
      <c r="M17" s="316"/>
      <c r="N17" s="316"/>
      <c r="O17" s="316"/>
      <c r="P17" s="316"/>
      <c r="Q17" s="316"/>
      <c r="R17" s="316"/>
      <c r="S17" s="316"/>
      <c r="T17" s="316"/>
      <c r="U17" s="316"/>
      <c r="V17" s="316"/>
      <c r="W17" s="316"/>
      <c r="X17" s="316"/>
      <c r="Y17" s="316"/>
      <c r="Z17" s="316"/>
      <c r="AA17" s="316"/>
      <c r="AB17" s="316"/>
      <c r="AC17" s="316"/>
      <c r="AD17" s="316"/>
      <c r="AE17" s="565"/>
      <c r="AG17" s="239"/>
      <c r="AH17" s="239"/>
      <c r="AI17" s="239"/>
      <c r="AJ17" s="239"/>
      <c r="AK17" s="239"/>
      <c r="AL17" s="239"/>
      <c r="AM17" s="239"/>
      <c r="AN17" s="239"/>
      <c r="AO17" s="239"/>
      <c r="AP17" s="239"/>
      <c r="AQ17" s="239"/>
      <c r="AR17" s="251"/>
      <c r="AS17" s="251"/>
      <c r="AT17" s="251"/>
      <c r="AU17" s="251"/>
      <c r="AV17" s="251"/>
      <c r="AW17" s="251"/>
      <c r="AX17" s="251"/>
      <c r="AY17" s="251"/>
      <c r="AZ17" s="251"/>
      <c r="BA17" s="251"/>
      <c r="BB17" s="251"/>
      <c r="BC17" s="251"/>
      <c r="BD17" s="251"/>
    </row>
    <row r="18" spans="1:56" ht="15" customHeight="1" x14ac:dyDescent="0.15">
      <c r="B18" s="562" t="s">
        <v>96</v>
      </c>
      <c r="C18" s="419"/>
      <c r="D18" s="419"/>
      <c r="E18" s="419"/>
      <c r="F18" s="419"/>
      <c r="G18" s="419"/>
      <c r="H18" s="419"/>
      <c r="I18" s="419"/>
      <c r="J18" s="419"/>
      <c r="K18" s="563"/>
      <c r="L18" s="564"/>
      <c r="M18" s="316"/>
      <c r="N18" s="316"/>
      <c r="O18" s="316"/>
      <c r="P18" s="316"/>
      <c r="Q18" s="316"/>
      <c r="R18" s="316"/>
      <c r="S18" s="316"/>
      <c r="T18" s="316"/>
      <c r="U18" s="316"/>
      <c r="V18" s="316"/>
      <c r="W18" s="316"/>
      <c r="X18" s="316"/>
      <c r="Y18" s="316"/>
      <c r="Z18" s="316"/>
      <c r="AA18" s="316"/>
      <c r="AB18" s="316"/>
      <c r="AC18" s="316"/>
      <c r="AD18" s="316"/>
      <c r="AE18" s="565"/>
      <c r="AG18" s="239"/>
      <c r="AH18" s="239"/>
      <c r="AI18" s="239"/>
      <c r="AJ18" s="239"/>
      <c r="AK18" s="239"/>
      <c r="AL18" s="239"/>
      <c r="AM18" s="239"/>
      <c r="AN18" s="239"/>
      <c r="AO18" s="239"/>
      <c r="AP18" s="239"/>
      <c r="AQ18" s="239"/>
      <c r="AR18" s="251"/>
      <c r="AS18" s="251"/>
      <c r="AT18" s="251"/>
      <c r="AU18" s="251"/>
      <c r="AV18" s="251"/>
      <c r="AW18" s="251"/>
      <c r="AX18" s="251"/>
      <c r="AY18" s="251"/>
      <c r="AZ18" s="251"/>
      <c r="BA18" s="251"/>
      <c r="BB18" s="251"/>
      <c r="BC18" s="251"/>
      <c r="BD18" s="251"/>
    </row>
    <row r="19" spans="1:56" ht="5.0999999999999996" customHeight="1" x14ac:dyDescent="0.15"/>
    <row r="20" spans="1:56" s="15" customFormat="1" ht="23.1" customHeight="1" x14ac:dyDescent="0.15">
      <c r="AV20" s="39"/>
      <c r="AW20" s="39"/>
      <c r="AX20" s="39"/>
      <c r="AY20" s="39"/>
      <c r="AZ20" s="39"/>
      <c r="BA20" s="39"/>
      <c r="BB20" s="39"/>
    </row>
    <row r="21" spans="1:56" s="15" customFormat="1" ht="23.1" customHeight="1" x14ac:dyDescent="0.15">
      <c r="AV21" s="39"/>
      <c r="AW21" s="39"/>
      <c r="AX21" s="39"/>
      <c r="AY21" s="39"/>
      <c r="AZ21" s="39"/>
      <c r="BA21" s="39"/>
      <c r="BB21" s="39"/>
    </row>
    <row r="22" spans="1:56" s="15" customFormat="1" ht="23.1" customHeight="1" x14ac:dyDescent="0.15">
      <c r="A22" s="16" t="s">
        <v>13</v>
      </c>
      <c r="AV22" s="39"/>
      <c r="AW22" s="39"/>
      <c r="AX22" s="39"/>
      <c r="AY22" s="39"/>
      <c r="AZ22" s="39"/>
      <c r="BA22" s="39"/>
      <c r="BB22" s="39"/>
    </row>
    <row r="23" spans="1:56" s="15" customFormat="1" ht="23.1" customHeight="1" x14ac:dyDescent="0.15">
      <c r="A23" s="173"/>
      <c r="AV23" s="39"/>
      <c r="AW23" s="39"/>
      <c r="AX23" s="39"/>
      <c r="AY23" s="39"/>
      <c r="AZ23" s="39"/>
      <c r="BA23" s="39"/>
      <c r="BB23" s="39"/>
    </row>
    <row r="24" spans="1:56" s="15" customFormat="1" ht="23.1" customHeight="1" x14ac:dyDescent="0.15">
      <c r="E24" s="200"/>
      <c r="K24" s="547" t="s">
        <v>185</v>
      </c>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V24" s="39"/>
      <c r="AW24" s="39"/>
      <c r="AX24" s="39"/>
      <c r="AY24" s="39"/>
      <c r="AZ24" s="39"/>
      <c r="BA24" s="39"/>
      <c r="BB24" s="39"/>
    </row>
    <row r="25" spans="1:56" s="15" customFormat="1" ht="23.1" customHeight="1" x14ac:dyDescent="0.15">
      <c r="I25" s="26"/>
      <c r="J25" s="26"/>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26"/>
      <c r="AV25" s="39"/>
      <c r="AW25" s="39"/>
      <c r="AX25" s="39"/>
      <c r="AY25" s="39"/>
      <c r="AZ25" s="39"/>
      <c r="BA25" s="39"/>
      <c r="BB25" s="39"/>
    </row>
    <row r="26" spans="1:56" s="15" customFormat="1" ht="23.1" customHeight="1" x14ac:dyDescent="0.15">
      <c r="AV26" s="39"/>
      <c r="AW26" s="39"/>
      <c r="AX26" s="39"/>
      <c r="AY26" s="39"/>
      <c r="AZ26" s="39"/>
      <c r="BA26" s="39"/>
      <c r="BB26" s="39"/>
    </row>
    <row r="27" spans="1:56" s="15" customFormat="1" ht="23.1" customHeight="1" x14ac:dyDescent="0.15">
      <c r="B27" s="548" t="s">
        <v>186</v>
      </c>
      <c r="C27" s="549"/>
      <c r="D27" s="549"/>
      <c r="E27" s="549"/>
      <c r="F27" s="549"/>
      <c r="G27" s="549"/>
      <c r="H27" s="549"/>
      <c r="I27" s="549"/>
      <c r="J27" s="549"/>
      <c r="K27" s="549"/>
      <c r="L27" s="549"/>
      <c r="M27" s="549"/>
      <c r="N27" s="552" t="str">
        <f>IF(L2="","",L2)</f>
        <v/>
      </c>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3"/>
      <c r="AV27" s="39"/>
      <c r="AW27" s="39"/>
      <c r="AX27" s="39"/>
      <c r="AY27" s="39"/>
      <c r="AZ27" s="39"/>
      <c r="BA27" s="39"/>
      <c r="BB27" s="39"/>
    </row>
    <row r="28" spans="1:56" s="15" customFormat="1" ht="23.1" customHeight="1" x14ac:dyDescent="0.15">
      <c r="B28" s="550"/>
      <c r="C28" s="551"/>
      <c r="D28" s="551"/>
      <c r="E28" s="551"/>
      <c r="F28" s="551"/>
      <c r="G28" s="551"/>
      <c r="H28" s="551"/>
      <c r="I28" s="551"/>
      <c r="J28" s="551"/>
      <c r="K28" s="551"/>
      <c r="L28" s="551"/>
      <c r="M28" s="551"/>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5"/>
      <c r="AV28" s="39"/>
      <c r="AW28" s="39"/>
      <c r="AX28" s="39"/>
      <c r="AY28" s="39"/>
      <c r="AZ28" s="39"/>
      <c r="BA28" s="39"/>
      <c r="BB28" s="39"/>
    </row>
    <row r="29" spans="1:56" s="15" customFormat="1" ht="23.1" customHeight="1" x14ac:dyDescent="0.15">
      <c r="B29" s="175" t="s">
        <v>23</v>
      </c>
      <c r="C29" s="186"/>
      <c r="D29" s="196"/>
      <c r="E29" s="20"/>
      <c r="F29" s="20"/>
      <c r="G29" s="20"/>
      <c r="H29" s="20"/>
      <c r="I29" s="20"/>
      <c r="J29" s="30"/>
      <c r="K29" s="30"/>
      <c r="L29" s="30"/>
      <c r="M29" s="211"/>
      <c r="N29" s="217" t="str">
        <f>"津山市　"&amp;IF(O3="","　　　　　　　　　　",O3)&amp;"　地内"</f>
        <v>津山市　　　　　　　　　　　　地内</v>
      </c>
      <c r="O29" s="211"/>
      <c r="P29" s="211"/>
      <c r="Q29" s="211"/>
      <c r="R29" s="211"/>
      <c r="S29" s="30"/>
      <c r="T29" s="221"/>
      <c r="U29" s="221"/>
      <c r="V29" s="221"/>
      <c r="W29" s="221"/>
      <c r="X29" s="221"/>
      <c r="Y29" s="221"/>
      <c r="Z29" s="221"/>
      <c r="AA29" s="221"/>
      <c r="AB29" s="221"/>
      <c r="AC29" s="221"/>
      <c r="AD29" s="30"/>
      <c r="AE29" s="211"/>
      <c r="AF29" s="211"/>
      <c r="AG29" s="211"/>
      <c r="AH29" s="211"/>
      <c r="AI29" s="30"/>
      <c r="AJ29" s="30"/>
      <c r="AK29" s="30"/>
      <c r="AL29" s="30"/>
      <c r="AM29" s="30"/>
      <c r="AN29" s="30"/>
      <c r="AO29" s="30"/>
      <c r="AP29" s="30"/>
      <c r="AQ29" s="37"/>
      <c r="AV29" s="39"/>
      <c r="AW29" s="39"/>
      <c r="AX29" s="39"/>
      <c r="AY29" s="39"/>
      <c r="AZ29" s="39"/>
      <c r="BA29" s="39"/>
      <c r="BB29" s="39"/>
    </row>
    <row r="30" spans="1:56" s="15" customFormat="1" ht="23.1" customHeight="1" x14ac:dyDescent="0.15">
      <c r="B30" s="175" t="s">
        <v>177</v>
      </c>
      <c r="C30" s="187"/>
      <c r="D30" s="196"/>
      <c r="E30" s="20"/>
      <c r="F30" s="20"/>
      <c r="G30" s="20"/>
      <c r="H30" s="20"/>
      <c r="I30" s="20"/>
      <c r="J30" s="30"/>
      <c r="K30" s="30"/>
      <c r="L30" s="211"/>
      <c r="M30" s="211"/>
      <c r="N30" s="217" t="str">
        <f>AG7</f>
        <v>令　和　　　　年　　　　月　　　　日</v>
      </c>
      <c r="O30" s="211"/>
      <c r="P30" s="211"/>
      <c r="Q30" s="30"/>
      <c r="R30" s="30"/>
      <c r="S30" s="221"/>
      <c r="T30" s="221"/>
      <c r="U30" s="221"/>
      <c r="V30" s="221"/>
      <c r="W30" s="221"/>
      <c r="X30" s="221"/>
      <c r="Y30" s="221"/>
      <c r="Z30" s="221"/>
      <c r="AA30" s="221"/>
      <c r="AB30" s="30"/>
      <c r="AC30" s="30"/>
      <c r="AD30" s="211"/>
      <c r="AE30" s="211"/>
      <c r="AF30" s="211"/>
      <c r="AG30" s="30"/>
      <c r="AH30" s="30"/>
      <c r="AI30" s="30"/>
      <c r="AJ30" s="30"/>
      <c r="AK30" s="30"/>
      <c r="AL30" s="30"/>
      <c r="AM30" s="30"/>
      <c r="AN30" s="30"/>
      <c r="AO30" s="30"/>
      <c r="AP30" s="30"/>
      <c r="AQ30" s="37"/>
      <c r="AV30" s="39"/>
      <c r="AW30" s="39"/>
      <c r="AX30" s="39"/>
      <c r="AY30" s="39"/>
      <c r="AZ30" s="39"/>
      <c r="BA30" s="39"/>
      <c r="BB30" s="39"/>
    </row>
    <row r="31" spans="1:56" s="15" customFormat="1" ht="23.1" customHeight="1" x14ac:dyDescent="0.15">
      <c r="B31" s="174" t="s">
        <v>58</v>
      </c>
      <c r="C31" s="188"/>
      <c r="D31" s="90"/>
      <c r="E31" s="90"/>
      <c r="F31" s="90"/>
      <c r="G31" s="90"/>
      <c r="H31" s="90"/>
      <c r="I31" s="90"/>
      <c r="J31" s="209"/>
      <c r="K31" s="210"/>
      <c r="L31" s="212"/>
      <c r="M31" s="212"/>
      <c r="N31" s="212"/>
      <c r="O31" s="212"/>
      <c r="P31" s="209"/>
      <c r="Q31" s="209"/>
      <c r="R31" s="209"/>
      <c r="S31" s="209"/>
      <c r="T31" s="209"/>
      <c r="U31" s="222"/>
      <c r="V31" s="222"/>
      <c r="W31" s="222"/>
      <c r="X31" s="209"/>
      <c r="Y31" s="209"/>
      <c r="Z31" s="209"/>
      <c r="AA31" s="209"/>
      <c r="AB31" s="209"/>
      <c r="AC31" s="209"/>
      <c r="AD31" s="222"/>
      <c r="AE31" s="222"/>
      <c r="AF31" s="222"/>
      <c r="AG31" s="209"/>
      <c r="AH31" s="209"/>
      <c r="AI31" s="209"/>
      <c r="AJ31" s="209"/>
      <c r="AK31" s="209"/>
      <c r="AL31" s="209"/>
      <c r="AM31" s="209"/>
      <c r="AN31" s="209"/>
      <c r="AO31" s="222"/>
      <c r="AP31" s="222"/>
      <c r="AQ31" s="242"/>
      <c r="AV31" s="39"/>
      <c r="AW31" s="39"/>
      <c r="AX31" s="39"/>
      <c r="AY31" s="39"/>
      <c r="AZ31" s="39"/>
      <c r="BA31" s="39"/>
      <c r="BB31" s="39"/>
    </row>
    <row r="32" spans="1:56" s="15" customFormat="1" ht="23.1" customHeight="1" x14ac:dyDescent="0.15">
      <c r="B32" s="176"/>
      <c r="E32" s="201" t="s">
        <v>187</v>
      </c>
      <c r="F32" s="566" t="s">
        <v>176</v>
      </c>
      <c r="G32" s="566"/>
      <c r="H32" s="566"/>
      <c r="I32" s="566"/>
      <c r="J32" s="566"/>
      <c r="K32" s="566"/>
      <c r="L32" s="213"/>
      <c r="M32" s="213"/>
      <c r="N32" s="213"/>
      <c r="O32" s="213"/>
      <c r="P32" s="22" t="s">
        <v>138</v>
      </c>
      <c r="Q32" s="207"/>
      <c r="S32" s="207"/>
      <c r="T32" s="207"/>
      <c r="U32" s="207"/>
      <c r="V32" s="278" t="str">
        <f>IF(L4="変更なし","■","□")</f>
        <v>□</v>
      </c>
      <c r="W32" s="278"/>
      <c r="X32" s="22" t="s">
        <v>188</v>
      </c>
      <c r="Y32" s="207"/>
      <c r="Z32" s="207"/>
      <c r="AA32" s="207"/>
      <c r="AB32" s="207"/>
      <c r="AC32" s="207"/>
      <c r="AD32" s="207"/>
      <c r="AE32" s="207"/>
      <c r="AF32" s="207"/>
      <c r="AG32" s="207"/>
      <c r="AH32" s="207"/>
      <c r="AI32" s="207"/>
      <c r="AJ32" s="207"/>
      <c r="AK32" s="207"/>
      <c r="AL32" s="207"/>
      <c r="AM32" s="207"/>
      <c r="AN32" s="207"/>
      <c r="AO32" s="207"/>
      <c r="AP32" s="207"/>
      <c r="AQ32" s="243"/>
      <c r="AV32" s="39"/>
      <c r="AW32" s="39"/>
      <c r="AX32" s="39"/>
      <c r="AY32" s="39"/>
      <c r="AZ32" s="39"/>
      <c r="BA32" s="39"/>
      <c r="BB32" s="39"/>
    </row>
    <row r="33" spans="2:54" s="15" customFormat="1" ht="23.1" customHeight="1" x14ac:dyDescent="0.15">
      <c r="B33" s="177"/>
      <c r="C33" s="28"/>
      <c r="D33" s="28"/>
      <c r="E33" s="202"/>
      <c r="F33" s="205"/>
      <c r="G33" s="198"/>
      <c r="H33" s="198"/>
      <c r="I33" s="198"/>
      <c r="J33" s="28"/>
      <c r="K33" s="40"/>
      <c r="L33" s="214"/>
      <c r="M33" s="214"/>
      <c r="N33" s="214"/>
      <c r="O33" s="214"/>
      <c r="P33" s="40"/>
      <c r="Q33" s="40"/>
      <c r="R33" s="28"/>
      <c r="S33" s="40"/>
      <c r="T33" s="40"/>
      <c r="U33" s="40"/>
      <c r="V33" s="567" t="str">
        <f>IF(L4="変更あり","■","□")</f>
        <v>□</v>
      </c>
      <c r="W33" s="567"/>
      <c r="X33" s="205" t="s">
        <v>189</v>
      </c>
      <c r="Y33" s="40"/>
      <c r="Z33" s="40"/>
      <c r="AA33" s="40"/>
      <c r="AB33" s="40"/>
      <c r="AC33" s="40"/>
      <c r="AD33" s="40"/>
      <c r="AE33" s="40"/>
      <c r="AF33" s="40"/>
      <c r="AG33" s="40"/>
      <c r="AH33" s="40"/>
      <c r="AI33" s="40"/>
      <c r="AJ33" s="40"/>
      <c r="AK33" s="40"/>
      <c r="AL33" s="40"/>
      <c r="AM33" s="40"/>
      <c r="AN33" s="40"/>
      <c r="AO33" s="40"/>
      <c r="AP33" s="40"/>
      <c r="AQ33" s="244"/>
      <c r="AV33" s="39"/>
      <c r="AW33" s="39"/>
      <c r="AX33" s="39"/>
      <c r="AY33" s="39"/>
      <c r="AZ33" s="39"/>
      <c r="BA33" s="39"/>
      <c r="BB33" s="39"/>
    </row>
    <row r="34" spans="2:54" s="15" customFormat="1" ht="23.1" customHeight="1" x14ac:dyDescent="0.15">
      <c r="B34" s="178"/>
      <c r="C34" s="189"/>
      <c r="D34" s="197"/>
      <c r="E34" s="203" t="s">
        <v>140</v>
      </c>
      <c r="F34" s="568" t="s">
        <v>132</v>
      </c>
      <c r="G34" s="568"/>
      <c r="H34" s="568"/>
      <c r="I34" s="568"/>
      <c r="J34" s="568"/>
      <c r="K34" s="568"/>
      <c r="L34" s="215"/>
      <c r="M34" s="215"/>
      <c r="N34" s="215"/>
      <c r="O34" s="215"/>
      <c r="P34" s="206" t="s">
        <v>133</v>
      </c>
      <c r="Q34" s="208"/>
      <c r="R34" s="189"/>
      <c r="S34" s="208"/>
      <c r="T34" s="208"/>
      <c r="U34" s="208"/>
      <c r="V34" s="206" t="str">
        <f>AG9</f>
        <v>令　和　　　年　　　月　　　日</v>
      </c>
      <c r="W34" s="208"/>
      <c r="X34" s="208"/>
      <c r="Y34" s="208"/>
      <c r="Z34" s="208"/>
      <c r="AA34" s="208"/>
      <c r="AB34" s="208"/>
      <c r="AC34" s="208"/>
      <c r="AD34" s="208"/>
      <c r="AE34" s="208"/>
      <c r="AF34" s="208"/>
      <c r="AG34" s="208"/>
      <c r="AH34" s="208"/>
      <c r="AI34" s="208"/>
      <c r="AJ34" s="208"/>
      <c r="AK34" s="208"/>
      <c r="AL34" s="208"/>
      <c r="AM34" s="208"/>
      <c r="AN34" s="208"/>
      <c r="AO34" s="208"/>
      <c r="AP34" s="208"/>
      <c r="AQ34" s="245"/>
      <c r="AV34" s="39"/>
      <c r="AW34" s="39"/>
      <c r="AX34" s="39"/>
      <c r="AY34" s="39"/>
      <c r="AZ34" s="39"/>
      <c r="BA34" s="39"/>
      <c r="BB34" s="39"/>
    </row>
    <row r="35" spans="2:54" s="15" customFormat="1" ht="23.1" customHeight="1" x14ac:dyDescent="0.15">
      <c r="B35" s="177"/>
      <c r="C35" s="28"/>
      <c r="D35" s="198"/>
      <c r="E35" s="202"/>
      <c r="F35" s="198"/>
      <c r="G35" s="198"/>
      <c r="H35" s="198"/>
      <c r="I35" s="198"/>
      <c r="J35" s="28"/>
      <c r="K35" s="40"/>
      <c r="L35" s="214"/>
      <c r="M35" s="214"/>
      <c r="N35" s="214"/>
      <c r="O35" s="214"/>
      <c r="P35" s="205" t="s">
        <v>134</v>
      </c>
      <c r="Q35" s="40"/>
      <c r="R35" s="28"/>
      <c r="S35" s="40"/>
      <c r="T35" s="40"/>
      <c r="U35" s="40"/>
      <c r="V35" s="205" t="str">
        <f>AG10</f>
        <v>令　和　　　年　　　月　　　日</v>
      </c>
      <c r="W35" s="40"/>
      <c r="X35" s="40"/>
      <c r="Y35" s="40"/>
      <c r="Z35" s="40"/>
      <c r="AA35" s="40"/>
      <c r="AB35" s="40"/>
      <c r="AC35" s="40"/>
      <c r="AD35" s="40"/>
      <c r="AE35" s="40"/>
      <c r="AF35" s="40"/>
      <c r="AG35" s="40"/>
      <c r="AH35" s="40"/>
      <c r="AI35" s="40"/>
      <c r="AJ35" s="40"/>
      <c r="AK35" s="40"/>
      <c r="AL35" s="40"/>
      <c r="AM35" s="40"/>
      <c r="AN35" s="40"/>
      <c r="AO35" s="40"/>
      <c r="AP35" s="40"/>
      <c r="AQ35" s="244"/>
      <c r="AV35" s="39"/>
      <c r="AW35" s="39"/>
      <c r="AX35" s="39"/>
      <c r="AY35" s="39"/>
      <c r="AZ35" s="39"/>
      <c r="BA35" s="39"/>
      <c r="BB35" s="39"/>
    </row>
    <row r="36" spans="2:54" s="15" customFormat="1" ht="23.1" customHeight="1" x14ac:dyDescent="0.15">
      <c r="B36" s="178"/>
      <c r="C36" s="189"/>
      <c r="D36" s="197"/>
      <c r="E36" s="203" t="s">
        <v>190</v>
      </c>
      <c r="F36" s="568" t="s">
        <v>175</v>
      </c>
      <c r="G36" s="568"/>
      <c r="H36" s="568"/>
      <c r="I36" s="568"/>
      <c r="J36" s="568"/>
      <c r="K36" s="568"/>
      <c r="L36" s="215"/>
      <c r="M36" s="215"/>
      <c r="N36" s="215"/>
      <c r="O36" s="215"/>
      <c r="P36" s="569" t="s">
        <v>182</v>
      </c>
      <c r="Q36" s="569"/>
      <c r="R36" s="569" t="s">
        <v>191</v>
      </c>
      <c r="S36" s="569"/>
      <c r="T36" s="208"/>
      <c r="U36" s="208"/>
      <c r="V36" s="570" t="str">
        <f>IF(L5="変更なし","",AG5&amp;AH5&amp;IF(OR(AH5="￥",AH5=""),"","，")&amp;AI5&amp;AJ5&amp;AK5&amp;IF(OR(AK5="￥",AK5=""),"","，")&amp;AL5&amp;AM5&amp;AN5&amp;IF(OR(AN5="￥",AN5=""),"","，")&amp;AO5&amp;AP5&amp;AQ5)</f>
        <v/>
      </c>
      <c r="W36" s="570"/>
      <c r="X36" s="570"/>
      <c r="Y36" s="570"/>
      <c r="Z36" s="570"/>
      <c r="AA36" s="570"/>
      <c r="AB36" s="570"/>
      <c r="AC36" s="570"/>
      <c r="AD36" s="570"/>
      <c r="AE36" s="570"/>
      <c r="AF36" s="570"/>
      <c r="AG36" s="570"/>
      <c r="AH36" s="570"/>
      <c r="AI36" s="570"/>
      <c r="AJ36" s="570"/>
      <c r="AK36" s="570"/>
      <c r="AL36" s="570"/>
      <c r="AM36" s="556" t="s">
        <v>98</v>
      </c>
      <c r="AN36" s="556"/>
      <c r="AO36" s="208"/>
      <c r="AP36" s="208"/>
      <c r="AQ36" s="245"/>
      <c r="AV36" s="39"/>
      <c r="AW36" s="39"/>
      <c r="AX36" s="39"/>
      <c r="AY36" s="39"/>
      <c r="AZ36" s="39"/>
      <c r="BA36" s="39"/>
      <c r="BB36" s="39"/>
    </row>
    <row r="37" spans="2:54" s="15" customFormat="1" ht="23.1" customHeight="1" x14ac:dyDescent="0.15">
      <c r="B37" s="177"/>
      <c r="C37" s="28"/>
      <c r="D37" s="198"/>
      <c r="E37" s="202"/>
      <c r="F37" s="198"/>
      <c r="G37" s="198"/>
      <c r="H37" s="198"/>
      <c r="I37" s="198"/>
      <c r="J37" s="28"/>
      <c r="K37" s="40"/>
      <c r="L37" s="214"/>
      <c r="M37" s="214"/>
      <c r="N37" s="214"/>
      <c r="O37" s="218" t="s">
        <v>193</v>
      </c>
      <c r="P37" s="28"/>
      <c r="Q37" s="40"/>
      <c r="R37" s="28"/>
      <c r="S37" s="40"/>
      <c r="T37" s="40"/>
      <c r="U37" s="40"/>
      <c r="V37" s="40"/>
      <c r="W37" s="40"/>
      <c r="X37" s="40"/>
      <c r="Y37" s="40"/>
      <c r="Z37" s="28"/>
      <c r="AA37" s="28"/>
      <c r="AB37" s="28"/>
      <c r="AC37" s="28"/>
      <c r="AD37" s="28"/>
      <c r="AE37" s="28"/>
      <c r="AF37" s="557" t="str">
        <f>IF(L5="変更なし","",AT5&amp;AU5&amp;IF(OR(AU5="￥",AU5=""),"","，")&amp;AV5&amp;AW5&amp;AX5&amp;IF(OR(AX5="￥",AX5=""),"","，")&amp;AY5&amp;AZ5&amp;BA5&amp;IF(OR(BA5="￥",BA5=""),"","，")&amp;BB5&amp;BC5&amp;BD5)</f>
        <v/>
      </c>
      <c r="AG37" s="557"/>
      <c r="AH37" s="557"/>
      <c r="AI37" s="557"/>
      <c r="AJ37" s="557"/>
      <c r="AK37" s="557"/>
      <c r="AL37" s="557"/>
      <c r="AM37" s="557"/>
      <c r="AN37" s="557"/>
      <c r="AO37" s="237" t="s">
        <v>171</v>
      </c>
      <c r="AP37" s="40"/>
      <c r="AQ37" s="244"/>
      <c r="AV37" s="39"/>
      <c r="AW37" s="39"/>
      <c r="AX37" s="39"/>
      <c r="AY37" s="39"/>
      <c r="AZ37" s="39"/>
      <c r="BA37" s="39"/>
      <c r="BB37" s="39"/>
    </row>
    <row r="38" spans="2:54" s="15" customFormat="1" ht="23.1" customHeight="1" x14ac:dyDescent="0.15">
      <c r="B38" s="179"/>
      <c r="C38" s="190"/>
      <c r="D38" s="199"/>
      <c r="E38" s="203" t="s">
        <v>42</v>
      </c>
      <c r="F38" s="206" t="s">
        <v>194</v>
      </c>
      <c r="G38" s="199"/>
      <c r="H38" s="199"/>
      <c r="I38" s="208"/>
      <c r="J38" s="208"/>
      <c r="K38" s="189"/>
      <c r="L38" s="189"/>
      <c r="M38" s="189"/>
      <c r="N38" s="189"/>
      <c r="O38" s="219"/>
      <c r="P38" s="219"/>
      <c r="Q38" s="219"/>
      <c r="R38" s="558" t="str">
        <f>IF(L15="変更なし","■","□")</f>
        <v>□</v>
      </c>
      <c r="S38" s="558"/>
      <c r="T38" s="220" t="s">
        <v>156</v>
      </c>
      <c r="U38" s="223"/>
      <c r="V38" s="223"/>
      <c r="W38" s="219"/>
      <c r="X38" s="219"/>
      <c r="Y38" s="219"/>
      <c r="Z38" s="219"/>
      <c r="AA38" s="219"/>
      <c r="AB38" s="219"/>
      <c r="AC38" s="219"/>
      <c r="AD38" s="219"/>
      <c r="AE38" s="206"/>
      <c r="AF38" s="206"/>
      <c r="AG38" s="189"/>
      <c r="AH38" s="189"/>
      <c r="AI38" s="189"/>
      <c r="AJ38" s="189"/>
      <c r="AK38" s="189"/>
      <c r="AL38" s="189"/>
      <c r="AM38" s="189"/>
      <c r="AN38" s="189"/>
      <c r="AO38" s="189"/>
      <c r="AP38" s="189"/>
      <c r="AQ38" s="246"/>
      <c r="AV38" s="39"/>
      <c r="AW38" s="39"/>
      <c r="AX38" s="39"/>
      <c r="AY38" s="39"/>
      <c r="AZ38" s="39"/>
      <c r="BA38" s="39"/>
      <c r="BB38" s="39"/>
    </row>
    <row r="39" spans="2:54" s="15" customFormat="1" ht="23.1" customHeight="1" x14ac:dyDescent="0.15">
      <c r="B39" s="176"/>
      <c r="G39" s="207"/>
      <c r="H39" s="207"/>
      <c r="I39" s="207"/>
      <c r="J39" s="207"/>
      <c r="R39" s="278" t="str">
        <f>IF(L15="変更あり","■","□")</f>
        <v>□</v>
      </c>
      <c r="S39" s="278"/>
      <c r="T39" s="22" t="s">
        <v>195</v>
      </c>
      <c r="U39" s="194"/>
      <c r="V39" s="194"/>
      <c r="W39" s="224"/>
      <c r="X39" s="226"/>
      <c r="Y39" s="536" t="s">
        <v>182</v>
      </c>
      <c r="Z39" s="536"/>
      <c r="AA39" s="536" t="s">
        <v>191</v>
      </c>
      <c r="AB39" s="536"/>
      <c r="AC39" s="226"/>
      <c r="AD39" s="559" t="str">
        <f>IF(OR(L15="　",L15="変更なし"),"",R15)</f>
        <v/>
      </c>
      <c r="AE39" s="559"/>
      <c r="AF39" s="559"/>
      <c r="AG39" s="559"/>
      <c r="AH39" s="559"/>
      <c r="AI39" s="559"/>
      <c r="AJ39" s="559"/>
      <c r="AK39" s="559"/>
      <c r="AL39" s="559"/>
      <c r="AM39" s="559"/>
      <c r="AN39" s="559"/>
      <c r="AO39" s="34" t="s">
        <v>98</v>
      </c>
      <c r="AQ39" s="247"/>
      <c r="AV39" s="39"/>
      <c r="AW39" s="39"/>
      <c r="AX39" s="39"/>
      <c r="AY39" s="39"/>
      <c r="AZ39" s="39"/>
      <c r="BA39" s="39"/>
      <c r="BB39" s="39"/>
    </row>
    <row r="40" spans="2:54" s="15" customFormat="1" ht="23.1" customHeight="1" x14ac:dyDescent="0.15">
      <c r="B40" s="177"/>
      <c r="C40" s="28"/>
      <c r="D40" s="28"/>
      <c r="E40" s="28"/>
      <c r="F40" s="28"/>
      <c r="G40" s="40"/>
      <c r="H40" s="40"/>
      <c r="I40" s="40"/>
      <c r="J40" s="40"/>
      <c r="K40" s="28"/>
      <c r="L40" s="28"/>
      <c r="M40" s="28"/>
      <c r="N40" s="28"/>
      <c r="O40" s="28"/>
      <c r="P40" s="28"/>
      <c r="Q40" s="28"/>
      <c r="R40" s="214"/>
      <c r="S40" s="214"/>
      <c r="T40" s="205"/>
      <c r="U40" s="28"/>
      <c r="V40" s="28"/>
      <c r="W40" s="225"/>
      <c r="X40" s="227"/>
      <c r="Y40" s="560" t="s">
        <v>161</v>
      </c>
      <c r="Z40" s="560"/>
      <c r="AA40" s="560"/>
      <c r="AB40" s="560"/>
      <c r="AC40" s="227"/>
      <c r="AD40" s="205" t="str">
        <f>AG16</f>
        <v>令和　　　年　　　月　　　日</v>
      </c>
      <c r="AE40" s="28"/>
      <c r="AF40" s="237"/>
      <c r="AG40" s="28"/>
      <c r="AH40" s="28"/>
      <c r="AI40" s="28"/>
      <c r="AJ40" s="28"/>
      <c r="AK40" s="28"/>
      <c r="AL40" s="28"/>
      <c r="AM40" s="28"/>
      <c r="AN40" s="28"/>
      <c r="AO40" s="28"/>
      <c r="AP40" s="28"/>
      <c r="AQ40" s="248"/>
      <c r="AV40" s="39"/>
      <c r="AW40" s="39"/>
      <c r="AX40" s="39"/>
      <c r="AY40" s="39"/>
      <c r="AZ40" s="39"/>
      <c r="BA40" s="39"/>
      <c r="BB40" s="39"/>
    </row>
    <row r="41" spans="2:54" s="15" customFormat="1" ht="23.1" customHeight="1" x14ac:dyDescent="0.15">
      <c r="B41" s="180"/>
      <c r="C41" s="191"/>
      <c r="D41" s="91"/>
      <c r="E41" s="201" t="s">
        <v>196</v>
      </c>
      <c r="F41" s="435" t="s">
        <v>96</v>
      </c>
      <c r="G41" s="435"/>
      <c r="H41" s="435"/>
      <c r="I41" s="435"/>
      <c r="J41" s="435"/>
      <c r="K41" s="435"/>
      <c r="L41" s="195"/>
      <c r="M41" s="216"/>
      <c r="N41" s="216"/>
      <c r="O41" s="216"/>
      <c r="P41" s="561" t="str">
        <f>IF(L17="","",L17)</f>
        <v/>
      </c>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234"/>
      <c r="AV41" s="39"/>
      <c r="AW41" s="39"/>
      <c r="AX41" s="39"/>
      <c r="AY41" s="39"/>
      <c r="AZ41" s="39"/>
      <c r="BA41" s="39"/>
      <c r="BB41" s="39"/>
    </row>
    <row r="42" spans="2:54" s="15" customFormat="1" ht="23.1" customHeight="1" x14ac:dyDescent="0.15">
      <c r="B42" s="175" t="s">
        <v>197</v>
      </c>
      <c r="C42" s="186"/>
      <c r="D42" s="20"/>
      <c r="E42" s="20"/>
      <c r="F42" s="20"/>
      <c r="G42" s="20"/>
      <c r="H42" s="20"/>
      <c r="I42" s="30"/>
      <c r="J42" s="30"/>
      <c r="K42" s="30"/>
      <c r="L42" s="31"/>
      <c r="M42" s="30"/>
      <c r="N42" s="30"/>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30"/>
      <c r="AV42" s="39"/>
      <c r="AW42" s="39"/>
      <c r="AX42" s="39"/>
      <c r="AY42" s="39"/>
      <c r="AZ42" s="39"/>
      <c r="BA42" s="39"/>
      <c r="BB42" s="39"/>
    </row>
    <row r="43" spans="2:54" s="15" customFormat="1" ht="23.1" customHeight="1" x14ac:dyDescent="0.15">
      <c r="B43" s="181"/>
      <c r="C43" s="192" t="s">
        <v>55</v>
      </c>
      <c r="AQ43" s="247"/>
      <c r="AV43" s="39"/>
      <c r="AW43" s="39"/>
      <c r="AX43" s="39"/>
      <c r="AY43" s="39"/>
      <c r="AZ43" s="39"/>
      <c r="BA43" s="39"/>
      <c r="BB43" s="39"/>
    </row>
    <row r="44" spans="2:54" s="15" customFormat="1" ht="23.1" customHeight="1" x14ac:dyDescent="0.15">
      <c r="B44" s="182"/>
      <c r="C44" s="192" t="s">
        <v>199</v>
      </c>
      <c r="AQ44" s="247"/>
      <c r="AV44" s="39"/>
      <c r="AW44" s="39"/>
      <c r="AX44" s="39"/>
      <c r="AY44" s="39"/>
      <c r="AZ44" s="39"/>
      <c r="BA44" s="39"/>
      <c r="BB44" s="39"/>
    </row>
    <row r="45" spans="2:54" s="15" customFormat="1" ht="12" customHeight="1" x14ac:dyDescent="0.15">
      <c r="B45" s="183"/>
      <c r="C45" s="193"/>
      <c r="D45" s="193"/>
      <c r="E45" s="193"/>
      <c r="F45" s="193"/>
      <c r="G45" s="193"/>
      <c r="H45" s="193"/>
      <c r="I45" s="193"/>
      <c r="J45" s="193"/>
      <c r="K45" s="193"/>
      <c r="L45" s="193"/>
      <c r="M45" s="193"/>
      <c r="N45" s="193"/>
      <c r="O45" s="193"/>
      <c r="P45" s="193"/>
      <c r="Q45" s="193"/>
      <c r="R45" s="193"/>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33"/>
      <c r="AV45" s="39"/>
      <c r="AW45" s="39"/>
      <c r="AX45" s="39"/>
      <c r="AY45" s="39"/>
      <c r="AZ45" s="39"/>
      <c r="BA45" s="39"/>
      <c r="BB45" s="39"/>
    </row>
    <row r="46" spans="2:54" s="15" customFormat="1" ht="23.1" customHeight="1" x14ac:dyDescent="0.15">
      <c r="B46" s="184"/>
      <c r="C46" s="194" t="str">
        <f>AG8</f>
        <v>令　和　　　年　　　月　　　日</v>
      </c>
      <c r="D46" s="194"/>
      <c r="E46" s="194"/>
      <c r="F46" s="194"/>
      <c r="G46" s="194"/>
      <c r="H46" s="194"/>
      <c r="I46" s="194"/>
      <c r="J46" s="194"/>
      <c r="K46" s="194"/>
      <c r="L46" s="194"/>
      <c r="M46" s="194"/>
      <c r="N46" s="194"/>
      <c r="O46" s="194"/>
      <c r="P46" s="194"/>
      <c r="Q46" s="194"/>
      <c r="R46" s="194"/>
      <c r="AQ46" s="247"/>
      <c r="AV46" s="39"/>
      <c r="AW46" s="39"/>
      <c r="AX46" s="39"/>
      <c r="AY46" s="39"/>
      <c r="AZ46" s="39"/>
      <c r="BA46" s="39"/>
      <c r="BB46" s="39"/>
    </row>
    <row r="47" spans="2:54" s="15" customFormat="1" ht="23.1" customHeight="1" x14ac:dyDescent="0.15">
      <c r="B47" s="184"/>
      <c r="C47" s="194"/>
      <c r="D47" s="194"/>
      <c r="E47" s="194"/>
      <c r="F47" s="194"/>
      <c r="G47" s="194"/>
      <c r="H47" s="194"/>
      <c r="I47" s="194"/>
      <c r="J47" s="194"/>
      <c r="K47" s="194"/>
      <c r="L47" s="194"/>
      <c r="M47" s="194"/>
      <c r="N47" s="204"/>
      <c r="O47" s="204"/>
      <c r="P47" s="204"/>
      <c r="Q47" s="204"/>
      <c r="R47" s="204"/>
      <c r="AQ47" s="247"/>
      <c r="AV47" s="39"/>
      <c r="AW47" s="39"/>
      <c r="AX47" s="39"/>
      <c r="AY47" s="39"/>
      <c r="AZ47" s="39"/>
      <c r="BA47" s="39"/>
      <c r="BB47" s="39"/>
    </row>
    <row r="48" spans="2:54" s="15" customFormat="1" ht="23.1" customHeight="1" x14ac:dyDescent="0.15">
      <c r="B48" s="184"/>
      <c r="C48" s="194"/>
      <c r="D48" s="194"/>
      <c r="E48" s="194"/>
      <c r="F48" s="194"/>
      <c r="G48" s="194"/>
      <c r="H48" s="194"/>
      <c r="I48" s="194"/>
      <c r="J48" s="194"/>
      <c r="K48" s="194"/>
      <c r="L48" s="194"/>
      <c r="M48" s="194"/>
      <c r="N48" s="194"/>
      <c r="O48" s="194"/>
      <c r="P48" s="194"/>
      <c r="Q48" s="194"/>
      <c r="R48" s="194" t="s">
        <v>173</v>
      </c>
      <c r="S48" s="194"/>
      <c r="T48" s="194"/>
      <c r="U48" s="194"/>
      <c r="V48" s="194"/>
      <c r="W48" s="531" t="s">
        <v>200</v>
      </c>
      <c r="X48" s="531"/>
      <c r="Y48" s="531"/>
      <c r="Z48" s="531"/>
      <c r="AA48" s="531"/>
      <c r="AB48" s="531"/>
      <c r="AC48" s="531"/>
      <c r="AD48" s="531"/>
      <c r="AE48" s="531"/>
      <c r="AF48" s="531"/>
      <c r="AG48" s="531"/>
      <c r="AH48" s="531"/>
      <c r="AI48" s="531"/>
      <c r="AJ48" s="531"/>
      <c r="AK48" s="531"/>
      <c r="AL48" s="531"/>
      <c r="AM48" s="531"/>
      <c r="AN48" s="531"/>
      <c r="AO48" s="531"/>
      <c r="AP48" s="531"/>
      <c r="AQ48" s="249"/>
      <c r="AV48" s="39"/>
      <c r="AW48" s="39"/>
      <c r="AX48" s="39"/>
      <c r="AY48" s="39"/>
      <c r="AZ48" s="39"/>
      <c r="BA48" s="39"/>
      <c r="BB48" s="39"/>
    </row>
    <row r="49" spans="2:54" s="15" customFormat="1" ht="23.1" customHeight="1" x14ac:dyDescent="0.15">
      <c r="B49" s="184"/>
      <c r="C49" s="194"/>
      <c r="D49" s="194"/>
      <c r="E49" s="194"/>
      <c r="F49" s="194"/>
      <c r="G49" s="194"/>
      <c r="H49" s="194"/>
      <c r="I49" s="194"/>
      <c r="J49" s="194"/>
      <c r="K49" s="194"/>
      <c r="L49" s="194"/>
      <c r="M49" s="194"/>
      <c r="N49" s="194"/>
      <c r="O49" s="194"/>
      <c r="P49" s="194"/>
      <c r="Q49" s="194"/>
      <c r="R49" s="194"/>
      <c r="S49" s="194"/>
      <c r="T49" s="194"/>
      <c r="U49" s="194"/>
      <c r="V49" s="194"/>
      <c r="W49" s="531" t="s">
        <v>90</v>
      </c>
      <c r="X49" s="531"/>
      <c r="Y49" s="531"/>
      <c r="Z49" s="531"/>
      <c r="AA49" s="531"/>
      <c r="AB49" s="531"/>
      <c r="AC49" s="531"/>
      <c r="AD49" s="531"/>
      <c r="AE49" s="531"/>
      <c r="AF49" s="531"/>
      <c r="AG49" s="531"/>
      <c r="AH49" s="531"/>
      <c r="AI49" s="531"/>
      <c r="AJ49" s="531"/>
      <c r="AK49" s="531"/>
      <c r="AL49" s="531"/>
      <c r="AM49" s="531"/>
      <c r="AN49" s="531"/>
      <c r="AO49" s="531"/>
      <c r="AP49" s="531"/>
      <c r="AQ49" s="249"/>
      <c r="AV49" s="39"/>
      <c r="AW49" s="39"/>
      <c r="AX49" s="39"/>
      <c r="AY49" s="39"/>
      <c r="AZ49" s="39"/>
      <c r="BA49" s="39"/>
      <c r="BB49" s="39"/>
    </row>
    <row r="50" spans="2:54" s="15" customFormat="1" ht="23.1" customHeight="1" x14ac:dyDescent="0.15">
      <c r="B50" s="184"/>
      <c r="C50" s="194"/>
      <c r="D50" s="194"/>
      <c r="E50" s="194"/>
      <c r="F50" s="194"/>
      <c r="G50" s="194"/>
      <c r="H50" s="194"/>
      <c r="I50" s="194"/>
      <c r="J50" s="194"/>
      <c r="K50" s="194"/>
      <c r="L50" s="194"/>
      <c r="M50" s="194"/>
      <c r="N50" s="194"/>
      <c r="O50" s="194"/>
      <c r="P50" s="194"/>
      <c r="Q50" s="194"/>
      <c r="R50" s="194"/>
      <c r="S50" s="194"/>
      <c r="T50" s="194"/>
      <c r="U50" s="194"/>
      <c r="V50" s="194"/>
      <c r="W50" s="194" t="s">
        <v>122</v>
      </c>
      <c r="X50" s="194"/>
      <c r="Y50" s="194"/>
      <c r="Z50" s="194"/>
      <c r="AA50" s="194"/>
      <c r="AC50" s="532" t="str">
        <f>目次!D19</f>
        <v>谷口圭三</v>
      </c>
      <c r="AD50" s="532"/>
      <c r="AE50" s="532"/>
      <c r="AF50" s="532"/>
      <c r="AG50" s="532"/>
      <c r="AH50" s="532"/>
      <c r="AI50" s="532"/>
      <c r="AJ50" s="532"/>
      <c r="AK50" s="532"/>
      <c r="AL50" s="194"/>
      <c r="AM50" s="194"/>
      <c r="AN50" s="194"/>
      <c r="AO50" s="194"/>
      <c r="AP50" s="194"/>
      <c r="AQ50" s="249"/>
      <c r="AV50" s="39"/>
      <c r="AW50" s="39"/>
      <c r="AX50" s="39"/>
      <c r="AY50" s="39"/>
      <c r="AZ50" s="39"/>
      <c r="BA50" s="39"/>
      <c r="BB50" s="39"/>
    </row>
    <row r="51" spans="2:54" s="15" customFormat="1" ht="23.1" customHeight="1" x14ac:dyDescent="0.15">
      <c r="B51" s="18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249"/>
      <c r="AV51" s="39"/>
      <c r="AW51" s="39"/>
      <c r="AX51" s="39"/>
      <c r="AY51" s="39"/>
      <c r="AZ51" s="39"/>
      <c r="BA51" s="39"/>
      <c r="BB51" s="39"/>
    </row>
    <row r="52" spans="2:54" s="15" customFormat="1" ht="23.1" customHeight="1" x14ac:dyDescent="0.15">
      <c r="B52" s="184"/>
      <c r="C52" s="194"/>
      <c r="D52" s="194"/>
      <c r="E52" s="194"/>
      <c r="F52" s="194"/>
      <c r="G52" s="194"/>
      <c r="H52" s="194"/>
      <c r="I52" s="194"/>
      <c r="J52" s="194"/>
      <c r="K52" s="194"/>
      <c r="L52" s="194"/>
      <c r="M52" s="194"/>
      <c r="N52" s="194"/>
      <c r="O52" s="194"/>
      <c r="P52" s="194"/>
      <c r="Q52" s="194"/>
      <c r="R52" s="194" t="s">
        <v>61</v>
      </c>
      <c r="S52" s="194"/>
      <c r="T52" s="194"/>
      <c r="U52" s="194"/>
      <c r="W52" s="194" t="s">
        <v>40</v>
      </c>
      <c r="X52" s="194"/>
      <c r="Y52" s="194"/>
      <c r="Z52" s="194"/>
      <c r="AA52" s="533" t="str">
        <f>IF(L11="","",L11)</f>
        <v/>
      </c>
      <c r="AB52" s="533"/>
      <c r="AC52" s="533"/>
      <c r="AD52" s="533"/>
      <c r="AE52" s="533"/>
      <c r="AF52" s="533"/>
      <c r="AG52" s="533"/>
      <c r="AH52" s="533"/>
      <c r="AI52" s="533"/>
      <c r="AJ52" s="533"/>
      <c r="AK52" s="533"/>
      <c r="AL52" s="533"/>
      <c r="AM52" s="533"/>
      <c r="AN52" s="533"/>
      <c r="AO52" s="533"/>
      <c r="AP52" s="533"/>
      <c r="AQ52" s="247"/>
      <c r="AV52" s="39"/>
      <c r="AW52" s="39"/>
      <c r="AX52" s="39"/>
      <c r="AY52" s="39"/>
      <c r="AZ52" s="39"/>
      <c r="BA52" s="39"/>
      <c r="BB52" s="39"/>
    </row>
    <row r="53" spans="2:54" s="15" customFormat="1" ht="18" customHeight="1" x14ac:dyDescent="0.15">
      <c r="B53" s="184"/>
      <c r="C53" s="194"/>
      <c r="D53" s="194"/>
      <c r="E53" s="194"/>
      <c r="F53" s="194"/>
      <c r="G53" s="194"/>
      <c r="H53" s="194"/>
      <c r="I53" s="194"/>
      <c r="J53" s="194"/>
      <c r="K53" s="194"/>
      <c r="L53" s="194"/>
      <c r="M53" s="194"/>
      <c r="N53" s="194"/>
      <c r="O53" s="194"/>
      <c r="P53" s="194"/>
      <c r="Q53" s="194"/>
      <c r="R53" s="194"/>
      <c r="S53" s="194"/>
      <c r="T53" s="194"/>
      <c r="U53" s="194"/>
      <c r="W53" s="194"/>
      <c r="X53" s="194"/>
      <c r="Y53" s="194"/>
      <c r="Z53" s="194"/>
      <c r="AA53" s="533" t="str">
        <f>IF(L12="","",L12)</f>
        <v/>
      </c>
      <c r="AB53" s="533"/>
      <c r="AC53" s="533"/>
      <c r="AD53" s="533"/>
      <c r="AE53" s="533"/>
      <c r="AF53" s="533"/>
      <c r="AG53" s="533"/>
      <c r="AH53" s="533"/>
      <c r="AI53" s="533"/>
      <c r="AJ53" s="533"/>
      <c r="AK53" s="533"/>
      <c r="AL53" s="533"/>
      <c r="AM53" s="533"/>
      <c r="AN53" s="533"/>
      <c r="AO53" s="533"/>
      <c r="AP53" s="533"/>
      <c r="AQ53" s="247"/>
      <c r="AV53" s="39"/>
      <c r="AW53" s="39"/>
      <c r="AX53" s="39"/>
      <c r="AY53" s="39"/>
      <c r="AZ53" s="39"/>
      <c r="BA53" s="39"/>
      <c r="BB53" s="39"/>
    </row>
    <row r="54" spans="2:54" s="15" customFormat="1" ht="18" customHeight="1" x14ac:dyDescent="0.15">
      <c r="B54" s="184"/>
      <c r="C54" s="194"/>
      <c r="D54" s="194"/>
      <c r="E54" s="194"/>
      <c r="F54" s="194"/>
      <c r="G54" s="194"/>
      <c r="H54" s="194"/>
      <c r="I54" s="194"/>
      <c r="J54" s="194"/>
      <c r="K54" s="194"/>
      <c r="L54" s="194"/>
      <c r="M54" s="194"/>
      <c r="N54" s="204"/>
      <c r="O54" s="204"/>
      <c r="P54" s="204"/>
      <c r="Q54" s="204"/>
      <c r="R54" s="204"/>
      <c r="S54" s="204"/>
      <c r="T54" s="204"/>
      <c r="U54" s="204"/>
      <c r="W54" s="204"/>
      <c r="X54" s="194"/>
      <c r="Y54" s="194"/>
      <c r="Z54" s="194"/>
      <c r="AA54" s="533"/>
      <c r="AB54" s="533"/>
      <c r="AC54" s="533"/>
      <c r="AD54" s="533"/>
      <c r="AE54" s="533"/>
      <c r="AF54" s="533"/>
      <c r="AG54" s="533"/>
      <c r="AH54" s="533"/>
      <c r="AI54" s="533"/>
      <c r="AJ54" s="533"/>
      <c r="AK54" s="533"/>
      <c r="AL54" s="533"/>
      <c r="AM54" s="533"/>
      <c r="AN54" s="533"/>
      <c r="AO54" s="533"/>
      <c r="AP54" s="533"/>
      <c r="AQ54" s="250"/>
      <c r="AV54" s="39"/>
      <c r="AW54" s="39"/>
      <c r="AX54" s="39"/>
      <c r="AY54" s="39"/>
      <c r="AZ54" s="39"/>
      <c r="BA54" s="39"/>
      <c r="BB54" s="39"/>
    </row>
    <row r="55" spans="2:54" s="15" customFormat="1" ht="23.1" customHeight="1" x14ac:dyDescent="0.15">
      <c r="B55" s="176"/>
      <c r="N55" s="194"/>
      <c r="O55" s="194"/>
      <c r="P55" s="194"/>
      <c r="Q55" s="194"/>
      <c r="R55" s="194"/>
      <c r="S55" s="194"/>
      <c r="T55" s="194"/>
      <c r="U55" s="194"/>
      <c r="W55" s="194" t="s">
        <v>44</v>
      </c>
      <c r="X55" s="194"/>
      <c r="Y55" s="194"/>
      <c r="Z55" s="194"/>
      <c r="AA55" s="534" t="str">
        <f>IF(L13="","",L13)</f>
        <v/>
      </c>
      <c r="AB55" s="534"/>
      <c r="AC55" s="534"/>
      <c r="AD55" s="534"/>
      <c r="AE55" s="534"/>
      <c r="AF55" s="238"/>
      <c r="AG55" s="535" t="str">
        <f>IF(L14="","",L14)</f>
        <v/>
      </c>
      <c r="AH55" s="535"/>
      <c r="AI55" s="535"/>
      <c r="AJ55" s="535"/>
      <c r="AK55" s="535"/>
      <c r="AL55" s="535"/>
      <c r="AM55" s="535"/>
      <c r="AN55" s="536" t="s">
        <v>56</v>
      </c>
      <c r="AO55" s="536"/>
      <c r="AP55" s="536"/>
      <c r="AQ55" s="247"/>
      <c r="AV55" s="39"/>
      <c r="AW55" s="39"/>
      <c r="AX55" s="39"/>
      <c r="AY55" s="39"/>
      <c r="AZ55" s="39"/>
      <c r="BA55" s="39"/>
      <c r="BB55" s="39"/>
    </row>
    <row r="56" spans="2:54" s="15" customFormat="1" ht="23.1" customHeight="1" x14ac:dyDescent="0.15">
      <c r="B56" s="18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234"/>
      <c r="AV56" s="39"/>
      <c r="AW56" s="39"/>
      <c r="AX56" s="39"/>
      <c r="AY56" s="39"/>
      <c r="AZ56" s="39"/>
      <c r="BA56" s="39"/>
      <c r="BB56" s="39"/>
    </row>
  </sheetData>
  <sheetProtection password="DE82" sheet="1" objects="1" scenarios="1" formatCells="0" selectLockedCells="1"/>
  <mergeCells count="111">
    <mergeCell ref="B2:K2"/>
    <mergeCell ref="L2:AE2"/>
    <mergeCell ref="B3:K3"/>
    <mergeCell ref="L3:N3"/>
    <mergeCell ref="O3:W3"/>
    <mergeCell ref="X3:AC3"/>
    <mergeCell ref="AG3:AQ3"/>
    <mergeCell ref="AT3:BD3"/>
    <mergeCell ref="B4:K4"/>
    <mergeCell ref="L4:O4"/>
    <mergeCell ref="AG4:AQ4"/>
    <mergeCell ref="AT4:BD4"/>
    <mergeCell ref="B5:K5"/>
    <mergeCell ref="R5:Z5"/>
    <mergeCell ref="B6:K6"/>
    <mergeCell ref="R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D9"/>
    <mergeCell ref="I9:K9"/>
    <mergeCell ref="L9:N9"/>
    <mergeCell ref="O9:P9"/>
    <mergeCell ref="Q9:R9"/>
    <mergeCell ref="S9:T9"/>
    <mergeCell ref="U9:V9"/>
    <mergeCell ref="W9:X9"/>
    <mergeCell ref="Y9:Z9"/>
    <mergeCell ref="B10:D10"/>
    <mergeCell ref="I10:K10"/>
    <mergeCell ref="L10:N10"/>
    <mergeCell ref="O10:P10"/>
    <mergeCell ref="Q10:R10"/>
    <mergeCell ref="S10:T10"/>
    <mergeCell ref="U10:V10"/>
    <mergeCell ref="W10:X10"/>
    <mergeCell ref="Y10:Z10"/>
    <mergeCell ref="E9:H10"/>
    <mergeCell ref="B11:E11"/>
    <mergeCell ref="F11:K11"/>
    <mergeCell ref="L11:AE11"/>
    <mergeCell ref="B12:E12"/>
    <mergeCell ref="F12:K12"/>
    <mergeCell ref="L12:AE12"/>
    <mergeCell ref="B13:E13"/>
    <mergeCell ref="F13:K13"/>
    <mergeCell ref="L13:AE13"/>
    <mergeCell ref="B14:E14"/>
    <mergeCell ref="F14:K14"/>
    <mergeCell ref="L14:AE14"/>
    <mergeCell ref="B15:K15"/>
    <mergeCell ref="L15:O15"/>
    <mergeCell ref="P15:Q15"/>
    <mergeCell ref="R15:Z15"/>
    <mergeCell ref="B16:K16"/>
    <mergeCell ref="L16:N16"/>
    <mergeCell ref="O16:P16"/>
    <mergeCell ref="Q16:R16"/>
    <mergeCell ref="S16:T16"/>
    <mergeCell ref="U16:V16"/>
    <mergeCell ref="W16:X16"/>
    <mergeCell ref="Y16:Z16"/>
    <mergeCell ref="B17:K17"/>
    <mergeCell ref="L17:AE17"/>
    <mergeCell ref="B18:K18"/>
    <mergeCell ref="L18:AE18"/>
    <mergeCell ref="F32:K32"/>
    <mergeCell ref="V32:W32"/>
    <mergeCell ref="V33:W33"/>
    <mergeCell ref="F34:K34"/>
    <mergeCell ref="F36:K36"/>
    <mergeCell ref="P36:Q36"/>
    <mergeCell ref="R36:S36"/>
    <mergeCell ref="V36:AL36"/>
    <mergeCell ref="O42:AQ42"/>
    <mergeCell ref="W48:AP48"/>
    <mergeCell ref="W49:AP49"/>
    <mergeCell ref="AC50:AK50"/>
    <mergeCell ref="AA52:AP52"/>
    <mergeCell ref="AA55:AE55"/>
    <mergeCell ref="AG55:AM55"/>
    <mergeCell ref="AN55:AP55"/>
    <mergeCell ref="L5:O6"/>
    <mergeCell ref="P5:Q6"/>
    <mergeCell ref="K24:AH25"/>
    <mergeCell ref="B27:M28"/>
    <mergeCell ref="N27:AQ28"/>
    <mergeCell ref="AA53:AP54"/>
    <mergeCell ref="AM36:AN36"/>
    <mergeCell ref="AF37:AN37"/>
    <mergeCell ref="R38:S38"/>
    <mergeCell ref="R39:S39"/>
    <mergeCell ref="Y39:Z39"/>
    <mergeCell ref="AA39:AB39"/>
    <mergeCell ref="AD39:AN39"/>
    <mergeCell ref="Y40:AB40"/>
    <mergeCell ref="F41:K41"/>
    <mergeCell ref="P41:AP41"/>
  </mergeCells>
  <phoneticPr fontId="2"/>
  <conditionalFormatting sqref="Y39:Z39">
    <cfRule type="expression" dxfId="14" priority="1" stopIfTrue="1">
      <formula>#REF!="増額"</formula>
    </cfRule>
  </conditionalFormatting>
  <conditionalFormatting sqref="AA39:AB39">
    <cfRule type="expression" dxfId="13" priority="2" stopIfTrue="1">
      <formula>#REF!="減額"</formula>
    </cfRule>
  </conditionalFormatting>
  <conditionalFormatting sqref="P36:Q36">
    <cfRule type="expression" dxfId="12" priority="3" stopIfTrue="1">
      <formula>AND($P$5="増額",$L$5="変更あり")</formula>
    </cfRule>
  </conditionalFormatting>
  <conditionalFormatting sqref="R36:S36">
    <cfRule type="expression" dxfId="11" priority="4" stopIfTrue="1">
      <formula>AND($P$5="減額",$L$5="変更あり")</formula>
    </cfRule>
  </conditionalFormatting>
  <conditionalFormatting sqref="R6 P5:R5 AA5:AE6 AB15">
    <cfRule type="expression" dxfId="10" priority="5" stopIfTrue="1">
      <formula>$L$5="変更なし"</formula>
    </cfRule>
  </conditionalFormatting>
  <conditionalFormatting sqref="L16:Z16">
    <cfRule type="expression" dxfId="9" priority="6" stopIfTrue="1">
      <formula>OR($L$15="　",$L$15="変更なし")</formula>
    </cfRule>
  </conditionalFormatting>
  <conditionalFormatting sqref="L9:Z10">
    <cfRule type="expression" dxfId="8" priority="7" stopIfTrue="1">
      <formula>$E$9="変更なし"</formula>
    </cfRule>
  </conditionalFormatting>
  <conditionalFormatting sqref="P15:Q15">
    <cfRule type="expression" dxfId="7" priority="8" stopIfTrue="1">
      <formula>OR($L$15="変更なし",$L$15="　")</formula>
    </cfRule>
    <cfRule type="expression" dxfId="6" priority="9" stopIfTrue="1">
      <formula>$L$5="変更なし"</formula>
    </cfRule>
  </conditionalFormatting>
  <conditionalFormatting sqref="R15:Z15">
    <cfRule type="expression" dxfId="5" priority="10" stopIfTrue="1">
      <formula>OR($L$15="変更なし",$L$15="　")</formula>
    </cfRule>
    <cfRule type="expression" dxfId="4" priority="11" stopIfTrue="1">
      <formula>$L$5="変更なし"</formula>
    </cfRule>
  </conditionalFormatting>
  <conditionalFormatting sqref="AA15">
    <cfRule type="expression" dxfId="3" priority="12" stopIfTrue="1">
      <formula>OR($L$15="変更なし",$L$15="　")</formula>
    </cfRule>
    <cfRule type="expression" dxfId="2" priority="13" stopIfTrue="1">
      <formula>$L$5="変更なし"</formula>
    </cfRule>
  </conditionalFormatting>
  <dataValidations count="3">
    <dataValidation type="list" showInputMessage="1" showErrorMessage="1" sqref="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P5:Q5 JL5:JM5 TH5:TI5 ADD5:ADE5 AMZ5:ANA5 AWV5:AWW5 BGR5:BGS5 BQN5:BQO5 CAJ5:CAK5 CKF5:CKG5 CUB5:CUC5 DDX5:DDY5 DNT5:DNU5 DXP5:DXQ5 EHL5:EHM5 ERH5:ERI5 FBD5:FBE5 FKZ5:FLA5 FUV5:FUW5 GER5:GES5 GON5:GOO5 GYJ5:GYK5 HIF5:HIG5 HSB5:HSC5 IBX5:IBY5 ILT5:ILU5 IVP5:IVQ5 JFL5:JFM5 JPH5:JPI5 JZD5:JZE5 KIZ5:KJA5 KSV5:KSW5 LCR5:LCS5 LMN5:LMO5 LWJ5:LWK5 MGF5:MGG5 MQB5:MQC5 MZX5:MZY5 NJT5:NJU5 NTP5:NTQ5 ODL5:ODM5 ONH5:ONI5 OXD5:OXE5 PGZ5:PHA5 PQV5:PQW5 QAR5:QAS5 QKN5:QKO5 QUJ5:QUK5 REF5:REG5 ROB5:ROC5 RXX5:RXY5 SHT5:SHU5 SRP5:SRQ5 TBL5:TBM5 TLH5:TLI5 TVD5:TVE5 UEZ5:UFA5 UOV5:UOW5 UYR5:UYS5 VIN5:VIO5 VSJ5:VSK5 WCF5:WCG5 WMB5:WMC5 WVX5:WVY5 P65541:Q65541 JL65541:JM65541 TH65541:TI65541 ADD65541:ADE65541 AMZ65541:ANA65541 AWV65541:AWW65541 BGR65541:BGS65541 BQN65541:BQO65541 CAJ65541:CAK65541 CKF65541:CKG65541 CUB65541:CUC65541 DDX65541:DDY65541 DNT65541:DNU65541 DXP65541:DXQ65541 EHL65541:EHM65541 ERH65541:ERI65541 FBD65541:FBE65541 FKZ65541:FLA65541 FUV65541:FUW65541 GER65541:GES65541 GON65541:GOO65541 GYJ65541:GYK65541 HIF65541:HIG65541 HSB65541:HSC65541 IBX65541:IBY65541 ILT65541:ILU65541 IVP65541:IVQ65541 JFL65541:JFM65541 JPH65541:JPI65541 JZD65541:JZE65541 KIZ65541:KJA65541 KSV65541:KSW65541 LCR65541:LCS65541 LMN65541:LMO65541 LWJ65541:LWK65541 MGF65541:MGG65541 MQB65541:MQC65541 MZX65541:MZY65541 NJT65541:NJU65541 NTP65541:NTQ65541 ODL65541:ODM65541 ONH65541:ONI65541 OXD65541:OXE65541 PGZ65541:PHA65541 PQV65541:PQW65541 QAR65541:QAS65541 QKN65541:QKO65541 QUJ65541:QUK65541 REF65541:REG65541 ROB65541:ROC65541 RXX65541:RXY65541 SHT65541:SHU65541 SRP65541:SRQ65541 TBL65541:TBM65541 TLH65541:TLI65541 TVD65541:TVE65541 UEZ65541:UFA65541 UOV65541:UOW65541 UYR65541:UYS65541 VIN65541:VIO65541 VSJ65541:VSK65541 WCF65541:WCG65541 WMB65541:WMC65541 WVX65541:WVY65541 P131077:Q131077 JL131077:JM131077 TH131077:TI131077 ADD131077:ADE131077 AMZ131077:ANA131077 AWV131077:AWW131077 BGR131077:BGS131077 BQN131077:BQO131077 CAJ131077:CAK131077 CKF131077:CKG131077 CUB131077:CUC131077 DDX131077:DDY131077 DNT131077:DNU131077 DXP131077:DXQ131077 EHL131077:EHM131077 ERH131077:ERI131077 FBD131077:FBE131077 FKZ131077:FLA131077 FUV131077:FUW131077 GER131077:GES131077 GON131077:GOO131077 GYJ131077:GYK131077 HIF131077:HIG131077 HSB131077:HSC131077 IBX131077:IBY131077 ILT131077:ILU131077 IVP131077:IVQ131077 JFL131077:JFM131077 JPH131077:JPI131077 JZD131077:JZE131077 KIZ131077:KJA131077 KSV131077:KSW131077 LCR131077:LCS131077 LMN131077:LMO131077 LWJ131077:LWK131077 MGF131077:MGG131077 MQB131077:MQC131077 MZX131077:MZY131077 NJT131077:NJU131077 NTP131077:NTQ131077 ODL131077:ODM131077 ONH131077:ONI131077 OXD131077:OXE131077 PGZ131077:PHA131077 PQV131077:PQW131077 QAR131077:QAS131077 QKN131077:QKO131077 QUJ131077:QUK131077 REF131077:REG131077 ROB131077:ROC131077 RXX131077:RXY131077 SHT131077:SHU131077 SRP131077:SRQ131077 TBL131077:TBM131077 TLH131077:TLI131077 TVD131077:TVE131077 UEZ131077:UFA131077 UOV131077:UOW131077 UYR131077:UYS131077 VIN131077:VIO131077 VSJ131077:VSK131077 WCF131077:WCG131077 WMB131077:WMC131077 WVX131077:WVY131077 P196613:Q196613 JL196613:JM196613 TH196613:TI196613 ADD196613:ADE196613 AMZ196613:ANA196613 AWV196613:AWW196613 BGR196613:BGS196613 BQN196613:BQO196613 CAJ196613:CAK196613 CKF196613:CKG196613 CUB196613:CUC196613 DDX196613:DDY196613 DNT196613:DNU196613 DXP196613:DXQ196613 EHL196613:EHM196613 ERH196613:ERI196613 FBD196613:FBE196613 FKZ196613:FLA196613 FUV196613:FUW196613 GER196613:GES196613 GON196613:GOO196613 GYJ196613:GYK196613 HIF196613:HIG196613 HSB196613:HSC196613 IBX196613:IBY196613 ILT196613:ILU196613 IVP196613:IVQ196613 JFL196613:JFM196613 JPH196613:JPI196613 JZD196613:JZE196613 KIZ196613:KJA196613 KSV196613:KSW196613 LCR196613:LCS196613 LMN196613:LMO196613 LWJ196613:LWK196613 MGF196613:MGG196613 MQB196613:MQC196613 MZX196613:MZY196613 NJT196613:NJU196613 NTP196613:NTQ196613 ODL196613:ODM196613 ONH196613:ONI196613 OXD196613:OXE196613 PGZ196613:PHA196613 PQV196613:PQW196613 QAR196613:QAS196613 QKN196613:QKO196613 QUJ196613:QUK196613 REF196613:REG196613 ROB196613:ROC196613 RXX196613:RXY196613 SHT196613:SHU196613 SRP196613:SRQ196613 TBL196613:TBM196613 TLH196613:TLI196613 TVD196613:TVE196613 UEZ196613:UFA196613 UOV196613:UOW196613 UYR196613:UYS196613 VIN196613:VIO196613 VSJ196613:VSK196613 WCF196613:WCG196613 WMB196613:WMC196613 WVX196613:WVY196613 P262149:Q262149 JL262149:JM262149 TH262149:TI262149 ADD262149:ADE262149 AMZ262149:ANA262149 AWV262149:AWW262149 BGR262149:BGS262149 BQN262149:BQO262149 CAJ262149:CAK262149 CKF262149:CKG262149 CUB262149:CUC262149 DDX262149:DDY262149 DNT262149:DNU262149 DXP262149:DXQ262149 EHL262149:EHM262149 ERH262149:ERI262149 FBD262149:FBE262149 FKZ262149:FLA262149 FUV262149:FUW262149 GER262149:GES262149 GON262149:GOO262149 GYJ262149:GYK262149 HIF262149:HIG262149 HSB262149:HSC262149 IBX262149:IBY262149 ILT262149:ILU262149 IVP262149:IVQ262149 JFL262149:JFM262149 JPH262149:JPI262149 JZD262149:JZE262149 KIZ262149:KJA262149 KSV262149:KSW262149 LCR262149:LCS262149 LMN262149:LMO262149 LWJ262149:LWK262149 MGF262149:MGG262149 MQB262149:MQC262149 MZX262149:MZY262149 NJT262149:NJU262149 NTP262149:NTQ262149 ODL262149:ODM262149 ONH262149:ONI262149 OXD262149:OXE262149 PGZ262149:PHA262149 PQV262149:PQW262149 QAR262149:QAS262149 QKN262149:QKO262149 QUJ262149:QUK262149 REF262149:REG262149 ROB262149:ROC262149 RXX262149:RXY262149 SHT262149:SHU262149 SRP262149:SRQ262149 TBL262149:TBM262149 TLH262149:TLI262149 TVD262149:TVE262149 UEZ262149:UFA262149 UOV262149:UOW262149 UYR262149:UYS262149 VIN262149:VIO262149 VSJ262149:VSK262149 WCF262149:WCG262149 WMB262149:WMC262149 WVX262149:WVY262149 P327685:Q327685 JL327685:JM327685 TH327685:TI327685 ADD327685:ADE327685 AMZ327685:ANA327685 AWV327685:AWW327685 BGR327685:BGS327685 BQN327685:BQO327685 CAJ327685:CAK327685 CKF327685:CKG327685 CUB327685:CUC327685 DDX327685:DDY327685 DNT327685:DNU327685 DXP327685:DXQ327685 EHL327685:EHM327685 ERH327685:ERI327685 FBD327685:FBE327685 FKZ327685:FLA327685 FUV327685:FUW327685 GER327685:GES327685 GON327685:GOO327685 GYJ327685:GYK327685 HIF327685:HIG327685 HSB327685:HSC327685 IBX327685:IBY327685 ILT327685:ILU327685 IVP327685:IVQ327685 JFL327685:JFM327685 JPH327685:JPI327685 JZD327685:JZE327685 KIZ327685:KJA327685 KSV327685:KSW327685 LCR327685:LCS327685 LMN327685:LMO327685 LWJ327685:LWK327685 MGF327685:MGG327685 MQB327685:MQC327685 MZX327685:MZY327685 NJT327685:NJU327685 NTP327685:NTQ327685 ODL327685:ODM327685 ONH327685:ONI327685 OXD327685:OXE327685 PGZ327685:PHA327685 PQV327685:PQW327685 QAR327685:QAS327685 QKN327685:QKO327685 QUJ327685:QUK327685 REF327685:REG327685 ROB327685:ROC327685 RXX327685:RXY327685 SHT327685:SHU327685 SRP327685:SRQ327685 TBL327685:TBM327685 TLH327685:TLI327685 TVD327685:TVE327685 UEZ327685:UFA327685 UOV327685:UOW327685 UYR327685:UYS327685 VIN327685:VIO327685 VSJ327685:VSK327685 WCF327685:WCG327685 WMB327685:WMC327685 WVX327685:WVY327685 P393221:Q393221 JL393221:JM393221 TH393221:TI393221 ADD393221:ADE393221 AMZ393221:ANA393221 AWV393221:AWW393221 BGR393221:BGS393221 BQN393221:BQO393221 CAJ393221:CAK393221 CKF393221:CKG393221 CUB393221:CUC393221 DDX393221:DDY393221 DNT393221:DNU393221 DXP393221:DXQ393221 EHL393221:EHM393221 ERH393221:ERI393221 FBD393221:FBE393221 FKZ393221:FLA393221 FUV393221:FUW393221 GER393221:GES393221 GON393221:GOO393221 GYJ393221:GYK393221 HIF393221:HIG393221 HSB393221:HSC393221 IBX393221:IBY393221 ILT393221:ILU393221 IVP393221:IVQ393221 JFL393221:JFM393221 JPH393221:JPI393221 JZD393221:JZE393221 KIZ393221:KJA393221 KSV393221:KSW393221 LCR393221:LCS393221 LMN393221:LMO393221 LWJ393221:LWK393221 MGF393221:MGG393221 MQB393221:MQC393221 MZX393221:MZY393221 NJT393221:NJU393221 NTP393221:NTQ393221 ODL393221:ODM393221 ONH393221:ONI393221 OXD393221:OXE393221 PGZ393221:PHA393221 PQV393221:PQW393221 QAR393221:QAS393221 QKN393221:QKO393221 QUJ393221:QUK393221 REF393221:REG393221 ROB393221:ROC393221 RXX393221:RXY393221 SHT393221:SHU393221 SRP393221:SRQ393221 TBL393221:TBM393221 TLH393221:TLI393221 TVD393221:TVE393221 UEZ393221:UFA393221 UOV393221:UOW393221 UYR393221:UYS393221 VIN393221:VIO393221 VSJ393221:VSK393221 WCF393221:WCG393221 WMB393221:WMC393221 WVX393221:WVY393221 P458757:Q458757 JL458757:JM458757 TH458757:TI458757 ADD458757:ADE458757 AMZ458757:ANA458757 AWV458757:AWW458757 BGR458757:BGS458757 BQN458757:BQO458757 CAJ458757:CAK458757 CKF458757:CKG458757 CUB458757:CUC458757 DDX458757:DDY458757 DNT458757:DNU458757 DXP458757:DXQ458757 EHL458757:EHM458757 ERH458757:ERI458757 FBD458757:FBE458757 FKZ458757:FLA458757 FUV458757:FUW458757 GER458757:GES458757 GON458757:GOO458757 GYJ458757:GYK458757 HIF458757:HIG458757 HSB458757:HSC458757 IBX458757:IBY458757 ILT458757:ILU458757 IVP458757:IVQ458757 JFL458757:JFM458757 JPH458757:JPI458757 JZD458757:JZE458757 KIZ458757:KJA458757 KSV458757:KSW458757 LCR458757:LCS458757 LMN458757:LMO458757 LWJ458757:LWK458757 MGF458757:MGG458757 MQB458757:MQC458757 MZX458757:MZY458757 NJT458757:NJU458757 NTP458757:NTQ458757 ODL458757:ODM458757 ONH458757:ONI458757 OXD458757:OXE458757 PGZ458757:PHA458757 PQV458757:PQW458757 QAR458757:QAS458757 QKN458757:QKO458757 QUJ458757:QUK458757 REF458757:REG458757 ROB458757:ROC458757 RXX458757:RXY458757 SHT458757:SHU458757 SRP458757:SRQ458757 TBL458757:TBM458757 TLH458757:TLI458757 TVD458757:TVE458757 UEZ458757:UFA458757 UOV458757:UOW458757 UYR458757:UYS458757 VIN458757:VIO458757 VSJ458757:VSK458757 WCF458757:WCG458757 WMB458757:WMC458757 WVX458757:WVY458757 P524293:Q524293 JL524293:JM524293 TH524293:TI524293 ADD524293:ADE524293 AMZ524293:ANA524293 AWV524293:AWW524293 BGR524293:BGS524293 BQN524293:BQO524293 CAJ524293:CAK524293 CKF524293:CKG524293 CUB524293:CUC524293 DDX524293:DDY524293 DNT524293:DNU524293 DXP524293:DXQ524293 EHL524293:EHM524293 ERH524293:ERI524293 FBD524293:FBE524293 FKZ524293:FLA524293 FUV524293:FUW524293 GER524293:GES524293 GON524293:GOO524293 GYJ524293:GYK524293 HIF524293:HIG524293 HSB524293:HSC524293 IBX524293:IBY524293 ILT524293:ILU524293 IVP524293:IVQ524293 JFL524293:JFM524293 JPH524293:JPI524293 JZD524293:JZE524293 KIZ524293:KJA524293 KSV524293:KSW524293 LCR524293:LCS524293 LMN524293:LMO524293 LWJ524293:LWK524293 MGF524293:MGG524293 MQB524293:MQC524293 MZX524293:MZY524293 NJT524293:NJU524293 NTP524293:NTQ524293 ODL524293:ODM524293 ONH524293:ONI524293 OXD524293:OXE524293 PGZ524293:PHA524293 PQV524293:PQW524293 QAR524293:QAS524293 QKN524293:QKO524293 QUJ524293:QUK524293 REF524293:REG524293 ROB524293:ROC524293 RXX524293:RXY524293 SHT524293:SHU524293 SRP524293:SRQ524293 TBL524293:TBM524293 TLH524293:TLI524293 TVD524293:TVE524293 UEZ524293:UFA524293 UOV524293:UOW524293 UYR524293:UYS524293 VIN524293:VIO524293 VSJ524293:VSK524293 WCF524293:WCG524293 WMB524293:WMC524293 WVX524293:WVY524293 P589829:Q589829 JL589829:JM589829 TH589829:TI589829 ADD589829:ADE589829 AMZ589829:ANA589829 AWV589829:AWW589829 BGR589829:BGS589829 BQN589829:BQO589829 CAJ589829:CAK589829 CKF589829:CKG589829 CUB589829:CUC589829 DDX589829:DDY589829 DNT589829:DNU589829 DXP589829:DXQ589829 EHL589829:EHM589829 ERH589829:ERI589829 FBD589829:FBE589829 FKZ589829:FLA589829 FUV589829:FUW589829 GER589829:GES589829 GON589829:GOO589829 GYJ589829:GYK589829 HIF589829:HIG589829 HSB589829:HSC589829 IBX589829:IBY589829 ILT589829:ILU589829 IVP589829:IVQ589829 JFL589829:JFM589829 JPH589829:JPI589829 JZD589829:JZE589829 KIZ589829:KJA589829 KSV589829:KSW589829 LCR589829:LCS589829 LMN589829:LMO589829 LWJ589829:LWK589829 MGF589829:MGG589829 MQB589829:MQC589829 MZX589829:MZY589829 NJT589829:NJU589829 NTP589829:NTQ589829 ODL589829:ODM589829 ONH589829:ONI589829 OXD589829:OXE589829 PGZ589829:PHA589829 PQV589829:PQW589829 QAR589829:QAS589829 QKN589829:QKO589829 QUJ589829:QUK589829 REF589829:REG589829 ROB589829:ROC589829 RXX589829:RXY589829 SHT589829:SHU589829 SRP589829:SRQ589829 TBL589829:TBM589829 TLH589829:TLI589829 TVD589829:TVE589829 UEZ589829:UFA589829 UOV589829:UOW589829 UYR589829:UYS589829 VIN589829:VIO589829 VSJ589829:VSK589829 WCF589829:WCG589829 WMB589829:WMC589829 WVX589829:WVY589829 P655365:Q655365 JL655365:JM655365 TH655365:TI655365 ADD655365:ADE655365 AMZ655365:ANA655365 AWV655365:AWW655365 BGR655365:BGS655365 BQN655365:BQO655365 CAJ655365:CAK655365 CKF655365:CKG655365 CUB655365:CUC655365 DDX655365:DDY655365 DNT655365:DNU655365 DXP655365:DXQ655365 EHL655365:EHM655365 ERH655365:ERI655365 FBD655365:FBE655365 FKZ655365:FLA655365 FUV655365:FUW655365 GER655365:GES655365 GON655365:GOO655365 GYJ655365:GYK655365 HIF655365:HIG655365 HSB655365:HSC655365 IBX655365:IBY655365 ILT655365:ILU655365 IVP655365:IVQ655365 JFL655365:JFM655365 JPH655365:JPI655365 JZD655365:JZE655365 KIZ655365:KJA655365 KSV655365:KSW655365 LCR655365:LCS655365 LMN655365:LMO655365 LWJ655365:LWK655365 MGF655365:MGG655365 MQB655365:MQC655365 MZX655365:MZY655365 NJT655365:NJU655365 NTP655365:NTQ655365 ODL655365:ODM655365 ONH655365:ONI655365 OXD655365:OXE655365 PGZ655365:PHA655365 PQV655365:PQW655365 QAR655365:QAS655365 QKN655365:QKO655365 QUJ655365:QUK655365 REF655365:REG655365 ROB655365:ROC655365 RXX655365:RXY655365 SHT655365:SHU655365 SRP655365:SRQ655365 TBL655365:TBM655365 TLH655365:TLI655365 TVD655365:TVE655365 UEZ655365:UFA655365 UOV655365:UOW655365 UYR655365:UYS655365 VIN655365:VIO655365 VSJ655365:VSK655365 WCF655365:WCG655365 WMB655365:WMC655365 WVX655365:WVY655365 P720901:Q720901 JL720901:JM720901 TH720901:TI720901 ADD720901:ADE720901 AMZ720901:ANA720901 AWV720901:AWW720901 BGR720901:BGS720901 BQN720901:BQO720901 CAJ720901:CAK720901 CKF720901:CKG720901 CUB720901:CUC720901 DDX720901:DDY720901 DNT720901:DNU720901 DXP720901:DXQ720901 EHL720901:EHM720901 ERH720901:ERI720901 FBD720901:FBE720901 FKZ720901:FLA720901 FUV720901:FUW720901 GER720901:GES720901 GON720901:GOO720901 GYJ720901:GYK720901 HIF720901:HIG720901 HSB720901:HSC720901 IBX720901:IBY720901 ILT720901:ILU720901 IVP720901:IVQ720901 JFL720901:JFM720901 JPH720901:JPI720901 JZD720901:JZE720901 KIZ720901:KJA720901 KSV720901:KSW720901 LCR720901:LCS720901 LMN720901:LMO720901 LWJ720901:LWK720901 MGF720901:MGG720901 MQB720901:MQC720901 MZX720901:MZY720901 NJT720901:NJU720901 NTP720901:NTQ720901 ODL720901:ODM720901 ONH720901:ONI720901 OXD720901:OXE720901 PGZ720901:PHA720901 PQV720901:PQW720901 QAR720901:QAS720901 QKN720901:QKO720901 QUJ720901:QUK720901 REF720901:REG720901 ROB720901:ROC720901 RXX720901:RXY720901 SHT720901:SHU720901 SRP720901:SRQ720901 TBL720901:TBM720901 TLH720901:TLI720901 TVD720901:TVE720901 UEZ720901:UFA720901 UOV720901:UOW720901 UYR720901:UYS720901 VIN720901:VIO720901 VSJ720901:VSK720901 WCF720901:WCG720901 WMB720901:WMC720901 WVX720901:WVY720901 P786437:Q786437 JL786437:JM786437 TH786437:TI786437 ADD786437:ADE786437 AMZ786437:ANA786437 AWV786437:AWW786437 BGR786437:BGS786437 BQN786437:BQO786437 CAJ786437:CAK786437 CKF786437:CKG786437 CUB786437:CUC786437 DDX786437:DDY786437 DNT786437:DNU786437 DXP786437:DXQ786437 EHL786437:EHM786437 ERH786437:ERI786437 FBD786437:FBE786437 FKZ786437:FLA786437 FUV786437:FUW786437 GER786437:GES786437 GON786437:GOO786437 GYJ786437:GYK786437 HIF786437:HIG786437 HSB786437:HSC786437 IBX786437:IBY786437 ILT786437:ILU786437 IVP786437:IVQ786437 JFL786437:JFM786437 JPH786437:JPI786437 JZD786437:JZE786437 KIZ786437:KJA786437 KSV786437:KSW786437 LCR786437:LCS786437 LMN786437:LMO786437 LWJ786437:LWK786437 MGF786437:MGG786437 MQB786437:MQC786437 MZX786437:MZY786437 NJT786437:NJU786437 NTP786437:NTQ786437 ODL786437:ODM786437 ONH786437:ONI786437 OXD786437:OXE786437 PGZ786437:PHA786437 PQV786437:PQW786437 QAR786437:QAS786437 QKN786437:QKO786437 QUJ786437:QUK786437 REF786437:REG786437 ROB786437:ROC786437 RXX786437:RXY786437 SHT786437:SHU786437 SRP786437:SRQ786437 TBL786437:TBM786437 TLH786437:TLI786437 TVD786437:TVE786437 UEZ786437:UFA786437 UOV786437:UOW786437 UYR786437:UYS786437 VIN786437:VIO786437 VSJ786437:VSK786437 WCF786437:WCG786437 WMB786437:WMC786437 WVX786437:WVY786437 P851973:Q851973 JL851973:JM851973 TH851973:TI851973 ADD851973:ADE851973 AMZ851973:ANA851973 AWV851973:AWW851973 BGR851973:BGS851973 BQN851973:BQO851973 CAJ851973:CAK851973 CKF851973:CKG851973 CUB851973:CUC851973 DDX851973:DDY851973 DNT851973:DNU851973 DXP851973:DXQ851973 EHL851973:EHM851973 ERH851973:ERI851973 FBD851973:FBE851973 FKZ851973:FLA851973 FUV851973:FUW851973 GER851973:GES851973 GON851973:GOO851973 GYJ851973:GYK851973 HIF851973:HIG851973 HSB851973:HSC851973 IBX851973:IBY851973 ILT851973:ILU851973 IVP851973:IVQ851973 JFL851973:JFM851973 JPH851973:JPI851973 JZD851973:JZE851973 KIZ851973:KJA851973 KSV851973:KSW851973 LCR851973:LCS851973 LMN851973:LMO851973 LWJ851973:LWK851973 MGF851973:MGG851973 MQB851973:MQC851973 MZX851973:MZY851973 NJT851973:NJU851973 NTP851973:NTQ851973 ODL851973:ODM851973 ONH851973:ONI851973 OXD851973:OXE851973 PGZ851973:PHA851973 PQV851973:PQW851973 QAR851973:QAS851973 QKN851973:QKO851973 QUJ851973:QUK851973 REF851973:REG851973 ROB851973:ROC851973 RXX851973:RXY851973 SHT851973:SHU851973 SRP851973:SRQ851973 TBL851973:TBM851973 TLH851973:TLI851973 TVD851973:TVE851973 UEZ851973:UFA851973 UOV851973:UOW851973 UYR851973:UYS851973 VIN851973:VIO851973 VSJ851973:VSK851973 WCF851973:WCG851973 WMB851973:WMC851973 WVX851973:WVY851973 P917509:Q917509 JL917509:JM917509 TH917509:TI917509 ADD917509:ADE917509 AMZ917509:ANA917509 AWV917509:AWW917509 BGR917509:BGS917509 BQN917509:BQO917509 CAJ917509:CAK917509 CKF917509:CKG917509 CUB917509:CUC917509 DDX917509:DDY917509 DNT917509:DNU917509 DXP917509:DXQ917509 EHL917509:EHM917509 ERH917509:ERI917509 FBD917509:FBE917509 FKZ917509:FLA917509 FUV917509:FUW917509 GER917509:GES917509 GON917509:GOO917509 GYJ917509:GYK917509 HIF917509:HIG917509 HSB917509:HSC917509 IBX917509:IBY917509 ILT917509:ILU917509 IVP917509:IVQ917509 JFL917509:JFM917509 JPH917509:JPI917509 JZD917509:JZE917509 KIZ917509:KJA917509 KSV917509:KSW917509 LCR917509:LCS917509 LMN917509:LMO917509 LWJ917509:LWK917509 MGF917509:MGG917509 MQB917509:MQC917509 MZX917509:MZY917509 NJT917509:NJU917509 NTP917509:NTQ917509 ODL917509:ODM917509 ONH917509:ONI917509 OXD917509:OXE917509 PGZ917509:PHA917509 PQV917509:PQW917509 QAR917509:QAS917509 QKN917509:QKO917509 QUJ917509:QUK917509 REF917509:REG917509 ROB917509:ROC917509 RXX917509:RXY917509 SHT917509:SHU917509 SRP917509:SRQ917509 TBL917509:TBM917509 TLH917509:TLI917509 TVD917509:TVE917509 UEZ917509:UFA917509 UOV917509:UOW917509 UYR917509:UYS917509 VIN917509:VIO917509 VSJ917509:VSK917509 WCF917509:WCG917509 WMB917509:WMC917509 WVX917509:WVY917509 P983045:Q983045 JL983045:JM983045 TH983045:TI983045 ADD983045:ADE983045 AMZ983045:ANA983045 AWV983045:AWW983045 BGR983045:BGS983045 BQN983045:BQO983045 CAJ983045:CAK983045 CKF983045:CKG983045 CUB983045:CUC983045 DDX983045:DDY983045 DNT983045:DNU983045 DXP983045:DXQ983045 EHL983045:EHM983045 ERH983045:ERI983045 FBD983045:FBE983045 FKZ983045:FLA983045 FUV983045:FUW983045 GER983045:GES983045 GON983045:GOO983045 GYJ983045:GYK983045 HIF983045:HIG983045 HSB983045:HSC983045 IBX983045:IBY983045 ILT983045:ILU983045 IVP983045:IVQ983045 JFL983045:JFM983045 JPH983045:JPI983045 JZD983045:JZE983045 KIZ983045:KJA983045 KSV983045:KSW983045 LCR983045:LCS983045 LMN983045:LMO983045 LWJ983045:LWK983045 MGF983045:MGG983045 MQB983045:MQC983045 MZX983045:MZY983045 NJT983045:NJU983045 NTP983045:NTQ983045 ODL983045:ODM983045 ONH983045:ONI983045 OXD983045:OXE983045 PGZ983045:PHA983045 PQV983045:PQW983045 QAR983045:QAS983045 QKN983045:QKO983045 QUJ983045:QUK983045 REF983045:REG983045 ROB983045:ROC983045 RXX983045:RXY983045 SHT983045:SHU983045 SRP983045:SRQ983045 TBL983045:TBM983045 TLH983045:TLI983045 TVD983045:TVE983045 UEZ983045:UFA983045 UOV983045:UOW983045 UYR983045:UYS983045 VIN983045:VIO983045 VSJ983045:VSK983045 WCF983045:WCG983045 WMB983045:WMC983045 WVX983045:WVY983045">
      <formula1>"増額,減額"</formula1>
    </dataValidation>
    <dataValidation type="list" showInputMessage="1" showErrorMessage="1" sqref="L15:O15 JH15:JK15 TD15:TG15 ACZ15:ADC15 AMV15:AMY15 AWR15:AWU15 BGN15:BGQ15 BQJ15:BQM15 CAF15:CAI15 CKB15:CKE15 CTX15:CUA15 DDT15:DDW15 DNP15:DNS15 DXL15:DXO15 EHH15:EHK15 ERD15:ERG15 FAZ15:FBC15 FKV15:FKY15 FUR15:FUU15 GEN15:GEQ15 GOJ15:GOM15 GYF15:GYI15 HIB15:HIE15 HRX15:HSA15 IBT15:IBW15 ILP15:ILS15 IVL15:IVO15 JFH15:JFK15 JPD15:JPG15 JYZ15:JZC15 KIV15:KIY15 KSR15:KSU15 LCN15:LCQ15 LMJ15:LMM15 LWF15:LWI15 MGB15:MGE15 MPX15:MQA15 MZT15:MZW15 NJP15:NJS15 NTL15:NTO15 ODH15:ODK15 OND15:ONG15 OWZ15:OXC15 PGV15:PGY15 PQR15:PQU15 QAN15:QAQ15 QKJ15:QKM15 QUF15:QUI15 REB15:REE15 RNX15:ROA15 RXT15:RXW15 SHP15:SHS15 SRL15:SRO15 TBH15:TBK15 TLD15:TLG15 TUZ15:TVC15 UEV15:UEY15 UOR15:UOU15 UYN15:UYQ15 VIJ15:VIM15 VSF15:VSI15 WCB15:WCE15 WLX15:WMA15 WVT15:WVW15 L65551:O65551 JH65551:JK65551 TD65551:TG65551 ACZ65551:ADC65551 AMV65551:AMY65551 AWR65551:AWU65551 BGN65551:BGQ65551 BQJ65551:BQM65551 CAF65551:CAI65551 CKB65551:CKE65551 CTX65551:CUA65551 DDT65551:DDW65551 DNP65551:DNS65551 DXL65551:DXO65551 EHH65551:EHK65551 ERD65551:ERG65551 FAZ65551:FBC65551 FKV65551:FKY65551 FUR65551:FUU65551 GEN65551:GEQ65551 GOJ65551:GOM65551 GYF65551:GYI65551 HIB65551:HIE65551 HRX65551:HSA65551 IBT65551:IBW65551 ILP65551:ILS65551 IVL65551:IVO65551 JFH65551:JFK65551 JPD65551:JPG65551 JYZ65551:JZC65551 KIV65551:KIY65551 KSR65551:KSU65551 LCN65551:LCQ65551 LMJ65551:LMM65551 LWF65551:LWI65551 MGB65551:MGE65551 MPX65551:MQA65551 MZT65551:MZW65551 NJP65551:NJS65551 NTL65551:NTO65551 ODH65551:ODK65551 OND65551:ONG65551 OWZ65551:OXC65551 PGV65551:PGY65551 PQR65551:PQU65551 QAN65551:QAQ65551 QKJ65551:QKM65551 QUF65551:QUI65551 REB65551:REE65551 RNX65551:ROA65551 RXT65551:RXW65551 SHP65551:SHS65551 SRL65551:SRO65551 TBH65551:TBK65551 TLD65551:TLG65551 TUZ65551:TVC65551 UEV65551:UEY65551 UOR65551:UOU65551 UYN65551:UYQ65551 VIJ65551:VIM65551 VSF65551:VSI65551 WCB65551:WCE65551 WLX65551:WMA65551 WVT65551:WVW65551 L131087:O131087 JH131087:JK131087 TD131087:TG131087 ACZ131087:ADC131087 AMV131087:AMY131087 AWR131087:AWU131087 BGN131087:BGQ131087 BQJ131087:BQM131087 CAF131087:CAI131087 CKB131087:CKE131087 CTX131087:CUA131087 DDT131087:DDW131087 DNP131087:DNS131087 DXL131087:DXO131087 EHH131087:EHK131087 ERD131087:ERG131087 FAZ131087:FBC131087 FKV131087:FKY131087 FUR131087:FUU131087 GEN131087:GEQ131087 GOJ131087:GOM131087 GYF131087:GYI131087 HIB131087:HIE131087 HRX131087:HSA131087 IBT131087:IBW131087 ILP131087:ILS131087 IVL131087:IVO131087 JFH131087:JFK131087 JPD131087:JPG131087 JYZ131087:JZC131087 KIV131087:KIY131087 KSR131087:KSU131087 LCN131087:LCQ131087 LMJ131087:LMM131087 LWF131087:LWI131087 MGB131087:MGE131087 MPX131087:MQA131087 MZT131087:MZW131087 NJP131087:NJS131087 NTL131087:NTO131087 ODH131087:ODK131087 OND131087:ONG131087 OWZ131087:OXC131087 PGV131087:PGY131087 PQR131087:PQU131087 QAN131087:QAQ131087 QKJ131087:QKM131087 QUF131087:QUI131087 REB131087:REE131087 RNX131087:ROA131087 RXT131087:RXW131087 SHP131087:SHS131087 SRL131087:SRO131087 TBH131087:TBK131087 TLD131087:TLG131087 TUZ131087:TVC131087 UEV131087:UEY131087 UOR131087:UOU131087 UYN131087:UYQ131087 VIJ131087:VIM131087 VSF131087:VSI131087 WCB131087:WCE131087 WLX131087:WMA131087 WVT131087:WVW131087 L196623:O196623 JH196623:JK196623 TD196623:TG196623 ACZ196623:ADC196623 AMV196623:AMY196623 AWR196623:AWU196623 BGN196623:BGQ196623 BQJ196623:BQM196623 CAF196623:CAI196623 CKB196623:CKE196623 CTX196623:CUA196623 DDT196623:DDW196623 DNP196623:DNS196623 DXL196623:DXO196623 EHH196623:EHK196623 ERD196623:ERG196623 FAZ196623:FBC196623 FKV196623:FKY196623 FUR196623:FUU196623 GEN196623:GEQ196623 GOJ196623:GOM196623 GYF196623:GYI196623 HIB196623:HIE196623 HRX196623:HSA196623 IBT196623:IBW196623 ILP196623:ILS196623 IVL196623:IVO196623 JFH196623:JFK196623 JPD196623:JPG196623 JYZ196623:JZC196623 KIV196623:KIY196623 KSR196623:KSU196623 LCN196623:LCQ196623 LMJ196623:LMM196623 LWF196623:LWI196623 MGB196623:MGE196623 MPX196623:MQA196623 MZT196623:MZW196623 NJP196623:NJS196623 NTL196623:NTO196623 ODH196623:ODK196623 OND196623:ONG196623 OWZ196623:OXC196623 PGV196623:PGY196623 PQR196623:PQU196623 QAN196623:QAQ196623 QKJ196623:QKM196623 QUF196623:QUI196623 REB196623:REE196623 RNX196623:ROA196623 RXT196623:RXW196623 SHP196623:SHS196623 SRL196623:SRO196623 TBH196623:TBK196623 TLD196623:TLG196623 TUZ196623:TVC196623 UEV196623:UEY196623 UOR196623:UOU196623 UYN196623:UYQ196623 VIJ196623:VIM196623 VSF196623:VSI196623 WCB196623:WCE196623 WLX196623:WMA196623 WVT196623:WVW196623 L262159:O262159 JH262159:JK262159 TD262159:TG262159 ACZ262159:ADC262159 AMV262159:AMY262159 AWR262159:AWU262159 BGN262159:BGQ262159 BQJ262159:BQM262159 CAF262159:CAI262159 CKB262159:CKE262159 CTX262159:CUA262159 DDT262159:DDW262159 DNP262159:DNS262159 DXL262159:DXO262159 EHH262159:EHK262159 ERD262159:ERG262159 FAZ262159:FBC262159 FKV262159:FKY262159 FUR262159:FUU262159 GEN262159:GEQ262159 GOJ262159:GOM262159 GYF262159:GYI262159 HIB262159:HIE262159 HRX262159:HSA262159 IBT262159:IBW262159 ILP262159:ILS262159 IVL262159:IVO262159 JFH262159:JFK262159 JPD262159:JPG262159 JYZ262159:JZC262159 KIV262159:KIY262159 KSR262159:KSU262159 LCN262159:LCQ262159 LMJ262159:LMM262159 LWF262159:LWI262159 MGB262159:MGE262159 MPX262159:MQA262159 MZT262159:MZW262159 NJP262159:NJS262159 NTL262159:NTO262159 ODH262159:ODK262159 OND262159:ONG262159 OWZ262159:OXC262159 PGV262159:PGY262159 PQR262159:PQU262159 QAN262159:QAQ262159 QKJ262159:QKM262159 QUF262159:QUI262159 REB262159:REE262159 RNX262159:ROA262159 RXT262159:RXW262159 SHP262159:SHS262159 SRL262159:SRO262159 TBH262159:TBK262159 TLD262159:TLG262159 TUZ262159:TVC262159 UEV262159:UEY262159 UOR262159:UOU262159 UYN262159:UYQ262159 VIJ262159:VIM262159 VSF262159:VSI262159 WCB262159:WCE262159 WLX262159:WMA262159 WVT262159:WVW262159 L327695:O327695 JH327695:JK327695 TD327695:TG327695 ACZ327695:ADC327695 AMV327695:AMY327695 AWR327695:AWU327695 BGN327695:BGQ327695 BQJ327695:BQM327695 CAF327695:CAI327695 CKB327695:CKE327695 CTX327695:CUA327695 DDT327695:DDW327695 DNP327695:DNS327695 DXL327695:DXO327695 EHH327695:EHK327695 ERD327695:ERG327695 FAZ327695:FBC327695 FKV327695:FKY327695 FUR327695:FUU327695 GEN327695:GEQ327695 GOJ327695:GOM327695 GYF327695:GYI327695 HIB327695:HIE327695 HRX327695:HSA327695 IBT327695:IBW327695 ILP327695:ILS327695 IVL327695:IVO327695 JFH327695:JFK327695 JPD327695:JPG327695 JYZ327695:JZC327695 KIV327695:KIY327695 KSR327695:KSU327695 LCN327695:LCQ327695 LMJ327695:LMM327695 LWF327695:LWI327695 MGB327695:MGE327695 MPX327695:MQA327695 MZT327695:MZW327695 NJP327695:NJS327695 NTL327695:NTO327695 ODH327695:ODK327695 OND327695:ONG327695 OWZ327695:OXC327695 PGV327695:PGY327695 PQR327695:PQU327695 QAN327695:QAQ327695 QKJ327695:QKM327695 QUF327695:QUI327695 REB327695:REE327695 RNX327695:ROA327695 RXT327695:RXW327695 SHP327695:SHS327695 SRL327695:SRO327695 TBH327695:TBK327695 TLD327695:TLG327695 TUZ327695:TVC327695 UEV327695:UEY327695 UOR327695:UOU327695 UYN327695:UYQ327695 VIJ327695:VIM327695 VSF327695:VSI327695 WCB327695:WCE327695 WLX327695:WMA327695 WVT327695:WVW327695 L393231:O393231 JH393231:JK393231 TD393231:TG393231 ACZ393231:ADC393231 AMV393231:AMY393231 AWR393231:AWU393231 BGN393231:BGQ393231 BQJ393231:BQM393231 CAF393231:CAI393231 CKB393231:CKE393231 CTX393231:CUA393231 DDT393231:DDW393231 DNP393231:DNS393231 DXL393231:DXO393231 EHH393231:EHK393231 ERD393231:ERG393231 FAZ393231:FBC393231 FKV393231:FKY393231 FUR393231:FUU393231 GEN393231:GEQ393231 GOJ393231:GOM393231 GYF393231:GYI393231 HIB393231:HIE393231 HRX393231:HSA393231 IBT393231:IBW393231 ILP393231:ILS393231 IVL393231:IVO393231 JFH393231:JFK393231 JPD393231:JPG393231 JYZ393231:JZC393231 KIV393231:KIY393231 KSR393231:KSU393231 LCN393231:LCQ393231 LMJ393231:LMM393231 LWF393231:LWI393231 MGB393231:MGE393231 MPX393231:MQA393231 MZT393231:MZW393231 NJP393231:NJS393231 NTL393231:NTO393231 ODH393231:ODK393231 OND393231:ONG393231 OWZ393231:OXC393231 PGV393231:PGY393231 PQR393231:PQU393231 QAN393231:QAQ393231 QKJ393231:QKM393231 QUF393231:QUI393231 REB393231:REE393231 RNX393231:ROA393231 RXT393231:RXW393231 SHP393231:SHS393231 SRL393231:SRO393231 TBH393231:TBK393231 TLD393231:TLG393231 TUZ393231:TVC393231 UEV393231:UEY393231 UOR393231:UOU393231 UYN393231:UYQ393231 VIJ393231:VIM393231 VSF393231:VSI393231 WCB393231:WCE393231 WLX393231:WMA393231 WVT393231:WVW393231 L458767:O458767 JH458767:JK458767 TD458767:TG458767 ACZ458767:ADC458767 AMV458767:AMY458767 AWR458767:AWU458767 BGN458767:BGQ458767 BQJ458767:BQM458767 CAF458767:CAI458767 CKB458767:CKE458767 CTX458767:CUA458767 DDT458767:DDW458767 DNP458767:DNS458767 DXL458767:DXO458767 EHH458767:EHK458767 ERD458767:ERG458767 FAZ458767:FBC458767 FKV458767:FKY458767 FUR458767:FUU458767 GEN458767:GEQ458767 GOJ458767:GOM458767 GYF458767:GYI458767 HIB458767:HIE458767 HRX458767:HSA458767 IBT458767:IBW458767 ILP458767:ILS458767 IVL458767:IVO458767 JFH458767:JFK458767 JPD458767:JPG458767 JYZ458767:JZC458767 KIV458767:KIY458767 KSR458767:KSU458767 LCN458767:LCQ458767 LMJ458767:LMM458767 LWF458767:LWI458767 MGB458767:MGE458767 MPX458767:MQA458767 MZT458767:MZW458767 NJP458767:NJS458767 NTL458767:NTO458767 ODH458767:ODK458767 OND458767:ONG458767 OWZ458767:OXC458767 PGV458767:PGY458767 PQR458767:PQU458767 QAN458767:QAQ458767 QKJ458767:QKM458767 QUF458767:QUI458767 REB458767:REE458767 RNX458767:ROA458767 RXT458767:RXW458767 SHP458767:SHS458767 SRL458767:SRO458767 TBH458767:TBK458767 TLD458767:TLG458767 TUZ458767:TVC458767 UEV458767:UEY458767 UOR458767:UOU458767 UYN458767:UYQ458767 VIJ458767:VIM458767 VSF458767:VSI458767 WCB458767:WCE458767 WLX458767:WMA458767 WVT458767:WVW458767 L524303:O524303 JH524303:JK524303 TD524303:TG524303 ACZ524303:ADC524303 AMV524303:AMY524303 AWR524303:AWU524303 BGN524303:BGQ524303 BQJ524303:BQM524303 CAF524303:CAI524303 CKB524303:CKE524303 CTX524303:CUA524303 DDT524303:DDW524303 DNP524303:DNS524303 DXL524303:DXO524303 EHH524303:EHK524303 ERD524303:ERG524303 FAZ524303:FBC524303 FKV524303:FKY524303 FUR524303:FUU524303 GEN524303:GEQ524303 GOJ524303:GOM524303 GYF524303:GYI524303 HIB524303:HIE524303 HRX524303:HSA524303 IBT524303:IBW524303 ILP524303:ILS524303 IVL524303:IVO524303 JFH524303:JFK524303 JPD524303:JPG524303 JYZ524303:JZC524303 KIV524303:KIY524303 KSR524303:KSU524303 LCN524303:LCQ524303 LMJ524303:LMM524303 LWF524303:LWI524303 MGB524303:MGE524303 MPX524303:MQA524303 MZT524303:MZW524303 NJP524303:NJS524303 NTL524303:NTO524303 ODH524303:ODK524303 OND524303:ONG524303 OWZ524303:OXC524303 PGV524303:PGY524303 PQR524303:PQU524303 QAN524303:QAQ524303 QKJ524303:QKM524303 QUF524303:QUI524303 REB524303:REE524303 RNX524303:ROA524303 RXT524303:RXW524303 SHP524303:SHS524303 SRL524303:SRO524303 TBH524303:TBK524303 TLD524303:TLG524303 TUZ524303:TVC524303 UEV524303:UEY524303 UOR524303:UOU524303 UYN524303:UYQ524303 VIJ524303:VIM524303 VSF524303:VSI524303 WCB524303:WCE524303 WLX524303:WMA524303 WVT524303:WVW524303 L589839:O589839 JH589839:JK589839 TD589839:TG589839 ACZ589839:ADC589839 AMV589839:AMY589839 AWR589839:AWU589839 BGN589839:BGQ589839 BQJ589839:BQM589839 CAF589839:CAI589839 CKB589839:CKE589839 CTX589839:CUA589839 DDT589839:DDW589839 DNP589839:DNS589839 DXL589839:DXO589839 EHH589839:EHK589839 ERD589839:ERG589839 FAZ589839:FBC589839 FKV589839:FKY589839 FUR589839:FUU589839 GEN589839:GEQ589839 GOJ589839:GOM589839 GYF589839:GYI589839 HIB589839:HIE589839 HRX589839:HSA589839 IBT589839:IBW589839 ILP589839:ILS589839 IVL589839:IVO589839 JFH589839:JFK589839 JPD589839:JPG589839 JYZ589839:JZC589839 KIV589839:KIY589839 KSR589839:KSU589839 LCN589839:LCQ589839 LMJ589839:LMM589839 LWF589839:LWI589839 MGB589839:MGE589839 MPX589839:MQA589839 MZT589839:MZW589839 NJP589839:NJS589839 NTL589839:NTO589839 ODH589839:ODK589839 OND589839:ONG589839 OWZ589839:OXC589839 PGV589839:PGY589839 PQR589839:PQU589839 QAN589839:QAQ589839 QKJ589839:QKM589839 QUF589839:QUI589839 REB589839:REE589839 RNX589839:ROA589839 RXT589839:RXW589839 SHP589839:SHS589839 SRL589839:SRO589839 TBH589839:TBK589839 TLD589839:TLG589839 TUZ589839:TVC589839 UEV589839:UEY589839 UOR589839:UOU589839 UYN589839:UYQ589839 VIJ589839:VIM589839 VSF589839:VSI589839 WCB589839:WCE589839 WLX589839:WMA589839 WVT589839:WVW589839 L655375:O655375 JH655375:JK655375 TD655375:TG655375 ACZ655375:ADC655375 AMV655375:AMY655375 AWR655375:AWU655375 BGN655375:BGQ655375 BQJ655375:BQM655375 CAF655375:CAI655375 CKB655375:CKE655375 CTX655375:CUA655375 DDT655375:DDW655375 DNP655375:DNS655375 DXL655375:DXO655375 EHH655375:EHK655375 ERD655375:ERG655375 FAZ655375:FBC655375 FKV655375:FKY655375 FUR655375:FUU655375 GEN655375:GEQ655375 GOJ655375:GOM655375 GYF655375:GYI655375 HIB655375:HIE655375 HRX655375:HSA655375 IBT655375:IBW655375 ILP655375:ILS655375 IVL655375:IVO655375 JFH655375:JFK655375 JPD655375:JPG655375 JYZ655375:JZC655375 KIV655375:KIY655375 KSR655375:KSU655375 LCN655375:LCQ655375 LMJ655375:LMM655375 LWF655375:LWI655375 MGB655375:MGE655375 MPX655375:MQA655375 MZT655375:MZW655375 NJP655375:NJS655375 NTL655375:NTO655375 ODH655375:ODK655375 OND655375:ONG655375 OWZ655375:OXC655375 PGV655375:PGY655375 PQR655375:PQU655375 QAN655375:QAQ655375 QKJ655375:QKM655375 QUF655375:QUI655375 REB655375:REE655375 RNX655375:ROA655375 RXT655375:RXW655375 SHP655375:SHS655375 SRL655375:SRO655375 TBH655375:TBK655375 TLD655375:TLG655375 TUZ655375:TVC655375 UEV655375:UEY655375 UOR655375:UOU655375 UYN655375:UYQ655375 VIJ655375:VIM655375 VSF655375:VSI655375 WCB655375:WCE655375 WLX655375:WMA655375 WVT655375:WVW655375 L720911:O720911 JH720911:JK720911 TD720911:TG720911 ACZ720911:ADC720911 AMV720911:AMY720911 AWR720911:AWU720911 BGN720911:BGQ720911 BQJ720911:BQM720911 CAF720911:CAI720911 CKB720911:CKE720911 CTX720911:CUA720911 DDT720911:DDW720911 DNP720911:DNS720911 DXL720911:DXO720911 EHH720911:EHK720911 ERD720911:ERG720911 FAZ720911:FBC720911 FKV720911:FKY720911 FUR720911:FUU720911 GEN720911:GEQ720911 GOJ720911:GOM720911 GYF720911:GYI720911 HIB720911:HIE720911 HRX720911:HSA720911 IBT720911:IBW720911 ILP720911:ILS720911 IVL720911:IVO720911 JFH720911:JFK720911 JPD720911:JPG720911 JYZ720911:JZC720911 KIV720911:KIY720911 KSR720911:KSU720911 LCN720911:LCQ720911 LMJ720911:LMM720911 LWF720911:LWI720911 MGB720911:MGE720911 MPX720911:MQA720911 MZT720911:MZW720911 NJP720911:NJS720911 NTL720911:NTO720911 ODH720911:ODK720911 OND720911:ONG720911 OWZ720911:OXC720911 PGV720911:PGY720911 PQR720911:PQU720911 QAN720911:QAQ720911 QKJ720911:QKM720911 QUF720911:QUI720911 REB720911:REE720911 RNX720911:ROA720911 RXT720911:RXW720911 SHP720911:SHS720911 SRL720911:SRO720911 TBH720911:TBK720911 TLD720911:TLG720911 TUZ720911:TVC720911 UEV720911:UEY720911 UOR720911:UOU720911 UYN720911:UYQ720911 VIJ720911:VIM720911 VSF720911:VSI720911 WCB720911:WCE720911 WLX720911:WMA720911 WVT720911:WVW720911 L786447:O786447 JH786447:JK786447 TD786447:TG786447 ACZ786447:ADC786447 AMV786447:AMY786447 AWR786447:AWU786447 BGN786447:BGQ786447 BQJ786447:BQM786447 CAF786447:CAI786447 CKB786447:CKE786447 CTX786447:CUA786447 DDT786447:DDW786447 DNP786447:DNS786447 DXL786447:DXO786447 EHH786447:EHK786447 ERD786447:ERG786447 FAZ786447:FBC786447 FKV786447:FKY786447 FUR786447:FUU786447 GEN786447:GEQ786447 GOJ786447:GOM786447 GYF786447:GYI786447 HIB786447:HIE786447 HRX786447:HSA786447 IBT786447:IBW786447 ILP786447:ILS786447 IVL786447:IVO786447 JFH786447:JFK786447 JPD786447:JPG786447 JYZ786447:JZC786447 KIV786447:KIY786447 KSR786447:KSU786447 LCN786447:LCQ786447 LMJ786447:LMM786447 LWF786447:LWI786447 MGB786447:MGE786447 MPX786447:MQA786447 MZT786447:MZW786447 NJP786447:NJS786447 NTL786447:NTO786447 ODH786447:ODK786447 OND786447:ONG786447 OWZ786447:OXC786447 PGV786447:PGY786447 PQR786447:PQU786447 QAN786447:QAQ786447 QKJ786447:QKM786447 QUF786447:QUI786447 REB786447:REE786447 RNX786447:ROA786447 RXT786447:RXW786447 SHP786447:SHS786447 SRL786447:SRO786447 TBH786447:TBK786447 TLD786447:TLG786447 TUZ786447:TVC786447 UEV786447:UEY786447 UOR786447:UOU786447 UYN786447:UYQ786447 VIJ786447:VIM786447 VSF786447:VSI786447 WCB786447:WCE786447 WLX786447:WMA786447 WVT786447:WVW786447 L851983:O851983 JH851983:JK851983 TD851983:TG851983 ACZ851983:ADC851983 AMV851983:AMY851983 AWR851983:AWU851983 BGN851983:BGQ851983 BQJ851983:BQM851983 CAF851983:CAI851983 CKB851983:CKE851983 CTX851983:CUA851983 DDT851983:DDW851983 DNP851983:DNS851983 DXL851983:DXO851983 EHH851983:EHK851983 ERD851983:ERG851983 FAZ851983:FBC851983 FKV851983:FKY851983 FUR851983:FUU851983 GEN851983:GEQ851983 GOJ851983:GOM851983 GYF851983:GYI851983 HIB851983:HIE851983 HRX851983:HSA851983 IBT851983:IBW851983 ILP851983:ILS851983 IVL851983:IVO851983 JFH851983:JFK851983 JPD851983:JPG851983 JYZ851983:JZC851983 KIV851983:KIY851983 KSR851983:KSU851983 LCN851983:LCQ851983 LMJ851983:LMM851983 LWF851983:LWI851983 MGB851983:MGE851983 MPX851983:MQA851983 MZT851983:MZW851983 NJP851983:NJS851983 NTL851983:NTO851983 ODH851983:ODK851983 OND851983:ONG851983 OWZ851983:OXC851983 PGV851983:PGY851983 PQR851983:PQU851983 QAN851983:QAQ851983 QKJ851983:QKM851983 QUF851983:QUI851983 REB851983:REE851983 RNX851983:ROA851983 RXT851983:RXW851983 SHP851983:SHS851983 SRL851983:SRO851983 TBH851983:TBK851983 TLD851983:TLG851983 TUZ851983:TVC851983 UEV851983:UEY851983 UOR851983:UOU851983 UYN851983:UYQ851983 VIJ851983:VIM851983 VSF851983:VSI851983 WCB851983:WCE851983 WLX851983:WMA851983 WVT851983:WVW851983 L917519:O917519 JH917519:JK917519 TD917519:TG917519 ACZ917519:ADC917519 AMV917519:AMY917519 AWR917519:AWU917519 BGN917519:BGQ917519 BQJ917519:BQM917519 CAF917519:CAI917519 CKB917519:CKE917519 CTX917519:CUA917519 DDT917519:DDW917519 DNP917519:DNS917519 DXL917519:DXO917519 EHH917519:EHK917519 ERD917519:ERG917519 FAZ917519:FBC917519 FKV917519:FKY917519 FUR917519:FUU917519 GEN917519:GEQ917519 GOJ917519:GOM917519 GYF917519:GYI917519 HIB917519:HIE917519 HRX917519:HSA917519 IBT917519:IBW917519 ILP917519:ILS917519 IVL917519:IVO917519 JFH917519:JFK917519 JPD917519:JPG917519 JYZ917519:JZC917519 KIV917519:KIY917519 KSR917519:KSU917519 LCN917519:LCQ917519 LMJ917519:LMM917519 LWF917519:LWI917519 MGB917519:MGE917519 MPX917519:MQA917519 MZT917519:MZW917519 NJP917519:NJS917519 NTL917519:NTO917519 ODH917519:ODK917519 OND917519:ONG917519 OWZ917519:OXC917519 PGV917519:PGY917519 PQR917519:PQU917519 QAN917519:QAQ917519 QKJ917519:QKM917519 QUF917519:QUI917519 REB917519:REE917519 RNX917519:ROA917519 RXT917519:RXW917519 SHP917519:SHS917519 SRL917519:SRO917519 TBH917519:TBK917519 TLD917519:TLG917519 TUZ917519:TVC917519 UEV917519:UEY917519 UOR917519:UOU917519 UYN917519:UYQ917519 VIJ917519:VIM917519 VSF917519:VSI917519 WCB917519:WCE917519 WLX917519:WMA917519 WVT917519:WVW917519 L983055:O983055 JH983055:JK983055 TD983055:TG983055 ACZ983055:ADC983055 AMV983055:AMY983055 AWR983055:AWU983055 BGN983055:BGQ983055 BQJ983055:BQM983055 CAF983055:CAI983055 CKB983055:CKE983055 CTX983055:CUA983055 DDT983055:DDW983055 DNP983055:DNS983055 DXL983055:DXO983055 EHH983055:EHK983055 ERD983055:ERG983055 FAZ983055:FBC983055 FKV983055:FKY983055 FUR983055:FUU983055 GEN983055:GEQ983055 GOJ983055:GOM983055 GYF983055:GYI983055 HIB983055:HIE983055 HRX983055:HSA983055 IBT983055:IBW983055 ILP983055:ILS983055 IVL983055:IVO983055 JFH983055:JFK983055 JPD983055:JPG983055 JYZ983055:JZC983055 KIV983055:KIY983055 KSR983055:KSU983055 LCN983055:LCQ983055 LMJ983055:LMM983055 LWF983055:LWI983055 MGB983055:MGE983055 MPX983055:MQA983055 MZT983055:MZW983055 NJP983055:NJS983055 NTL983055:NTO983055 ODH983055:ODK983055 OND983055:ONG983055 OWZ983055:OXC983055 PGV983055:PGY983055 PQR983055:PQU983055 QAN983055:QAQ983055 QKJ983055:QKM983055 QUF983055:QUI983055 REB983055:REE983055 RNX983055:ROA983055 RXT983055:RXW983055 SHP983055:SHS983055 SRL983055:SRO983055 TBH983055:TBK983055 TLD983055:TLG983055 TUZ983055:TVC983055 UEV983055:UEY983055 UOR983055:UOU983055 UYN983055:UYQ983055 VIJ983055:VIM983055 VSF983055:VSI983055 WCB983055:WCE983055 WLX983055:WMA983055 WVT983055:WVW983055 L4:O4 JH4:JK4 TD4:TG4 ACZ4:ADC4 AMV4:AMY4 AWR4:AWU4 BGN4:BGQ4 BQJ4:BQM4 CAF4:CAI4 CKB4:CKE4 CTX4:CUA4 DDT4:DDW4 DNP4:DNS4 DXL4:DXO4 EHH4:EHK4 ERD4:ERG4 FAZ4:FBC4 FKV4:FKY4 FUR4:FUU4 GEN4:GEQ4 GOJ4:GOM4 GYF4:GYI4 HIB4:HIE4 HRX4:HSA4 IBT4:IBW4 ILP4:ILS4 IVL4:IVO4 JFH4:JFK4 JPD4:JPG4 JYZ4:JZC4 KIV4:KIY4 KSR4:KSU4 LCN4:LCQ4 LMJ4:LMM4 LWF4:LWI4 MGB4:MGE4 MPX4:MQA4 MZT4:MZW4 NJP4:NJS4 NTL4:NTO4 ODH4:ODK4 OND4:ONG4 OWZ4:OXC4 PGV4:PGY4 PQR4:PQU4 QAN4:QAQ4 QKJ4:QKM4 QUF4:QUI4 REB4:REE4 RNX4:ROA4 RXT4:RXW4 SHP4:SHS4 SRL4:SRO4 TBH4:TBK4 TLD4:TLG4 TUZ4:TVC4 UEV4:UEY4 UOR4:UOU4 UYN4:UYQ4 VIJ4:VIM4 VSF4:VSI4 WCB4:WCE4 WLX4:WMA4 WVT4:WVW4 L65540:O65540 JH65540:JK65540 TD65540:TG65540 ACZ65540:ADC65540 AMV65540:AMY65540 AWR65540:AWU65540 BGN65540:BGQ65540 BQJ65540:BQM65540 CAF65540:CAI65540 CKB65540:CKE65540 CTX65540:CUA65540 DDT65540:DDW65540 DNP65540:DNS65540 DXL65540:DXO65540 EHH65540:EHK65540 ERD65540:ERG65540 FAZ65540:FBC65540 FKV65540:FKY65540 FUR65540:FUU65540 GEN65540:GEQ65540 GOJ65540:GOM65540 GYF65540:GYI65540 HIB65540:HIE65540 HRX65540:HSA65540 IBT65540:IBW65540 ILP65540:ILS65540 IVL65540:IVO65540 JFH65540:JFK65540 JPD65540:JPG65540 JYZ65540:JZC65540 KIV65540:KIY65540 KSR65540:KSU65540 LCN65540:LCQ65540 LMJ65540:LMM65540 LWF65540:LWI65540 MGB65540:MGE65540 MPX65540:MQA65540 MZT65540:MZW65540 NJP65540:NJS65540 NTL65540:NTO65540 ODH65540:ODK65540 OND65540:ONG65540 OWZ65540:OXC65540 PGV65540:PGY65540 PQR65540:PQU65540 QAN65540:QAQ65540 QKJ65540:QKM65540 QUF65540:QUI65540 REB65540:REE65540 RNX65540:ROA65540 RXT65540:RXW65540 SHP65540:SHS65540 SRL65540:SRO65540 TBH65540:TBK65540 TLD65540:TLG65540 TUZ65540:TVC65540 UEV65540:UEY65540 UOR65540:UOU65540 UYN65540:UYQ65540 VIJ65540:VIM65540 VSF65540:VSI65540 WCB65540:WCE65540 WLX65540:WMA65540 WVT65540:WVW65540 L131076:O131076 JH131076:JK131076 TD131076:TG131076 ACZ131076:ADC131076 AMV131076:AMY131076 AWR131076:AWU131076 BGN131076:BGQ131076 BQJ131076:BQM131076 CAF131076:CAI131076 CKB131076:CKE131076 CTX131076:CUA131076 DDT131076:DDW131076 DNP131076:DNS131076 DXL131076:DXO131076 EHH131076:EHK131076 ERD131076:ERG131076 FAZ131076:FBC131076 FKV131076:FKY131076 FUR131076:FUU131076 GEN131076:GEQ131076 GOJ131076:GOM131076 GYF131076:GYI131076 HIB131076:HIE131076 HRX131076:HSA131076 IBT131076:IBW131076 ILP131076:ILS131076 IVL131076:IVO131076 JFH131076:JFK131076 JPD131076:JPG131076 JYZ131076:JZC131076 KIV131076:KIY131076 KSR131076:KSU131076 LCN131076:LCQ131076 LMJ131076:LMM131076 LWF131076:LWI131076 MGB131076:MGE131076 MPX131076:MQA131076 MZT131076:MZW131076 NJP131076:NJS131076 NTL131076:NTO131076 ODH131076:ODK131076 OND131076:ONG131076 OWZ131076:OXC131076 PGV131076:PGY131076 PQR131076:PQU131076 QAN131076:QAQ131076 QKJ131076:QKM131076 QUF131076:QUI131076 REB131076:REE131076 RNX131076:ROA131076 RXT131076:RXW131076 SHP131076:SHS131076 SRL131076:SRO131076 TBH131076:TBK131076 TLD131076:TLG131076 TUZ131076:TVC131076 UEV131076:UEY131076 UOR131076:UOU131076 UYN131076:UYQ131076 VIJ131076:VIM131076 VSF131076:VSI131076 WCB131076:WCE131076 WLX131076:WMA131076 WVT131076:WVW131076 L196612:O196612 JH196612:JK196612 TD196612:TG196612 ACZ196612:ADC196612 AMV196612:AMY196612 AWR196612:AWU196612 BGN196612:BGQ196612 BQJ196612:BQM196612 CAF196612:CAI196612 CKB196612:CKE196612 CTX196612:CUA196612 DDT196612:DDW196612 DNP196612:DNS196612 DXL196612:DXO196612 EHH196612:EHK196612 ERD196612:ERG196612 FAZ196612:FBC196612 FKV196612:FKY196612 FUR196612:FUU196612 GEN196612:GEQ196612 GOJ196612:GOM196612 GYF196612:GYI196612 HIB196612:HIE196612 HRX196612:HSA196612 IBT196612:IBW196612 ILP196612:ILS196612 IVL196612:IVO196612 JFH196612:JFK196612 JPD196612:JPG196612 JYZ196612:JZC196612 KIV196612:KIY196612 KSR196612:KSU196612 LCN196612:LCQ196612 LMJ196612:LMM196612 LWF196612:LWI196612 MGB196612:MGE196612 MPX196612:MQA196612 MZT196612:MZW196612 NJP196612:NJS196612 NTL196612:NTO196612 ODH196612:ODK196612 OND196612:ONG196612 OWZ196612:OXC196612 PGV196612:PGY196612 PQR196612:PQU196612 QAN196612:QAQ196612 QKJ196612:QKM196612 QUF196612:QUI196612 REB196612:REE196612 RNX196612:ROA196612 RXT196612:RXW196612 SHP196612:SHS196612 SRL196612:SRO196612 TBH196612:TBK196612 TLD196612:TLG196612 TUZ196612:TVC196612 UEV196612:UEY196612 UOR196612:UOU196612 UYN196612:UYQ196612 VIJ196612:VIM196612 VSF196612:VSI196612 WCB196612:WCE196612 WLX196612:WMA196612 WVT196612:WVW196612 L262148:O262148 JH262148:JK262148 TD262148:TG262148 ACZ262148:ADC262148 AMV262148:AMY262148 AWR262148:AWU262148 BGN262148:BGQ262148 BQJ262148:BQM262148 CAF262148:CAI262148 CKB262148:CKE262148 CTX262148:CUA262148 DDT262148:DDW262148 DNP262148:DNS262148 DXL262148:DXO262148 EHH262148:EHK262148 ERD262148:ERG262148 FAZ262148:FBC262148 FKV262148:FKY262148 FUR262148:FUU262148 GEN262148:GEQ262148 GOJ262148:GOM262148 GYF262148:GYI262148 HIB262148:HIE262148 HRX262148:HSA262148 IBT262148:IBW262148 ILP262148:ILS262148 IVL262148:IVO262148 JFH262148:JFK262148 JPD262148:JPG262148 JYZ262148:JZC262148 KIV262148:KIY262148 KSR262148:KSU262148 LCN262148:LCQ262148 LMJ262148:LMM262148 LWF262148:LWI262148 MGB262148:MGE262148 MPX262148:MQA262148 MZT262148:MZW262148 NJP262148:NJS262148 NTL262148:NTO262148 ODH262148:ODK262148 OND262148:ONG262148 OWZ262148:OXC262148 PGV262148:PGY262148 PQR262148:PQU262148 QAN262148:QAQ262148 QKJ262148:QKM262148 QUF262148:QUI262148 REB262148:REE262148 RNX262148:ROA262148 RXT262148:RXW262148 SHP262148:SHS262148 SRL262148:SRO262148 TBH262148:TBK262148 TLD262148:TLG262148 TUZ262148:TVC262148 UEV262148:UEY262148 UOR262148:UOU262148 UYN262148:UYQ262148 VIJ262148:VIM262148 VSF262148:VSI262148 WCB262148:WCE262148 WLX262148:WMA262148 WVT262148:WVW262148 L327684:O327684 JH327684:JK327684 TD327684:TG327684 ACZ327684:ADC327684 AMV327684:AMY327684 AWR327684:AWU327684 BGN327684:BGQ327684 BQJ327684:BQM327684 CAF327684:CAI327684 CKB327684:CKE327684 CTX327684:CUA327684 DDT327684:DDW327684 DNP327684:DNS327684 DXL327684:DXO327684 EHH327684:EHK327684 ERD327684:ERG327684 FAZ327684:FBC327684 FKV327684:FKY327684 FUR327684:FUU327684 GEN327684:GEQ327684 GOJ327684:GOM327684 GYF327684:GYI327684 HIB327684:HIE327684 HRX327684:HSA327684 IBT327684:IBW327684 ILP327684:ILS327684 IVL327684:IVO327684 JFH327684:JFK327684 JPD327684:JPG327684 JYZ327684:JZC327684 KIV327684:KIY327684 KSR327684:KSU327684 LCN327684:LCQ327684 LMJ327684:LMM327684 LWF327684:LWI327684 MGB327684:MGE327684 MPX327684:MQA327684 MZT327684:MZW327684 NJP327684:NJS327684 NTL327684:NTO327684 ODH327684:ODK327684 OND327684:ONG327684 OWZ327684:OXC327684 PGV327684:PGY327684 PQR327684:PQU327684 QAN327684:QAQ327684 QKJ327684:QKM327684 QUF327684:QUI327684 REB327684:REE327684 RNX327684:ROA327684 RXT327684:RXW327684 SHP327684:SHS327684 SRL327684:SRO327684 TBH327684:TBK327684 TLD327684:TLG327684 TUZ327684:TVC327684 UEV327684:UEY327684 UOR327684:UOU327684 UYN327684:UYQ327684 VIJ327684:VIM327684 VSF327684:VSI327684 WCB327684:WCE327684 WLX327684:WMA327684 WVT327684:WVW327684 L393220:O393220 JH393220:JK393220 TD393220:TG393220 ACZ393220:ADC393220 AMV393220:AMY393220 AWR393220:AWU393220 BGN393220:BGQ393220 BQJ393220:BQM393220 CAF393220:CAI393220 CKB393220:CKE393220 CTX393220:CUA393220 DDT393220:DDW393220 DNP393220:DNS393220 DXL393220:DXO393220 EHH393220:EHK393220 ERD393220:ERG393220 FAZ393220:FBC393220 FKV393220:FKY393220 FUR393220:FUU393220 GEN393220:GEQ393220 GOJ393220:GOM393220 GYF393220:GYI393220 HIB393220:HIE393220 HRX393220:HSA393220 IBT393220:IBW393220 ILP393220:ILS393220 IVL393220:IVO393220 JFH393220:JFK393220 JPD393220:JPG393220 JYZ393220:JZC393220 KIV393220:KIY393220 KSR393220:KSU393220 LCN393220:LCQ393220 LMJ393220:LMM393220 LWF393220:LWI393220 MGB393220:MGE393220 MPX393220:MQA393220 MZT393220:MZW393220 NJP393220:NJS393220 NTL393220:NTO393220 ODH393220:ODK393220 OND393220:ONG393220 OWZ393220:OXC393220 PGV393220:PGY393220 PQR393220:PQU393220 QAN393220:QAQ393220 QKJ393220:QKM393220 QUF393220:QUI393220 REB393220:REE393220 RNX393220:ROA393220 RXT393220:RXW393220 SHP393220:SHS393220 SRL393220:SRO393220 TBH393220:TBK393220 TLD393220:TLG393220 TUZ393220:TVC393220 UEV393220:UEY393220 UOR393220:UOU393220 UYN393220:UYQ393220 VIJ393220:VIM393220 VSF393220:VSI393220 WCB393220:WCE393220 WLX393220:WMA393220 WVT393220:WVW393220 L458756:O458756 JH458756:JK458756 TD458756:TG458756 ACZ458756:ADC458756 AMV458756:AMY458756 AWR458756:AWU458756 BGN458756:BGQ458756 BQJ458756:BQM458756 CAF458756:CAI458756 CKB458756:CKE458756 CTX458756:CUA458756 DDT458756:DDW458756 DNP458756:DNS458756 DXL458756:DXO458756 EHH458756:EHK458756 ERD458756:ERG458756 FAZ458756:FBC458756 FKV458756:FKY458756 FUR458756:FUU458756 GEN458756:GEQ458756 GOJ458756:GOM458756 GYF458756:GYI458756 HIB458756:HIE458756 HRX458756:HSA458756 IBT458756:IBW458756 ILP458756:ILS458756 IVL458756:IVO458756 JFH458756:JFK458756 JPD458756:JPG458756 JYZ458756:JZC458756 KIV458756:KIY458756 KSR458756:KSU458756 LCN458756:LCQ458756 LMJ458756:LMM458756 LWF458756:LWI458756 MGB458756:MGE458756 MPX458756:MQA458756 MZT458756:MZW458756 NJP458756:NJS458756 NTL458756:NTO458756 ODH458756:ODK458756 OND458756:ONG458756 OWZ458756:OXC458756 PGV458756:PGY458756 PQR458756:PQU458756 QAN458756:QAQ458756 QKJ458756:QKM458756 QUF458756:QUI458756 REB458756:REE458756 RNX458756:ROA458756 RXT458756:RXW458756 SHP458756:SHS458756 SRL458756:SRO458756 TBH458756:TBK458756 TLD458756:TLG458756 TUZ458756:TVC458756 UEV458756:UEY458756 UOR458756:UOU458756 UYN458756:UYQ458756 VIJ458756:VIM458756 VSF458756:VSI458756 WCB458756:WCE458756 WLX458756:WMA458756 WVT458756:WVW458756 L524292:O524292 JH524292:JK524292 TD524292:TG524292 ACZ524292:ADC524292 AMV524292:AMY524292 AWR524292:AWU524292 BGN524292:BGQ524292 BQJ524292:BQM524292 CAF524292:CAI524292 CKB524292:CKE524292 CTX524292:CUA524292 DDT524292:DDW524292 DNP524292:DNS524292 DXL524292:DXO524292 EHH524292:EHK524292 ERD524292:ERG524292 FAZ524292:FBC524292 FKV524292:FKY524292 FUR524292:FUU524292 GEN524292:GEQ524292 GOJ524292:GOM524292 GYF524292:GYI524292 HIB524292:HIE524292 HRX524292:HSA524292 IBT524292:IBW524292 ILP524292:ILS524292 IVL524292:IVO524292 JFH524292:JFK524292 JPD524292:JPG524292 JYZ524292:JZC524292 KIV524292:KIY524292 KSR524292:KSU524292 LCN524292:LCQ524292 LMJ524292:LMM524292 LWF524292:LWI524292 MGB524292:MGE524292 MPX524292:MQA524292 MZT524292:MZW524292 NJP524292:NJS524292 NTL524292:NTO524292 ODH524292:ODK524292 OND524292:ONG524292 OWZ524292:OXC524292 PGV524292:PGY524292 PQR524292:PQU524292 QAN524292:QAQ524292 QKJ524292:QKM524292 QUF524292:QUI524292 REB524292:REE524292 RNX524292:ROA524292 RXT524292:RXW524292 SHP524292:SHS524292 SRL524292:SRO524292 TBH524292:TBK524292 TLD524292:TLG524292 TUZ524292:TVC524292 UEV524292:UEY524292 UOR524292:UOU524292 UYN524292:UYQ524292 VIJ524292:VIM524292 VSF524292:VSI524292 WCB524292:WCE524292 WLX524292:WMA524292 WVT524292:WVW524292 L589828:O589828 JH589828:JK589828 TD589828:TG589828 ACZ589828:ADC589828 AMV589828:AMY589828 AWR589828:AWU589828 BGN589828:BGQ589828 BQJ589828:BQM589828 CAF589828:CAI589828 CKB589828:CKE589828 CTX589828:CUA589828 DDT589828:DDW589828 DNP589828:DNS589828 DXL589828:DXO589828 EHH589828:EHK589828 ERD589828:ERG589828 FAZ589828:FBC589828 FKV589828:FKY589828 FUR589828:FUU589828 GEN589828:GEQ589828 GOJ589828:GOM589828 GYF589828:GYI589828 HIB589828:HIE589828 HRX589828:HSA589828 IBT589828:IBW589828 ILP589828:ILS589828 IVL589828:IVO589828 JFH589828:JFK589828 JPD589828:JPG589828 JYZ589828:JZC589828 KIV589828:KIY589828 KSR589828:KSU589828 LCN589828:LCQ589828 LMJ589828:LMM589828 LWF589828:LWI589828 MGB589828:MGE589828 MPX589828:MQA589828 MZT589828:MZW589828 NJP589828:NJS589828 NTL589828:NTO589828 ODH589828:ODK589828 OND589828:ONG589828 OWZ589828:OXC589828 PGV589828:PGY589828 PQR589828:PQU589828 QAN589828:QAQ589828 QKJ589828:QKM589828 QUF589828:QUI589828 REB589828:REE589828 RNX589828:ROA589828 RXT589828:RXW589828 SHP589828:SHS589828 SRL589828:SRO589828 TBH589828:TBK589828 TLD589828:TLG589828 TUZ589828:TVC589828 UEV589828:UEY589828 UOR589828:UOU589828 UYN589828:UYQ589828 VIJ589828:VIM589828 VSF589828:VSI589828 WCB589828:WCE589828 WLX589828:WMA589828 WVT589828:WVW589828 L655364:O655364 JH655364:JK655364 TD655364:TG655364 ACZ655364:ADC655364 AMV655364:AMY655364 AWR655364:AWU655364 BGN655364:BGQ655364 BQJ655364:BQM655364 CAF655364:CAI655364 CKB655364:CKE655364 CTX655364:CUA655364 DDT655364:DDW655364 DNP655364:DNS655364 DXL655364:DXO655364 EHH655364:EHK655364 ERD655364:ERG655364 FAZ655364:FBC655364 FKV655364:FKY655364 FUR655364:FUU655364 GEN655364:GEQ655364 GOJ655364:GOM655364 GYF655364:GYI655364 HIB655364:HIE655364 HRX655364:HSA655364 IBT655364:IBW655364 ILP655364:ILS655364 IVL655364:IVO655364 JFH655364:JFK655364 JPD655364:JPG655364 JYZ655364:JZC655364 KIV655364:KIY655364 KSR655364:KSU655364 LCN655364:LCQ655364 LMJ655364:LMM655364 LWF655364:LWI655364 MGB655364:MGE655364 MPX655364:MQA655364 MZT655364:MZW655364 NJP655364:NJS655364 NTL655364:NTO655364 ODH655364:ODK655364 OND655364:ONG655364 OWZ655364:OXC655364 PGV655364:PGY655364 PQR655364:PQU655364 QAN655364:QAQ655364 QKJ655364:QKM655364 QUF655364:QUI655364 REB655364:REE655364 RNX655364:ROA655364 RXT655364:RXW655364 SHP655364:SHS655364 SRL655364:SRO655364 TBH655364:TBK655364 TLD655364:TLG655364 TUZ655364:TVC655364 UEV655364:UEY655364 UOR655364:UOU655364 UYN655364:UYQ655364 VIJ655364:VIM655364 VSF655364:VSI655364 WCB655364:WCE655364 WLX655364:WMA655364 WVT655364:WVW655364 L720900:O720900 JH720900:JK720900 TD720900:TG720900 ACZ720900:ADC720900 AMV720900:AMY720900 AWR720900:AWU720900 BGN720900:BGQ720900 BQJ720900:BQM720900 CAF720900:CAI720900 CKB720900:CKE720900 CTX720900:CUA720900 DDT720900:DDW720900 DNP720900:DNS720900 DXL720900:DXO720900 EHH720900:EHK720900 ERD720900:ERG720900 FAZ720900:FBC720900 FKV720900:FKY720900 FUR720900:FUU720900 GEN720900:GEQ720900 GOJ720900:GOM720900 GYF720900:GYI720900 HIB720900:HIE720900 HRX720900:HSA720900 IBT720900:IBW720900 ILP720900:ILS720900 IVL720900:IVO720900 JFH720900:JFK720900 JPD720900:JPG720900 JYZ720900:JZC720900 KIV720900:KIY720900 KSR720900:KSU720900 LCN720900:LCQ720900 LMJ720900:LMM720900 LWF720900:LWI720900 MGB720900:MGE720900 MPX720900:MQA720900 MZT720900:MZW720900 NJP720900:NJS720900 NTL720900:NTO720900 ODH720900:ODK720900 OND720900:ONG720900 OWZ720900:OXC720900 PGV720900:PGY720900 PQR720900:PQU720900 QAN720900:QAQ720900 QKJ720900:QKM720900 QUF720900:QUI720900 REB720900:REE720900 RNX720900:ROA720900 RXT720900:RXW720900 SHP720900:SHS720900 SRL720900:SRO720900 TBH720900:TBK720900 TLD720900:TLG720900 TUZ720900:TVC720900 UEV720900:UEY720900 UOR720900:UOU720900 UYN720900:UYQ720900 VIJ720900:VIM720900 VSF720900:VSI720900 WCB720900:WCE720900 WLX720900:WMA720900 WVT720900:WVW720900 L786436:O786436 JH786436:JK786436 TD786436:TG786436 ACZ786436:ADC786436 AMV786436:AMY786436 AWR786436:AWU786436 BGN786436:BGQ786436 BQJ786436:BQM786436 CAF786436:CAI786436 CKB786436:CKE786436 CTX786436:CUA786436 DDT786436:DDW786436 DNP786436:DNS786436 DXL786436:DXO786436 EHH786436:EHK786436 ERD786436:ERG786436 FAZ786436:FBC786436 FKV786436:FKY786436 FUR786436:FUU786436 GEN786436:GEQ786436 GOJ786436:GOM786436 GYF786436:GYI786436 HIB786436:HIE786436 HRX786436:HSA786436 IBT786436:IBW786436 ILP786436:ILS786436 IVL786436:IVO786436 JFH786436:JFK786436 JPD786436:JPG786436 JYZ786436:JZC786436 KIV786436:KIY786436 KSR786436:KSU786436 LCN786436:LCQ786436 LMJ786436:LMM786436 LWF786436:LWI786436 MGB786436:MGE786436 MPX786436:MQA786436 MZT786436:MZW786436 NJP786436:NJS786436 NTL786436:NTO786436 ODH786436:ODK786436 OND786436:ONG786436 OWZ786436:OXC786436 PGV786436:PGY786436 PQR786436:PQU786436 QAN786436:QAQ786436 QKJ786436:QKM786436 QUF786436:QUI786436 REB786436:REE786436 RNX786436:ROA786436 RXT786436:RXW786436 SHP786436:SHS786436 SRL786436:SRO786436 TBH786436:TBK786436 TLD786436:TLG786436 TUZ786436:TVC786436 UEV786436:UEY786436 UOR786436:UOU786436 UYN786436:UYQ786436 VIJ786436:VIM786436 VSF786436:VSI786436 WCB786436:WCE786436 WLX786436:WMA786436 WVT786436:WVW786436 L851972:O851972 JH851972:JK851972 TD851972:TG851972 ACZ851972:ADC851972 AMV851972:AMY851972 AWR851972:AWU851972 BGN851972:BGQ851972 BQJ851972:BQM851972 CAF851972:CAI851972 CKB851972:CKE851972 CTX851972:CUA851972 DDT851972:DDW851972 DNP851972:DNS851972 DXL851972:DXO851972 EHH851972:EHK851972 ERD851972:ERG851972 FAZ851972:FBC851972 FKV851972:FKY851972 FUR851972:FUU851972 GEN851972:GEQ851972 GOJ851972:GOM851972 GYF851972:GYI851972 HIB851972:HIE851972 HRX851972:HSA851972 IBT851972:IBW851972 ILP851972:ILS851972 IVL851972:IVO851972 JFH851972:JFK851972 JPD851972:JPG851972 JYZ851972:JZC851972 KIV851972:KIY851972 KSR851972:KSU851972 LCN851972:LCQ851972 LMJ851972:LMM851972 LWF851972:LWI851972 MGB851972:MGE851972 MPX851972:MQA851972 MZT851972:MZW851972 NJP851972:NJS851972 NTL851972:NTO851972 ODH851972:ODK851972 OND851972:ONG851972 OWZ851972:OXC851972 PGV851972:PGY851972 PQR851972:PQU851972 QAN851972:QAQ851972 QKJ851972:QKM851972 QUF851972:QUI851972 REB851972:REE851972 RNX851972:ROA851972 RXT851972:RXW851972 SHP851972:SHS851972 SRL851972:SRO851972 TBH851972:TBK851972 TLD851972:TLG851972 TUZ851972:TVC851972 UEV851972:UEY851972 UOR851972:UOU851972 UYN851972:UYQ851972 VIJ851972:VIM851972 VSF851972:VSI851972 WCB851972:WCE851972 WLX851972:WMA851972 WVT851972:WVW851972 L917508:O917508 JH917508:JK917508 TD917508:TG917508 ACZ917508:ADC917508 AMV917508:AMY917508 AWR917508:AWU917508 BGN917508:BGQ917508 BQJ917508:BQM917508 CAF917508:CAI917508 CKB917508:CKE917508 CTX917508:CUA917508 DDT917508:DDW917508 DNP917508:DNS917508 DXL917508:DXO917508 EHH917508:EHK917508 ERD917508:ERG917508 FAZ917508:FBC917508 FKV917508:FKY917508 FUR917508:FUU917508 GEN917508:GEQ917508 GOJ917508:GOM917508 GYF917508:GYI917508 HIB917508:HIE917508 HRX917508:HSA917508 IBT917508:IBW917508 ILP917508:ILS917508 IVL917508:IVO917508 JFH917508:JFK917508 JPD917508:JPG917508 JYZ917508:JZC917508 KIV917508:KIY917508 KSR917508:KSU917508 LCN917508:LCQ917508 LMJ917508:LMM917508 LWF917508:LWI917508 MGB917508:MGE917508 MPX917508:MQA917508 MZT917508:MZW917508 NJP917508:NJS917508 NTL917508:NTO917508 ODH917508:ODK917508 OND917508:ONG917508 OWZ917508:OXC917508 PGV917508:PGY917508 PQR917508:PQU917508 QAN917508:QAQ917508 QKJ917508:QKM917508 QUF917508:QUI917508 REB917508:REE917508 RNX917508:ROA917508 RXT917508:RXW917508 SHP917508:SHS917508 SRL917508:SRO917508 TBH917508:TBK917508 TLD917508:TLG917508 TUZ917508:TVC917508 UEV917508:UEY917508 UOR917508:UOU917508 UYN917508:UYQ917508 VIJ917508:VIM917508 VSF917508:VSI917508 WCB917508:WCE917508 WLX917508:WMA917508 WVT917508:WVW917508 L983044:O983044 JH983044:JK983044 TD983044:TG983044 ACZ983044:ADC983044 AMV983044:AMY983044 AWR983044:AWU983044 BGN983044:BGQ983044 BQJ983044:BQM983044 CAF983044:CAI983044 CKB983044:CKE983044 CTX983044:CUA983044 DDT983044:DDW983044 DNP983044:DNS983044 DXL983044:DXO983044 EHH983044:EHK983044 ERD983044:ERG983044 FAZ983044:FBC983044 FKV983044:FKY983044 FUR983044:FUU983044 GEN983044:GEQ983044 GOJ983044:GOM983044 GYF983044:GYI983044 HIB983044:HIE983044 HRX983044:HSA983044 IBT983044:IBW983044 ILP983044:ILS983044 IVL983044:IVO983044 JFH983044:JFK983044 JPD983044:JPG983044 JYZ983044:JZC983044 KIV983044:KIY983044 KSR983044:KSU983044 LCN983044:LCQ983044 LMJ983044:LMM983044 LWF983044:LWI983044 MGB983044:MGE983044 MPX983044:MQA983044 MZT983044:MZW983044 NJP983044:NJS983044 NTL983044:NTO983044 ODH983044:ODK983044 OND983044:ONG983044 OWZ983044:OXC983044 PGV983044:PGY983044 PQR983044:PQU983044 QAN983044:QAQ983044 QKJ983044:QKM983044 QUF983044:QUI983044 REB983044:REE983044 RNX983044:ROA983044 RXT983044:RXW983044 SHP983044:SHS983044 SRL983044:SRO983044 TBH983044:TBK983044 TLD983044:TLG983044 TUZ983044:TVC983044 UEV983044:UEY983044 UOR983044:UOU983044 UYN983044:UYQ983044 VIJ983044:VIM983044 VSF983044:VSI983044 WCB983044:WCE983044 WLX983044:WMA983044 WVT983044:WVW983044">
      <formula1>"　,変更あり,変更なし"</formula1>
    </dataValidation>
    <dataValidation type="list" showInputMessage="1" showErrorMessage="1" sqref="E9:H10 JA9:JD10 SW9:SZ10 ACS9:ACV10 AMO9:AMR10 AWK9:AWN10 BGG9:BGJ10 BQC9:BQF10 BZY9:CAB10 CJU9:CJX10 CTQ9:CTT10 DDM9:DDP10 DNI9:DNL10 DXE9:DXH10 EHA9:EHD10 EQW9:EQZ10 FAS9:FAV10 FKO9:FKR10 FUK9:FUN10 GEG9:GEJ10 GOC9:GOF10 GXY9:GYB10 HHU9:HHX10 HRQ9:HRT10 IBM9:IBP10 ILI9:ILL10 IVE9:IVH10 JFA9:JFD10 JOW9:JOZ10 JYS9:JYV10 KIO9:KIR10 KSK9:KSN10 LCG9:LCJ10 LMC9:LMF10 LVY9:LWB10 MFU9:MFX10 MPQ9:MPT10 MZM9:MZP10 NJI9:NJL10 NTE9:NTH10 ODA9:ODD10 OMW9:OMZ10 OWS9:OWV10 PGO9:PGR10 PQK9:PQN10 QAG9:QAJ10 QKC9:QKF10 QTY9:QUB10 RDU9:RDX10 RNQ9:RNT10 RXM9:RXP10 SHI9:SHL10 SRE9:SRH10 TBA9:TBD10 TKW9:TKZ10 TUS9:TUV10 UEO9:UER10 UOK9:UON10 UYG9:UYJ10 VIC9:VIF10 VRY9:VSB10 WBU9:WBX10 WLQ9:WLT10 WVM9:WVP10 E65545:H65546 JA65545:JD65546 SW65545:SZ65546 ACS65545:ACV65546 AMO65545:AMR65546 AWK65545:AWN65546 BGG65545:BGJ65546 BQC65545:BQF65546 BZY65545:CAB65546 CJU65545:CJX65546 CTQ65545:CTT65546 DDM65545:DDP65546 DNI65545:DNL65546 DXE65545:DXH65546 EHA65545:EHD65546 EQW65545:EQZ65546 FAS65545:FAV65546 FKO65545:FKR65546 FUK65545:FUN65546 GEG65545:GEJ65546 GOC65545:GOF65546 GXY65545:GYB65546 HHU65545:HHX65546 HRQ65545:HRT65546 IBM65545:IBP65546 ILI65545:ILL65546 IVE65545:IVH65546 JFA65545:JFD65546 JOW65545:JOZ65546 JYS65545:JYV65546 KIO65545:KIR65546 KSK65545:KSN65546 LCG65545:LCJ65546 LMC65545:LMF65546 LVY65545:LWB65546 MFU65545:MFX65546 MPQ65545:MPT65546 MZM65545:MZP65546 NJI65545:NJL65546 NTE65545:NTH65546 ODA65545:ODD65546 OMW65545:OMZ65546 OWS65545:OWV65546 PGO65545:PGR65546 PQK65545:PQN65546 QAG65545:QAJ65546 QKC65545:QKF65546 QTY65545:QUB65546 RDU65545:RDX65546 RNQ65545:RNT65546 RXM65545:RXP65546 SHI65545:SHL65546 SRE65545:SRH65546 TBA65545:TBD65546 TKW65545:TKZ65546 TUS65545:TUV65546 UEO65545:UER65546 UOK65545:UON65546 UYG65545:UYJ65546 VIC65545:VIF65546 VRY65545:VSB65546 WBU65545:WBX65546 WLQ65545:WLT65546 WVM65545:WVP65546 E131081:H131082 JA131081:JD131082 SW131081:SZ131082 ACS131081:ACV131082 AMO131081:AMR131082 AWK131081:AWN131082 BGG131081:BGJ131082 BQC131081:BQF131082 BZY131081:CAB131082 CJU131081:CJX131082 CTQ131081:CTT131082 DDM131081:DDP131082 DNI131081:DNL131082 DXE131081:DXH131082 EHA131081:EHD131082 EQW131081:EQZ131082 FAS131081:FAV131082 FKO131081:FKR131082 FUK131081:FUN131082 GEG131081:GEJ131082 GOC131081:GOF131082 GXY131081:GYB131082 HHU131081:HHX131082 HRQ131081:HRT131082 IBM131081:IBP131082 ILI131081:ILL131082 IVE131081:IVH131082 JFA131081:JFD131082 JOW131081:JOZ131082 JYS131081:JYV131082 KIO131081:KIR131082 KSK131081:KSN131082 LCG131081:LCJ131082 LMC131081:LMF131082 LVY131081:LWB131082 MFU131081:MFX131082 MPQ131081:MPT131082 MZM131081:MZP131082 NJI131081:NJL131082 NTE131081:NTH131082 ODA131081:ODD131082 OMW131081:OMZ131082 OWS131081:OWV131082 PGO131081:PGR131082 PQK131081:PQN131082 QAG131081:QAJ131082 QKC131081:QKF131082 QTY131081:QUB131082 RDU131081:RDX131082 RNQ131081:RNT131082 RXM131081:RXP131082 SHI131081:SHL131082 SRE131081:SRH131082 TBA131081:TBD131082 TKW131081:TKZ131082 TUS131081:TUV131082 UEO131081:UER131082 UOK131081:UON131082 UYG131081:UYJ131082 VIC131081:VIF131082 VRY131081:VSB131082 WBU131081:WBX131082 WLQ131081:WLT131082 WVM131081:WVP131082 E196617:H196618 JA196617:JD196618 SW196617:SZ196618 ACS196617:ACV196618 AMO196617:AMR196618 AWK196617:AWN196618 BGG196617:BGJ196618 BQC196617:BQF196618 BZY196617:CAB196618 CJU196617:CJX196618 CTQ196617:CTT196618 DDM196617:DDP196618 DNI196617:DNL196618 DXE196617:DXH196618 EHA196617:EHD196618 EQW196617:EQZ196618 FAS196617:FAV196618 FKO196617:FKR196618 FUK196617:FUN196618 GEG196617:GEJ196618 GOC196617:GOF196618 GXY196617:GYB196618 HHU196617:HHX196618 HRQ196617:HRT196618 IBM196617:IBP196618 ILI196617:ILL196618 IVE196617:IVH196618 JFA196617:JFD196618 JOW196617:JOZ196618 JYS196617:JYV196618 KIO196617:KIR196618 KSK196617:KSN196618 LCG196617:LCJ196618 LMC196617:LMF196618 LVY196617:LWB196618 MFU196617:MFX196618 MPQ196617:MPT196618 MZM196617:MZP196618 NJI196617:NJL196618 NTE196617:NTH196618 ODA196617:ODD196618 OMW196617:OMZ196618 OWS196617:OWV196618 PGO196617:PGR196618 PQK196617:PQN196618 QAG196617:QAJ196618 QKC196617:QKF196618 QTY196617:QUB196618 RDU196617:RDX196618 RNQ196617:RNT196618 RXM196617:RXP196618 SHI196617:SHL196618 SRE196617:SRH196618 TBA196617:TBD196618 TKW196617:TKZ196618 TUS196617:TUV196618 UEO196617:UER196618 UOK196617:UON196618 UYG196617:UYJ196618 VIC196617:VIF196618 VRY196617:VSB196618 WBU196617:WBX196618 WLQ196617:WLT196618 WVM196617:WVP196618 E262153:H262154 JA262153:JD262154 SW262153:SZ262154 ACS262153:ACV262154 AMO262153:AMR262154 AWK262153:AWN262154 BGG262153:BGJ262154 BQC262153:BQF262154 BZY262153:CAB262154 CJU262153:CJX262154 CTQ262153:CTT262154 DDM262153:DDP262154 DNI262153:DNL262154 DXE262153:DXH262154 EHA262153:EHD262154 EQW262153:EQZ262154 FAS262153:FAV262154 FKO262153:FKR262154 FUK262153:FUN262154 GEG262153:GEJ262154 GOC262153:GOF262154 GXY262153:GYB262154 HHU262153:HHX262154 HRQ262153:HRT262154 IBM262153:IBP262154 ILI262153:ILL262154 IVE262153:IVH262154 JFA262153:JFD262154 JOW262153:JOZ262154 JYS262153:JYV262154 KIO262153:KIR262154 KSK262153:KSN262154 LCG262153:LCJ262154 LMC262153:LMF262154 LVY262153:LWB262154 MFU262153:MFX262154 MPQ262153:MPT262154 MZM262153:MZP262154 NJI262153:NJL262154 NTE262153:NTH262154 ODA262153:ODD262154 OMW262153:OMZ262154 OWS262153:OWV262154 PGO262153:PGR262154 PQK262153:PQN262154 QAG262153:QAJ262154 QKC262153:QKF262154 QTY262153:QUB262154 RDU262153:RDX262154 RNQ262153:RNT262154 RXM262153:RXP262154 SHI262153:SHL262154 SRE262153:SRH262154 TBA262153:TBD262154 TKW262153:TKZ262154 TUS262153:TUV262154 UEO262153:UER262154 UOK262153:UON262154 UYG262153:UYJ262154 VIC262153:VIF262154 VRY262153:VSB262154 WBU262153:WBX262154 WLQ262153:WLT262154 WVM262153:WVP262154 E327689:H327690 JA327689:JD327690 SW327689:SZ327690 ACS327689:ACV327690 AMO327689:AMR327690 AWK327689:AWN327690 BGG327689:BGJ327690 BQC327689:BQF327690 BZY327689:CAB327690 CJU327689:CJX327690 CTQ327689:CTT327690 DDM327689:DDP327690 DNI327689:DNL327690 DXE327689:DXH327690 EHA327689:EHD327690 EQW327689:EQZ327690 FAS327689:FAV327690 FKO327689:FKR327690 FUK327689:FUN327690 GEG327689:GEJ327690 GOC327689:GOF327690 GXY327689:GYB327690 HHU327689:HHX327690 HRQ327689:HRT327690 IBM327689:IBP327690 ILI327689:ILL327690 IVE327689:IVH327690 JFA327689:JFD327690 JOW327689:JOZ327690 JYS327689:JYV327690 KIO327689:KIR327690 KSK327689:KSN327690 LCG327689:LCJ327690 LMC327689:LMF327690 LVY327689:LWB327690 MFU327689:MFX327690 MPQ327689:MPT327690 MZM327689:MZP327690 NJI327689:NJL327690 NTE327689:NTH327690 ODA327689:ODD327690 OMW327689:OMZ327690 OWS327689:OWV327690 PGO327689:PGR327690 PQK327689:PQN327690 QAG327689:QAJ327690 QKC327689:QKF327690 QTY327689:QUB327690 RDU327689:RDX327690 RNQ327689:RNT327690 RXM327689:RXP327690 SHI327689:SHL327690 SRE327689:SRH327690 TBA327689:TBD327690 TKW327689:TKZ327690 TUS327689:TUV327690 UEO327689:UER327690 UOK327689:UON327690 UYG327689:UYJ327690 VIC327689:VIF327690 VRY327689:VSB327690 WBU327689:WBX327690 WLQ327689:WLT327690 WVM327689:WVP327690 E393225:H393226 JA393225:JD393226 SW393225:SZ393226 ACS393225:ACV393226 AMO393225:AMR393226 AWK393225:AWN393226 BGG393225:BGJ393226 BQC393225:BQF393226 BZY393225:CAB393226 CJU393225:CJX393226 CTQ393225:CTT393226 DDM393225:DDP393226 DNI393225:DNL393226 DXE393225:DXH393226 EHA393225:EHD393226 EQW393225:EQZ393226 FAS393225:FAV393226 FKO393225:FKR393226 FUK393225:FUN393226 GEG393225:GEJ393226 GOC393225:GOF393226 GXY393225:GYB393226 HHU393225:HHX393226 HRQ393225:HRT393226 IBM393225:IBP393226 ILI393225:ILL393226 IVE393225:IVH393226 JFA393225:JFD393226 JOW393225:JOZ393226 JYS393225:JYV393226 KIO393225:KIR393226 KSK393225:KSN393226 LCG393225:LCJ393226 LMC393225:LMF393226 LVY393225:LWB393226 MFU393225:MFX393226 MPQ393225:MPT393226 MZM393225:MZP393226 NJI393225:NJL393226 NTE393225:NTH393226 ODA393225:ODD393226 OMW393225:OMZ393226 OWS393225:OWV393226 PGO393225:PGR393226 PQK393225:PQN393226 QAG393225:QAJ393226 QKC393225:QKF393226 QTY393225:QUB393226 RDU393225:RDX393226 RNQ393225:RNT393226 RXM393225:RXP393226 SHI393225:SHL393226 SRE393225:SRH393226 TBA393225:TBD393226 TKW393225:TKZ393226 TUS393225:TUV393226 UEO393225:UER393226 UOK393225:UON393226 UYG393225:UYJ393226 VIC393225:VIF393226 VRY393225:VSB393226 WBU393225:WBX393226 WLQ393225:WLT393226 WVM393225:WVP393226 E458761:H458762 JA458761:JD458762 SW458761:SZ458762 ACS458761:ACV458762 AMO458761:AMR458762 AWK458761:AWN458762 BGG458761:BGJ458762 BQC458761:BQF458762 BZY458761:CAB458762 CJU458761:CJX458762 CTQ458761:CTT458762 DDM458761:DDP458762 DNI458761:DNL458762 DXE458761:DXH458762 EHA458761:EHD458762 EQW458761:EQZ458762 FAS458761:FAV458762 FKO458761:FKR458762 FUK458761:FUN458762 GEG458761:GEJ458762 GOC458761:GOF458762 GXY458761:GYB458762 HHU458761:HHX458762 HRQ458761:HRT458762 IBM458761:IBP458762 ILI458761:ILL458762 IVE458761:IVH458762 JFA458761:JFD458762 JOW458761:JOZ458762 JYS458761:JYV458762 KIO458761:KIR458762 KSK458761:KSN458762 LCG458761:LCJ458762 LMC458761:LMF458762 LVY458761:LWB458762 MFU458761:MFX458762 MPQ458761:MPT458762 MZM458761:MZP458762 NJI458761:NJL458762 NTE458761:NTH458762 ODA458761:ODD458762 OMW458761:OMZ458762 OWS458761:OWV458762 PGO458761:PGR458762 PQK458761:PQN458762 QAG458761:QAJ458762 QKC458761:QKF458762 QTY458761:QUB458762 RDU458761:RDX458762 RNQ458761:RNT458762 RXM458761:RXP458762 SHI458761:SHL458762 SRE458761:SRH458762 TBA458761:TBD458762 TKW458761:TKZ458762 TUS458761:TUV458762 UEO458761:UER458762 UOK458761:UON458762 UYG458761:UYJ458762 VIC458761:VIF458762 VRY458761:VSB458762 WBU458761:WBX458762 WLQ458761:WLT458762 WVM458761:WVP458762 E524297:H524298 JA524297:JD524298 SW524297:SZ524298 ACS524297:ACV524298 AMO524297:AMR524298 AWK524297:AWN524298 BGG524297:BGJ524298 BQC524297:BQF524298 BZY524297:CAB524298 CJU524297:CJX524298 CTQ524297:CTT524298 DDM524297:DDP524298 DNI524297:DNL524298 DXE524297:DXH524298 EHA524297:EHD524298 EQW524297:EQZ524298 FAS524297:FAV524298 FKO524297:FKR524298 FUK524297:FUN524298 GEG524297:GEJ524298 GOC524297:GOF524298 GXY524297:GYB524298 HHU524297:HHX524298 HRQ524297:HRT524298 IBM524297:IBP524298 ILI524297:ILL524298 IVE524297:IVH524298 JFA524297:JFD524298 JOW524297:JOZ524298 JYS524297:JYV524298 KIO524297:KIR524298 KSK524297:KSN524298 LCG524297:LCJ524298 LMC524297:LMF524298 LVY524297:LWB524298 MFU524297:MFX524298 MPQ524297:MPT524298 MZM524297:MZP524298 NJI524297:NJL524298 NTE524297:NTH524298 ODA524297:ODD524298 OMW524297:OMZ524298 OWS524297:OWV524298 PGO524297:PGR524298 PQK524297:PQN524298 QAG524297:QAJ524298 QKC524297:QKF524298 QTY524297:QUB524298 RDU524297:RDX524298 RNQ524297:RNT524298 RXM524297:RXP524298 SHI524297:SHL524298 SRE524297:SRH524298 TBA524297:TBD524298 TKW524297:TKZ524298 TUS524297:TUV524298 UEO524297:UER524298 UOK524297:UON524298 UYG524297:UYJ524298 VIC524297:VIF524298 VRY524297:VSB524298 WBU524297:WBX524298 WLQ524297:WLT524298 WVM524297:WVP524298 E589833:H589834 JA589833:JD589834 SW589833:SZ589834 ACS589833:ACV589834 AMO589833:AMR589834 AWK589833:AWN589834 BGG589833:BGJ589834 BQC589833:BQF589834 BZY589833:CAB589834 CJU589833:CJX589834 CTQ589833:CTT589834 DDM589833:DDP589834 DNI589833:DNL589834 DXE589833:DXH589834 EHA589833:EHD589834 EQW589833:EQZ589834 FAS589833:FAV589834 FKO589833:FKR589834 FUK589833:FUN589834 GEG589833:GEJ589834 GOC589833:GOF589834 GXY589833:GYB589834 HHU589833:HHX589834 HRQ589833:HRT589834 IBM589833:IBP589834 ILI589833:ILL589834 IVE589833:IVH589834 JFA589833:JFD589834 JOW589833:JOZ589834 JYS589833:JYV589834 KIO589833:KIR589834 KSK589833:KSN589834 LCG589833:LCJ589834 LMC589833:LMF589834 LVY589833:LWB589834 MFU589833:MFX589834 MPQ589833:MPT589834 MZM589833:MZP589834 NJI589833:NJL589834 NTE589833:NTH589834 ODA589833:ODD589834 OMW589833:OMZ589834 OWS589833:OWV589834 PGO589833:PGR589834 PQK589833:PQN589834 QAG589833:QAJ589834 QKC589833:QKF589834 QTY589833:QUB589834 RDU589833:RDX589834 RNQ589833:RNT589834 RXM589833:RXP589834 SHI589833:SHL589834 SRE589833:SRH589834 TBA589833:TBD589834 TKW589833:TKZ589834 TUS589833:TUV589834 UEO589833:UER589834 UOK589833:UON589834 UYG589833:UYJ589834 VIC589833:VIF589834 VRY589833:VSB589834 WBU589833:WBX589834 WLQ589833:WLT589834 WVM589833:WVP589834 E655369:H655370 JA655369:JD655370 SW655369:SZ655370 ACS655369:ACV655370 AMO655369:AMR655370 AWK655369:AWN655370 BGG655369:BGJ655370 BQC655369:BQF655370 BZY655369:CAB655370 CJU655369:CJX655370 CTQ655369:CTT655370 DDM655369:DDP655370 DNI655369:DNL655370 DXE655369:DXH655370 EHA655369:EHD655370 EQW655369:EQZ655370 FAS655369:FAV655370 FKO655369:FKR655370 FUK655369:FUN655370 GEG655369:GEJ655370 GOC655369:GOF655370 GXY655369:GYB655370 HHU655369:HHX655370 HRQ655369:HRT655370 IBM655369:IBP655370 ILI655369:ILL655370 IVE655369:IVH655370 JFA655369:JFD655370 JOW655369:JOZ655370 JYS655369:JYV655370 KIO655369:KIR655370 KSK655369:KSN655370 LCG655369:LCJ655370 LMC655369:LMF655370 LVY655369:LWB655370 MFU655369:MFX655370 MPQ655369:MPT655370 MZM655369:MZP655370 NJI655369:NJL655370 NTE655369:NTH655370 ODA655369:ODD655370 OMW655369:OMZ655370 OWS655369:OWV655370 PGO655369:PGR655370 PQK655369:PQN655370 QAG655369:QAJ655370 QKC655369:QKF655370 QTY655369:QUB655370 RDU655369:RDX655370 RNQ655369:RNT655370 RXM655369:RXP655370 SHI655369:SHL655370 SRE655369:SRH655370 TBA655369:TBD655370 TKW655369:TKZ655370 TUS655369:TUV655370 UEO655369:UER655370 UOK655369:UON655370 UYG655369:UYJ655370 VIC655369:VIF655370 VRY655369:VSB655370 WBU655369:WBX655370 WLQ655369:WLT655370 WVM655369:WVP655370 E720905:H720906 JA720905:JD720906 SW720905:SZ720906 ACS720905:ACV720906 AMO720905:AMR720906 AWK720905:AWN720906 BGG720905:BGJ720906 BQC720905:BQF720906 BZY720905:CAB720906 CJU720905:CJX720906 CTQ720905:CTT720906 DDM720905:DDP720906 DNI720905:DNL720906 DXE720905:DXH720906 EHA720905:EHD720906 EQW720905:EQZ720906 FAS720905:FAV720906 FKO720905:FKR720906 FUK720905:FUN720906 GEG720905:GEJ720906 GOC720905:GOF720906 GXY720905:GYB720906 HHU720905:HHX720906 HRQ720905:HRT720906 IBM720905:IBP720906 ILI720905:ILL720906 IVE720905:IVH720906 JFA720905:JFD720906 JOW720905:JOZ720906 JYS720905:JYV720906 KIO720905:KIR720906 KSK720905:KSN720906 LCG720905:LCJ720906 LMC720905:LMF720906 LVY720905:LWB720906 MFU720905:MFX720906 MPQ720905:MPT720906 MZM720905:MZP720906 NJI720905:NJL720906 NTE720905:NTH720906 ODA720905:ODD720906 OMW720905:OMZ720906 OWS720905:OWV720906 PGO720905:PGR720906 PQK720905:PQN720906 QAG720905:QAJ720906 QKC720905:QKF720906 QTY720905:QUB720906 RDU720905:RDX720906 RNQ720905:RNT720906 RXM720905:RXP720906 SHI720905:SHL720906 SRE720905:SRH720906 TBA720905:TBD720906 TKW720905:TKZ720906 TUS720905:TUV720906 UEO720905:UER720906 UOK720905:UON720906 UYG720905:UYJ720906 VIC720905:VIF720906 VRY720905:VSB720906 WBU720905:WBX720906 WLQ720905:WLT720906 WVM720905:WVP720906 E786441:H786442 JA786441:JD786442 SW786441:SZ786442 ACS786441:ACV786442 AMO786441:AMR786442 AWK786441:AWN786442 BGG786441:BGJ786442 BQC786441:BQF786442 BZY786441:CAB786442 CJU786441:CJX786442 CTQ786441:CTT786442 DDM786441:DDP786442 DNI786441:DNL786442 DXE786441:DXH786442 EHA786441:EHD786442 EQW786441:EQZ786442 FAS786441:FAV786442 FKO786441:FKR786442 FUK786441:FUN786442 GEG786441:GEJ786442 GOC786441:GOF786442 GXY786441:GYB786442 HHU786441:HHX786442 HRQ786441:HRT786442 IBM786441:IBP786442 ILI786441:ILL786442 IVE786441:IVH786442 JFA786441:JFD786442 JOW786441:JOZ786442 JYS786441:JYV786442 KIO786441:KIR786442 KSK786441:KSN786442 LCG786441:LCJ786442 LMC786441:LMF786442 LVY786441:LWB786442 MFU786441:MFX786442 MPQ786441:MPT786442 MZM786441:MZP786442 NJI786441:NJL786442 NTE786441:NTH786442 ODA786441:ODD786442 OMW786441:OMZ786442 OWS786441:OWV786442 PGO786441:PGR786442 PQK786441:PQN786442 QAG786441:QAJ786442 QKC786441:QKF786442 QTY786441:QUB786442 RDU786441:RDX786442 RNQ786441:RNT786442 RXM786441:RXP786442 SHI786441:SHL786442 SRE786441:SRH786442 TBA786441:TBD786442 TKW786441:TKZ786442 TUS786441:TUV786442 UEO786441:UER786442 UOK786441:UON786442 UYG786441:UYJ786442 VIC786441:VIF786442 VRY786441:VSB786442 WBU786441:WBX786442 WLQ786441:WLT786442 WVM786441:WVP786442 E851977:H851978 JA851977:JD851978 SW851977:SZ851978 ACS851977:ACV851978 AMO851977:AMR851978 AWK851977:AWN851978 BGG851977:BGJ851978 BQC851977:BQF851978 BZY851977:CAB851978 CJU851977:CJX851978 CTQ851977:CTT851978 DDM851977:DDP851978 DNI851977:DNL851978 DXE851977:DXH851978 EHA851977:EHD851978 EQW851977:EQZ851978 FAS851977:FAV851978 FKO851977:FKR851978 FUK851977:FUN851978 GEG851977:GEJ851978 GOC851977:GOF851978 GXY851977:GYB851978 HHU851977:HHX851978 HRQ851977:HRT851978 IBM851977:IBP851978 ILI851977:ILL851978 IVE851977:IVH851978 JFA851977:JFD851978 JOW851977:JOZ851978 JYS851977:JYV851978 KIO851977:KIR851978 KSK851977:KSN851978 LCG851977:LCJ851978 LMC851977:LMF851978 LVY851977:LWB851978 MFU851977:MFX851978 MPQ851977:MPT851978 MZM851977:MZP851978 NJI851977:NJL851978 NTE851977:NTH851978 ODA851977:ODD851978 OMW851977:OMZ851978 OWS851977:OWV851978 PGO851977:PGR851978 PQK851977:PQN851978 QAG851977:QAJ851978 QKC851977:QKF851978 QTY851977:QUB851978 RDU851977:RDX851978 RNQ851977:RNT851978 RXM851977:RXP851978 SHI851977:SHL851978 SRE851977:SRH851978 TBA851977:TBD851978 TKW851977:TKZ851978 TUS851977:TUV851978 UEO851977:UER851978 UOK851977:UON851978 UYG851977:UYJ851978 VIC851977:VIF851978 VRY851977:VSB851978 WBU851977:WBX851978 WLQ851977:WLT851978 WVM851977:WVP851978 E917513:H917514 JA917513:JD917514 SW917513:SZ917514 ACS917513:ACV917514 AMO917513:AMR917514 AWK917513:AWN917514 BGG917513:BGJ917514 BQC917513:BQF917514 BZY917513:CAB917514 CJU917513:CJX917514 CTQ917513:CTT917514 DDM917513:DDP917514 DNI917513:DNL917514 DXE917513:DXH917514 EHA917513:EHD917514 EQW917513:EQZ917514 FAS917513:FAV917514 FKO917513:FKR917514 FUK917513:FUN917514 GEG917513:GEJ917514 GOC917513:GOF917514 GXY917513:GYB917514 HHU917513:HHX917514 HRQ917513:HRT917514 IBM917513:IBP917514 ILI917513:ILL917514 IVE917513:IVH917514 JFA917513:JFD917514 JOW917513:JOZ917514 JYS917513:JYV917514 KIO917513:KIR917514 KSK917513:KSN917514 LCG917513:LCJ917514 LMC917513:LMF917514 LVY917513:LWB917514 MFU917513:MFX917514 MPQ917513:MPT917514 MZM917513:MZP917514 NJI917513:NJL917514 NTE917513:NTH917514 ODA917513:ODD917514 OMW917513:OMZ917514 OWS917513:OWV917514 PGO917513:PGR917514 PQK917513:PQN917514 QAG917513:QAJ917514 QKC917513:QKF917514 QTY917513:QUB917514 RDU917513:RDX917514 RNQ917513:RNT917514 RXM917513:RXP917514 SHI917513:SHL917514 SRE917513:SRH917514 TBA917513:TBD917514 TKW917513:TKZ917514 TUS917513:TUV917514 UEO917513:UER917514 UOK917513:UON917514 UYG917513:UYJ917514 VIC917513:VIF917514 VRY917513:VSB917514 WBU917513:WBX917514 WLQ917513:WLT917514 WVM917513:WVP917514 E983049:H983050 JA983049:JD983050 SW983049:SZ983050 ACS983049:ACV983050 AMO983049:AMR983050 AWK983049:AWN983050 BGG983049:BGJ983050 BQC983049:BQF983050 BZY983049:CAB983050 CJU983049:CJX983050 CTQ983049:CTT983050 DDM983049:DDP983050 DNI983049:DNL983050 DXE983049:DXH983050 EHA983049:EHD983050 EQW983049:EQZ983050 FAS983049:FAV983050 FKO983049:FKR983050 FUK983049:FUN983050 GEG983049:GEJ983050 GOC983049:GOF983050 GXY983049:GYB983050 HHU983049:HHX983050 HRQ983049:HRT983050 IBM983049:IBP983050 ILI983049:ILL983050 IVE983049:IVH983050 JFA983049:JFD983050 JOW983049:JOZ983050 JYS983049:JYV983050 KIO983049:KIR983050 KSK983049:KSN983050 LCG983049:LCJ983050 LMC983049:LMF983050 LVY983049:LWB983050 MFU983049:MFX983050 MPQ983049:MPT983050 MZM983049:MZP983050 NJI983049:NJL983050 NTE983049:NTH983050 ODA983049:ODD983050 OMW983049:OMZ983050 OWS983049:OWV983050 PGO983049:PGR983050 PQK983049:PQN983050 QAG983049:QAJ983050 QKC983049:QKF983050 QTY983049:QUB983050 RDU983049:RDX983050 RNQ983049:RNT983050 RXM983049:RXP983050 SHI983049:SHL983050 SRE983049:SRH983050 TBA983049:TBD983050 TKW983049:TKZ983050 TUS983049:TUV983050 UEO983049:UER983050 UOK983049:UON983050 UYG983049:UYJ983050 VIC983049:VIF983050 VRY983049:VSB983050 WBU983049:WBX983050 WLQ983049:WLT983050 WVM983049:WVP983050 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"変更あり,変更なし"</formula1>
    </dataValidation>
  </dataValidations>
  <pageMargins left="0.78740157480314965" right="0.39370078740157483" top="0.39370078740157483" bottom="0.39370078740157483" header="0.51181102362204722" footer="0.51181102362204722"/>
  <pageSetup paperSize="9" orientation="portrait" r:id="rId1"/>
  <headerFooter alignWithMargins="0">
    <oddHeader>&amp;L&amp;"ＭＳ ゴシック,標準"&amp;6 20200401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80" zoomScaleSheetLayoutView="80" workbookViewId="0">
      <selection activeCell="A2" sqref="A2"/>
    </sheetView>
  </sheetViews>
  <sheetFormatPr defaultRowHeight="13.5" x14ac:dyDescent="0.15"/>
  <cols>
    <col min="1" max="1" width="97.625" customWidth="1"/>
    <col min="2" max="2" width="3" customWidth="1"/>
    <col min="257" max="257" width="97.625" customWidth="1"/>
    <col min="513" max="513" width="97.625" customWidth="1"/>
    <col min="769" max="769" width="97.625" customWidth="1"/>
    <col min="1025" max="1025" width="97.625" customWidth="1"/>
    <col min="1281" max="1281" width="97.625" customWidth="1"/>
    <col min="1537" max="1537" width="97.625" customWidth="1"/>
    <col min="1793" max="1793" width="97.625" customWidth="1"/>
    <col min="2049" max="2049" width="97.625" customWidth="1"/>
    <col min="2305" max="2305" width="97.625" customWidth="1"/>
    <col min="2561" max="2561" width="97.625" customWidth="1"/>
    <col min="2817" max="2817" width="97.625" customWidth="1"/>
    <col min="3073" max="3073" width="97.625" customWidth="1"/>
    <col min="3329" max="3329" width="97.625" customWidth="1"/>
    <col min="3585" max="3585" width="97.625" customWidth="1"/>
    <col min="3841" max="3841" width="97.625" customWidth="1"/>
    <col min="4097" max="4097" width="97.625" customWidth="1"/>
    <col min="4353" max="4353" width="97.625" customWidth="1"/>
    <col min="4609" max="4609" width="97.625" customWidth="1"/>
    <col min="4865" max="4865" width="97.625" customWidth="1"/>
    <col min="5121" max="5121" width="97.625" customWidth="1"/>
    <col min="5377" max="5377" width="97.625" customWidth="1"/>
    <col min="5633" max="5633" width="97.625" customWidth="1"/>
    <col min="5889" max="5889" width="97.625" customWidth="1"/>
    <col min="6145" max="6145" width="97.625" customWidth="1"/>
    <col min="6401" max="6401" width="97.625" customWidth="1"/>
    <col min="6657" max="6657" width="97.625" customWidth="1"/>
    <col min="6913" max="6913" width="97.625" customWidth="1"/>
    <col min="7169" max="7169" width="97.625" customWidth="1"/>
    <col min="7425" max="7425" width="97.625" customWidth="1"/>
    <col min="7681" max="7681" width="97.625" customWidth="1"/>
    <col min="7937" max="7937" width="97.625" customWidth="1"/>
    <col min="8193" max="8193" width="97.625" customWidth="1"/>
    <col min="8449" max="8449" width="97.625" customWidth="1"/>
    <col min="8705" max="8705" width="97.625" customWidth="1"/>
    <col min="8961" max="8961" width="97.625" customWidth="1"/>
    <col min="9217" max="9217" width="97.625" customWidth="1"/>
    <col min="9473" max="9473" width="97.625" customWidth="1"/>
    <col min="9729" max="9729" width="97.625" customWidth="1"/>
    <col min="9985" max="9985" width="97.625" customWidth="1"/>
    <col min="10241" max="10241" width="97.625" customWidth="1"/>
    <col min="10497" max="10497" width="97.625" customWidth="1"/>
    <col min="10753" max="10753" width="97.625" customWidth="1"/>
    <col min="11009" max="11009" width="97.625" customWidth="1"/>
    <col min="11265" max="11265" width="97.625" customWidth="1"/>
    <col min="11521" max="11521" width="97.625" customWidth="1"/>
    <col min="11777" max="11777" width="97.625" customWidth="1"/>
    <col min="12033" max="12033" width="97.625" customWidth="1"/>
    <col min="12289" max="12289" width="97.625" customWidth="1"/>
    <col min="12545" max="12545" width="97.625" customWidth="1"/>
    <col min="12801" max="12801" width="97.625" customWidth="1"/>
    <col min="13057" max="13057" width="97.625" customWidth="1"/>
    <col min="13313" max="13313" width="97.625" customWidth="1"/>
    <col min="13569" max="13569" width="97.625" customWidth="1"/>
    <col min="13825" max="13825" width="97.625" customWidth="1"/>
    <col min="14081" max="14081" width="97.625" customWidth="1"/>
    <col min="14337" max="14337" width="97.625" customWidth="1"/>
    <col min="14593" max="14593" width="97.625" customWidth="1"/>
    <col min="14849" max="14849" width="97.625" customWidth="1"/>
    <col min="15105" max="15105" width="97.625" customWidth="1"/>
    <col min="15361" max="15361" width="97.625" customWidth="1"/>
    <col min="15617" max="15617" width="97.625" customWidth="1"/>
    <col min="15873" max="15873" width="97.625" customWidth="1"/>
    <col min="16129" max="16129" width="97.625" customWidth="1"/>
  </cols>
  <sheetData>
    <row r="1" spans="1:11" ht="21" customHeight="1" x14ac:dyDescent="0.15">
      <c r="A1" s="7">
        <v>20130701</v>
      </c>
    </row>
    <row r="2" spans="1:11" ht="21" customHeight="1" x14ac:dyDescent="0.15"/>
    <row r="3" spans="1:11" ht="21" customHeight="1" x14ac:dyDescent="0.15">
      <c r="A3" s="1" t="s">
        <v>88</v>
      </c>
      <c r="B3" s="60"/>
      <c r="C3" s="60"/>
      <c r="D3" s="60"/>
      <c r="E3" s="60"/>
      <c r="F3" s="60"/>
      <c r="G3" s="60"/>
      <c r="H3" s="60"/>
      <c r="I3" s="60"/>
      <c r="J3" s="60"/>
      <c r="K3" s="60"/>
    </row>
    <row r="4" spans="1:11" ht="21" customHeight="1" x14ac:dyDescent="0.15"/>
    <row r="5" spans="1:11" ht="21" customHeight="1" x14ac:dyDescent="0.15">
      <c r="A5" t="s">
        <v>201</v>
      </c>
    </row>
    <row r="6" spans="1:11" ht="21" customHeight="1" x14ac:dyDescent="0.15">
      <c r="A6" t="s">
        <v>202</v>
      </c>
    </row>
    <row r="7" spans="1:11" ht="21" customHeight="1" x14ac:dyDescent="0.15">
      <c r="A7" t="s">
        <v>33</v>
      </c>
    </row>
    <row r="8" spans="1:11" ht="21" customHeight="1" x14ac:dyDescent="0.15">
      <c r="A8" t="s">
        <v>204</v>
      </c>
    </row>
    <row r="9" spans="1:11" ht="21" customHeight="1" x14ac:dyDescent="0.15">
      <c r="A9" s="253" t="s">
        <v>206</v>
      </c>
    </row>
    <row r="10" spans="1:11" ht="21" customHeight="1" x14ac:dyDescent="0.15">
      <c r="A10" s="253" t="s">
        <v>207</v>
      </c>
    </row>
    <row r="11" spans="1:11" ht="21" customHeight="1" x14ac:dyDescent="0.15">
      <c r="A11" s="253" t="s">
        <v>208</v>
      </c>
    </row>
    <row r="12" spans="1:11" ht="21" customHeight="1" x14ac:dyDescent="0.15">
      <c r="A12" s="254" t="s">
        <v>169</v>
      </c>
    </row>
    <row r="13" spans="1:11" ht="21" customHeight="1" x14ac:dyDescent="0.15">
      <c r="A13" s="255" t="s">
        <v>68</v>
      </c>
    </row>
    <row r="14" spans="1:11" ht="21" customHeight="1" x14ac:dyDescent="0.15">
      <c r="A14" s="255" t="s">
        <v>75</v>
      </c>
    </row>
    <row r="15" spans="1:11" ht="21" customHeight="1" x14ac:dyDescent="0.15">
      <c r="A15" s="254" t="s">
        <v>52</v>
      </c>
    </row>
    <row r="16" spans="1:11" ht="21" customHeight="1" x14ac:dyDescent="0.15">
      <c r="A16" s="255" t="s">
        <v>67</v>
      </c>
    </row>
    <row r="17" spans="1:1" ht="21" customHeight="1" x14ac:dyDescent="0.15">
      <c r="A17" s="255" t="s">
        <v>211</v>
      </c>
    </row>
    <row r="18" spans="1:1" ht="21" customHeight="1" x14ac:dyDescent="0.15">
      <c r="A18" s="255" t="s">
        <v>212</v>
      </c>
    </row>
    <row r="19" spans="1:1" ht="21" customHeight="1" x14ac:dyDescent="0.15">
      <c r="A19" s="254" t="s">
        <v>213</v>
      </c>
    </row>
    <row r="20" spans="1:1" ht="21" customHeight="1" x14ac:dyDescent="0.15">
      <c r="A20" s="255" t="s">
        <v>7</v>
      </c>
    </row>
    <row r="21" spans="1:1" ht="21" customHeight="1" x14ac:dyDescent="0.15">
      <c r="A21" s="255" t="s">
        <v>1</v>
      </c>
    </row>
    <row r="22" spans="1:1" ht="21" customHeight="1" x14ac:dyDescent="0.15">
      <c r="A22" s="253" t="s">
        <v>184</v>
      </c>
    </row>
    <row r="23" spans="1:1" ht="21" customHeight="1" x14ac:dyDescent="0.15">
      <c r="A23" s="254" t="s">
        <v>214</v>
      </c>
    </row>
    <row r="24" spans="1:1" ht="21" customHeight="1" x14ac:dyDescent="0.15">
      <c r="A24" s="253" t="s">
        <v>209</v>
      </c>
    </row>
    <row r="25" spans="1:1" ht="21" customHeight="1" x14ac:dyDescent="0.15">
      <c r="A25" s="254" t="s">
        <v>30</v>
      </c>
    </row>
    <row r="26" spans="1:1" ht="21" customHeight="1" x14ac:dyDescent="0.15">
      <c r="A26" s="254" t="s">
        <v>215</v>
      </c>
    </row>
    <row r="27" spans="1:1" ht="21" customHeight="1" x14ac:dyDescent="0.15">
      <c r="A27" s="254" t="s">
        <v>130</v>
      </c>
    </row>
    <row r="28" spans="1:1" ht="21" customHeight="1" x14ac:dyDescent="0.15">
      <c r="A28" s="253" t="s">
        <v>216</v>
      </c>
    </row>
    <row r="29" spans="1:1" ht="21" customHeight="1" x14ac:dyDescent="0.15">
      <c r="A29" s="254" t="s">
        <v>48</v>
      </c>
    </row>
    <row r="30" spans="1:1" ht="21" customHeight="1" x14ac:dyDescent="0.15">
      <c r="A30" s="253" t="s">
        <v>25</v>
      </c>
    </row>
    <row r="31" spans="1:1" ht="21" customHeight="1" x14ac:dyDescent="0.15">
      <c r="A31" s="254" t="s">
        <v>150</v>
      </c>
    </row>
    <row r="32" spans="1:1" ht="21" customHeight="1" x14ac:dyDescent="0.15">
      <c r="A32" s="254" t="s">
        <v>198</v>
      </c>
    </row>
    <row r="33" spans="1:1" ht="21" customHeight="1" x14ac:dyDescent="0.15">
      <c r="A33" s="253" t="s">
        <v>217</v>
      </c>
    </row>
    <row r="34" spans="1:1" ht="21" customHeight="1" x14ac:dyDescent="0.15">
      <c r="A34" s="7" t="s">
        <v>38</v>
      </c>
    </row>
    <row r="35" spans="1:1" ht="21" customHeight="1" x14ac:dyDescent="0.15">
      <c r="A35" s="7" t="s">
        <v>127</v>
      </c>
    </row>
    <row r="36" spans="1:1" ht="21" customHeight="1" x14ac:dyDescent="0.15">
      <c r="A36" s="253" t="s">
        <v>192</v>
      </c>
    </row>
    <row r="37" spans="1:1" ht="21" customHeight="1" x14ac:dyDescent="0.15">
      <c r="A37" s="253" t="s">
        <v>218</v>
      </c>
    </row>
    <row r="38" spans="1:1" ht="21" customHeight="1" x14ac:dyDescent="0.15">
      <c r="A38" s="253" t="s">
        <v>205</v>
      </c>
    </row>
    <row r="39" spans="1:1" ht="21" customHeight="1" x14ac:dyDescent="0.15">
      <c r="A39" s="253" t="s">
        <v>32</v>
      </c>
    </row>
    <row r="40" spans="1:1" ht="21" customHeight="1" x14ac:dyDescent="0.15">
      <c r="A40" s="254" t="s">
        <v>163</v>
      </c>
    </row>
    <row r="41" spans="1:1" ht="21" customHeight="1" x14ac:dyDescent="0.15">
      <c r="A41" s="253" t="s">
        <v>126</v>
      </c>
    </row>
    <row r="42" spans="1:1" ht="21" customHeight="1" x14ac:dyDescent="0.15">
      <c r="A42" s="254" t="s">
        <v>80</v>
      </c>
    </row>
    <row r="43" spans="1:1" ht="21" customHeight="1" x14ac:dyDescent="0.15">
      <c r="A43" s="254" t="s">
        <v>219</v>
      </c>
    </row>
  </sheetData>
  <phoneticPr fontId="2"/>
  <printOptions horizontalCentered="1"/>
  <pageMargins left="0.51181102362204722" right="0.51181102362204722" top="0.74803149606299213"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zoomScale="80" zoomScaleNormal="80" workbookViewId="0">
      <pane ySplit="10" topLeftCell="A11" activePane="bottomLeft" state="frozen"/>
      <selection pane="bottomLeft"/>
    </sheetView>
  </sheetViews>
  <sheetFormatPr defaultColWidth="2.125" defaultRowHeight="15" customHeight="1" x14ac:dyDescent="0.15"/>
  <sheetData>
    <row r="1" spans="2:48" ht="5.0999999999999996" customHeight="1" x14ac:dyDescent="0.15"/>
    <row r="2" spans="2:48" ht="15" customHeight="1" x14ac:dyDescent="0.15">
      <c r="B2" s="304" t="s">
        <v>97</v>
      </c>
      <c r="C2" s="305"/>
      <c r="D2" s="305"/>
      <c r="E2" s="305"/>
      <c r="F2" s="305"/>
      <c r="G2" s="305"/>
      <c r="H2" s="305"/>
      <c r="I2" s="305"/>
      <c r="J2" s="305"/>
      <c r="K2" s="305"/>
      <c r="L2" s="305"/>
      <c r="M2" s="306"/>
      <c r="N2" s="312" t="s">
        <v>225</v>
      </c>
      <c r="O2" s="313"/>
      <c r="P2" s="313"/>
      <c r="Q2" s="313"/>
      <c r="R2" s="313"/>
      <c r="S2" s="317" t="s">
        <v>54</v>
      </c>
      <c r="T2" s="317"/>
      <c r="U2" s="313"/>
      <c r="V2" s="313"/>
      <c r="W2" s="317" t="s">
        <v>92</v>
      </c>
      <c r="X2" s="317"/>
      <c r="Y2" s="313"/>
      <c r="Z2" s="313"/>
      <c r="AA2" s="317" t="s">
        <v>11</v>
      </c>
      <c r="AB2" s="317"/>
      <c r="AC2" s="30"/>
      <c r="AD2" s="30"/>
      <c r="AE2" s="30"/>
      <c r="AF2" s="30"/>
      <c r="AG2" s="37"/>
      <c r="AH2" s="16"/>
      <c r="AI2" s="39" t="str">
        <f>N2&amp;IF(Q2="","　　　年　　　月　　　日",IF(Q2&lt;10,"　　","　")&amp;DBCS(Q2)&amp;"年"&amp;IF(U2&lt;10,"　　","　")&amp;DBCS(U2)&amp;"月"&amp;IF(Y2&lt;10,"　　","　")&amp;DBCS(Y2)&amp;"日")</f>
        <v>令和　　　年　　　月　　　日</v>
      </c>
      <c r="AJ2" s="72"/>
      <c r="AK2" s="72"/>
      <c r="AL2" s="72"/>
      <c r="AM2" s="72"/>
      <c r="AN2" s="72"/>
      <c r="AO2" s="72"/>
      <c r="AP2" s="72"/>
      <c r="AQ2" s="72"/>
      <c r="AR2" s="72"/>
      <c r="AS2" s="72"/>
      <c r="AT2" s="72"/>
      <c r="AU2" s="72"/>
      <c r="AV2" s="72"/>
    </row>
    <row r="3" spans="2:48" ht="24.95" customHeight="1" x14ac:dyDescent="0.15">
      <c r="B3" s="17" t="s">
        <v>220</v>
      </c>
      <c r="C3" s="90"/>
      <c r="D3" s="90"/>
      <c r="E3" s="90"/>
      <c r="F3" s="90"/>
      <c r="G3" s="90"/>
      <c r="H3" s="90"/>
      <c r="I3" s="90"/>
      <c r="J3" s="90"/>
      <c r="K3" s="90"/>
      <c r="L3" s="90"/>
      <c r="M3" s="103"/>
      <c r="N3" s="608" t="s">
        <v>148</v>
      </c>
      <c r="O3" s="609"/>
      <c r="P3" s="609"/>
      <c r="Q3" s="609"/>
      <c r="R3" s="609"/>
      <c r="S3" s="610" t="s">
        <v>221</v>
      </c>
      <c r="T3" s="610"/>
      <c r="U3" s="610"/>
      <c r="V3" s="610"/>
      <c r="W3" s="610"/>
      <c r="X3" s="610"/>
      <c r="Y3" s="610"/>
      <c r="Z3" s="610"/>
      <c r="AA3" s="610"/>
      <c r="AB3" s="610"/>
      <c r="AC3" s="610"/>
      <c r="AD3" s="610"/>
      <c r="AE3" s="610"/>
      <c r="AF3" s="610"/>
      <c r="AG3" s="611"/>
      <c r="AH3" s="16"/>
      <c r="AI3" s="39"/>
      <c r="AJ3" s="72"/>
      <c r="AK3" s="72"/>
      <c r="AL3" s="72"/>
      <c r="AM3" s="72"/>
      <c r="AN3" s="72"/>
      <c r="AO3" s="72"/>
      <c r="AP3" s="72"/>
      <c r="AQ3" s="72"/>
      <c r="AR3" s="72"/>
      <c r="AS3" s="72"/>
      <c r="AT3" s="72"/>
      <c r="AU3" s="72"/>
      <c r="AV3" s="72"/>
    </row>
    <row r="4" spans="2:48" ht="15" customHeight="1" x14ac:dyDescent="0.15">
      <c r="B4" s="17" t="s">
        <v>222</v>
      </c>
      <c r="C4" s="90"/>
      <c r="D4" s="90"/>
      <c r="E4" s="90"/>
      <c r="F4" s="90"/>
      <c r="G4" s="90"/>
      <c r="H4" s="90"/>
      <c r="I4" s="90"/>
      <c r="J4" s="90"/>
      <c r="K4" s="90"/>
      <c r="L4" s="298" t="s">
        <v>63</v>
      </c>
      <c r="M4" s="300"/>
      <c r="N4" s="312" t="s">
        <v>99</v>
      </c>
      <c r="O4" s="313"/>
      <c r="P4" s="313"/>
      <c r="Q4" s="313"/>
      <c r="R4" s="313"/>
      <c r="S4" s="317" t="s">
        <v>54</v>
      </c>
      <c r="T4" s="317"/>
      <c r="U4" s="313"/>
      <c r="V4" s="313"/>
      <c r="W4" s="317" t="s">
        <v>92</v>
      </c>
      <c r="X4" s="317"/>
      <c r="Y4" s="313"/>
      <c r="Z4" s="313"/>
      <c r="AA4" s="317" t="s">
        <v>11</v>
      </c>
      <c r="AB4" s="317"/>
      <c r="AC4" s="30"/>
      <c r="AD4" s="30"/>
      <c r="AE4" s="30"/>
      <c r="AF4" s="30"/>
      <c r="AG4" s="37"/>
      <c r="AH4" s="16"/>
      <c r="AI4" s="39" t="str">
        <f>N4&amp;IF(Q4="","　　　年　　　月　　　日",IF(Q4&lt;10,"　　","　")&amp;DBCS(Q4)&amp;"年"&amp;IF(U4&lt;10,"　　","　")&amp;DBCS(U4)&amp;"月"&amp;IF(Y4&lt;10,"　　","　")&amp;DBCS(Y4)&amp;"日")</f>
        <v>平成　　　年　　　月　　　日</v>
      </c>
      <c r="AJ4" s="72"/>
      <c r="AK4" s="72"/>
      <c r="AL4" s="72"/>
      <c r="AM4" s="72"/>
      <c r="AN4" s="72"/>
      <c r="AO4" s="72"/>
      <c r="AP4" s="72"/>
      <c r="AQ4" s="72"/>
      <c r="AR4" s="72"/>
      <c r="AS4" s="72"/>
      <c r="AT4" s="72"/>
      <c r="AU4" s="72"/>
      <c r="AV4" s="72"/>
    </row>
    <row r="5" spans="2:48" ht="15" customHeight="1" x14ac:dyDescent="0.15">
      <c r="B5" s="89"/>
      <c r="C5" s="91"/>
      <c r="D5" s="91"/>
      <c r="E5" s="91"/>
      <c r="F5" s="91"/>
      <c r="G5" s="91"/>
      <c r="H5" s="91"/>
      <c r="I5" s="91"/>
      <c r="J5" s="91"/>
      <c r="K5" s="104"/>
      <c r="L5" s="289" t="s">
        <v>223</v>
      </c>
      <c r="M5" s="291"/>
      <c r="N5" s="312" t="s">
        <v>225</v>
      </c>
      <c r="O5" s="313"/>
      <c r="P5" s="313"/>
      <c r="Q5" s="313"/>
      <c r="R5" s="313"/>
      <c r="S5" s="317" t="s">
        <v>54</v>
      </c>
      <c r="T5" s="317"/>
      <c r="U5" s="313"/>
      <c r="V5" s="313"/>
      <c r="W5" s="317" t="s">
        <v>92</v>
      </c>
      <c r="X5" s="317"/>
      <c r="Y5" s="313"/>
      <c r="Z5" s="313"/>
      <c r="AA5" s="317" t="s">
        <v>11</v>
      </c>
      <c r="AB5" s="317"/>
      <c r="AC5" s="30"/>
      <c r="AD5" s="30"/>
      <c r="AE5" s="30"/>
      <c r="AF5" s="30"/>
      <c r="AG5" s="37"/>
      <c r="AH5" s="16"/>
      <c r="AI5" s="39" t="str">
        <f>N5&amp;IF(Q5="","　　　年　　　月　　　日",IF(Q5&lt;10,"　　","　")&amp;DBCS(Q5)&amp;"年"&amp;IF(U5&lt;10,"　　","　")&amp;DBCS(U5)&amp;"月"&amp;IF(Y5&lt;10,"　　","　")&amp;DBCS(Y5)&amp;"日")</f>
        <v>令和　　　年　　　月　　　日</v>
      </c>
      <c r="AJ5" s="72"/>
      <c r="AK5" s="72"/>
      <c r="AL5" s="72"/>
      <c r="AM5" s="72"/>
      <c r="AN5" s="72"/>
      <c r="AO5" s="72"/>
      <c r="AP5" s="72"/>
      <c r="AQ5" s="72"/>
      <c r="AR5" s="72"/>
      <c r="AS5" s="72"/>
      <c r="AT5" s="72"/>
      <c r="AU5" s="72"/>
      <c r="AV5" s="72"/>
    </row>
    <row r="6" spans="2:48" ht="15" customHeight="1" x14ac:dyDescent="0.15">
      <c r="B6" s="17" t="s">
        <v>61</v>
      </c>
      <c r="C6" s="21"/>
      <c r="D6" s="21"/>
      <c r="E6" s="21"/>
      <c r="F6" s="231"/>
      <c r="G6" s="298" t="s">
        <v>103</v>
      </c>
      <c r="H6" s="299"/>
      <c r="I6" s="299"/>
      <c r="J6" s="299"/>
      <c r="K6" s="299"/>
      <c r="L6" s="299"/>
      <c r="M6" s="300"/>
      <c r="N6" s="602"/>
      <c r="O6" s="603"/>
      <c r="P6" s="603"/>
      <c r="Q6" s="603"/>
      <c r="R6" s="603"/>
      <c r="S6" s="603"/>
      <c r="T6" s="603"/>
      <c r="U6" s="603"/>
      <c r="V6" s="603"/>
      <c r="W6" s="603"/>
      <c r="X6" s="603"/>
      <c r="Y6" s="603"/>
      <c r="Z6" s="603"/>
      <c r="AA6" s="603"/>
      <c r="AB6" s="603"/>
      <c r="AC6" s="603"/>
      <c r="AD6" s="603"/>
      <c r="AE6" s="603"/>
      <c r="AF6" s="603"/>
      <c r="AG6" s="604"/>
      <c r="AH6" s="16"/>
      <c r="AI6" s="72"/>
      <c r="AJ6" s="72"/>
      <c r="AK6" s="72"/>
      <c r="AL6" s="72"/>
      <c r="AM6" s="72"/>
      <c r="AN6" s="72"/>
      <c r="AO6" s="72"/>
      <c r="AP6" s="72"/>
      <c r="AQ6" s="72"/>
      <c r="AR6" s="72"/>
      <c r="AS6" s="72"/>
      <c r="AT6" s="72"/>
      <c r="AU6" s="72"/>
      <c r="AV6" s="72"/>
    </row>
    <row r="7" spans="2:48" ht="15" customHeight="1" x14ac:dyDescent="0.15">
      <c r="B7" s="18"/>
      <c r="C7" s="22"/>
      <c r="D7" s="22"/>
      <c r="E7" s="22"/>
      <c r="F7" s="249"/>
      <c r="G7" s="280" t="s">
        <v>105</v>
      </c>
      <c r="H7" s="281"/>
      <c r="I7" s="281"/>
      <c r="J7" s="281"/>
      <c r="K7" s="281"/>
      <c r="L7" s="281"/>
      <c r="M7" s="282"/>
      <c r="N7" s="605"/>
      <c r="O7" s="606"/>
      <c r="P7" s="606"/>
      <c r="Q7" s="606"/>
      <c r="R7" s="606"/>
      <c r="S7" s="606"/>
      <c r="T7" s="606"/>
      <c r="U7" s="606"/>
      <c r="V7" s="606"/>
      <c r="W7" s="606"/>
      <c r="X7" s="606"/>
      <c r="Y7" s="606"/>
      <c r="Z7" s="606"/>
      <c r="AA7" s="606"/>
      <c r="AB7" s="606"/>
      <c r="AC7" s="606"/>
      <c r="AD7" s="606"/>
      <c r="AE7" s="606"/>
      <c r="AF7" s="606"/>
      <c r="AG7" s="607"/>
      <c r="AH7" s="16"/>
      <c r="AI7" s="72"/>
      <c r="AJ7" s="72"/>
      <c r="AK7" s="72"/>
      <c r="AL7" s="72"/>
      <c r="AM7" s="72"/>
      <c r="AN7" s="72"/>
      <c r="AO7" s="72"/>
      <c r="AP7" s="72"/>
      <c r="AQ7" s="72"/>
      <c r="AR7" s="72"/>
      <c r="AS7" s="72"/>
      <c r="AT7" s="72"/>
      <c r="AU7" s="72"/>
      <c r="AV7" s="72"/>
    </row>
    <row r="8" spans="2:48" ht="15" customHeight="1" x14ac:dyDescent="0.15">
      <c r="B8" s="18"/>
      <c r="C8" s="22"/>
      <c r="D8" s="22"/>
      <c r="E8" s="22"/>
      <c r="F8" s="249"/>
      <c r="G8" s="280" t="s">
        <v>2</v>
      </c>
      <c r="H8" s="281"/>
      <c r="I8" s="281"/>
      <c r="J8" s="281"/>
      <c r="K8" s="281"/>
      <c r="L8" s="281"/>
      <c r="M8" s="282"/>
      <c r="N8" s="605"/>
      <c r="O8" s="606"/>
      <c r="P8" s="606"/>
      <c r="Q8" s="606"/>
      <c r="R8" s="606"/>
      <c r="S8" s="606"/>
      <c r="T8" s="606"/>
      <c r="U8" s="606"/>
      <c r="V8" s="606"/>
      <c r="W8" s="606"/>
      <c r="X8" s="606"/>
      <c r="Y8" s="606"/>
      <c r="Z8" s="606"/>
      <c r="AA8" s="606"/>
      <c r="AB8" s="606"/>
      <c r="AC8" s="606"/>
      <c r="AD8" s="606"/>
      <c r="AE8" s="606"/>
      <c r="AF8" s="606"/>
      <c r="AG8" s="607"/>
      <c r="AI8" s="172"/>
      <c r="AJ8" s="172"/>
      <c r="AK8" s="172"/>
      <c r="AL8" s="172"/>
      <c r="AM8" s="172"/>
      <c r="AN8" s="172"/>
      <c r="AO8" s="172"/>
      <c r="AP8" s="172"/>
      <c r="AQ8" s="172"/>
      <c r="AR8" s="172"/>
      <c r="AS8" s="172"/>
      <c r="AT8" s="172"/>
      <c r="AU8" s="172"/>
      <c r="AV8" s="172"/>
    </row>
    <row r="9" spans="2:48" ht="15" customHeight="1" x14ac:dyDescent="0.15">
      <c r="B9" s="19"/>
      <c r="C9" s="23"/>
      <c r="D9" s="23"/>
      <c r="E9" s="23"/>
      <c r="F9" s="256"/>
      <c r="G9" s="289" t="s">
        <v>106</v>
      </c>
      <c r="H9" s="290"/>
      <c r="I9" s="290"/>
      <c r="J9" s="290"/>
      <c r="K9" s="290"/>
      <c r="L9" s="290"/>
      <c r="M9" s="291"/>
      <c r="N9" s="596"/>
      <c r="O9" s="597"/>
      <c r="P9" s="597"/>
      <c r="Q9" s="597"/>
      <c r="R9" s="597"/>
      <c r="S9" s="597"/>
      <c r="T9" s="597"/>
      <c r="U9" s="597"/>
      <c r="V9" s="597"/>
      <c r="W9" s="597"/>
      <c r="X9" s="597"/>
      <c r="Y9" s="597"/>
      <c r="Z9" s="597"/>
      <c r="AA9" s="597"/>
      <c r="AB9" s="597"/>
      <c r="AC9" s="597"/>
      <c r="AD9" s="597"/>
      <c r="AE9" s="597"/>
      <c r="AF9" s="597"/>
      <c r="AG9" s="598"/>
      <c r="AI9" s="172"/>
      <c r="AJ9" s="172"/>
      <c r="AK9" s="172"/>
      <c r="AL9" s="172"/>
      <c r="AM9" s="172"/>
      <c r="AN9" s="172"/>
      <c r="AO9" s="172"/>
      <c r="AP9" s="172"/>
      <c r="AQ9" s="172"/>
      <c r="AR9" s="172"/>
      <c r="AS9" s="172"/>
      <c r="AT9" s="172"/>
      <c r="AU9" s="172"/>
      <c r="AV9" s="172"/>
    </row>
    <row r="10" spans="2:48" ht="5.0999999999999996" customHeight="1" x14ac:dyDescent="0.15"/>
    <row r="11" spans="2:48" ht="15" customHeight="1" x14ac:dyDescent="0.15">
      <c r="AP11" s="172"/>
    </row>
    <row r="12" spans="2:48" ht="15" customHeight="1" x14ac:dyDescent="0.15">
      <c r="AP12" s="172"/>
    </row>
    <row r="13" spans="2:48" ht="15" customHeight="1" x14ac:dyDescent="0.15">
      <c r="AP13" s="172"/>
    </row>
    <row r="14" spans="2:48" ht="15" customHeight="1" x14ac:dyDescent="0.15">
      <c r="AP14" s="172"/>
    </row>
    <row r="15" spans="2:48" ht="15" customHeight="1" x14ac:dyDescent="0.15">
      <c r="AP15" s="172"/>
    </row>
    <row r="16" spans="2:48" ht="15" customHeight="1" x14ac:dyDescent="0.15">
      <c r="AP16" s="172"/>
    </row>
    <row r="17" spans="2:39" ht="15" customHeight="1" x14ac:dyDescent="0.15">
      <c r="M17" s="594" t="s">
        <v>51</v>
      </c>
      <c r="N17" s="594"/>
      <c r="O17" s="594"/>
      <c r="P17" s="594"/>
      <c r="Q17" s="594"/>
    </row>
    <row r="18" spans="2:39" ht="15" customHeight="1" x14ac:dyDescent="0.15">
      <c r="M18" s="594"/>
      <c r="N18" s="594"/>
      <c r="O18" s="594"/>
      <c r="P18" s="594"/>
      <c r="Q18" s="594"/>
      <c r="R18" s="594" t="s">
        <v>60</v>
      </c>
      <c r="S18" s="594"/>
      <c r="T18" s="594"/>
      <c r="U18" s="594"/>
      <c r="V18" s="594"/>
      <c r="W18" s="594"/>
      <c r="X18" s="594"/>
      <c r="Y18" s="594"/>
      <c r="Z18" s="594"/>
      <c r="AA18" s="594"/>
      <c r="AB18" s="594"/>
    </row>
    <row r="19" spans="2:39" ht="15" customHeight="1" x14ac:dyDescent="0.15">
      <c r="M19" s="594" t="s">
        <v>158</v>
      </c>
      <c r="N19" s="594"/>
      <c r="O19" s="594"/>
      <c r="P19" s="594"/>
      <c r="Q19" s="594"/>
      <c r="R19" s="594"/>
      <c r="S19" s="594"/>
      <c r="T19" s="594"/>
      <c r="U19" s="594"/>
      <c r="V19" s="594"/>
      <c r="W19" s="594"/>
      <c r="X19" s="594"/>
      <c r="Y19" s="594"/>
      <c r="Z19" s="594"/>
      <c r="AA19" s="594"/>
      <c r="AB19" s="594"/>
    </row>
    <row r="20" spans="2:39" ht="15" customHeight="1" x14ac:dyDescent="0.15">
      <c r="M20" s="594"/>
      <c r="N20" s="594"/>
      <c r="O20" s="594"/>
      <c r="P20" s="594"/>
      <c r="Q20" s="594"/>
    </row>
    <row r="23" spans="2:39" ht="15" customHeight="1" x14ac:dyDescent="0.15">
      <c r="AM23" s="85" t="str">
        <f>AI2</f>
        <v>令和　　　年　　　月　　　日</v>
      </c>
    </row>
    <row r="25" spans="2:39" ht="15" customHeight="1" x14ac:dyDescent="0.15">
      <c r="B25" s="595" t="s">
        <v>91</v>
      </c>
      <c r="C25" s="595"/>
      <c r="D25" s="595"/>
      <c r="E25" s="595"/>
      <c r="F25" s="595"/>
      <c r="G25" s="595"/>
      <c r="H25" s="595"/>
      <c r="I25" s="595"/>
      <c r="J25" s="595"/>
      <c r="K25" s="595"/>
      <c r="L25" s="595"/>
      <c r="M25" s="595"/>
      <c r="N25" s="595"/>
      <c r="O25" s="595"/>
      <c r="P25" s="595"/>
      <c r="R25" s="591"/>
      <c r="S25" s="591"/>
    </row>
    <row r="26" spans="2:39" ht="15" customHeight="1" x14ac:dyDescent="0.15">
      <c r="B26" s="595"/>
      <c r="C26" s="595"/>
      <c r="D26" s="595"/>
      <c r="E26" s="595"/>
      <c r="F26" s="595"/>
      <c r="G26" s="595"/>
      <c r="H26" s="595"/>
      <c r="I26" s="595"/>
      <c r="J26" s="595"/>
      <c r="K26" s="595"/>
      <c r="L26" s="595"/>
      <c r="M26" s="595"/>
      <c r="N26" s="595"/>
      <c r="O26" s="595"/>
      <c r="P26" s="595"/>
      <c r="R26" s="591"/>
      <c r="S26" s="591"/>
    </row>
    <row r="29" spans="2:39" ht="20.100000000000001" customHeight="1" x14ac:dyDescent="0.15">
      <c r="T29" s="78" t="s">
        <v>40</v>
      </c>
      <c r="U29" s="257"/>
      <c r="V29" s="257"/>
      <c r="W29" s="257"/>
      <c r="X29" s="599" t="str">
        <f>IF(N6="","",N6)</f>
        <v/>
      </c>
      <c r="Y29" s="599"/>
      <c r="Z29" s="599"/>
      <c r="AA29" s="599"/>
      <c r="AB29" s="599"/>
      <c r="AC29" s="599"/>
      <c r="AD29" s="599"/>
      <c r="AE29" s="599"/>
      <c r="AF29" s="599"/>
      <c r="AG29" s="599"/>
      <c r="AH29" s="599"/>
      <c r="AI29" s="599"/>
      <c r="AJ29" s="599"/>
      <c r="AK29" s="599"/>
      <c r="AL29" s="599"/>
      <c r="AM29" s="599"/>
    </row>
    <row r="30" spans="2:39" ht="20.100000000000001" customHeight="1" x14ac:dyDescent="0.15">
      <c r="T30" s="42"/>
      <c r="X30" s="600"/>
      <c r="Y30" s="600"/>
      <c r="Z30" s="600"/>
      <c r="AA30" s="600"/>
      <c r="AB30" s="600"/>
      <c r="AC30" s="600"/>
      <c r="AD30" s="600"/>
      <c r="AE30" s="600"/>
      <c r="AF30" s="600"/>
      <c r="AG30" s="600"/>
      <c r="AH30" s="600"/>
      <c r="AI30" s="600"/>
      <c r="AJ30" s="600"/>
      <c r="AK30" s="600"/>
      <c r="AL30" s="600"/>
      <c r="AM30" s="600"/>
    </row>
    <row r="31" spans="2:39" ht="20.100000000000001" customHeight="1" x14ac:dyDescent="0.15">
      <c r="T31" s="42"/>
      <c r="U31" s="258" t="str">
        <f>IF(AP11="JV","代表","")</f>
        <v/>
      </c>
      <c r="X31" s="601" t="str">
        <f>IF(N7="","",N7)</f>
        <v/>
      </c>
      <c r="Y31" s="601"/>
      <c r="Z31" s="601"/>
      <c r="AA31" s="601"/>
      <c r="AB31" s="601"/>
      <c r="AC31" s="601"/>
      <c r="AD31" s="601"/>
      <c r="AE31" s="601"/>
      <c r="AF31" s="601"/>
      <c r="AG31" s="601"/>
      <c r="AH31" s="601"/>
      <c r="AI31" s="601"/>
      <c r="AJ31" s="601"/>
      <c r="AK31" s="601"/>
      <c r="AL31" s="601"/>
      <c r="AM31" s="601"/>
    </row>
    <row r="32" spans="2:39" ht="20.100000000000001" customHeight="1" x14ac:dyDescent="0.15">
      <c r="T32" s="78" t="s">
        <v>44</v>
      </c>
      <c r="U32" s="257"/>
      <c r="V32" s="257"/>
      <c r="W32" s="257"/>
      <c r="X32" s="592" t="str">
        <f>IF(N8="","",N8)</f>
        <v/>
      </c>
      <c r="Y32" s="592"/>
      <c r="Z32" s="592"/>
      <c r="AA32" s="592"/>
      <c r="AB32" s="592"/>
      <c r="AC32" s="257"/>
      <c r="AD32" s="593" t="str">
        <f>IF(N9="","",N9)</f>
        <v/>
      </c>
      <c r="AE32" s="593"/>
      <c r="AF32" s="593"/>
      <c r="AG32" s="593"/>
      <c r="AH32" s="593"/>
      <c r="AI32" s="593"/>
      <c r="AJ32" s="593"/>
      <c r="AK32" s="593"/>
      <c r="AL32" s="257"/>
      <c r="AM32" s="257" t="s">
        <v>56</v>
      </c>
    </row>
    <row r="35" spans="1:39" ht="15" customHeight="1" x14ac:dyDescent="0.15">
      <c r="B35" s="591" t="s">
        <v>224</v>
      </c>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row>
    <row r="36" spans="1:39" ht="15" customHeight="1" x14ac:dyDescent="0.15">
      <c r="B36" s="59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row>
    <row r="37" spans="1:39" ht="6.95" customHeight="1" x14ac:dyDescent="0.15"/>
    <row r="38" spans="1:39" ht="20.100000000000001" customHeight="1" x14ac:dyDescent="0.15">
      <c r="E38" s="590" t="s">
        <v>27</v>
      </c>
      <c r="F38" s="590"/>
      <c r="G38" s="590"/>
      <c r="H38" s="590"/>
      <c r="I38" s="590"/>
      <c r="J38" s="590"/>
      <c r="K38" s="590"/>
    </row>
    <row r="39" spans="1:39" ht="6.95" customHeight="1" x14ac:dyDescent="0.15"/>
    <row r="40" spans="1:39" ht="6.95" customHeight="1" x14ac:dyDescent="0.15"/>
    <row r="41" spans="1:39" ht="20.100000000000001" customHeight="1" x14ac:dyDescent="0.15">
      <c r="E41" s="590" t="s">
        <v>113</v>
      </c>
      <c r="F41" s="590"/>
      <c r="G41" s="590"/>
      <c r="H41" s="590"/>
      <c r="I41" s="590"/>
      <c r="J41" s="590"/>
      <c r="K41" s="590"/>
    </row>
    <row r="42" spans="1:39" ht="6.95" customHeight="1" x14ac:dyDescent="0.15"/>
    <row r="43" spans="1:39" ht="15" customHeight="1" x14ac:dyDescent="0.15">
      <c r="A43" s="591" t="s">
        <v>164</v>
      </c>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row>
    <row r="44" spans="1:39" ht="15" customHeight="1" x14ac:dyDescent="0.15">
      <c r="A44" s="591"/>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row>
    <row r="47" spans="1:39" ht="15" customHeight="1" x14ac:dyDescent="0.15">
      <c r="B47" s="590" t="s">
        <v>129</v>
      </c>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row>
    <row r="48" spans="1:39" ht="15" customHeight="1" x14ac:dyDescent="0.15">
      <c r="B48" s="590"/>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row>
    <row r="51" spans="1:39" ht="15" customHeight="1" x14ac:dyDescent="0.15">
      <c r="A51" s="591" t="s">
        <v>222</v>
      </c>
      <c r="B51" s="591"/>
      <c r="C51" s="591"/>
      <c r="D51" s="591"/>
      <c r="E51" s="591"/>
      <c r="F51" s="591"/>
      <c r="G51" s="591"/>
      <c r="H51" s="591"/>
      <c r="I51" s="591"/>
      <c r="J51" s="591"/>
      <c r="K51" s="591"/>
      <c r="L51" s="591"/>
      <c r="O51" s="590" t="s">
        <v>63</v>
      </c>
      <c r="P51" s="590"/>
      <c r="S51" s="591" t="str">
        <f>AI4</f>
        <v>平成　　　年　　　月　　　日</v>
      </c>
      <c r="T51" s="591"/>
      <c r="U51" s="591"/>
      <c r="V51" s="591"/>
      <c r="W51" s="591"/>
      <c r="X51" s="591"/>
      <c r="Y51" s="591"/>
      <c r="Z51" s="591"/>
      <c r="AA51" s="591"/>
      <c r="AB51" s="591"/>
      <c r="AC51" s="591"/>
      <c r="AD51" s="591"/>
      <c r="AE51" s="591"/>
      <c r="AF51" s="591"/>
      <c r="AG51" s="591"/>
      <c r="AH51" s="591"/>
      <c r="AI51" s="591"/>
      <c r="AJ51" s="591"/>
      <c r="AK51" s="591"/>
      <c r="AL51" s="591"/>
      <c r="AM51" s="591"/>
    </row>
    <row r="52" spans="1:39" ht="15" customHeight="1" x14ac:dyDescent="0.15">
      <c r="A52" s="591"/>
      <c r="B52" s="591"/>
      <c r="C52" s="591"/>
      <c r="D52" s="591"/>
      <c r="E52" s="591"/>
      <c r="F52" s="591"/>
      <c r="G52" s="591"/>
      <c r="H52" s="591"/>
      <c r="I52" s="591"/>
      <c r="J52" s="591"/>
      <c r="K52" s="591"/>
      <c r="L52" s="591"/>
      <c r="O52" s="590"/>
      <c r="P52" s="590"/>
      <c r="S52" s="591"/>
      <c r="T52" s="591"/>
      <c r="U52" s="591"/>
      <c r="V52" s="591"/>
      <c r="W52" s="591"/>
      <c r="X52" s="591"/>
      <c r="Y52" s="591"/>
      <c r="Z52" s="591"/>
      <c r="AA52" s="591"/>
      <c r="AB52" s="591"/>
      <c r="AC52" s="591"/>
      <c r="AD52" s="591"/>
      <c r="AE52" s="591"/>
      <c r="AF52" s="591"/>
      <c r="AG52" s="591"/>
      <c r="AH52" s="591"/>
      <c r="AI52" s="591"/>
      <c r="AJ52" s="591"/>
      <c r="AK52" s="591"/>
      <c r="AL52" s="591"/>
      <c r="AM52" s="591"/>
    </row>
    <row r="55" spans="1:39" ht="15" customHeight="1" x14ac:dyDescent="0.15">
      <c r="O55" s="590" t="s">
        <v>36</v>
      </c>
      <c r="P55" s="590"/>
      <c r="S55" s="591" t="str">
        <f>AI5</f>
        <v>令和　　　年　　　月　　　日</v>
      </c>
      <c r="T55" s="591"/>
      <c r="U55" s="591"/>
      <c r="V55" s="591"/>
      <c r="W55" s="591"/>
      <c r="X55" s="591"/>
      <c r="Y55" s="591"/>
      <c r="Z55" s="591"/>
      <c r="AA55" s="591"/>
      <c r="AB55" s="591"/>
      <c r="AC55" s="591"/>
      <c r="AD55" s="591"/>
      <c r="AE55" s="591"/>
      <c r="AF55" s="591"/>
      <c r="AG55" s="591"/>
      <c r="AH55" s="591"/>
      <c r="AI55" s="591"/>
      <c r="AJ55" s="591"/>
      <c r="AK55" s="591"/>
      <c r="AL55" s="591"/>
      <c r="AM55" s="591"/>
    </row>
    <row r="56" spans="1:39" ht="15" customHeight="1" x14ac:dyDescent="0.15">
      <c r="O56" s="590"/>
      <c r="P56" s="590"/>
      <c r="S56" s="591"/>
      <c r="T56" s="591"/>
      <c r="U56" s="591"/>
      <c r="V56" s="591"/>
      <c r="W56" s="591"/>
      <c r="X56" s="591"/>
      <c r="Y56" s="591"/>
      <c r="Z56" s="591"/>
      <c r="AA56" s="591"/>
      <c r="AB56" s="591"/>
      <c r="AC56" s="591"/>
      <c r="AD56" s="591"/>
      <c r="AE56" s="591"/>
      <c r="AF56" s="591"/>
      <c r="AG56" s="591"/>
      <c r="AH56" s="591"/>
      <c r="AI56" s="591"/>
      <c r="AJ56" s="591"/>
      <c r="AK56" s="591"/>
      <c r="AL56" s="591"/>
      <c r="AM56" s="591"/>
    </row>
  </sheetData>
  <sheetProtection password="DE82" sheet="1" objects="1" scenarios="1"/>
  <mergeCells count="54">
    <mergeCell ref="B2:M2"/>
    <mergeCell ref="N2:P2"/>
    <mergeCell ref="Q2:R2"/>
    <mergeCell ref="S2:T2"/>
    <mergeCell ref="U2:V2"/>
    <mergeCell ref="W2:X2"/>
    <mergeCell ref="Y2:Z2"/>
    <mergeCell ref="AA2:AB2"/>
    <mergeCell ref="N3:R3"/>
    <mergeCell ref="S3:AG3"/>
    <mergeCell ref="W4:X4"/>
    <mergeCell ref="Y4:Z4"/>
    <mergeCell ref="AA4:AB4"/>
    <mergeCell ref="L5:M5"/>
    <mergeCell ref="N5:P5"/>
    <mergeCell ref="Q5:R5"/>
    <mergeCell ref="S5:T5"/>
    <mergeCell ref="U5:V5"/>
    <mergeCell ref="W5:X5"/>
    <mergeCell ref="Y5:Z5"/>
    <mergeCell ref="AA5:AB5"/>
    <mergeCell ref="L4:M4"/>
    <mergeCell ref="N4:P4"/>
    <mergeCell ref="Q4:R4"/>
    <mergeCell ref="S4:T4"/>
    <mergeCell ref="U4:V4"/>
    <mergeCell ref="G6:M6"/>
    <mergeCell ref="N6:AG6"/>
    <mergeCell ref="G7:M7"/>
    <mergeCell ref="N7:AG7"/>
    <mergeCell ref="G8:M8"/>
    <mergeCell ref="N8:AG8"/>
    <mergeCell ref="G9:M9"/>
    <mergeCell ref="N9:AG9"/>
    <mergeCell ref="X29:AM29"/>
    <mergeCell ref="X30:AM30"/>
    <mergeCell ref="X31:AM31"/>
    <mergeCell ref="X32:AB32"/>
    <mergeCell ref="AD32:AK32"/>
    <mergeCell ref="E38:K38"/>
    <mergeCell ref="E41:K41"/>
    <mergeCell ref="M17:Q18"/>
    <mergeCell ref="R18:AB19"/>
    <mergeCell ref="M19:Q20"/>
    <mergeCell ref="B25:P26"/>
    <mergeCell ref="R25:S26"/>
    <mergeCell ref="B35:AL36"/>
    <mergeCell ref="O55:P56"/>
    <mergeCell ref="S55:AM56"/>
    <mergeCell ref="A43:Z44"/>
    <mergeCell ref="B47:AM48"/>
    <mergeCell ref="A51:L52"/>
    <mergeCell ref="O51:P52"/>
    <mergeCell ref="S51:AM52"/>
  </mergeCells>
  <phoneticPr fontId="2"/>
  <conditionalFormatting sqref="E38:K38">
    <cfRule type="expression" dxfId="1" priority="1" stopIfTrue="1">
      <formula>$N3="課税事業者"</formula>
    </cfRule>
  </conditionalFormatting>
  <conditionalFormatting sqref="E41:K41">
    <cfRule type="expression" dxfId="0" priority="2" stopIfTrue="1">
      <formula>$N3="免税事業者"</formula>
    </cfRule>
  </conditionalFormatting>
  <dataValidations count="1">
    <dataValidation type="list" showInputMessage="1" showErrorMessage="1" sqref="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N65539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N131075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N196611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N262147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N327683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N393219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N458755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N524291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N589827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N655363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N720899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N786435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N851971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N917507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N983043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formula1>"課税事業者,免税事業者,空欄"</formula1>
    </dataValidation>
  </dataValidations>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46"/>
  <sheetViews>
    <sheetView showGridLines="0" showZeros="0" zoomScale="80" zoomScaleNormal="80" workbookViewId="0">
      <selection activeCell="L2" sqref="L2:AE2"/>
    </sheetView>
  </sheetViews>
  <sheetFormatPr defaultColWidth="2.125" defaultRowHeight="21.95" customHeight="1" x14ac:dyDescent="0.15"/>
  <cols>
    <col min="1" max="16384" width="2.125" style="15"/>
  </cols>
  <sheetData>
    <row r="1" spans="2:49" ht="5.0999999999999996" customHeight="1" x14ac:dyDescent="0.15">
      <c r="B1" s="16"/>
      <c r="C1" s="16"/>
      <c r="D1" s="16"/>
      <c r="E1" s="16"/>
      <c r="F1" s="16"/>
      <c r="G1" s="16"/>
      <c r="H1" s="16"/>
    </row>
    <row r="2" spans="2:49" ht="15" customHeight="1" x14ac:dyDescent="0.15">
      <c r="B2" s="304" t="s">
        <v>47</v>
      </c>
      <c r="C2" s="305"/>
      <c r="D2" s="305"/>
      <c r="E2" s="305"/>
      <c r="F2" s="305"/>
      <c r="G2" s="305"/>
      <c r="H2" s="305"/>
      <c r="I2" s="305"/>
      <c r="J2" s="305"/>
      <c r="K2" s="306"/>
      <c r="L2" s="312"/>
      <c r="M2" s="313"/>
      <c r="N2" s="313"/>
      <c r="O2" s="313"/>
      <c r="P2" s="313"/>
      <c r="Q2" s="313"/>
      <c r="R2" s="313"/>
      <c r="S2" s="313"/>
      <c r="T2" s="313"/>
      <c r="U2" s="313"/>
      <c r="V2" s="313"/>
      <c r="W2" s="313"/>
      <c r="X2" s="313"/>
      <c r="Y2" s="313"/>
      <c r="Z2" s="313"/>
      <c r="AA2" s="313"/>
      <c r="AB2" s="313"/>
      <c r="AC2" s="313"/>
      <c r="AD2" s="313"/>
      <c r="AE2" s="314"/>
    </row>
    <row r="3" spans="2:49" ht="15" customHeight="1" x14ac:dyDescent="0.15">
      <c r="B3" s="304" t="s">
        <v>53</v>
      </c>
      <c r="C3" s="305"/>
      <c r="D3" s="305"/>
      <c r="E3" s="305"/>
      <c r="F3" s="305"/>
      <c r="G3" s="305"/>
      <c r="H3" s="305"/>
      <c r="I3" s="305"/>
      <c r="J3" s="305"/>
      <c r="K3" s="306"/>
      <c r="L3" s="315" t="s">
        <v>90</v>
      </c>
      <c r="M3" s="315"/>
      <c r="N3" s="315"/>
      <c r="O3" s="316"/>
      <c r="P3" s="316"/>
      <c r="Q3" s="316"/>
      <c r="R3" s="316"/>
      <c r="S3" s="316"/>
      <c r="T3" s="316"/>
      <c r="U3" s="316"/>
      <c r="V3" s="316"/>
      <c r="W3" s="316"/>
      <c r="X3" s="317" t="s">
        <v>37</v>
      </c>
      <c r="Y3" s="317"/>
      <c r="Z3" s="317"/>
      <c r="AA3" s="317"/>
      <c r="AB3" s="317"/>
      <c r="AC3" s="317"/>
      <c r="AD3" s="31"/>
      <c r="AE3" s="35"/>
    </row>
    <row r="4" spans="2:49" ht="15" customHeight="1" x14ac:dyDescent="0.15">
      <c r="B4" s="304" t="s">
        <v>93</v>
      </c>
      <c r="C4" s="305"/>
      <c r="D4" s="305"/>
      <c r="E4" s="305"/>
      <c r="F4" s="305"/>
      <c r="G4" s="305"/>
      <c r="H4" s="305"/>
      <c r="I4" s="305"/>
      <c r="J4" s="305"/>
      <c r="K4" s="306"/>
      <c r="L4" s="307"/>
      <c r="M4" s="308"/>
      <c r="N4" s="308"/>
      <c r="O4" s="308"/>
      <c r="P4" s="308"/>
      <c r="Q4" s="308"/>
      <c r="R4" s="308"/>
      <c r="S4" s="308"/>
      <c r="T4" s="308"/>
      <c r="U4" s="308"/>
      <c r="V4" s="308"/>
      <c r="W4" s="308"/>
      <c r="X4" s="308"/>
      <c r="Y4" s="308"/>
      <c r="Z4" s="308"/>
      <c r="AA4" s="33" t="s">
        <v>95</v>
      </c>
      <c r="AB4" s="31"/>
      <c r="AC4" s="31"/>
      <c r="AD4" s="31"/>
      <c r="AE4" s="36"/>
    </row>
    <row r="5" spans="2:49" ht="15" customHeight="1" x14ac:dyDescent="0.15">
      <c r="B5" s="304" t="s">
        <v>97</v>
      </c>
      <c r="C5" s="305"/>
      <c r="D5" s="305"/>
      <c r="E5" s="305"/>
      <c r="F5" s="305"/>
      <c r="G5" s="305"/>
      <c r="H5" s="305"/>
      <c r="I5" s="305"/>
      <c r="J5" s="305"/>
      <c r="K5" s="306"/>
      <c r="L5" s="309" t="s">
        <v>225</v>
      </c>
      <c r="M5" s="310"/>
      <c r="N5" s="310"/>
      <c r="O5" s="310"/>
      <c r="P5" s="310"/>
      <c r="Q5" s="311" t="s">
        <v>54</v>
      </c>
      <c r="R5" s="311"/>
      <c r="S5" s="310"/>
      <c r="T5" s="310"/>
      <c r="U5" s="311" t="s">
        <v>92</v>
      </c>
      <c r="V5" s="311"/>
      <c r="W5" s="310"/>
      <c r="X5" s="310"/>
      <c r="Y5" s="311" t="s">
        <v>11</v>
      </c>
      <c r="Z5" s="311"/>
      <c r="AA5" s="30"/>
      <c r="AB5" s="30"/>
      <c r="AC5" s="30"/>
      <c r="AD5" s="30"/>
      <c r="AE5" s="37"/>
      <c r="AG5" s="39" t="str">
        <f>L5&amp;IF(O5="","　　　年　　　　月　　　　日",IF(O5&lt;10,"　　","　")&amp;DBCS(O5)&amp;"年"&amp;IF(S5&lt;10,"　　","　")&amp;DBCS(S5)&amp;"月"&amp;IF(W5&lt;10,"　　","　")&amp;DBCS(W5)&amp;"日")</f>
        <v>令和　　　年　　　　月　　　　日</v>
      </c>
      <c r="AH5" s="39"/>
      <c r="AI5" s="39"/>
      <c r="AJ5" s="39"/>
      <c r="AK5" s="39"/>
      <c r="AL5" s="39"/>
      <c r="AM5" s="39"/>
      <c r="AN5" s="39"/>
      <c r="AO5" s="39"/>
      <c r="AP5" s="39"/>
      <c r="AQ5" s="39"/>
      <c r="AR5" s="39"/>
      <c r="AS5" s="39"/>
      <c r="AT5" s="39"/>
      <c r="AU5" s="39"/>
      <c r="AV5" s="39"/>
      <c r="AW5" s="39"/>
    </row>
    <row r="6" spans="2:49" ht="15" customHeight="1" x14ac:dyDescent="0.15">
      <c r="B6" s="295" t="s">
        <v>61</v>
      </c>
      <c r="C6" s="296"/>
      <c r="D6" s="296"/>
      <c r="E6" s="297"/>
      <c r="F6" s="298" t="s">
        <v>103</v>
      </c>
      <c r="G6" s="299"/>
      <c r="H6" s="299"/>
      <c r="I6" s="299"/>
      <c r="J6" s="299"/>
      <c r="K6" s="300"/>
      <c r="L6" s="301"/>
      <c r="M6" s="302"/>
      <c r="N6" s="302"/>
      <c r="O6" s="302"/>
      <c r="P6" s="302"/>
      <c r="Q6" s="302"/>
      <c r="R6" s="302"/>
      <c r="S6" s="302"/>
      <c r="T6" s="302"/>
      <c r="U6" s="302"/>
      <c r="V6" s="302"/>
      <c r="W6" s="302"/>
      <c r="X6" s="302"/>
      <c r="Y6" s="302"/>
      <c r="Z6" s="302"/>
      <c r="AA6" s="302"/>
      <c r="AB6" s="302"/>
      <c r="AC6" s="302"/>
      <c r="AD6" s="302"/>
      <c r="AE6" s="303"/>
      <c r="AG6" s="39" t="str">
        <f>LEFT(L5,1)&amp;"　"&amp;RIGHT(L5,1)&amp;IF(O5="","　　　　年　　　　　月　　　　　日",IF(O5&lt;10,"　　","　")&amp;DBCS(O5)&amp;"　年"&amp;IF(S5&lt;10,"　　","　")&amp;DBCS(S5)&amp;"　月"&amp;IF(W5&lt;10,"　　","　")&amp;DBCS(W5)&amp;"　日")</f>
        <v>令　和　　　　年　　　　　月　　　　　日</v>
      </c>
      <c r="AH6" s="39"/>
      <c r="AI6" s="39"/>
      <c r="AJ6" s="39"/>
      <c r="AK6" s="39"/>
      <c r="AL6" s="39"/>
      <c r="AM6" s="39"/>
      <c r="AN6" s="39"/>
      <c r="AO6" s="39"/>
      <c r="AP6" s="39"/>
      <c r="AQ6" s="39"/>
      <c r="AR6" s="39"/>
      <c r="AS6" s="39"/>
      <c r="AT6" s="39"/>
      <c r="AU6" s="39"/>
      <c r="AV6" s="39"/>
      <c r="AW6" s="39"/>
    </row>
    <row r="7" spans="2:49" ht="15" customHeight="1" x14ac:dyDescent="0.15">
      <c r="B7" s="277"/>
      <c r="C7" s="278"/>
      <c r="D7" s="278"/>
      <c r="E7" s="279"/>
      <c r="F7" s="280" t="s">
        <v>105</v>
      </c>
      <c r="G7" s="281"/>
      <c r="H7" s="281"/>
      <c r="I7" s="281"/>
      <c r="J7" s="281"/>
      <c r="K7" s="282"/>
      <c r="L7" s="283"/>
      <c r="M7" s="284"/>
      <c r="N7" s="284"/>
      <c r="O7" s="284"/>
      <c r="P7" s="284"/>
      <c r="Q7" s="284"/>
      <c r="R7" s="284"/>
      <c r="S7" s="284"/>
      <c r="T7" s="284"/>
      <c r="U7" s="284"/>
      <c r="V7" s="284"/>
      <c r="W7" s="284"/>
      <c r="X7" s="284"/>
      <c r="Y7" s="284"/>
      <c r="Z7" s="284"/>
      <c r="AA7" s="284"/>
      <c r="AB7" s="284"/>
      <c r="AC7" s="284"/>
      <c r="AD7" s="284"/>
      <c r="AE7" s="285"/>
    </row>
    <row r="8" spans="2:49" ht="15" customHeight="1" x14ac:dyDescent="0.15">
      <c r="B8" s="277"/>
      <c r="C8" s="278"/>
      <c r="D8" s="278"/>
      <c r="E8" s="279"/>
      <c r="F8" s="280" t="s">
        <v>2</v>
      </c>
      <c r="G8" s="281"/>
      <c r="H8" s="281"/>
      <c r="I8" s="281"/>
      <c r="J8" s="281"/>
      <c r="K8" s="282"/>
      <c r="L8" s="283"/>
      <c r="M8" s="284"/>
      <c r="N8" s="284"/>
      <c r="O8" s="284"/>
      <c r="P8" s="284"/>
      <c r="Q8" s="284"/>
      <c r="R8" s="284"/>
      <c r="S8" s="284"/>
      <c r="T8" s="284"/>
      <c r="U8" s="284"/>
      <c r="V8" s="284"/>
      <c r="W8" s="284"/>
      <c r="X8" s="284"/>
      <c r="Y8" s="284"/>
      <c r="Z8" s="284"/>
      <c r="AA8" s="284"/>
      <c r="AB8" s="284"/>
      <c r="AC8" s="284"/>
      <c r="AD8" s="284"/>
      <c r="AE8" s="285"/>
    </row>
    <row r="9" spans="2:49" ht="15" customHeight="1" x14ac:dyDescent="0.15">
      <c r="B9" s="286"/>
      <c r="C9" s="287"/>
      <c r="D9" s="287"/>
      <c r="E9" s="288"/>
      <c r="F9" s="289" t="s">
        <v>106</v>
      </c>
      <c r="G9" s="290"/>
      <c r="H9" s="290"/>
      <c r="I9" s="290"/>
      <c r="J9" s="290"/>
      <c r="K9" s="291"/>
      <c r="L9" s="292"/>
      <c r="M9" s="293"/>
      <c r="N9" s="293"/>
      <c r="O9" s="293"/>
      <c r="P9" s="293"/>
      <c r="Q9" s="293"/>
      <c r="R9" s="293"/>
      <c r="S9" s="293"/>
      <c r="T9" s="293"/>
      <c r="U9" s="293"/>
      <c r="V9" s="293"/>
      <c r="W9" s="293"/>
      <c r="X9" s="293"/>
      <c r="Y9" s="293"/>
      <c r="Z9" s="293"/>
      <c r="AA9" s="293"/>
      <c r="AB9" s="293"/>
      <c r="AC9" s="293"/>
      <c r="AD9" s="293"/>
      <c r="AE9" s="294"/>
    </row>
    <row r="10" spans="2:49" ht="5.0999999999999996" customHeight="1" x14ac:dyDescent="0.15"/>
    <row r="14" spans="2:49" ht="21.95" customHeight="1" x14ac:dyDescent="0.15">
      <c r="B14" s="15" t="s">
        <v>22</v>
      </c>
    </row>
    <row r="17" spans="3:41" ht="21.95" customHeight="1" x14ac:dyDescent="0.15">
      <c r="I17" s="273" t="s">
        <v>62</v>
      </c>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row>
    <row r="19" spans="3:41" ht="21.95" customHeight="1" x14ac:dyDescent="0.15">
      <c r="AN19" s="29"/>
      <c r="AO19" s="41" t="str">
        <f>AG5</f>
        <v>令和　　　年　　　　月　　　　日</v>
      </c>
    </row>
    <row r="22" spans="3:41" ht="21.95" customHeight="1" x14ac:dyDescent="0.15">
      <c r="C22" s="274" t="s">
        <v>91</v>
      </c>
      <c r="D22" s="274"/>
      <c r="E22" s="274"/>
      <c r="F22" s="274"/>
      <c r="G22" s="274"/>
      <c r="H22" s="274"/>
      <c r="I22" s="274"/>
      <c r="J22" s="274"/>
      <c r="K22" s="274"/>
      <c r="L22" s="274"/>
      <c r="M22" s="274"/>
      <c r="N22" s="274"/>
      <c r="P22" s="16"/>
    </row>
    <row r="25" spans="3:41" ht="21.95" customHeight="1" x14ac:dyDescent="0.15">
      <c r="R25" s="15" t="s">
        <v>61</v>
      </c>
      <c r="V25" s="15" t="s">
        <v>40</v>
      </c>
      <c r="Z25" s="272">
        <f>L6</f>
        <v>0</v>
      </c>
      <c r="AA25" s="272"/>
      <c r="AB25" s="272"/>
      <c r="AC25" s="272"/>
      <c r="AD25" s="272"/>
      <c r="AE25" s="272"/>
      <c r="AF25" s="272"/>
      <c r="AG25" s="272"/>
      <c r="AH25" s="272"/>
      <c r="AI25" s="272"/>
      <c r="AJ25" s="272"/>
      <c r="AK25" s="272"/>
      <c r="AL25" s="272"/>
      <c r="AM25" s="272"/>
      <c r="AN25" s="272"/>
      <c r="AO25" s="28"/>
    </row>
    <row r="26" spans="3:41" ht="21.95" customHeight="1" x14ac:dyDescent="0.15">
      <c r="Z26" s="275"/>
      <c r="AA26" s="275"/>
      <c r="AB26" s="275"/>
      <c r="AC26" s="275"/>
      <c r="AD26" s="275"/>
      <c r="AE26" s="275"/>
      <c r="AF26" s="275"/>
      <c r="AG26" s="275"/>
      <c r="AH26" s="275"/>
      <c r="AI26" s="275"/>
      <c r="AJ26" s="275"/>
      <c r="AK26" s="275"/>
      <c r="AL26" s="275"/>
      <c r="AM26" s="275"/>
      <c r="AN26" s="275"/>
      <c r="AO26" s="275"/>
    </row>
    <row r="27" spans="3:41" ht="21.95" customHeight="1" x14ac:dyDescent="0.15">
      <c r="X27" s="32"/>
      <c r="Z27" s="276">
        <f>L7</f>
        <v>0</v>
      </c>
      <c r="AA27" s="276"/>
      <c r="AB27" s="276"/>
      <c r="AC27" s="276"/>
      <c r="AD27" s="276"/>
      <c r="AE27" s="276"/>
      <c r="AF27" s="276"/>
      <c r="AG27" s="276"/>
      <c r="AH27" s="276"/>
      <c r="AI27" s="276"/>
      <c r="AJ27" s="276"/>
      <c r="AK27" s="276"/>
      <c r="AL27" s="276"/>
      <c r="AM27" s="276"/>
      <c r="AN27" s="276"/>
      <c r="AO27" s="276"/>
    </row>
    <row r="28" spans="3:41" ht="21.95" customHeight="1" x14ac:dyDescent="0.15">
      <c r="V28" s="15" t="s">
        <v>44</v>
      </c>
      <c r="Z28" s="269">
        <f>L8</f>
        <v>0</v>
      </c>
      <c r="AA28" s="269"/>
      <c r="AB28" s="269"/>
      <c r="AC28" s="269"/>
      <c r="AD28" s="269"/>
      <c r="AE28" s="38"/>
      <c r="AF28" s="270">
        <f>L9</f>
        <v>0</v>
      </c>
      <c r="AG28" s="270"/>
      <c r="AH28" s="270"/>
      <c r="AI28" s="270"/>
      <c r="AJ28" s="270"/>
      <c r="AK28" s="270"/>
      <c r="AL28" s="270"/>
      <c r="AM28" s="270"/>
      <c r="AN28" s="271" t="s">
        <v>56</v>
      </c>
      <c r="AO28" s="271"/>
    </row>
    <row r="31" spans="3:41" ht="21.95" customHeight="1" x14ac:dyDescent="0.15">
      <c r="AA31" s="25"/>
      <c r="AB31" s="25"/>
      <c r="AC31" s="25"/>
      <c r="AD31" s="25"/>
      <c r="AE31" s="25"/>
      <c r="AF31" s="25"/>
    </row>
    <row r="32" spans="3:41" ht="21.95" customHeight="1" x14ac:dyDescent="0.15">
      <c r="C32" s="15" t="s">
        <v>108</v>
      </c>
    </row>
    <row r="35" spans="3:38" ht="21.95" customHeight="1" x14ac:dyDescent="0.15">
      <c r="C35" s="24" t="s">
        <v>66</v>
      </c>
      <c r="E35" s="266" t="s">
        <v>47</v>
      </c>
      <c r="F35" s="266"/>
      <c r="G35" s="266"/>
      <c r="H35" s="266"/>
      <c r="I35" s="266"/>
      <c r="J35" s="266"/>
      <c r="M35" s="272">
        <f>L2</f>
        <v>0</v>
      </c>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row>
    <row r="36" spans="3:38" ht="21.95" customHeight="1" x14ac:dyDescent="0.15">
      <c r="C36" s="24"/>
    </row>
    <row r="37" spans="3:38" ht="21.95" customHeight="1" x14ac:dyDescent="0.15">
      <c r="C37" s="24" t="s">
        <v>72</v>
      </c>
      <c r="E37" s="266" t="s">
        <v>53</v>
      </c>
      <c r="F37" s="266"/>
      <c r="G37" s="266"/>
      <c r="H37" s="266"/>
      <c r="I37" s="266"/>
      <c r="J37" s="266"/>
      <c r="M37" s="267" t="str">
        <f>L3&amp;"　"&amp;IF(O3="","　　　　　   　　　",O3)&amp;"　"&amp;X3</f>
        <v>津山市　　　　　　   　　　　地内</v>
      </c>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row>
    <row r="38" spans="3:38" ht="21.95" customHeight="1" x14ac:dyDescent="0.15">
      <c r="C38" s="24"/>
    </row>
    <row r="39" spans="3:38" ht="21.95" customHeight="1" x14ac:dyDescent="0.15">
      <c r="C39" s="24" t="s">
        <v>35</v>
      </c>
      <c r="E39" s="266" t="s">
        <v>93</v>
      </c>
      <c r="F39" s="266"/>
      <c r="G39" s="266"/>
      <c r="H39" s="266"/>
      <c r="I39" s="266"/>
      <c r="J39" s="266"/>
      <c r="M39" s="268">
        <f>L4</f>
        <v>0</v>
      </c>
      <c r="N39" s="268"/>
      <c r="O39" s="268"/>
      <c r="P39" s="268"/>
      <c r="Q39" s="268"/>
      <c r="R39" s="268"/>
      <c r="S39" s="268"/>
      <c r="T39" s="268"/>
      <c r="U39" s="268"/>
      <c r="V39" s="268"/>
      <c r="W39" s="268"/>
      <c r="X39" s="268"/>
      <c r="Y39" s="268"/>
      <c r="Z39" s="268"/>
      <c r="AA39" s="268"/>
      <c r="AB39" s="268"/>
      <c r="AC39" s="268"/>
      <c r="AD39" s="34" t="s">
        <v>98</v>
      </c>
      <c r="AF39" s="34"/>
      <c r="AG39" s="34"/>
      <c r="AH39" s="34"/>
      <c r="AI39" s="34"/>
      <c r="AJ39" s="34"/>
      <c r="AK39" s="34"/>
      <c r="AL39" s="34"/>
    </row>
    <row r="40" spans="3:38" ht="21.95" customHeight="1" x14ac:dyDescent="0.15">
      <c r="C40" s="24"/>
    </row>
    <row r="41" spans="3:38" ht="21.95" customHeight="1" x14ac:dyDescent="0.15">
      <c r="C41" s="24" t="s">
        <v>86</v>
      </c>
      <c r="E41" s="266" t="s">
        <v>46</v>
      </c>
      <c r="F41" s="266"/>
      <c r="G41" s="266"/>
      <c r="H41" s="266"/>
      <c r="I41" s="266"/>
      <c r="J41" s="266"/>
      <c r="M41" s="15" t="str">
        <f>AG6</f>
        <v>令　和　　　　年　　　　　月　　　　　日</v>
      </c>
      <c r="P41" s="29"/>
      <c r="Q41" s="29"/>
      <c r="R41" s="29"/>
    </row>
    <row r="42" spans="3:38" ht="21.95" customHeight="1" x14ac:dyDescent="0.15">
      <c r="C42" s="24"/>
    </row>
    <row r="43" spans="3:38" ht="21.95" customHeight="1" x14ac:dyDescent="0.15">
      <c r="C43" s="24" t="s">
        <v>109</v>
      </c>
      <c r="E43" s="266" t="s">
        <v>111</v>
      </c>
      <c r="F43" s="266"/>
      <c r="G43" s="266"/>
      <c r="H43" s="266"/>
      <c r="I43" s="266"/>
      <c r="J43" s="266"/>
      <c r="M43" s="15" t="str">
        <f>M41</f>
        <v>令　和　　　　年　　　　　月　　　　　日</v>
      </c>
    </row>
    <row r="44" spans="3:38" ht="21.95" customHeight="1" x14ac:dyDescent="0.15">
      <c r="C44" s="24"/>
    </row>
    <row r="45" spans="3:38" ht="21.95" customHeight="1" x14ac:dyDescent="0.15">
      <c r="C45" s="24"/>
    </row>
    <row r="46" spans="3:38" ht="21.95" customHeight="1" x14ac:dyDescent="0.15">
      <c r="C46" s="24"/>
    </row>
  </sheetData>
  <sheetProtection password="DE82" sheet="1" objects="1" scenarios="1" formatCells="0" selectLockedCells="1"/>
  <mergeCells count="44">
    <mergeCell ref="B2:K2"/>
    <mergeCell ref="L2:AE2"/>
    <mergeCell ref="B3:K3"/>
    <mergeCell ref="L3:N3"/>
    <mergeCell ref="O3:W3"/>
    <mergeCell ref="X3:AC3"/>
    <mergeCell ref="B4:K4"/>
    <mergeCell ref="L4:Z4"/>
    <mergeCell ref="B5:K5"/>
    <mergeCell ref="L5:N5"/>
    <mergeCell ref="O5:P5"/>
    <mergeCell ref="Q5:R5"/>
    <mergeCell ref="S5:T5"/>
    <mergeCell ref="U5:V5"/>
    <mergeCell ref="W5:X5"/>
    <mergeCell ref="Y5:Z5"/>
    <mergeCell ref="B6:E6"/>
    <mergeCell ref="F6:K6"/>
    <mergeCell ref="L6:AE6"/>
    <mergeCell ref="B7:E7"/>
    <mergeCell ref="F7:K7"/>
    <mergeCell ref="L7:AE7"/>
    <mergeCell ref="B8:E8"/>
    <mergeCell ref="F8:K8"/>
    <mergeCell ref="L8:AE8"/>
    <mergeCell ref="B9:E9"/>
    <mergeCell ref="F9:K9"/>
    <mergeCell ref="L9:AE9"/>
    <mergeCell ref="I17:AH17"/>
    <mergeCell ref="C22:N22"/>
    <mergeCell ref="Z25:AN25"/>
    <mergeCell ref="Z26:AO26"/>
    <mergeCell ref="Z27:AO27"/>
    <mergeCell ref="Z28:AD28"/>
    <mergeCell ref="AF28:AM28"/>
    <mergeCell ref="AN28:AO28"/>
    <mergeCell ref="E35:J35"/>
    <mergeCell ref="M35:AL35"/>
    <mergeCell ref="E43:J43"/>
    <mergeCell ref="E37:J37"/>
    <mergeCell ref="M37:AL37"/>
    <mergeCell ref="E39:J39"/>
    <mergeCell ref="M39:AC39"/>
    <mergeCell ref="E41:J41"/>
  </mergeCells>
  <phoneticPr fontId="2"/>
  <pageMargins left="0.78740157480314965" right="0.78740157480314965" top="0.98425196850393681" bottom="0.19685039370078741" header="0.51181102362204722" footer="0.51181102362204722"/>
  <pageSetup paperSize="9" orientation="portrait" r:id="rId1"/>
  <headerFooter alignWithMargins="0">
    <oddHeader>&amp;L&amp;8 20190501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showGridLines="0" showZeros="0" zoomScale="80" zoomScaleNormal="80" workbookViewId="0">
      <selection activeCell="L2" sqref="L2:AE2"/>
    </sheetView>
  </sheetViews>
  <sheetFormatPr defaultColWidth="2.125" defaultRowHeight="20.100000000000001" customHeight="1" x14ac:dyDescent="0.15"/>
  <cols>
    <col min="1" max="46" width="1.875" style="42" customWidth="1"/>
    <col min="47" max="256" width="2.125" style="42"/>
    <col min="257" max="302" width="1.875" style="42" customWidth="1"/>
    <col min="303" max="512" width="2.125" style="42"/>
    <col min="513" max="558" width="1.875" style="42" customWidth="1"/>
    <col min="559" max="768" width="2.125" style="42"/>
    <col min="769" max="814" width="1.875" style="42" customWidth="1"/>
    <col min="815" max="1024" width="2.125" style="42"/>
    <col min="1025" max="1070" width="1.875" style="42" customWidth="1"/>
    <col min="1071" max="1280" width="2.125" style="42"/>
    <col min="1281" max="1326" width="1.875" style="42" customWidth="1"/>
    <col min="1327" max="1536" width="2.125" style="42"/>
    <col min="1537" max="1582" width="1.875" style="42" customWidth="1"/>
    <col min="1583" max="1792" width="2.125" style="42"/>
    <col min="1793" max="1838" width="1.875" style="42" customWidth="1"/>
    <col min="1839" max="2048" width="2.125" style="42"/>
    <col min="2049" max="2094" width="1.875" style="42" customWidth="1"/>
    <col min="2095" max="2304" width="2.125" style="42"/>
    <col min="2305" max="2350" width="1.875" style="42" customWidth="1"/>
    <col min="2351" max="2560" width="2.125" style="42"/>
    <col min="2561" max="2606" width="1.875" style="42" customWidth="1"/>
    <col min="2607" max="2816" width="2.125" style="42"/>
    <col min="2817" max="2862" width="1.875" style="42" customWidth="1"/>
    <col min="2863" max="3072" width="2.125" style="42"/>
    <col min="3073" max="3118" width="1.875" style="42" customWidth="1"/>
    <col min="3119" max="3328" width="2.125" style="42"/>
    <col min="3329" max="3374" width="1.875" style="42" customWidth="1"/>
    <col min="3375" max="3584" width="2.125" style="42"/>
    <col min="3585" max="3630" width="1.875" style="42" customWidth="1"/>
    <col min="3631" max="3840" width="2.125" style="42"/>
    <col min="3841" max="3886" width="1.875" style="42" customWidth="1"/>
    <col min="3887" max="4096" width="2.125" style="42"/>
    <col min="4097" max="4142" width="1.875" style="42" customWidth="1"/>
    <col min="4143" max="4352" width="2.125" style="42"/>
    <col min="4353" max="4398" width="1.875" style="42" customWidth="1"/>
    <col min="4399" max="4608" width="2.125" style="42"/>
    <col min="4609" max="4654" width="1.875" style="42" customWidth="1"/>
    <col min="4655" max="4864" width="2.125" style="42"/>
    <col min="4865" max="4910" width="1.875" style="42" customWidth="1"/>
    <col min="4911" max="5120" width="2.125" style="42"/>
    <col min="5121" max="5166" width="1.875" style="42" customWidth="1"/>
    <col min="5167" max="5376" width="2.125" style="42"/>
    <col min="5377" max="5422" width="1.875" style="42" customWidth="1"/>
    <col min="5423" max="5632" width="2.125" style="42"/>
    <col min="5633" max="5678" width="1.875" style="42" customWidth="1"/>
    <col min="5679" max="5888" width="2.125" style="42"/>
    <col min="5889" max="5934" width="1.875" style="42" customWidth="1"/>
    <col min="5935" max="6144" width="2.125" style="42"/>
    <col min="6145" max="6190" width="1.875" style="42" customWidth="1"/>
    <col min="6191" max="6400" width="2.125" style="42"/>
    <col min="6401" max="6446" width="1.875" style="42" customWidth="1"/>
    <col min="6447" max="6656" width="2.125" style="42"/>
    <col min="6657" max="6702" width="1.875" style="42" customWidth="1"/>
    <col min="6703" max="6912" width="2.125" style="42"/>
    <col min="6913" max="6958" width="1.875" style="42" customWidth="1"/>
    <col min="6959" max="7168" width="2.125" style="42"/>
    <col min="7169" max="7214" width="1.875" style="42" customWidth="1"/>
    <col min="7215" max="7424" width="2.125" style="42"/>
    <col min="7425" max="7470" width="1.875" style="42" customWidth="1"/>
    <col min="7471" max="7680" width="2.125" style="42"/>
    <col min="7681" max="7726" width="1.875" style="42" customWidth="1"/>
    <col min="7727" max="7936" width="2.125" style="42"/>
    <col min="7937" max="7982" width="1.875" style="42" customWidth="1"/>
    <col min="7983" max="8192" width="2.125" style="42"/>
    <col min="8193" max="8238" width="1.875" style="42" customWidth="1"/>
    <col min="8239" max="8448" width="2.125" style="42"/>
    <col min="8449" max="8494" width="1.875" style="42" customWidth="1"/>
    <col min="8495" max="8704" width="2.125" style="42"/>
    <col min="8705" max="8750" width="1.875" style="42" customWidth="1"/>
    <col min="8751" max="8960" width="2.125" style="42"/>
    <col min="8961" max="9006" width="1.875" style="42" customWidth="1"/>
    <col min="9007" max="9216" width="2.125" style="42"/>
    <col min="9217" max="9262" width="1.875" style="42" customWidth="1"/>
    <col min="9263" max="9472" width="2.125" style="42"/>
    <col min="9473" max="9518" width="1.875" style="42" customWidth="1"/>
    <col min="9519" max="9728" width="2.125" style="42"/>
    <col min="9729" max="9774" width="1.875" style="42" customWidth="1"/>
    <col min="9775" max="9984" width="2.125" style="42"/>
    <col min="9985" max="10030" width="1.875" style="42" customWidth="1"/>
    <col min="10031" max="10240" width="2.125" style="42"/>
    <col min="10241" max="10286" width="1.875" style="42" customWidth="1"/>
    <col min="10287" max="10496" width="2.125" style="42"/>
    <col min="10497" max="10542" width="1.875" style="42" customWidth="1"/>
    <col min="10543" max="10752" width="2.125" style="42"/>
    <col min="10753" max="10798" width="1.875" style="42" customWidth="1"/>
    <col min="10799" max="11008" width="2.125" style="42"/>
    <col min="11009" max="11054" width="1.875" style="42" customWidth="1"/>
    <col min="11055" max="11264" width="2.125" style="42"/>
    <col min="11265" max="11310" width="1.875" style="42" customWidth="1"/>
    <col min="11311" max="11520" width="2.125" style="42"/>
    <col min="11521" max="11566" width="1.875" style="42" customWidth="1"/>
    <col min="11567" max="11776" width="2.125" style="42"/>
    <col min="11777" max="11822" width="1.875" style="42" customWidth="1"/>
    <col min="11823" max="12032" width="2.125" style="42"/>
    <col min="12033" max="12078" width="1.875" style="42" customWidth="1"/>
    <col min="12079" max="12288" width="2.125" style="42"/>
    <col min="12289" max="12334" width="1.875" style="42" customWidth="1"/>
    <col min="12335" max="12544" width="2.125" style="42"/>
    <col min="12545" max="12590" width="1.875" style="42" customWidth="1"/>
    <col min="12591" max="12800" width="2.125" style="42"/>
    <col min="12801" max="12846" width="1.875" style="42" customWidth="1"/>
    <col min="12847" max="13056" width="2.125" style="42"/>
    <col min="13057" max="13102" width="1.875" style="42" customWidth="1"/>
    <col min="13103" max="13312" width="2.125" style="42"/>
    <col min="13313" max="13358" width="1.875" style="42" customWidth="1"/>
    <col min="13359" max="13568" width="2.125" style="42"/>
    <col min="13569" max="13614" width="1.875" style="42" customWidth="1"/>
    <col min="13615" max="13824" width="2.125" style="42"/>
    <col min="13825" max="13870" width="1.875" style="42" customWidth="1"/>
    <col min="13871" max="14080" width="2.125" style="42"/>
    <col min="14081" max="14126" width="1.875" style="42" customWidth="1"/>
    <col min="14127" max="14336" width="2.125" style="42"/>
    <col min="14337" max="14382" width="1.875" style="42" customWidth="1"/>
    <col min="14383" max="14592" width="2.125" style="42"/>
    <col min="14593" max="14638" width="1.875" style="42" customWidth="1"/>
    <col min="14639" max="14848" width="2.125" style="42"/>
    <col min="14849" max="14894" width="1.875" style="42" customWidth="1"/>
    <col min="14895" max="15104" width="2.125" style="42"/>
    <col min="15105" max="15150" width="1.875" style="42" customWidth="1"/>
    <col min="15151" max="15360" width="2.125" style="42"/>
    <col min="15361" max="15406" width="1.875" style="42" customWidth="1"/>
    <col min="15407" max="15616" width="2.125" style="42"/>
    <col min="15617" max="15662" width="1.875" style="42" customWidth="1"/>
    <col min="15663" max="15872" width="2.125" style="42"/>
    <col min="15873" max="15918" width="1.875" style="42" customWidth="1"/>
    <col min="15919" max="16128" width="2.125" style="42"/>
    <col min="16129" max="16174" width="1.875" style="42" customWidth="1"/>
    <col min="16175" max="16384" width="2.125" style="42"/>
  </cols>
  <sheetData>
    <row r="1" spans="1:52" ht="5.0999999999999996" customHeight="1" x14ac:dyDescent="0.15">
      <c r="A1" s="43"/>
      <c r="B1" s="43"/>
      <c r="C1" s="43"/>
      <c r="D1" s="43"/>
      <c r="E1" s="43"/>
      <c r="F1" s="43"/>
      <c r="G1" s="43"/>
    </row>
    <row r="2" spans="1:52" ht="15" customHeight="1" x14ac:dyDescent="0.15">
      <c r="A2" s="43"/>
      <c r="B2" s="304" t="s">
        <v>47</v>
      </c>
      <c r="C2" s="305"/>
      <c r="D2" s="305"/>
      <c r="E2" s="305"/>
      <c r="F2" s="305"/>
      <c r="G2" s="305"/>
      <c r="H2" s="305"/>
      <c r="I2" s="305"/>
      <c r="J2" s="305"/>
      <c r="K2" s="306"/>
      <c r="L2" s="312"/>
      <c r="M2" s="313"/>
      <c r="N2" s="313"/>
      <c r="O2" s="313"/>
      <c r="P2" s="313"/>
      <c r="Q2" s="313"/>
      <c r="R2" s="313"/>
      <c r="S2" s="313"/>
      <c r="T2" s="313"/>
      <c r="U2" s="313"/>
      <c r="V2" s="313"/>
      <c r="W2" s="313"/>
      <c r="X2" s="313"/>
      <c r="Y2" s="313"/>
      <c r="Z2" s="313"/>
      <c r="AA2" s="313"/>
      <c r="AB2" s="313"/>
      <c r="AC2" s="313"/>
      <c r="AD2" s="313"/>
      <c r="AE2" s="314"/>
      <c r="AF2" s="39"/>
      <c r="AG2" s="390">
        <f>L4</f>
        <v>0</v>
      </c>
      <c r="AH2" s="390"/>
      <c r="AI2" s="390"/>
      <c r="AJ2" s="390"/>
      <c r="AK2" s="390"/>
      <c r="AL2" s="390"/>
      <c r="AM2" s="390"/>
      <c r="AN2" s="390"/>
      <c r="AO2" s="390"/>
      <c r="AP2" s="390"/>
      <c r="AQ2" s="390"/>
      <c r="AR2" s="39"/>
      <c r="AS2" s="39"/>
      <c r="AT2" s="39"/>
      <c r="AU2" s="39"/>
      <c r="AV2" s="39"/>
      <c r="AW2" s="39"/>
      <c r="AX2" s="73"/>
      <c r="AY2" s="75"/>
      <c r="AZ2" s="75"/>
    </row>
    <row r="3" spans="1:52" ht="15" customHeight="1" x14ac:dyDescent="0.15">
      <c r="A3" s="43"/>
      <c r="B3" s="304" t="s">
        <v>53</v>
      </c>
      <c r="C3" s="305"/>
      <c r="D3" s="305"/>
      <c r="E3" s="305"/>
      <c r="F3" s="305"/>
      <c r="G3" s="305"/>
      <c r="H3" s="305"/>
      <c r="I3" s="305"/>
      <c r="J3" s="305"/>
      <c r="K3" s="306"/>
      <c r="L3" s="391" t="s">
        <v>90</v>
      </c>
      <c r="M3" s="317"/>
      <c r="N3" s="317"/>
      <c r="O3" s="317"/>
      <c r="P3" s="392"/>
      <c r="Q3" s="392"/>
      <c r="R3" s="392"/>
      <c r="S3" s="392"/>
      <c r="T3" s="392"/>
      <c r="U3" s="392"/>
      <c r="V3" s="392"/>
      <c r="W3" s="392"/>
      <c r="X3" s="392"/>
      <c r="Y3" s="317" t="s">
        <v>37</v>
      </c>
      <c r="Z3" s="317"/>
      <c r="AA3" s="317"/>
      <c r="AB3" s="317"/>
      <c r="AC3" s="317"/>
      <c r="AD3" s="317"/>
      <c r="AE3" s="35"/>
      <c r="AF3" s="39"/>
      <c r="AG3" s="390">
        <f>IF(L4="",0,LEN(AG2))</f>
        <v>0</v>
      </c>
      <c r="AH3" s="390"/>
      <c r="AI3" s="390"/>
      <c r="AJ3" s="390"/>
      <c r="AK3" s="390"/>
      <c r="AL3" s="390"/>
      <c r="AM3" s="390"/>
      <c r="AN3" s="390"/>
      <c r="AO3" s="390"/>
      <c r="AP3" s="390"/>
      <c r="AQ3" s="390"/>
      <c r="AR3" s="39"/>
      <c r="AS3" s="39"/>
      <c r="AT3" s="39"/>
      <c r="AU3" s="39"/>
      <c r="AV3" s="39"/>
      <c r="AW3" s="39"/>
      <c r="AX3" s="73"/>
      <c r="AY3" s="75"/>
      <c r="AZ3" s="75"/>
    </row>
    <row r="4" spans="1:52" ht="15" customHeight="1" x14ac:dyDescent="0.15">
      <c r="A4" s="43"/>
      <c r="B4" s="304" t="s">
        <v>93</v>
      </c>
      <c r="C4" s="305"/>
      <c r="D4" s="305"/>
      <c r="E4" s="305"/>
      <c r="F4" s="305"/>
      <c r="G4" s="305"/>
      <c r="H4" s="305"/>
      <c r="I4" s="305"/>
      <c r="J4" s="305"/>
      <c r="K4" s="306"/>
      <c r="L4" s="307"/>
      <c r="M4" s="308"/>
      <c r="N4" s="308"/>
      <c r="O4" s="308"/>
      <c r="P4" s="308"/>
      <c r="Q4" s="308"/>
      <c r="R4" s="308"/>
      <c r="S4" s="308"/>
      <c r="T4" s="308"/>
      <c r="U4" s="308"/>
      <c r="V4" s="308"/>
      <c r="W4" s="308"/>
      <c r="X4" s="308"/>
      <c r="Y4" s="308"/>
      <c r="Z4" s="308"/>
      <c r="AA4" s="33" t="s">
        <v>82</v>
      </c>
      <c r="AB4" s="31"/>
      <c r="AC4" s="31"/>
      <c r="AD4" s="31"/>
      <c r="AE4" s="36"/>
      <c r="AF4" s="39"/>
      <c r="AG4" s="72" t="str">
        <f>IF(AG3=10,"￥","")</f>
        <v/>
      </c>
      <c r="AH4" s="72" t="str">
        <f>IF(AG3=9,"￥",IF(AG3&gt;=10,DBCS(MID(AG2,AG3-9,1)),""))</f>
        <v/>
      </c>
      <c r="AI4" s="72" t="str">
        <f>IF(AG3=8,"￥",IF(AG3&gt;=9,DBCS(MID(AG2,AG3-8,1)),""))</f>
        <v/>
      </c>
      <c r="AJ4" s="72" t="str">
        <f>IF(AG3=7,"￥",IF(AG3&gt;=8,DBCS(MID(AG2,AG3-7,1)),""))</f>
        <v/>
      </c>
      <c r="AK4" s="72" t="str">
        <f>IF(AG3=6,"￥",IF(AG3&gt;=7,DBCS(MID(AG2,AG3-6,1)),""))</f>
        <v/>
      </c>
      <c r="AL4" s="72" t="str">
        <f>IF(AG3=5,"￥",IF(AG3&gt;=6,DBCS(MID(AG2,AG3-5,1)),""))</f>
        <v/>
      </c>
      <c r="AM4" s="72" t="str">
        <f>IF(AG3=4,"￥",IF(AG3&gt;=5,DBCS(MID(AG2,AG3-4,1)),""))</f>
        <v/>
      </c>
      <c r="AN4" s="72" t="str">
        <f>IF(AG3=3,"￥",IF(AG3&gt;=4,DBCS(MID(AG2,AG3-3,1)),""))</f>
        <v/>
      </c>
      <c r="AO4" s="72" t="str">
        <f>IF(AG3=2,"￥",IF(AG3&gt;=3,DBCS(MID(AG2,AG3-2,1)),""))</f>
        <v/>
      </c>
      <c r="AP4" s="72" t="str">
        <f>IF(AG3=1,"￥",IF(AG3&gt;=2,DBCS(MID(AG2,AG3-1,1)),""))</f>
        <v/>
      </c>
      <c r="AQ4" s="72" t="str">
        <f>IF(AG3&gt;0,DBCS(RIGHT(AG2,1)),"")</f>
        <v/>
      </c>
      <c r="AR4" s="39"/>
      <c r="AS4" s="39"/>
      <c r="AT4" s="39"/>
      <c r="AU4" s="39"/>
      <c r="AV4" s="39"/>
      <c r="AW4" s="39"/>
      <c r="AX4" s="73"/>
      <c r="AY4" s="75"/>
      <c r="AZ4" s="75"/>
    </row>
    <row r="5" spans="1:52" ht="15" customHeight="1" x14ac:dyDescent="0.15">
      <c r="A5" s="43"/>
      <c r="B5" s="304" t="s">
        <v>97</v>
      </c>
      <c r="C5" s="305"/>
      <c r="D5" s="305"/>
      <c r="E5" s="305"/>
      <c r="F5" s="305"/>
      <c r="G5" s="305"/>
      <c r="H5" s="305"/>
      <c r="I5" s="305"/>
      <c r="J5" s="305"/>
      <c r="K5" s="306"/>
      <c r="L5" s="309" t="s">
        <v>225</v>
      </c>
      <c r="M5" s="310"/>
      <c r="N5" s="310"/>
      <c r="O5" s="310"/>
      <c r="P5" s="310"/>
      <c r="Q5" s="311" t="s">
        <v>54</v>
      </c>
      <c r="R5" s="311"/>
      <c r="S5" s="310"/>
      <c r="T5" s="310"/>
      <c r="U5" s="311" t="s">
        <v>92</v>
      </c>
      <c r="V5" s="311"/>
      <c r="W5" s="310"/>
      <c r="X5" s="310"/>
      <c r="Y5" s="311" t="s">
        <v>11</v>
      </c>
      <c r="Z5" s="311"/>
      <c r="AA5" s="30"/>
      <c r="AB5" s="30"/>
      <c r="AC5" s="30"/>
      <c r="AD5" s="30"/>
      <c r="AE5" s="37"/>
      <c r="AF5" s="39"/>
      <c r="AG5" s="39" t="str">
        <f>L5&amp;IF(O5="","　　年　　月　　日",IF(O5&lt;10,"　","")&amp;DBCS(O5)&amp;"年"&amp;IF(S5&lt;10,"　","")&amp;DBCS(S5)&amp;"月"&amp;IF(W5&lt;10,"　","")&amp;DBCS(W5)&amp;"日")</f>
        <v>令和　　年　　月　　日</v>
      </c>
      <c r="AH5" s="39"/>
      <c r="AI5" s="39"/>
      <c r="AJ5" s="39"/>
      <c r="AK5" s="39"/>
      <c r="AL5" s="39"/>
      <c r="AM5" s="39"/>
      <c r="AN5" s="39"/>
      <c r="AO5" s="39"/>
      <c r="AP5" s="39"/>
      <c r="AQ5" s="39"/>
      <c r="AR5" s="39"/>
      <c r="AS5" s="39"/>
      <c r="AT5" s="39"/>
      <c r="AU5" s="39"/>
      <c r="AV5" s="39"/>
      <c r="AW5" s="39"/>
      <c r="AX5" s="73"/>
      <c r="AY5" s="75"/>
      <c r="AZ5" s="75"/>
    </row>
    <row r="6" spans="1:52" ht="15" customHeight="1" x14ac:dyDescent="0.15">
      <c r="A6" s="43"/>
      <c r="B6" s="304" t="s">
        <v>104</v>
      </c>
      <c r="C6" s="305"/>
      <c r="D6" s="305"/>
      <c r="E6" s="305"/>
      <c r="F6" s="305"/>
      <c r="G6" s="305"/>
      <c r="H6" s="305"/>
      <c r="I6" s="305"/>
      <c r="J6" s="305"/>
      <c r="K6" s="306"/>
      <c r="L6" s="389" t="str">
        <f>IF(L5="","",L5)</f>
        <v>令和</v>
      </c>
      <c r="M6" s="311"/>
      <c r="N6" s="311"/>
      <c r="O6" s="311" t="str">
        <f>IF(O5="","",O5)</f>
        <v/>
      </c>
      <c r="P6" s="311"/>
      <c r="Q6" s="311" t="s">
        <v>54</v>
      </c>
      <c r="R6" s="311"/>
      <c r="S6" s="311" t="str">
        <f>IF(S5="","",S5)</f>
        <v/>
      </c>
      <c r="T6" s="311"/>
      <c r="U6" s="311" t="s">
        <v>92</v>
      </c>
      <c r="V6" s="311"/>
      <c r="W6" s="311" t="str">
        <f>IF(W5="","",W5)</f>
        <v/>
      </c>
      <c r="X6" s="311"/>
      <c r="Y6" s="311" t="s">
        <v>11</v>
      </c>
      <c r="Z6" s="311"/>
      <c r="AA6" s="30"/>
      <c r="AB6" s="30"/>
      <c r="AC6" s="30"/>
      <c r="AD6" s="30"/>
      <c r="AE6" s="37"/>
      <c r="AF6" s="39"/>
      <c r="AG6" s="39" t="str">
        <f>LEFT(L6,1)&amp;"　"&amp;RIGHT(L6,1)&amp;IF(O6="","　　　　年　　　　月　　　　日",IF(O6&lt;10,"　　","　")&amp;DBCS(O6)&amp;"　年"&amp;IF(S6&lt;10,"　　","　")&amp;DBCS(S6)&amp;"　月"&amp;IF(W6&lt;10,"　　","　")&amp;DBCS(W6)&amp;"　日")</f>
        <v>令　和　　　　年　　　　月　　　　日</v>
      </c>
      <c r="AH6" s="39"/>
      <c r="AI6" s="39"/>
      <c r="AJ6" s="39"/>
      <c r="AK6" s="39"/>
      <c r="AL6" s="39"/>
      <c r="AM6" s="39"/>
      <c r="AN6" s="39"/>
      <c r="AO6" s="39"/>
      <c r="AP6" s="39"/>
      <c r="AQ6" s="39"/>
      <c r="AR6" s="39"/>
      <c r="AS6" s="39"/>
      <c r="AT6" s="39"/>
      <c r="AU6" s="39"/>
      <c r="AV6" s="39"/>
      <c r="AW6" s="39"/>
      <c r="AX6" s="73"/>
      <c r="AY6" s="75"/>
      <c r="AZ6" s="75"/>
    </row>
    <row r="7" spans="1:52" ht="15" customHeight="1" x14ac:dyDescent="0.15">
      <c r="A7" s="43"/>
      <c r="B7" s="304" t="s">
        <v>112</v>
      </c>
      <c r="C7" s="305"/>
      <c r="D7" s="305"/>
      <c r="E7" s="305"/>
      <c r="F7" s="305"/>
      <c r="G7" s="305"/>
      <c r="H7" s="305"/>
      <c r="I7" s="305"/>
      <c r="J7" s="305"/>
      <c r="K7" s="306"/>
      <c r="L7" s="309" t="s">
        <v>225</v>
      </c>
      <c r="M7" s="310"/>
      <c r="N7" s="310"/>
      <c r="O7" s="310"/>
      <c r="P7" s="310"/>
      <c r="Q7" s="311" t="s">
        <v>54</v>
      </c>
      <c r="R7" s="311"/>
      <c r="S7" s="310"/>
      <c r="T7" s="310"/>
      <c r="U7" s="311" t="s">
        <v>92</v>
      </c>
      <c r="V7" s="311"/>
      <c r="W7" s="310"/>
      <c r="X7" s="310"/>
      <c r="Y7" s="311" t="s">
        <v>11</v>
      </c>
      <c r="Z7" s="311"/>
      <c r="AA7" s="30"/>
      <c r="AB7" s="30"/>
      <c r="AC7" s="30"/>
      <c r="AD7" s="30"/>
      <c r="AE7" s="37"/>
      <c r="AF7" s="39"/>
      <c r="AG7" s="39" t="str">
        <f>LEFT(L7,1)&amp;"　"&amp;RIGHT(L7,1)&amp;IF(O7="","　　　　年　　　　月　　　　日",IF(O7&lt;10,"　　","　")&amp;DBCS(O7)&amp;"　年"&amp;IF(S7&lt;10,"　　","　")&amp;DBCS(S7)&amp;"　月"&amp;IF(W7&lt;10,"　　","　")&amp;DBCS(W7)&amp;"　日")</f>
        <v>令　和　　　　年　　　　月　　　　日</v>
      </c>
      <c r="AH7" s="39"/>
      <c r="AI7" s="39"/>
      <c r="AJ7" s="39"/>
      <c r="AK7" s="39"/>
      <c r="AL7" s="39"/>
      <c r="AM7" s="39"/>
      <c r="AN7" s="39"/>
      <c r="AO7" s="39"/>
      <c r="AP7" s="39"/>
      <c r="AQ7" s="39"/>
      <c r="AR7" s="39"/>
      <c r="AS7" s="39"/>
      <c r="AT7" s="39"/>
      <c r="AU7" s="39"/>
      <c r="AV7" s="39"/>
      <c r="AW7" s="39"/>
      <c r="AX7" s="73"/>
      <c r="AY7" s="75"/>
      <c r="AZ7" s="75"/>
    </row>
    <row r="8" spans="1:52" ht="15" customHeight="1" x14ac:dyDescent="0.15">
      <c r="A8" s="43"/>
      <c r="B8" s="295" t="s">
        <v>61</v>
      </c>
      <c r="C8" s="296"/>
      <c r="D8" s="296"/>
      <c r="E8" s="296"/>
      <c r="F8" s="298" t="s">
        <v>103</v>
      </c>
      <c r="G8" s="299"/>
      <c r="H8" s="299"/>
      <c r="I8" s="299"/>
      <c r="J8" s="299"/>
      <c r="K8" s="300"/>
      <c r="L8" s="378"/>
      <c r="M8" s="379"/>
      <c r="N8" s="379"/>
      <c r="O8" s="379"/>
      <c r="P8" s="379"/>
      <c r="Q8" s="379"/>
      <c r="R8" s="379"/>
      <c r="S8" s="379"/>
      <c r="T8" s="379"/>
      <c r="U8" s="379"/>
      <c r="V8" s="379"/>
      <c r="W8" s="379"/>
      <c r="X8" s="379"/>
      <c r="Y8" s="379"/>
      <c r="Z8" s="379"/>
      <c r="AA8" s="379"/>
      <c r="AB8" s="379"/>
      <c r="AC8" s="379"/>
      <c r="AD8" s="379"/>
      <c r="AE8" s="380"/>
      <c r="AF8" s="39"/>
      <c r="AG8" s="73"/>
      <c r="AH8" s="39"/>
      <c r="AI8" s="39"/>
      <c r="AJ8" s="39"/>
      <c r="AK8" s="39"/>
      <c r="AL8" s="39"/>
      <c r="AM8" s="39"/>
      <c r="AN8" s="39"/>
      <c r="AO8" s="39"/>
      <c r="AP8" s="39"/>
      <c r="AQ8" s="39"/>
      <c r="AR8" s="39"/>
      <c r="AS8" s="39"/>
      <c r="AT8" s="39"/>
      <c r="AU8" s="39"/>
      <c r="AV8" s="39"/>
      <c r="AW8" s="39"/>
      <c r="AX8" s="73"/>
      <c r="AY8" s="75"/>
      <c r="AZ8" s="75"/>
    </row>
    <row r="9" spans="1:52" ht="15" customHeight="1" x14ac:dyDescent="0.15">
      <c r="A9" s="43"/>
      <c r="B9" s="277"/>
      <c r="C9" s="278"/>
      <c r="D9" s="278"/>
      <c r="E9" s="279"/>
      <c r="F9" s="280" t="s">
        <v>105</v>
      </c>
      <c r="G9" s="281"/>
      <c r="H9" s="281"/>
      <c r="I9" s="281"/>
      <c r="J9" s="281"/>
      <c r="K9" s="282"/>
      <c r="L9" s="386"/>
      <c r="M9" s="387"/>
      <c r="N9" s="387"/>
      <c r="O9" s="387"/>
      <c r="P9" s="387"/>
      <c r="Q9" s="387"/>
      <c r="R9" s="387"/>
      <c r="S9" s="387"/>
      <c r="T9" s="387"/>
      <c r="U9" s="387"/>
      <c r="V9" s="387"/>
      <c r="W9" s="387"/>
      <c r="X9" s="387"/>
      <c r="Y9" s="387"/>
      <c r="Z9" s="387"/>
      <c r="AA9" s="387"/>
      <c r="AB9" s="387"/>
      <c r="AC9" s="387"/>
      <c r="AD9" s="387"/>
      <c r="AE9" s="388"/>
      <c r="AF9" s="39"/>
      <c r="AG9" s="39"/>
      <c r="AH9" s="39"/>
      <c r="AI9" s="39"/>
      <c r="AJ9" s="39"/>
      <c r="AK9" s="39"/>
      <c r="AL9" s="39"/>
      <c r="AM9" s="39"/>
      <c r="AN9" s="39"/>
      <c r="AO9" s="39"/>
      <c r="AP9" s="39"/>
      <c r="AQ9" s="39"/>
      <c r="AR9" s="39"/>
      <c r="AS9" s="39"/>
      <c r="AT9" s="39"/>
      <c r="AU9" s="39"/>
      <c r="AV9" s="39"/>
      <c r="AW9" s="39"/>
      <c r="AX9" s="73"/>
      <c r="AY9" s="75"/>
      <c r="AZ9" s="75"/>
    </row>
    <row r="10" spans="1:52" ht="15" customHeight="1" x14ac:dyDescent="0.15">
      <c r="A10" s="43"/>
      <c r="B10" s="277"/>
      <c r="C10" s="278"/>
      <c r="D10" s="278"/>
      <c r="E10" s="279"/>
      <c r="F10" s="280" t="s">
        <v>2</v>
      </c>
      <c r="G10" s="281"/>
      <c r="H10" s="281"/>
      <c r="I10" s="281"/>
      <c r="J10" s="281"/>
      <c r="K10" s="282"/>
      <c r="L10" s="386"/>
      <c r="M10" s="387"/>
      <c r="N10" s="387"/>
      <c r="O10" s="387"/>
      <c r="P10" s="387"/>
      <c r="Q10" s="387"/>
      <c r="R10" s="387"/>
      <c r="S10" s="387"/>
      <c r="T10" s="387"/>
      <c r="U10" s="387"/>
      <c r="V10" s="387"/>
      <c r="W10" s="387"/>
      <c r="X10" s="387"/>
      <c r="Y10" s="387"/>
      <c r="Z10" s="387"/>
      <c r="AA10" s="387"/>
      <c r="AB10" s="387"/>
      <c r="AC10" s="387"/>
      <c r="AD10" s="387"/>
      <c r="AE10" s="388"/>
      <c r="AF10" s="39"/>
      <c r="AG10" s="39"/>
      <c r="AH10" s="39"/>
      <c r="AI10" s="39"/>
      <c r="AJ10" s="39"/>
      <c r="AK10" s="39"/>
      <c r="AL10" s="39"/>
      <c r="AM10" s="39"/>
      <c r="AN10" s="39"/>
      <c r="AO10" s="39"/>
      <c r="AP10" s="39"/>
      <c r="AQ10" s="39"/>
      <c r="AR10" s="39"/>
      <c r="AS10" s="39"/>
      <c r="AT10" s="39"/>
      <c r="AU10" s="39"/>
      <c r="AV10" s="39"/>
      <c r="AW10" s="39"/>
      <c r="AX10" s="73"/>
      <c r="AY10" s="75"/>
      <c r="AZ10" s="75"/>
    </row>
    <row r="11" spans="1:52" ht="15" customHeight="1" x14ac:dyDescent="0.15">
      <c r="A11" s="43"/>
      <c r="B11" s="286"/>
      <c r="C11" s="287"/>
      <c r="D11" s="287"/>
      <c r="E11" s="288"/>
      <c r="F11" s="289" t="s">
        <v>106</v>
      </c>
      <c r="G11" s="290"/>
      <c r="H11" s="290"/>
      <c r="I11" s="290"/>
      <c r="J11" s="290"/>
      <c r="K11" s="291"/>
      <c r="L11" s="381"/>
      <c r="M11" s="382"/>
      <c r="N11" s="382"/>
      <c r="O11" s="382"/>
      <c r="P11" s="382"/>
      <c r="Q11" s="382"/>
      <c r="R11" s="382"/>
      <c r="S11" s="382"/>
      <c r="T11" s="382"/>
      <c r="U11" s="382"/>
      <c r="V11" s="382"/>
      <c r="W11" s="382"/>
      <c r="X11" s="382"/>
      <c r="Y11" s="382"/>
      <c r="Z11" s="382"/>
      <c r="AA11" s="382"/>
      <c r="AB11" s="382"/>
      <c r="AC11" s="382"/>
      <c r="AD11" s="382"/>
      <c r="AE11" s="383"/>
      <c r="AF11" s="15"/>
      <c r="AG11" s="74"/>
      <c r="AH11" s="74"/>
      <c r="AI11" s="74"/>
      <c r="AJ11" s="74"/>
      <c r="AK11" s="74"/>
      <c r="AL11" s="74"/>
      <c r="AM11" s="74"/>
      <c r="AN11" s="74"/>
      <c r="AO11" s="74"/>
      <c r="AP11" s="74"/>
      <c r="AQ11" s="74"/>
      <c r="AR11" s="74"/>
      <c r="AS11" s="74"/>
      <c r="AT11" s="74"/>
      <c r="AU11" s="74"/>
      <c r="AV11" s="74"/>
      <c r="AW11" s="74"/>
      <c r="AX11" s="75"/>
      <c r="AY11" s="75"/>
      <c r="AZ11" s="75"/>
    </row>
    <row r="12" spans="1:52" ht="15" customHeight="1" x14ac:dyDescent="0.15">
      <c r="A12" s="43"/>
      <c r="B12" s="44" t="s">
        <v>114</v>
      </c>
      <c r="C12" s="52"/>
      <c r="D12" s="52"/>
      <c r="E12" s="52"/>
      <c r="F12" s="52"/>
      <c r="G12" s="52"/>
      <c r="H12" s="364" t="s">
        <v>103</v>
      </c>
      <c r="I12" s="365"/>
      <c r="J12" s="365"/>
      <c r="K12" s="366"/>
      <c r="L12" s="378"/>
      <c r="M12" s="379"/>
      <c r="N12" s="379"/>
      <c r="O12" s="379"/>
      <c r="P12" s="379"/>
      <c r="Q12" s="379"/>
      <c r="R12" s="379"/>
      <c r="S12" s="379"/>
      <c r="T12" s="379"/>
      <c r="U12" s="379"/>
      <c r="V12" s="379"/>
      <c r="W12" s="379"/>
      <c r="X12" s="379"/>
      <c r="Y12" s="379"/>
      <c r="Z12" s="379"/>
      <c r="AA12" s="379"/>
      <c r="AB12" s="379"/>
      <c r="AC12" s="379"/>
      <c r="AD12" s="379"/>
      <c r="AE12" s="380"/>
      <c r="AG12" s="75"/>
      <c r="AH12" s="75"/>
      <c r="AI12" s="75"/>
      <c r="AJ12" s="75"/>
      <c r="AK12" s="75"/>
      <c r="AL12" s="75"/>
      <c r="AM12" s="75"/>
      <c r="AN12" s="75"/>
      <c r="AO12" s="75"/>
      <c r="AP12" s="75"/>
      <c r="AQ12" s="75"/>
      <c r="AR12" s="75"/>
      <c r="AS12" s="75"/>
      <c r="AT12" s="75"/>
      <c r="AU12" s="75"/>
      <c r="AV12" s="75"/>
      <c r="AW12" s="75"/>
      <c r="AX12" s="75"/>
      <c r="AY12" s="75"/>
      <c r="AZ12" s="75"/>
    </row>
    <row r="13" spans="1:52" ht="15" customHeight="1" x14ac:dyDescent="0.15">
      <c r="A13" s="43"/>
      <c r="B13" s="45"/>
      <c r="C13" s="53"/>
      <c r="D13" s="53"/>
      <c r="E13" s="53"/>
      <c r="F13" s="53"/>
      <c r="G13" s="53"/>
      <c r="H13" s="370" t="s">
        <v>115</v>
      </c>
      <c r="I13" s="371"/>
      <c r="J13" s="371"/>
      <c r="K13" s="372"/>
      <c r="L13" s="381"/>
      <c r="M13" s="382"/>
      <c r="N13" s="382"/>
      <c r="O13" s="382"/>
      <c r="P13" s="382"/>
      <c r="Q13" s="382"/>
      <c r="R13" s="382"/>
      <c r="S13" s="382"/>
      <c r="T13" s="382"/>
      <c r="U13" s="382"/>
      <c r="V13" s="382"/>
      <c r="W13" s="382"/>
      <c r="X13" s="382"/>
      <c r="Y13" s="382"/>
      <c r="Z13" s="382"/>
      <c r="AA13" s="382"/>
      <c r="AB13" s="382"/>
      <c r="AC13" s="382"/>
      <c r="AD13" s="382"/>
      <c r="AE13" s="383"/>
    </row>
    <row r="14" spans="1:52" ht="15" customHeight="1" x14ac:dyDescent="0.15">
      <c r="A14" s="43"/>
      <c r="B14" s="44" t="s">
        <v>85</v>
      </c>
      <c r="C14" s="52"/>
      <c r="D14" s="52"/>
      <c r="E14" s="52"/>
      <c r="F14" s="52"/>
      <c r="G14" s="52"/>
      <c r="H14" s="364" t="s">
        <v>103</v>
      </c>
      <c r="I14" s="365"/>
      <c r="J14" s="365"/>
      <c r="K14" s="366"/>
      <c r="L14" s="378"/>
      <c r="M14" s="379"/>
      <c r="N14" s="379"/>
      <c r="O14" s="379"/>
      <c r="P14" s="379"/>
      <c r="Q14" s="379"/>
      <c r="R14" s="379"/>
      <c r="S14" s="379"/>
      <c r="T14" s="379"/>
      <c r="U14" s="379"/>
      <c r="V14" s="379"/>
      <c r="W14" s="379"/>
      <c r="X14" s="379"/>
      <c r="Y14" s="379"/>
      <c r="Z14" s="379"/>
      <c r="AA14" s="379"/>
      <c r="AB14" s="379"/>
      <c r="AC14" s="379"/>
      <c r="AD14" s="379"/>
      <c r="AE14" s="380"/>
    </row>
    <row r="15" spans="1:52" ht="15" customHeight="1" x14ac:dyDescent="0.15">
      <c r="A15" s="43"/>
      <c r="B15" s="45"/>
      <c r="C15" s="53"/>
      <c r="D15" s="53"/>
      <c r="E15" s="53"/>
      <c r="F15" s="53"/>
      <c r="G15" s="53"/>
      <c r="H15" s="370" t="s">
        <v>115</v>
      </c>
      <c r="I15" s="371"/>
      <c r="J15" s="371"/>
      <c r="K15" s="372"/>
      <c r="L15" s="373"/>
      <c r="M15" s="384"/>
      <c r="N15" s="384"/>
      <c r="O15" s="384"/>
      <c r="P15" s="384"/>
      <c r="Q15" s="384"/>
      <c r="R15" s="384"/>
      <c r="S15" s="289" t="s">
        <v>117</v>
      </c>
      <c r="T15" s="290"/>
      <c r="U15" s="291"/>
      <c r="V15" s="373"/>
      <c r="W15" s="384"/>
      <c r="X15" s="384"/>
      <c r="Y15" s="384"/>
      <c r="Z15" s="384"/>
      <c r="AA15" s="384"/>
      <c r="AB15" s="384"/>
      <c r="AC15" s="384"/>
      <c r="AD15" s="384"/>
      <c r="AE15" s="385"/>
    </row>
    <row r="16" spans="1:52" ht="15" customHeight="1" x14ac:dyDescent="0.15">
      <c r="A16" s="43"/>
      <c r="B16" s="44" t="s">
        <v>118</v>
      </c>
      <c r="C16" s="52"/>
      <c r="D16" s="52"/>
      <c r="E16" s="52"/>
      <c r="F16" s="52"/>
      <c r="G16" s="55"/>
      <c r="H16" s="364" t="s">
        <v>103</v>
      </c>
      <c r="I16" s="365"/>
      <c r="J16" s="365"/>
      <c r="K16" s="366"/>
      <c r="L16" s="367"/>
      <c r="M16" s="368"/>
      <c r="N16" s="368"/>
      <c r="O16" s="368"/>
      <c r="P16" s="368"/>
      <c r="Q16" s="368"/>
      <c r="R16" s="368"/>
      <c r="S16" s="368"/>
      <c r="T16" s="368"/>
      <c r="U16" s="368"/>
      <c r="V16" s="368"/>
      <c r="W16" s="368"/>
      <c r="X16" s="368"/>
      <c r="Y16" s="368"/>
      <c r="Z16" s="368"/>
      <c r="AA16" s="368"/>
      <c r="AB16" s="368"/>
      <c r="AC16" s="368"/>
      <c r="AD16" s="368"/>
      <c r="AE16" s="369"/>
    </row>
    <row r="17" spans="1:40" ht="15" customHeight="1" x14ac:dyDescent="0.15">
      <c r="A17" s="43"/>
      <c r="B17" s="45"/>
      <c r="C17" s="53"/>
      <c r="D17" s="53"/>
      <c r="E17" s="53"/>
      <c r="F17" s="53"/>
      <c r="G17" s="56"/>
      <c r="H17" s="370" t="s">
        <v>115</v>
      </c>
      <c r="I17" s="371"/>
      <c r="J17" s="371"/>
      <c r="K17" s="372"/>
      <c r="L17" s="373"/>
      <c r="M17" s="374"/>
      <c r="N17" s="374"/>
      <c r="O17" s="374"/>
      <c r="P17" s="374"/>
      <c r="Q17" s="374"/>
      <c r="R17" s="375"/>
      <c r="S17" s="289" t="s">
        <v>117</v>
      </c>
      <c r="T17" s="371"/>
      <c r="U17" s="372"/>
      <c r="V17" s="373"/>
      <c r="W17" s="374"/>
      <c r="X17" s="374"/>
      <c r="Y17" s="374"/>
      <c r="Z17" s="374"/>
      <c r="AA17" s="374"/>
      <c r="AB17" s="374"/>
      <c r="AC17" s="374"/>
      <c r="AD17" s="374"/>
      <c r="AE17" s="375"/>
    </row>
    <row r="18" spans="1:40" ht="5.0999999999999996" customHeight="1" x14ac:dyDescent="0.15"/>
    <row r="21" spans="1:40" ht="20.100000000000001" customHeight="1" x14ac:dyDescent="0.15">
      <c r="A21" s="42" t="s">
        <v>100</v>
      </c>
    </row>
    <row r="23" spans="1:40" ht="15" customHeight="1" x14ac:dyDescent="0.2">
      <c r="K23" s="59"/>
      <c r="L23" s="59"/>
      <c r="M23" s="59"/>
      <c r="N23" s="59"/>
      <c r="O23" s="59"/>
      <c r="P23" s="59"/>
      <c r="Q23" s="59"/>
      <c r="R23" s="59"/>
      <c r="S23" s="59"/>
      <c r="T23" s="59"/>
      <c r="U23" s="59"/>
      <c r="V23" s="59"/>
      <c r="W23" s="59"/>
    </row>
    <row r="24" spans="1:40" ht="15" customHeight="1" x14ac:dyDescent="0.2">
      <c r="K24" s="59"/>
      <c r="L24" s="59"/>
      <c r="M24" s="59"/>
      <c r="N24" s="59"/>
      <c r="O24" s="59"/>
      <c r="P24" s="59"/>
      <c r="Q24" s="59"/>
      <c r="R24" s="59"/>
      <c r="S24" s="59"/>
      <c r="T24" s="59"/>
      <c r="U24" s="59"/>
      <c r="V24" s="59"/>
      <c r="W24" s="59"/>
      <c r="Z24" s="321" t="s">
        <v>102</v>
      </c>
      <c r="AA24" s="321"/>
      <c r="AB24" s="321"/>
      <c r="AC24" s="321"/>
      <c r="AD24" s="321"/>
      <c r="AE24" s="321"/>
    </row>
    <row r="25" spans="1:40" ht="20.100000000000001" customHeight="1" x14ac:dyDescent="0.2">
      <c r="H25" s="58"/>
      <c r="I25" s="58"/>
      <c r="J25" s="58"/>
      <c r="K25" s="321" t="s">
        <v>114</v>
      </c>
      <c r="L25" s="322"/>
      <c r="M25" s="322"/>
      <c r="N25" s="322"/>
      <c r="O25" s="322"/>
      <c r="P25" s="322"/>
      <c r="Q25" s="322"/>
      <c r="R25" s="322"/>
      <c r="S25" s="322"/>
      <c r="T25" s="322"/>
      <c r="U25" s="322"/>
      <c r="V25" s="322"/>
      <c r="W25" s="322"/>
      <c r="X25" s="58"/>
      <c r="Z25" s="321"/>
      <c r="AA25" s="321"/>
      <c r="AB25" s="321"/>
      <c r="AC25" s="321"/>
      <c r="AD25" s="321"/>
      <c r="AE25" s="321"/>
      <c r="AF25" s="58"/>
      <c r="AG25" s="58"/>
    </row>
    <row r="26" spans="1:40" ht="20.100000000000001" customHeight="1" x14ac:dyDescent="0.15">
      <c r="H26" s="58"/>
      <c r="I26" s="58"/>
      <c r="J26" s="58"/>
      <c r="K26" s="376" t="s">
        <v>85</v>
      </c>
      <c r="L26" s="377"/>
      <c r="M26" s="377"/>
      <c r="N26" s="377"/>
      <c r="O26" s="377"/>
      <c r="P26" s="377"/>
      <c r="Q26" s="377"/>
      <c r="R26" s="377"/>
      <c r="S26" s="377"/>
      <c r="T26" s="377"/>
      <c r="U26" s="377"/>
      <c r="V26" s="377"/>
      <c r="W26" s="377"/>
      <c r="X26" s="58"/>
      <c r="Z26" s="322"/>
      <c r="AA26" s="322"/>
      <c r="AB26" s="322"/>
      <c r="AC26" s="322"/>
      <c r="AD26" s="322"/>
      <c r="AE26" s="322"/>
      <c r="AF26" s="58"/>
      <c r="AG26" s="58"/>
    </row>
    <row r="27" spans="1:40" ht="20.100000000000001" customHeight="1" x14ac:dyDescent="0.15">
      <c r="K27" s="376" t="s">
        <v>120</v>
      </c>
      <c r="L27" s="377"/>
      <c r="M27" s="377"/>
      <c r="N27" s="377"/>
      <c r="O27" s="377"/>
      <c r="P27" s="377"/>
      <c r="Q27" s="377"/>
      <c r="R27" s="377"/>
      <c r="S27" s="377"/>
      <c r="T27" s="377"/>
      <c r="U27" s="377"/>
      <c r="V27" s="377"/>
      <c r="W27" s="377"/>
    </row>
    <row r="28" spans="1:40" ht="20.100000000000001" customHeight="1" x14ac:dyDescent="0.15">
      <c r="AM28" s="76"/>
    </row>
    <row r="29" spans="1:40" ht="20.100000000000001" customHeight="1" x14ac:dyDescent="0.15">
      <c r="AN29" s="77" t="str">
        <f>AG5</f>
        <v>令和　　年　　月　　日</v>
      </c>
    </row>
    <row r="31" spans="1:40" ht="20.100000000000001" customHeight="1" x14ac:dyDescent="0.15">
      <c r="B31" s="356" t="s">
        <v>168</v>
      </c>
      <c r="C31" s="356"/>
      <c r="D31" s="356"/>
      <c r="E31" s="356"/>
      <c r="F31" s="356"/>
      <c r="G31" s="356"/>
      <c r="H31" s="356"/>
      <c r="I31" s="356"/>
      <c r="J31" s="356"/>
      <c r="K31" s="356"/>
      <c r="L31" s="356"/>
      <c r="M31" s="356"/>
      <c r="N31" s="65"/>
      <c r="O31" s="65"/>
      <c r="P31" s="65"/>
      <c r="R31" s="43"/>
    </row>
    <row r="32" spans="1:40" ht="15.95" customHeight="1" x14ac:dyDescent="0.15">
      <c r="B32" s="43"/>
      <c r="C32" s="43"/>
      <c r="D32" s="43"/>
      <c r="E32" s="43"/>
      <c r="G32" s="57"/>
      <c r="H32" s="57"/>
      <c r="I32" s="57"/>
      <c r="J32" s="57"/>
      <c r="K32" s="57"/>
      <c r="L32" s="57"/>
      <c r="M32" s="57"/>
      <c r="O32" s="43"/>
    </row>
    <row r="33" spans="2:44" ht="15.95" customHeight="1" x14ac:dyDescent="0.15">
      <c r="B33" s="43"/>
      <c r="C33" s="43"/>
      <c r="D33" s="43"/>
      <c r="E33" s="43"/>
      <c r="G33" s="57"/>
      <c r="H33" s="57"/>
      <c r="I33" s="57"/>
      <c r="J33" s="57"/>
      <c r="K33" s="57"/>
      <c r="L33" s="57"/>
      <c r="M33" s="57"/>
      <c r="O33" s="43"/>
      <c r="T33" s="42" t="s">
        <v>123</v>
      </c>
    </row>
    <row r="34" spans="2:44" ht="15.95" customHeight="1" x14ac:dyDescent="0.15">
      <c r="B34" s="43"/>
      <c r="C34" s="43"/>
      <c r="D34" s="43"/>
      <c r="E34" s="43"/>
      <c r="G34" s="57"/>
      <c r="H34" s="57"/>
      <c r="I34" s="57"/>
      <c r="J34" s="57"/>
      <c r="K34" s="57"/>
      <c r="L34" s="57"/>
      <c r="M34" s="57"/>
      <c r="O34" s="43"/>
    </row>
    <row r="35" spans="2:44" ht="15.95" customHeight="1" x14ac:dyDescent="0.15">
      <c r="T35" s="42" t="s">
        <v>124</v>
      </c>
      <c r="W35" s="68"/>
      <c r="X35" s="68"/>
      <c r="Y35" s="357" t="str">
        <f>IF(L8="","",L8)</f>
        <v/>
      </c>
      <c r="Z35" s="357"/>
      <c r="AA35" s="357"/>
      <c r="AB35" s="357"/>
      <c r="AC35" s="357"/>
      <c r="AD35" s="357"/>
      <c r="AE35" s="357"/>
      <c r="AF35" s="357"/>
      <c r="AG35" s="357"/>
      <c r="AH35" s="357"/>
      <c r="AI35" s="357"/>
      <c r="AJ35" s="357"/>
      <c r="AK35" s="357"/>
      <c r="AL35" s="357"/>
      <c r="AM35" s="357"/>
      <c r="AN35" s="357"/>
      <c r="AO35" s="357"/>
      <c r="AP35" s="357"/>
      <c r="AQ35" s="357"/>
      <c r="AR35" s="357"/>
    </row>
    <row r="36" spans="2:44" ht="15.95" customHeight="1" x14ac:dyDescent="0.15">
      <c r="W36" s="69"/>
      <c r="X36" s="69"/>
      <c r="Y36" s="358"/>
      <c r="Z36" s="358"/>
      <c r="AA36" s="358"/>
      <c r="AB36" s="358"/>
      <c r="AC36" s="358"/>
      <c r="AD36" s="358"/>
      <c r="AE36" s="358"/>
      <c r="AF36" s="358"/>
      <c r="AG36" s="358"/>
      <c r="AH36" s="358"/>
      <c r="AI36" s="358"/>
      <c r="AJ36" s="358"/>
      <c r="AK36" s="358"/>
      <c r="AL36" s="358"/>
      <c r="AM36" s="358"/>
      <c r="AN36" s="358"/>
      <c r="AO36" s="358"/>
      <c r="AP36" s="358"/>
      <c r="AQ36" s="358"/>
      <c r="AR36" s="358"/>
    </row>
    <row r="37" spans="2:44" ht="15.95" customHeight="1" x14ac:dyDescent="0.15">
      <c r="W37" s="70"/>
      <c r="X37" s="70"/>
      <c r="Y37" s="359" t="str">
        <f>IF(L9="","",L9)</f>
        <v/>
      </c>
      <c r="Z37" s="359"/>
      <c r="AA37" s="359"/>
      <c r="AB37" s="359"/>
      <c r="AC37" s="359"/>
      <c r="AD37" s="359"/>
      <c r="AE37" s="359"/>
      <c r="AF37" s="359"/>
      <c r="AG37" s="359"/>
      <c r="AH37" s="359"/>
      <c r="AI37" s="359"/>
      <c r="AJ37" s="359"/>
      <c r="AK37" s="359"/>
      <c r="AL37" s="359"/>
      <c r="AM37" s="359"/>
      <c r="AN37" s="359"/>
      <c r="AO37" s="359"/>
      <c r="AP37" s="359"/>
      <c r="AQ37" s="359"/>
      <c r="AR37" s="359"/>
    </row>
    <row r="38" spans="2:44" ht="15.95" customHeight="1" x14ac:dyDescent="0.15">
      <c r="T38" s="42" t="s">
        <v>125</v>
      </c>
      <c r="Y38" s="360" t="str">
        <f>IF(L10="","",L10)</f>
        <v/>
      </c>
      <c r="Z38" s="360"/>
      <c r="AA38" s="360"/>
      <c r="AB38" s="360"/>
      <c r="AC38" s="360"/>
      <c r="AD38" s="360"/>
      <c r="AE38" s="360"/>
      <c r="AF38" s="71"/>
      <c r="AG38" s="361" t="str">
        <f>IF(L11="","",L11)</f>
        <v/>
      </c>
      <c r="AH38" s="361"/>
      <c r="AI38" s="361"/>
      <c r="AJ38" s="361"/>
      <c r="AK38" s="361"/>
      <c r="AL38" s="361"/>
      <c r="AM38" s="361"/>
      <c r="AN38" s="361"/>
      <c r="AO38" s="361"/>
      <c r="AP38" s="78"/>
      <c r="AQ38" s="362" t="s">
        <v>56</v>
      </c>
      <c r="AR38" s="362"/>
    </row>
    <row r="39" spans="2:44" ht="15.95" customHeight="1" x14ac:dyDescent="0.15"/>
    <row r="40" spans="2:44" ht="27.95" customHeight="1" x14ac:dyDescent="0.15">
      <c r="B40" s="46"/>
      <c r="C40" s="344" t="s">
        <v>47</v>
      </c>
      <c r="D40" s="344"/>
      <c r="E40" s="344"/>
      <c r="F40" s="344"/>
      <c r="G40" s="344"/>
      <c r="H40" s="344"/>
      <c r="I40" s="344"/>
      <c r="J40" s="344"/>
      <c r="K40" s="344"/>
      <c r="L40" s="344"/>
      <c r="M40" s="61"/>
      <c r="N40" s="46"/>
      <c r="O40" s="363" t="str">
        <f>IF(L2="","",L2)</f>
        <v/>
      </c>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79"/>
    </row>
    <row r="41" spans="2:44" ht="27.95" customHeight="1" x14ac:dyDescent="0.15">
      <c r="B41" s="46"/>
      <c r="C41" s="344" t="s">
        <v>53</v>
      </c>
      <c r="D41" s="344"/>
      <c r="E41" s="344"/>
      <c r="F41" s="344"/>
      <c r="G41" s="344"/>
      <c r="H41" s="344"/>
      <c r="I41" s="344"/>
      <c r="J41" s="344"/>
      <c r="K41" s="344"/>
      <c r="L41" s="344"/>
      <c r="M41" s="61"/>
      <c r="N41" s="46"/>
      <c r="O41" s="345" t="str">
        <f>"津山市　"&amp;IF(P3="","　　　　　　　　　　",P3)&amp;"　地内"</f>
        <v>津山市　　　　　　　　　　　　地内</v>
      </c>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6"/>
    </row>
    <row r="42" spans="2:44" ht="12" customHeight="1" x14ac:dyDescent="0.15">
      <c r="B42" s="47"/>
      <c r="C42" s="323" t="s">
        <v>93</v>
      </c>
      <c r="D42" s="323"/>
      <c r="E42" s="323"/>
      <c r="F42" s="323"/>
      <c r="G42" s="323"/>
      <c r="H42" s="323"/>
      <c r="I42" s="323"/>
      <c r="J42" s="323"/>
      <c r="K42" s="323"/>
      <c r="L42" s="323"/>
      <c r="M42" s="62"/>
      <c r="N42" s="347"/>
      <c r="O42" s="348"/>
      <c r="P42" s="348"/>
      <c r="Q42" s="349"/>
      <c r="R42" s="350"/>
      <c r="S42" s="351"/>
      <c r="T42" s="351"/>
      <c r="U42" s="351"/>
      <c r="V42" s="351"/>
      <c r="W42" s="351"/>
      <c r="X42" s="352" t="s">
        <v>128</v>
      </c>
      <c r="Y42" s="353"/>
      <c r="Z42" s="354"/>
      <c r="AA42" s="350"/>
      <c r="AB42" s="351"/>
      <c r="AC42" s="351"/>
      <c r="AD42" s="351"/>
      <c r="AE42" s="351"/>
      <c r="AF42" s="351"/>
      <c r="AG42" s="352" t="s">
        <v>20</v>
      </c>
      <c r="AH42" s="353"/>
      <c r="AI42" s="354"/>
      <c r="AJ42" s="355"/>
      <c r="AK42" s="351"/>
      <c r="AL42" s="351"/>
      <c r="AM42" s="351"/>
      <c r="AN42" s="351"/>
      <c r="AO42" s="351"/>
      <c r="AP42" s="352" t="s">
        <v>98</v>
      </c>
      <c r="AQ42" s="353"/>
      <c r="AR42" s="354"/>
    </row>
    <row r="43" spans="2:44" ht="24" customHeight="1" x14ac:dyDescent="0.15">
      <c r="B43" s="48"/>
      <c r="C43" s="324"/>
      <c r="D43" s="324"/>
      <c r="E43" s="324"/>
      <c r="F43" s="324"/>
      <c r="G43" s="324"/>
      <c r="H43" s="324"/>
      <c r="I43" s="324"/>
      <c r="J43" s="324"/>
      <c r="K43" s="324"/>
      <c r="L43" s="324"/>
      <c r="M43" s="63"/>
      <c r="N43" s="49" t="str">
        <f>AG4</f>
        <v/>
      </c>
      <c r="O43" s="329" t="str">
        <f>AH4</f>
        <v/>
      </c>
      <c r="P43" s="329"/>
      <c r="Q43" s="330"/>
      <c r="R43" s="328" t="str">
        <f>AI4</f>
        <v/>
      </c>
      <c r="S43" s="329"/>
      <c r="T43" s="341"/>
      <c r="U43" s="342" t="str">
        <f>AJ4</f>
        <v/>
      </c>
      <c r="V43" s="329"/>
      <c r="W43" s="341"/>
      <c r="X43" s="342" t="str">
        <f>AK4</f>
        <v/>
      </c>
      <c r="Y43" s="329"/>
      <c r="Z43" s="330"/>
      <c r="AA43" s="343" t="str">
        <f>AL4</f>
        <v/>
      </c>
      <c r="AB43" s="334"/>
      <c r="AC43" s="334"/>
      <c r="AD43" s="334" t="str">
        <f>AM4</f>
        <v/>
      </c>
      <c r="AE43" s="334"/>
      <c r="AF43" s="334"/>
      <c r="AG43" s="334" t="str">
        <f>AN4</f>
        <v/>
      </c>
      <c r="AH43" s="334"/>
      <c r="AI43" s="335"/>
      <c r="AJ43" s="341" t="str">
        <f>AO4</f>
        <v/>
      </c>
      <c r="AK43" s="334"/>
      <c r="AL43" s="334"/>
      <c r="AM43" s="334" t="str">
        <f>AP4</f>
        <v/>
      </c>
      <c r="AN43" s="334"/>
      <c r="AO43" s="334"/>
      <c r="AP43" s="334" t="str">
        <f>AQ4</f>
        <v/>
      </c>
      <c r="AQ43" s="334"/>
      <c r="AR43" s="335"/>
    </row>
    <row r="44" spans="2:44" ht="27.95" customHeight="1" x14ac:dyDescent="0.15">
      <c r="B44" s="325" t="s">
        <v>50</v>
      </c>
      <c r="C44" s="326"/>
      <c r="D44" s="326"/>
      <c r="E44" s="326"/>
      <c r="F44" s="326"/>
      <c r="G44" s="327"/>
      <c r="H44" s="336" t="s">
        <v>133</v>
      </c>
      <c r="I44" s="337"/>
      <c r="J44" s="337"/>
      <c r="K44" s="337"/>
      <c r="L44" s="337"/>
      <c r="M44" s="338"/>
      <c r="N44" s="46"/>
      <c r="O44" s="67" t="str">
        <f>AG6</f>
        <v>令　和　　　　年　　　　月　　　　日</v>
      </c>
      <c r="P44" s="67"/>
      <c r="Q44" s="67"/>
      <c r="R44" s="67"/>
      <c r="S44" s="67"/>
      <c r="T44" s="67"/>
      <c r="U44" s="67"/>
      <c r="V44" s="67"/>
      <c r="W44" s="67"/>
      <c r="X44" s="67"/>
      <c r="Y44" s="67"/>
      <c r="Z44" s="67"/>
      <c r="AA44" s="67"/>
      <c r="AB44" s="67"/>
      <c r="AC44" s="67"/>
      <c r="AD44" s="54"/>
      <c r="AE44" s="54"/>
      <c r="AF44" s="54"/>
      <c r="AG44" s="54"/>
      <c r="AH44" s="54"/>
      <c r="AI44" s="54"/>
      <c r="AJ44" s="67"/>
      <c r="AK44" s="67"/>
      <c r="AL44" s="67"/>
      <c r="AM44" s="67"/>
      <c r="AN44" s="67"/>
      <c r="AO44" s="67"/>
      <c r="AP44" s="67"/>
      <c r="AQ44" s="67"/>
      <c r="AR44" s="61"/>
    </row>
    <row r="45" spans="2:44" ht="27.95" customHeight="1" x14ac:dyDescent="0.15">
      <c r="B45" s="328"/>
      <c r="C45" s="329"/>
      <c r="D45" s="329"/>
      <c r="E45" s="329"/>
      <c r="F45" s="329"/>
      <c r="G45" s="330"/>
      <c r="H45" s="336" t="s">
        <v>134</v>
      </c>
      <c r="I45" s="337"/>
      <c r="J45" s="337"/>
      <c r="K45" s="337"/>
      <c r="L45" s="337"/>
      <c r="M45" s="338"/>
      <c r="N45" s="46"/>
      <c r="O45" s="67" t="str">
        <f>AG7</f>
        <v>令　和　　　　年　　　　月　　　　日</v>
      </c>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1"/>
    </row>
    <row r="46" spans="2:44" ht="15.95" customHeight="1" x14ac:dyDescent="0.15"/>
    <row r="47" spans="2:44" ht="7.7" customHeight="1" x14ac:dyDescent="0.15">
      <c r="N47" s="331" t="s">
        <v>114</v>
      </c>
      <c r="O47" s="331"/>
      <c r="P47" s="331"/>
      <c r="Q47" s="331"/>
      <c r="R47" s="331"/>
      <c r="S47" s="331"/>
    </row>
    <row r="48" spans="2:44" ht="7.7" customHeight="1" x14ac:dyDescent="0.15">
      <c r="B48" s="50"/>
      <c r="N48" s="331"/>
      <c r="O48" s="331"/>
      <c r="P48" s="331"/>
      <c r="Q48" s="331"/>
      <c r="R48" s="331"/>
      <c r="S48" s="331"/>
    </row>
    <row r="49" spans="2:43" ht="7.7" customHeight="1" x14ac:dyDescent="0.15">
      <c r="B49" s="332" t="s">
        <v>135</v>
      </c>
      <c r="C49" s="332"/>
      <c r="D49" s="332"/>
      <c r="E49" s="332"/>
      <c r="F49" s="332"/>
      <c r="G49" s="332"/>
      <c r="H49" s="332"/>
      <c r="I49" s="332"/>
      <c r="J49" s="332"/>
      <c r="K49" s="332"/>
      <c r="L49" s="332"/>
      <c r="M49" s="332"/>
      <c r="N49" s="331" t="s">
        <v>85</v>
      </c>
      <c r="O49" s="331"/>
      <c r="P49" s="331"/>
      <c r="Q49" s="331"/>
      <c r="R49" s="331"/>
      <c r="S49" s="331"/>
      <c r="T49" s="333" t="s">
        <v>136</v>
      </c>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row>
    <row r="50" spans="2:43" ht="7.7" customHeight="1" x14ac:dyDescent="0.15">
      <c r="B50" s="332"/>
      <c r="C50" s="332"/>
      <c r="D50" s="332"/>
      <c r="E50" s="332"/>
      <c r="F50" s="332"/>
      <c r="G50" s="332"/>
      <c r="H50" s="332"/>
      <c r="I50" s="332"/>
      <c r="J50" s="332"/>
      <c r="K50" s="332"/>
      <c r="L50" s="332"/>
      <c r="M50" s="332"/>
      <c r="N50" s="331"/>
      <c r="O50" s="331"/>
      <c r="P50" s="331"/>
      <c r="Q50" s="331"/>
      <c r="R50" s="331"/>
      <c r="S50" s="331"/>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row>
    <row r="51" spans="2:43" ht="7.7" customHeight="1" x14ac:dyDescent="0.15">
      <c r="B51" s="50"/>
      <c r="N51" s="331" t="s">
        <v>118</v>
      </c>
      <c r="O51" s="331"/>
      <c r="P51" s="331"/>
      <c r="Q51" s="331"/>
      <c r="R51" s="331"/>
      <c r="S51" s="331"/>
    </row>
    <row r="52" spans="2:43" ht="7.7" customHeight="1" x14ac:dyDescent="0.15">
      <c r="B52" s="50"/>
      <c r="N52" s="331"/>
      <c r="O52" s="331"/>
      <c r="P52" s="331"/>
      <c r="Q52" s="331"/>
      <c r="R52" s="331"/>
      <c r="S52" s="331"/>
    </row>
    <row r="53" spans="2:43" ht="15.95" customHeight="1" x14ac:dyDescent="0.15">
      <c r="B53" s="51"/>
    </row>
    <row r="54" spans="2:43" ht="15.95" customHeight="1" x14ac:dyDescent="0.15">
      <c r="B54" s="339" t="s">
        <v>129</v>
      </c>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row>
    <row r="55" spans="2:43" ht="15.95" customHeight="1" x14ac:dyDescent="0.15">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row>
    <row r="56" spans="2:43" ht="15.95" customHeight="1" x14ac:dyDescent="0.15">
      <c r="B56" s="43"/>
      <c r="C56" s="43" t="s">
        <v>114</v>
      </c>
      <c r="D56" s="43"/>
      <c r="E56" s="43"/>
      <c r="F56" s="43"/>
      <c r="G56" s="43"/>
      <c r="H56" s="43"/>
      <c r="I56" s="43" t="s">
        <v>40</v>
      </c>
      <c r="J56" s="43"/>
      <c r="K56" s="43"/>
      <c r="L56" s="43"/>
      <c r="M56" s="340" t="str">
        <f>IF(L12="","",L12)</f>
        <v/>
      </c>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43"/>
      <c r="AM56" s="43"/>
      <c r="AN56" s="43"/>
      <c r="AO56" s="43"/>
    </row>
    <row r="57" spans="2:43" ht="15.95" customHeight="1" x14ac:dyDescent="0.15">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row>
    <row r="58" spans="2:43" ht="15.95" customHeight="1" x14ac:dyDescent="0.15">
      <c r="B58" s="43"/>
      <c r="C58" s="43"/>
      <c r="D58" s="43"/>
      <c r="E58" s="43"/>
      <c r="F58" s="43"/>
      <c r="G58" s="43"/>
      <c r="H58" s="43"/>
      <c r="I58" s="43" t="s">
        <v>44</v>
      </c>
      <c r="J58" s="43"/>
      <c r="K58" s="43"/>
      <c r="L58" s="43"/>
      <c r="M58" s="319" t="str">
        <f>IF(L13="","",L13)</f>
        <v/>
      </c>
      <c r="N58" s="319"/>
      <c r="O58" s="319"/>
      <c r="P58" s="319"/>
      <c r="Q58" s="319"/>
      <c r="R58" s="319"/>
      <c r="S58" s="319"/>
      <c r="T58" s="319"/>
      <c r="U58" s="319"/>
      <c r="V58" s="64"/>
      <c r="W58" s="64"/>
      <c r="X58" s="64"/>
      <c r="Y58" s="64"/>
      <c r="Z58" s="64"/>
      <c r="AA58" s="64"/>
      <c r="AB58" s="64"/>
      <c r="AC58" s="64"/>
      <c r="AD58" s="64"/>
      <c r="AE58" s="64"/>
      <c r="AF58" s="64"/>
      <c r="AG58" s="64"/>
      <c r="AH58" s="64"/>
      <c r="AI58" s="64"/>
      <c r="AJ58" s="64"/>
      <c r="AK58" s="64"/>
      <c r="AL58" s="43"/>
      <c r="AM58" s="43"/>
      <c r="AN58" s="43"/>
      <c r="AO58" s="43"/>
    </row>
    <row r="59" spans="2:43" ht="15.95" customHeight="1" x14ac:dyDescent="0.15">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row>
    <row r="60" spans="2:43" ht="15.95" customHeight="1" x14ac:dyDescent="0.15">
      <c r="B60" s="43"/>
      <c r="C60" s="43" t="s">
        <v>85</v>
      </c>
      <c r="D60" s="43"/>
      <c r="E60" s="43"/>
      <c r="F60" s="43"/>
      <c r="G60" s="43"/>
      <c r="H60" s="43"/>
      <c r="I60" s="43" t="s">
        <v>40</v>
      </c>
      <c r="J60" s="43"/>
      <c r="K60" s="43"/>
      <c r="L60" s="43"/>
      <c r="M60" s="340" t="str">
        <f>IF(L14="","",L14)</f>
        <v/>
      </c>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43"/>
      <c r="AM60" s="43"/>
      <c r="AN60" s="43"/>
      <c r="AO60" s="43"/>
    </row>
    <row r="61" spans="2:43" ht="15.95" customHeight="1" x14ac:dyDescent="0.1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row>
    <row r="62" spans="2:43" ht="15.95" customHeight="1" x14ac:dyDescent="0.15">
      <c r="B62" s="43"/>
      <c r="C62" s="43"/>
      <c r="D62" s="43"/>
      <c r="E62" s="43"/>
      <c r="F62" s="43"/>
      <c r="G62" s="43"/>
      <c r="H62" s="43"/>
      <c r="I62" s="43" t="s">
        <v>44</v>
      </c>
      <c r="J62" s="43"/>
      <c r="K62" s="43"/>
      <c r="L62" s="43"/>
      <c r="M62" s="319" t="str">
        <f>IF(L15="","",L15)</f>
        <v/>
      </c>
      <c r="N62" s="319"/>
      <c r="O62" s="319"/>
      <c r="P62" s="319"/>
      <c r="Q62" s="319"/>
      <c r="R62" s="319"/>
      <c r="S62" s="319"/>
      <c r="T62" s="319"/>
      <c r="U62" s="319"/>
      <c r="V62" s="64"/>
      <c r="W62" s="64"/>
      <c r="X62" s="64"/>
      <c r="Y62" s="64"/>
      <c r="Z62" s="64"/>
      <c r="AA62" s="64"/>
      <c r="AB62" s="64"/>
      <c r="AC62" s="64"/>
      <c r="AD62" s="64"/>
      <c r="AE62" s="64"/>
      <c r="AF62" s="64"/>
      <c r="AG62" s="64"/>
      <c r="AH62" s="64"/>
      <c r="AI62" s="64"/>
      <c r="AJ62" s="64"/>
      <c r="AK62" s="64"/>
      <c r="AL62" s="43"/>
      <c r="AM62" s="43"/>
      <c r="AN62" s="43"/>
      <c r="AO62" s="43"/>
    </row>
    <row r="63" spans="2:43" ht="15.95" customHeight="1" x14ac:dyDescent="0.15">
      <c r="B63" s="43"/>
      <c r="C63" s="43"/>
      <c r="D63" s="43"/>
      <c r="E63" s="43"/>
      <c r="F63" s="43"/>
      <c r="G63" s="43"/>
      <c r="H63" s="43"/>
      <c r="I63" s="43"/>
      <c r="J63" s="43"/>
      <c r="K63" s="43"/>
      <c r="L63" s="43"/>
      <c r="M63" s="43" t="s">
        <v>89</v>
      </c>
      <c r="N63" s="43"/>
      <c r="O63" s="43"/>
      <c r="P63" s="43"/>
      <c r="Q63" s="320" t="str">
        <f>IF(V15="","",V15)</f>
        <v/>
      </c>
      <c r="R63" s="320"/>
      <c r="S63" s="320"/>
      <c r="T63" s="320"/>
      <c r="U63" s="320"/>
      <c r="V63" s="320"/>
      <c r="W63" s="320"/>
      <c r="X63" s="320"/>
      <c r="Y63" s="320"/>
      <c r="Z63" s="320"/>
      <c r="AA63" s="320"/>
      <c r="AB63" s="320"/>
      <c r="AC63" s="320"/>
      <c r="AD63" s="320"/>
      <c r="AE63" s="320"/>
      <c r="AF63" s="320"/>
      <c r="AG63" s="320"/>
      <c r="AH63" s="320"/>
      <c r="AI63" s="320"/>
      <c r="AJ63" s="43" t="s">
        <v>107</v>
      </c>
      <c r="AK63" s="43"/>
      <c r="AL63" s="43"/>
      <c r="AM63" s="43"/>
      <c r="AN63" s="43"/>
      <c r="AO63" s="43"/>
    </row>
    <row r="64" spans="2:43" ht="15.95" customHeight="1" x14ac:dyDescent="0.15">
      <c r="B64" s="43"/>
      <c r="AL64" s="43"/>
      <c r="AM64" s="43"/>
      <c r="AN64" s="43"/>
      <c r="AO64" s="43"/>
    </row>
    <row r="65" spans="2:41" ht="15.95" customHeight="1" x14ac:dyDescent="0.15">
      <c r="B65" s="43"/>
      <c r="C65" s="43" t="s">
        <v>118</v>
      </c>
      <c r="D65" s="43"/>
      <c r="E65" s="43"/>
      <c r="F65" s="43"/>
      <c r="G65" s="43"/>
      <c r="H65" s="43"/>
      <c r="I65" s="43" t="s">
        <v>40</v>
      </c>
      <c r="J65" s="43"/>
      <c r="K65" s="43"/>
      <c r="L65" s="43"/>
      <c r="M65" s="318" t="str">
        <f>IF(L16="","",L16)</f>
        <v/>
      </c>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43"/>
      <c r="AM65" s="43"/>
      <c r="AN65" s="43"/>
      <c r="AO65" s="43"/>
    </row>
    <row r="66" spans="2:41" ht="15.95" customHeight="1" x14ac:dyDescent="0.15">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2:41" ht="15.95" customHeight="1" x14ac:dyDescent="0.15">
      <c r="C67" s="43"/>
      <c r="D67" s="43"/>
      <c r="E67" s="43"/>
      <c r="F67" s="43"/>
      <c r="G67" s="43"/>
      <c r="H67" s="43"/>
      <c r="I67" s="43" t="s">
        <v>44</v>
      </c>
      <c r="J67" s="43"/>
      <c r="K67" s="43"/>
      <c r="L67" s="43"/>
      <c r="M67" s="319" t="str">
        <f>IF(L17="","",L17)</f>
        <v/>
      </c>
      <c r="N67" s="319"/>
      <c r="O67" s="319"/>
      <c r="P67" s="319"/>
      <c r="Q67" s="319"/>
      <c r="R67" s="319"/>
      <c r="S67" s="319"/>
      <c r="T67" s="319"/>
      <c r="U67" s="319"/>
      <c r="V67" s="64"/>
      <c r="W67" s="64"/>
      <c r="X67" s="64"/>
      <c r="Y67" s="64"/>
      <c r="Z67" s="64"/>
      <c r="AA67" s="64"/>
      <c r="AB67" s="64"/>
      <c r="AC67" s="64"/>
      <c r="AD67" s="64"/>
      <c r="AE67" s="64"/>
      <c r="AF67" s="64"/>
      <c r="AG67" s="64"/>
      <c r="AH67" s="64"/>
      <c r="AI67" s="64"/>
      <c r="AJ67" s="64"/>
      <c r="AK67" s="64"/>
    </row>
    <row r="68" spans="2:41" ht="20.100000000000001" customHeight="1" x14ac:dyDescent="0.15">
      <c r="C68" s="43"/>
      <c r="D68" s="43"/>
      <c r="E68" s="43"/>
      <c r="F68" s="43"/>
      <c r="G68" s="43"/>
      <c r="H68" s="43"/>
      <c r="I68" s="43"/>
      <c r="J68" s="43"/>
      <c r="K68" s="43"/>
      <c r="L68" s="43"/>
      <c r="M68" s="43" t="s">
        <v>89</v>
      </c>
      <c r="N68" s="43"/>
      <c r="O68" s="43"/>
      <c r="P68" s="43"/>
      <c r="Q68" s="320" t="str">
        <f>IF(V17="","",V17)</f>
        <v/>
      </c>
      <c r="R68" s="320"/>
      <c r="S68" s="320"/>
      <c r="T68" s="320"/>
      <c r="U68" s="320"/>
      <c r="V68" s="320"/>
      <c r="W68" s="320"/>
      <c r="X68" s="320"/>
      <c r="Y68" s="320"/>
      <c r="Z68" s="320"/>
      <c r="AA68" s="320"/>
      <c r="AB68" s="320"/>
      <c r="AC68" s="320"/>
      <c r="AD68" s="320"/>
      <c r="AE68" s="320"/>
      <c r="AF68" s="320"/>
      <c r="AG68" s="320"/>
      <c r="AH68" s="320"/>
      <c r="AI68" s="320"/>
      <c r="AJ68" s="43" t="s">
        <v>107</v>
      </c>
      <c r="AK68" s="43"/>
    </row>
  </sheetData>
  <mergeCells count="115">
    <mergeCell ref="B2:K2"/>
    <mergeCell ref="L2:AE2"/>
    <mergeCell ref="AG2:AQ2"/>
    <mergeCell ref="B3:K3"/>
    <mergeCell ref="L3:O3"/>
    <mergeCell ref="P3:X3"/>
    <mergeCell ref="Y3:AD3"/>
    <mergeCell ref="AG3:AQ3"/>
    <mergeCell ref="B4:K4"/>
    <mergeCell ref="L4:Z4"/>
    <mergeCell ref="B5:K5"/>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H12:K12"/>
    <mergeCell ref="L12:AE12"/>
    <mergeCell ref="H13:K13"/>
    <mergeCell ref="L13:AE13"/>
    <mergeCell ref="H14:K14"/>
    <mergeCell ref="L14:AE14"/>
    <mergeCell ref="H15:K15"/>
    <mergeCell ref="L15:R15"/>
    <mergeCell ref="S15:U15"/>
    <mergeCell ref="V15:AE15"/>
    <mergeCell ref="H16:K16"/>
    <mergeCell ref="L16:AE16"/>
    <mergeCell ref="H17:K17"/>
    <mergeCell ref="L17:R17"/>
    <mergeCell ref="S17:U17"/>
    <mergeCell ref="V17:AE17"/>
    <mergeCell ref="K25:W25"/>
    <mergeCell ref="K26:W26"/>
    <mergeCell ref="K27:W27"/>
    <mergeCell ref="B31:M31"/>
    <mergeCell ref="Y35:AR35"/>
    <mergeCell ref="Y36:AR36"/>
    <mergeCell ref="Y37:AR37"/>
    <mergeCell ref="Y38:AE38"/>
    <mergeCell ref="AG38:AO38"/>
    <mergeCell ref="AQ38:AR38"/>
    <mergeCell ref="C40:L40"/>
    <mergeCell ref="O40:AQ40"/>
    <mergeCell ref="AA43:AC43"/>
    <mergeCell ref="AD43:AF43"/>
    <mergeCell ref="AG43:AI43"/>
    <mergeCell ref="AJ43:AL43"/>
    <mergeCell ref="AM43:AO43"/>
    <mergeCell ref="C41:L41"/>
    <mergeCell ref="O41:AR41"/>
    <mergeCell ref="N42:Q42"/>
    <mergeCell ref="R42:T42"/>
    <mergeCell ref="U42:W42"/>
    <mergeCell ref="X42:Z42"/>
    <mergeCell ref="AA42:AC42"/>
    <mergeCell ref="AD42:AF42"/>
    <mergeCell ref="AG42:AI42"/>
    <mergeCell ref="AJ42:AL42"/>
    <mergeCell ref="AM42:AO42"/>
    <mergeCell ref="AP42:AR42"/>
    <mergeCell ref="M65:AK65"/>
    <mergeCell ref="M67:U67"/>
    <mergeCell ref="Q68:AI68"/>
    <mergeCell ref="Z24:AE26"/>
    <mergeCell ref="C42:L43"/>
    <mergeCell ref="B44:G45"/>
    <mergeCell ref="N47:S48"/>
    <mergeCell ref="B49:M50"/>
    <mergeCell ref="N49:S50"/>
    <mergeCell ref="T49:AQ50"/>
    <mergeCell ref="N51:S52"/>
    <mergeCell ref="AP43:AR43"/>
    <mergeCell ref="H44:M44"/>
    <mergeCell ref="H45:M45"/>
    <mergeCell ref="B54:AO54"/>
    <mergeCell ref="M56:AK56"/>
    <mergeCell ref="M58:U58"/>
    <mergeCell ref="M60:AK60"/>
    <mergeCell ref="M62:U62"/>
    <mergeCell ref="Q63:AI63"/>
    <mergeCell ref="O43:Q43"/>
    <mergeCell ref="R43:T43"/>
    <mergeCell ref="U43:W43"/>
    <mergeCell ref="X43:Z43"/>
  </mergeCells>
  <phoneticPr fontId="2"/>
  <pageMargins left="0.98425196850393681" right="0.59055118110236227" top="0.78740157480314965" bottom="0.19685039370078741" header="0.51181102362204722" footer="0.51181102362204722"/>
  <pageSetup paperSize="9" orientation="portrait" r:id="rId1"/>
  <headerFooter alignWithMargins="0">
    <oddHeader>&amp;L&amp;8 20190501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80" zoomScaleSheetLayoutView="80" workbookViewId="0">
      <selection activeCell="D9" sqref="D9"/>
    </sheetView>
  </sheetViews>
  <sheetFormatPr defaultRowHeight="13.5" x14ac:dyDescent="0.15"/>
  <cols>
    <col min="1" max="1" width="3.125" customWidth="1"/>
    <col min="2" max="2" width="13.125" customWidth="1"/>
    <col min="3" max="3" width="4.25" customWidth="1"/>
    <col min="4" max="4" width="13.5" customWidth="1"/>
    <col min="7" max="7" width="19.125" customWidth="1"/>
    <col min="257" max="257" width="3.125" customWidth="1"/>
    <col min="258" max="258" width="13.125" customWidth="1"/>
    <col min="259" max="259" width="4.25" customWidth="1"/>
    <col min="260" max="260" width="13.5" customWidth="1"/>
    <col min="263" max="263" width="19.125" customWidth="1"/>
    <col min="513" max="513" width="3.125" customWidth="1"/>
    <col min="514" max="514" width="13.125" customWidth="1"/>
    <col min="515" max="515" width="4.25" customWidth="1"/>
    <col min="516" max="516" width="13.5" customWidth="1"/>
    <col min="519" max="519" width="19.125" customWidth="1"/>
    <col min="769" max="769" width="3.125" customWidth="1"/>
    <col min="770" max="770" width="13.125" customWidth="1"/>
    <col min="771" max="771" width="4.25" customWidth="1"/>
    <col min="772" max="772" width="13.5" customWidth="1"/>
    <col min="775" max="775" width="19.125" customWidth="1"/>
    <col min="1025" max="1025" width="3.125" customWidth="1"/>
    <col min="1026" max="1026" width="13.125" customWidth="1"/>
    <col min="1027" max="1027" width="4.25" customWidth="1"/>
    <col min="1028" max="1028" width="13.5" customWidth="1"/>
    <col min="1031" max="1031" width="19.125" customWidth="1"/>
    <col min="1281" max="1281" width="3.125" customWidth="1"/>
    <col min="1282" max="1282" width="13.125" customWidth="1"/>
    <col min="1283" max="1283" width="4.25" customWidth="1"/>
    <col min="1284" max="1284" width="13.5" customWidth="1"/>
    <col min="1287" max="1287" width="19.125" customWidth="1"/>
    <col min="1537" max="1537" width="3.125" customWidth="1"/>
    <col min="1538" max="1538" width="13.125" customWidth="1"/>
    <col min="1539" max="1539" width="4.25" customWidth="1"/>
    <col min="1540" max="1540" width="13.5" customWidth="1"/>
    <col min="1543" max="1543" width="19.125" customWidth="1"/>
    <col min="1793" max="1793" width="3.125" customWidth="1"/>
    <col min="1794" max="1794" width="13.125" customWidth="1"/>
    <col min="1795" max="1795" width="4.25" customWidth="1"/>
    <col min="1796" max="1796" width="13.5" customWidth="1"/>
    <col min="1799" max="1799" width="19.125" customWidth="1"/>
    <col min="2049" max="2049" width="3.125" customWidth="1"/>
    <col min="2050" max="2050" width="13.125" customWidth="1"/>
    <col min="2051" max="2051" width="4.25" customWidth="1"/>
    <col min="2052" max="2052" width="13.5" customWidth="1"/>
    <col min="2055" max="2055" width="19.125" customWidth="1"/>
    <col min="2305" max="2305" width="3.125" customWidth="1"/>
    <col min="2306" max="2306" width="13.125" customWidth="1"/>
    <col min="2307" max="2307" width="4.25" customWidth="1"/>
    <col min="2308" max="2308" width="13.5" customWidth="1"/>
    <col min="2311" max="2311" width="19.125" customWidth="1"/>
    <col min="2561" max="2561" width="3.125" customWidth="1"/>
    <col min="2562" max="2562" width="13.125" customWidth="1"/>
    <col min="2563" max="2563" width="4.25" customWidth="1"/>
    <col min="2564" max="2564" width="13.5" customWidth="1"/>
    <col min="2567" max="2567" width="19.125" customWidth="1"/>
    <col min="2817" max="2817" width="3.125" customWidth="1"/>
    <col min="2818" max="2818" width="13.125" customWidth="1"/>
    <col min="2819" max="2819" width="4.25" customWidth="1"/>
    <col min="2820" max="2820" width="13.5" customWidth="1"/>
    <col min="2823" max="2823" width="19.125" customWidth="1"/>
    <col min="3073" max="3073" width="3.125" customWidth="1"/>
    <col min="3074" max="3074" width="13.125" customWidth="1"/>
    <col min="3075" max="3075" width="4.25" customWidth="1"/>
    <col min="3076" max="3076" width="13.5" customWidth="1"/>
    <col min="3079" max="3079" width="19.125" customWidth="1"/>
    <col min="3329" max="3329" width="3.125" customWidth="1"/>
    <col min="3330" max="3330" width="13.125" customWidth="1"/>
    <col min="3331" max="3331" width="4.25" customWidth="1"/>
    <col min="3332" max="3332" width="13.5" customWidth="1"/>
    <col min="3335" max="3335" width="19.125" customWidth="1"/>
    <col min="3585" max="3585" width="3.125" customWidth="1"/>
    <col min="3586" max="3586" width="13.125" customWidth="1"/>
    <col min="3587" max="3587" width="4.25" customWidth="1"/>
    <col min="3588" max="3588" width="13.5" customWidth="1"/>
    <col min="3591" max="3591" width="19.125" customWidth="1"/>
    <col min="3841" max="3841" width="3.125" customWidth="1"/>
    <col min="3842" max="3842" width="13.125" customWidth="1"/>
    <col min="3843" max="3843" width="4.25" customWidth="1"/>
    <col min="3844" max="3844" width="13.5" customWidth="1"/>
    <col min="3847" max="3847" width="19.125" customWidth="1"/>
    <col min="4097" max="4097" width="3.125" customWidth="1"/>
    <col min="4098" max="4098" width="13.125" customWidth="1"/>
    <col min="4099" max="4099" width="4.25" customWidth="1"/>
    <col min="4100" max="4100" width="13.5" customWidth="1"/>
    <col min="4103" max="4103" width="19.125" customWidth="1"/>
    <col min="4353" max="4353" width="3.125" customWidth="1"/>
    <col min="4354" max="4354" width="13.125" customWidth="1"/>
    <col min="4355" max="4355" width="4.25" customWidth="1"/>
    <col min="4356" max="4356" width="13.5" customWidth="1"/>
    <col min="4359" max="4359" width="19.125" customWidth="1"/>
    <col min="4609" max="4609" width="3.125" customWidth="1"/>
    <col min="4610" max="4610" width="13.125" customWidth="1"/>
    <col min="4611" max="4611" width="4.25" customWidth="1"/>
    <col min="4612" max="4612" width="13.5" customWidth="1"/>
    <col min="4615" max="4615" width="19.125" customWidth="1"/>
    <col min="4865" max="4865" width="3.125" customWidth="1"/>
    <col min="4866" max="4866" width="13.125" customWidth="1"/>
    <col min="4867" max="4867" width="4.25" customWidth="1"/>
    <col min="4868" max="4868" width="13.5" customWidth="1"/>
    <col min="4871" max="4871" width="19.125" customWidth="1"/>
    <col min="5121" max="5121" width="3.125" customWidth="1"/>
    <col min="5122" max="5122" width="13.125" customWidth="1"/>
    <col min="5123" max="5123" width="4.25" customWidth="1"/>
    <col min="5124" max="5124" width="13.5" customWidth="1"/>
    <col min="5127" max="5127" width="19.125" customWidth="1"/>
    <col min="5377" max="5377" width="3.125" customWidth="1"/>
    <col min="5378" max="5378" width="13.125" customWidth="1"/>
    <col min="5379" max="5379" width="4.25" customWidth="1"/>
    <col min="5380" max="5380" width="13.5" customWidth="1"/>
    <col min="5383" max="5383" width="19.125" customWidth="1"/>
    <col min="5633" max="5633" width="3.125" customWidth="1"/>
    <col min="5634" max="5634" width="13.125" customWidth="1"/>
    <col min="5635" max="5635" width="4.25" customWidth="1"/>
    <col min="5636" max="5636" width="13.5" customWidth="1"/>
    <col min="5639" max="5639" width="19.125" customWidth="1"/>
    <col min="5889" max="5889" width="3.125" customWidth="1"/>
    <col min="5890" max="5890" width="13.125" customWidth="1"/>
    <col min="5891" max="5891" width="4.25" customWidth="1"/>
    <col min="5892" max="5892" width="13.5" customWidth="1"/>
    <col min="5895" max="5895" width="19.125" customWidth="1"/>
    <col min="6145" max="6145" width="3.125" customWidth="1"/>
    <col min="6146" max="6146" width="13.125" customWidth="1"/>
    <col min="6147" max="6147" width="4.25" customWidth="1"/>
    <col min="6148" max="6148" width="13.5" customWidth="1"/>
    <col min="6151" max="6151" width="19.125" customWidth="1"/>
    <col min="6401" max="6401" width="3.125" customWidth="1"/>
    <col min="6402" max="6402" width="13.125" customWidth="1"/>
    <col min="6403" max="6403" width="4.25" customWidth="1"/>
    <col min="6404" max="6404" width="13.5" customWidth="1"/>
    <col min="6407" max="6407" width="19.125" customWidth="1"/>
    <col min="6657" max="6657" width="3.125" customWidth="1"/>
    <col min="6658" max="6658" width="13.125" customWidth="1"/>
    <col min="6659" max="6659" width="4.25" customWidth="1"/>
    <col min="6660" max="6660" width="13.5" customWidth="1"/>
    <col min="6663" max="6663" width="19.125" customWidth="1"/>
    <col min="6913" max="6913" width="3.125" customWidth="1"/>
    <col min="6914" max="6914" width="13.125" customWidth="1"/>
    <col min="6915" max="6915" width="4.25" customWidth="1"/>
    <col min="6916" max="6916" width="13.5" customWidth="1"/>
    <col min="6919" max="6919" width="19.125" customWidth="1"/>
    <col min="7169" max="7169" width="3.125" customWidth="1"/>
    <col min="7170" max="7170" width="13.125" customWidth="1"/>
    <col min="7171" max="7171" width="4.25" customWidth="1"/>
    <col min="7172" max="7172" width="13.5" customWidth="1"/>
    <col min="7175" max="7175" width="19.125" customWidth="1"/>
    <col min="7425" max="7425" width="3.125" customWidth="1"/>
    <col min="7426" max="7426" width="13.125" customWidth="1"/>
    <col min="7427" max="7427" width="4.25" customWidth="1"/>
    <col min="7428" max="7428" width="13.5" customWidth="1"/>
    <col min="7431" max="7431" width="19.125" customWidth="1"/>
    <col min="7681" max="7681" width="3.125" customWidth="1"/>
    <col min="7682" max="7682" width="13.125" customWidth="1"/>
    <col min="7683" max="7683" width="4.25" customWidth="1"/>
    <col min="7684" max="7684" width="13.5" customWidth="1"/>
    <col min="7687" max="7687" width="19.125" customWidth="1"/>
    <col min="7937" max="7937" width="3.125" customWidth="1"/>
    <col min="7938" max="7938" width="13.125" customWidth="1"/>
    <col min="7939" max="7939" width="4.25" customWidth="1"/>
    <col min="7940" max="7940" width="13.5" customWidth="1"/>
    <col min="7943" max="7943" width="19.125" customWidth="1"/>
    <col min="8193" max="8193" width="3.125" customWidth="1"/>
    <col min="8194" max="8194" width="13.125" customWidth="1"/>
    <col min="8195" max="8195" width="4.25" customWidth="1"/>
    <col min="8196" max="8196" width="13.5" customWidth="1"/>
    <col min="8199" max="8199" width="19.125" customWidth="1"/>
    <col min="8449" max="8449" width="3.125" customWidth="1"/>
    <col min="8450" max="8450" width="13.125" customWidth="1"/>
    <col min="8451" max="8451" width="4.25" customWidth="1"/>
    <col min="8452" max="8452" width="13.5" customWidth="1"/>
    <col min="8455" max="8455" width="19.125" customWidth="1"/>
    <col min="8705" max="8705" width="3.125" customWidth="1"/>
    <col min="8706" max="8706" width="13.125" customWidth="1"/>
    <col min="8707" max="8707" width="4.25" customWidth="1"/>
    <col min="8708" max="8708" width="13.5" customWidth="1"/>
    <col min="8711" max="8711" width="19.125" customWidth="1"/>
    <col min="8961" max="8961" width="3.125" customWidth="1"/>
    <col min="8962" max="8962" width="13.125" customWidth="1"/>
    <col min="8963" max="8963" width="4.25" customWidth="1"/>
    <col min="8964" max="8964" width="13.5" customWidth="1"/>
    <col min="8967" max="8967" width="19.125" customWidth="1"/>
    <col min="9217" max="9217" width="3.125" customWidth="1"/>
    <col min="9218" max="9218" width="13.125" customWidth="1"/>
    <col min="9219" max="9219" width="4.25" customWidth="1"/>
    <col min="9220" max="9220" width="13.5" customWidth="1"/>
    <col min="9223" max="9223" width="19.125" customWidth="1"/>
    <col min="9473" max="9473" width="3.125" customWidth="1"/>
    <col min="9474" max="9474" width="13.125" customWidth="1"/>
    <col min="9475" max="9475" width="4.25" customWidth="1"/>
    <col min="9476" max="9476" width="13.5" customWidth="1"/>
    <col min="9479" max="9479" width="19.125" customWidth="1"/>
    <col min="9729" max="9729" width="3.125" customWidth="1"/>
    <col min="9730" max="9730" width="13.125" customWidth="1"/>
    <col min="9731" max="9731" width="4.25" customWidth="1"/>
    <col min="9732" max="9732" width="13.5" customWidth="1"/>
    <col min="9735" max="9735" width="19.125" customWidth="1"/>
    <col min="9985" max="9985" width="3.125" customWidth="1"/>
    <col min="9986" max="9986" width="13.125" customWidth="1"/>
    <col min="9987" max="9987" width="4.25" customWidth="1"/>
    <col min="9988" max="9988" width="13.5" customWidth="1"/>
    <col min="9991" max="9991" width="19.125" customWidth="1"/>
    <col min="10241" max="10241" width="3.125" customWidth="1"/>
    <col min="10242" max="10242" width="13.125" customWidth="1"/>
    <col min="10243" max="10243" width="4.25" customWidth="1"/>
    <col min="10244" max="10244" width="13.5" customWidth="1"/>
    <col min="10247" max="10247" width="19.125" customWidth="1"/>
    <col min="10497" max="10497" width="3.125" customWidth="1"/>
    <col min="10498" max="10498" width="13.125" customWidth="1"/>
    <col min="10499" max="10499" width="4.25" customWidth="1"/>
    <col min="10500" max="10500" width="13.5" customWidth="1"/>
    <col min="10503" max="10503" width="19.125" customWidth="1"/>
    <col min="10753" max="10753" width="3.125" customWidth="1"/>
    <col min="10754" max="10754" width="13.125" customWidth="1"/>
    <col min="10755" max="10755" width="4.25" customWidth="1"/>
    <col min="10756" max="10756" width="13.5" customWidth="1"/>
    <col min="10759" max="10759" width="19.125" customWidth="1"/>
    <col min="11009" max="11009" width="3.125" customWidth="1"/>
    <col min="11010" max="11010" width="13.125" customWidth="1"/>
    <col min="11011" max="11011" width="4.25" customWidth="1"/>
    <col min="11012" max="11012" width="13.5" customWidth="1"/>
    <col min="11015" max="11015" width="19.125" customWidth="1"/>
    <col min="11265" max="11265" width="3.125" customWidth="1"/>
    <col min="11266" max="11266" width="13.125" customWidth="1"/>
    <col min="11267" max="11267" width="4.25" customWidth="1"/>
    <col min="11268" max="11268" width="13.5" customWidth="1"/>
    <col min="11271" max="11271" width="19.125" customWidth="1"/>
    <col min="11521" max="11521" width="3.125" customWidth="1"/>
    <col min="11522" max="11522" width="13.125" customWidth="1"/>
    <col min="11523" max="11523" width="4.25" customWidth="1"/>
    <col min="11524" max="11524" width="13.5" customWidth="1"/>
    <col min="11527" max="11527" width="19.125" customWidth="1"/>
    <col min="11777" max="11777" width="3.125" customWidth="1"/>
    <col min="11778" max="11778" width="13.125" customWidth="1"/>
    <col min="11779" max="11779" width="4.25" customWidth="1"/>
    <col min="11780" max="11780" width="13.5" customWidth="1"/>
    <col min="11783" max="11783" width="19.125" customWidth="1"/>
    <col min="12033" max="12033" width="3.125" customWidth="1"/>
    <col min="12034" max="12034" width="13.125" customWidth="1"/>
    <col min="12035" max="12035" width="4.25" customWidth="1"/>
    <col min="12036" max="12036" width="13.5" customWidth="1"/>
    <col min="12039" max="12039" width="19.125" customWidth="1"/>
    <col min="12289" max="12289" width="3.125" customWidth="1"/>
    <col min="12290" max="12290" width="13.125" customWidth="1"/>
    <col min="12291" max="12291" width="4.25" customWidth="1"/>
    <col min="12292" max="12292" width="13.5" customWidth="1"/>
    <col min="12295" max="12295" width="19.125" customWidth="1"/>
    <col min="12545" max="12545" width="3.125" customWidth="1"/>
    <col min="12546" max="12546" width="13.125" customWidth="1"/>
    <col min="12547" max="12547" width="4.25" customWidth="1"/>
    <col min="12548" max="12548" width="13.5" customWidth="1"/>
    <col min="12551" max="12551" width="19.125" customWidth="1"/>
    <col min="12801" max="12801" width="3.125" customWidth="1"/>
    <col min="12802" max="12802" width="13.125" customWidth="1"/>
    <col min="12803" max="12803" width="4.25" customWidth="1"/>
    <col min="12804" max="12804" width="13.5" customWidth="1"/>
    <col min="12807" max="12807" width="19.125" customWidth="1"/>
    <col min="13057" max="13057" width="3.125" customWidth="1"/>
    <col min="13058" max="13058" width="13.125" customWidth="1"/>
    <col min="13059" max="13059" width="4.25" customWidth="1"/>
    <col min="13060" max="13060" width="13.5" customWidth="1"/>
    <col min="13063" max="13063" width="19.125" customWidth="1"/>
    <col min="13313" max="13313" width="3.125" customWidth="1"/>
    <col min="13314" max="13314" width="13.125" customWidth="1"/>
    <col min="13315" max="13315" width="4.25" customWidth="1"/>
    <col min="13316" max="13316" width="13.5" customWidth="1"/>
    <col min="13319" max="13319" width="19.125" customWidth="1"/>
    <col min="13569" max="13569" width="3.125" customWidth="1"/>
    <col min="13570" max="13570" width="13.125" customWidth="1"/>
    <col min="13571" max="13571" width="4.25" customWidth="1"/>
    <col min="13572" max="13572" width="13.5" customWidth="1"/>
    <col min="13575" max="13575" width="19.125" customWidth="1"/>
    <col min="13825" max="13825" width="3.125" customWidth="1"/>
    <col min="13826" max="13826" width="13.125" customWidth="1"/>
    <col min="13827" max="13827" width="4.25" customWidth="1"/>
    <col min="13828" max="13828" width="13.5" customWidth="1"/>
    <col min="13831" max="13831" width="19.125" customWidth="1"/>
    <col min="14081" max="14081" width="3.125" customWidth="1"/>
    <col min="14082" max="14082" width="13.125" customWidth="1"/>
    <col min="14083" max="14083" width="4.25" customWidth="1"/>
    <col min="14084" max="14084" width="13.5" customWidth="1"/>
    <col min="14087" max="14087" width="19.125" customWidth="1"/>
    <col min="14337" max="14337" width="3.125" customWidth="1"/>
    <col min="14338" max="14338" width="13.125" customWidth="1"/>
    <col min="14339" max="14339" width="4.25" customWidth="1"/>
    <col min="14340" max="14340" width="13.5" customWidth="1"/>
    <col min="14343" max="14343" width="19.125" customWidth="1"/>
    <col min="14593" max="14593" width="3.125" customWidth="1"/>
    <col min="14594" max="14594" width="13.125" customWidth="1"/>
    <col min="14595" max="14595" width="4.25" customWidth="1"/>
    <col min="14596" max="14596" width="13.5" customWidth="1"/>
    <col min="14599" max="14599" width="19.125" customWidth="1"/>
    <col min="14849" max="14849" width="3.125" customWidth="1"/>
    <col min="14850" max="14850" width="13.125" customWidth="1"/>
    <col min="14851" max="14851" width="4.25" customWidth="1"/>
    <col min="14852" max="14852" width="13.5" customWidth="1"/>
    <col min="14855" max="14855" width="19.125" customWidth="1"/>
    <col min="15105" max="15105" width="3.125" customWidth="1"/>
    <col min="15106" max="15106" width="13.125" customWidth="1"/>
    <col min="15107" max="15107" width="4.25" customWidth="1"/>
    <col min="15108" max="15108" width="13.5" customWidth="1"/>
    <col min="15111" max="15111" width="19.125" customWidth="1"/>
    <col min="15361" max="15361" width="3.125" customWidth="1"/>
    <col min="15362" max="15362" width="13.125" customWidth="1"/>
    <col min="15363" max="15363" width="4.25" customWidth="1"/>
    <col min="15364" max="15364" width="13.5" customWidth="1"/>
    <col min="15367" max="15367" width="19.125" customWidth="1"/>
    <col min="15617" max="15617" width="3.125" customWidth="1"/>
    <col min="15618" max="15618" width="13.125" customWidth="1"/>
    <col min="15619" max="15619" width="4.25" customWidth="1"/>
    <col min="15620" max="15620" width="13.5" customWidth="1"/>
    <col min="15623" max="15623" width="19.125" customWidth="1"/>
    <col min="15873" max="15873" width="3.125" customWidth="1"/>
    <col min="15874" max="15874" width="13.125" customWidth="1"/>
    <col min="15875" max="15875" width="4.25" customWidth="1"/>
    <col min="15876" max="15876" width="13.5" customWidth="1"/>
    <col min="15879" max="15879" width="19.125" customWidth="1"/>
    <col min="16129" max="16129" width="3.125" customWidth="1"/>
    <col min="16130" max="16130" width="13.125" customWidth="1"/>
    <col min="16131" max="16131" width="4.25" customWidth="1"/>
    <col min="16132" max="16132" width="13.5" customWidth="1"/>
    <col min="16135" max="16135" width="19.125" customWidth="1"/>
  </cols>
  <sheetData>
    <row r="1" spans="1:9" x14ac:dyDescent="0.15">
      <c r="A1" s="50"/>
    </row>
    <row r="2" spans="1:9" ht="28.5" customHeight="1" x14ac:dyDescent="0.15"/>
    <row r="3" spans="1:9" ht="20.100000000000001" customHeight="1" x14ac:dyDescent="0.15">
      <c r="A3" s="396" t="s">
        <v>139</v>
      </c>
      <c r="B3" s="396"/>
    </row>
    <row r="4" spans="1:9" ht="20.100000000000001" customHeight="1" x14ac:dyDescent="0.15">
      <c r="A4" s="396" t="s">
        <v>94</v>
      </c>
      <c r="B4" s="396"/>
    </row>
    <row r="5" spans="1:9" ht="48.75" customHeight="1" x14ac:dyDescent="0.15">
      <c r="A5" s="397" t="s">
        <v>143</v>
      </c>
      <c r="B5" s="397"/>
      <c r="C5" s="397"/>
      <c r="D5" s="397"/>
      <c r="E5" s="397"/>
      <c r="F5" s="397"/>
      <c r="G5" s="397"/>
      <c r="H5" s="397"/>
      <c r="I5" s="397"/>
    </row>
    <row r="6" spans="1:9" ht="12.75" customHeight="1" x14ac:dyDescent="0.15">
      <c r="A6" s="81"/>
    </row>
    <row r="7" spans="1:9" ht="86.25" customHeight="1" x14ac:dyDescent="0.15">
      <c r="A7" s="398" t="s">
        <v>19</v>
      </c>
      <c r="B7" s="398"/>
      <c r="C7" s="398"/>
      <c r="D7" s="398"/>
      <c r="E7" s="398"/>
      <c r="F7" s="398"/>
      <c r="G7" s="398"/>
      <c r="H7" s="398"/>
      <c r="I7" s="398"/>
    </row>
    <row r="8" spans="1:9" ht="20.100000000000001" customHeight="1" x14ac:dyDescent="0.15">
      <c r="A8" s="82"/>
    </row>
    <row r="9" spans="1:9" ht="20.100000000000001" customHeight="1" x14ac:dyDescent="0.15">
      <c r="A9" s="7">
        <v>1</v>
      </c>
      <c r="B9" s="66" t="s">
        <v>144</v>
      </c>
      <c r="E9" s="60"/>
      <c r="F9" s="60"/>
    </row>
    <row r="10" spans="1:9" ht="20.100000000000001" customHeight="1" x14ac:dyDescent="0.15">
      <c r="A10" s="7"/>
      <c r="B10" s="66"/>
      <c r="E10" s="60"/>
      <c r="F10" s="60"/>
    </row>
    <row r="11" spans="1:9" ht="20.100000000000001" customHeight="1" x14ac:dyDescent="0.15">
      <c r="A11" s="7">
        <v>2</v>
      </c>
      <c r="B11" s="66" t="s">
        <v>145</v>
      </c>
      <c r="C11" s="60"/>
    </row>
    <row r="12" spans="1:9" ht="20.100000000000001" customHeight="1" x14ac:dyDescent="0.15">
      <c r="B12" s="60"/>
      <c r="C12" s="60"/>
      <c r="D12" s="60"/>
      <c r="F12" s="60"/>
      <c r="G12" s="60"/>
      <c r="H12" s="60"/>
      <c r="I12" s="60"/>
    </row>
    <row r="13" spans="1:9" ht="20.100000000000001" customHeight="1" x14ac:dyDescent="0.15">
      <c r="A13" s="82">
        <v>3</v>
      </c>
      <c r="B13" s="66" t="s">
        <v>146</v>
      </c>
      <c r="D13" s="60" t="s">
        <v>203</v>
      </c>
    </row>
    <row r="14" spans="1:9" ht="20.100000000000001" customHeight="1" x14ac:dyDescent="0.15">
      <c r="A14" s="82"/>
      <c r="B14" s="66"/>
      <c r="D14" s="60"/>
    </row>
    <row r="15" spans="1:9" ht="20.100000000000001" customHeight="1" x14ac:dyDescent="0.15">
      <c r="B15" s="60"/>
      <c r="C15" s="60"/>
      <c r="D15" s="60" t="s">
        <v>226</v>
      </c>
      <c r="F15" s="60"/>
      <c r="G15" s="60"/>
      <c r="H15" s="60"/>
      <c r="I15" s="60"/>
    </row>
    <row r="16" spans="1:9" ht="20.100000000000001" customHeight="1" x14ac:dyDescent="0.15">
      <c r="B16" s="60"/>
      <c r="C16" s="60"/>
      <c r="D16" s="60"/>
      <c r="F16" s="60"/>
      <c r="G16" s="60"/>
      <c r="H16" s="60"/>
      <c r="I16" s="60"/>
    </row>
    <row r="17" spans="1:9" ht="20.100000000000001" customHeight="1" x14ac:dyDescent="0.15">
      <c r="A17" s="82">
        <v>4</v>
      </c>
      <c r="B17" s="66" t="s">
        <v>149</v>
      </c>
    </row>
    <row r="18" spans="1:9" ht="20.100000000000001" customHeight="1" x14ac:dyDescent="0.15">
      <c r="A18" s="82"/>
      <c r="D18" s="394"/>
      <c r="E18" s="394"/>
      <c r="F18" s="394"/>
      <c r="G18" t="s">
        <v>98</v>
      </c>
    </row>
    <row r="19" spans="1:9" ht="20.100000000000001" customHeight="1" x14ac:dyDescent="0.15">
      <c r="A19" s="82"/>
    </row>
    <row r="20" spans="1:9" ht="20.100000000000001" customHeight="1" x14ac:dyDescent="0.15">
      <c r="G20" s="339" t="s">
        <v>227</v>
      </c>
      <c r="H20" s="339"/>
      <c r="I20" s="339"/>
    </row>
    <row r="21" spans="1:9" ht="20.100000000000001" customHeight="1" x14ac:dyDescent="0.15">
      <c r="A21" s="82"/>
    </row>
    <row r="22" spans="1:9" ht="20.100000000000001" customHeight="1" x14ac:dyDescent="0.15">
      <c r="A22" s="395" t="s">
        <v>121</v>
      </c>
      <c r="B22" s="395"/>
      <c r="C22" s="395"/>
      <c r="D22" s="395"/>
    </row>
    <row r="23" spans="1:9" ht="18" customHeight="1" x14ac:dyDescent="0.15">
      <c r="E23" s="7" t="s">
        <v>210</v>
      </c>
    </row>
    <row r="24" spans="1:9" ht="29.25" customHeight="1" x14ac:dyDescent="0.15">
      <c r="F24" s="83" t="s">
        <v>151</v>
      </c>
      <c r="G24" s="394"/>
      <c r="H24" s="394"/>
    </row>
    <row r="25" spans="1:9" ht="32.25" customHeight="1" x14ac:dyDescent="0.15">
      <c r="F25" s="84" t="s">
        <v>152</v>
      </c>
      <c r="G25" s="393"/>
      <c r="H25" s="393"/>
      <c r="I25" t="s">
        <v>56</v>
      </c>
    </row>
    <row r="26" spans="1:9" ht="20.25" customHeight="1" x14ac:dyDescent="0.15">
      <c r="E26" s="7" t="s">
        <v>155</v>
      </c>
    </row>
    <row r="27" spans="1:9" ht="29.25" customHeight="1" x14ac:dyDescent="0.15">
      <c r="F27" s="83" t="s">
        <v>151</v>
      </c>
      <c r="G27" s="394"/>
      <c r="H27" s="394"/>
    </row>
    <row r="28" spans="1:9" ht="36" customHeight="1" x14ac:dyDescent="0.15">
      <c r="F28" s="84" t="s">
        <v>152</v>
      </c>
      <c r="G28" s="393"/>
      <c r="H28" s="393"/>
      <c r="I28" t="s">
        <v>56</v>
      </c>
    </row>
    <row r="29" spans="1:9" ht="20.100000000000001" customHeight="1" x14ac:dyDescent="0.15">
      <c r="E29" s="7" t="s">
        <v>155</v>
      </c>
    </row>
    <row r="30" spans="1:9" ht="36.75" customHeight="1" x14ac:dyDescent="0.15">
      <c r="F30" s="83" t="s">
        <v>151</v>
      </c>
      <c r="G30" s="394"/>
      <c r="H30" s="394"/>
    </row>
    <row r="31" spans="1:9" ht="36.75" customHeight="1" x14ac:dyDescent="0.15">
      <c r="F31" s="84" t="s">
        <v>152</v>
      </c>
      <c r="G31" s="393"/>
      <c r="H31" s="393"/>
      <c r="I31" t="s">
        <v>56</v>
      </c>
    </row>
    <row r="32" spans="1:9" ht="14.25" x14ac:dyDescent="0.15">
      <c r="A32" s="81"/>
    </row>
  </sheetData>
  <mergeCells count="13">
    <mergeCell ref="A3:B3"/>
    <mergeCell ref="A4:B4"/>
    <mergeCell ref="A5:I5"/>
    <mergeCell ref="A7:I7"/>
    <mergeCell ref="D18:F18"/>
    <mergeCell ref="G28:H28"/>
    <mergeCell ref="G30:H30"/>
    <mergeCell ref="G31:H31"/>
    <mergeCell ref="G20:I20"/>
    <mergeCell ref="A22:D22"/>
    <mergeCell ref="G24:H24"/>
    <mergeCell ref="G25:H25"/>
    <mergeCell ref="G27:H27"/>
  </mergeCells>
  <phoneticPr fontId="2"/>
  <pageMargins left="0.7" right="0.7" top="0.75" bottom="0.75" header="0.3" footer="0.3"/>
  <pageSetup paperSize="9" orientation="portrait" r:id="rId1"/>
  <headerFooter>
    <oddHeader>&amp;L&amp;8 20190501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80" zoomScaleSheetLayoutView="80" workbookViewId="0">
      <selection activeCell="G12" sqref="G12"/>
    </sheetView>
  </sheetViews>
  <sheetFormatPr defaultRowHeight="13.5" x14ac:dyDescent="0.15"/>
  <cols>
    <col min="7" max="7" width="16.5" customWidth="1"/>
    <col min="263" max="263" width="16.5" customWidth="1"/>
    <col min="519" max="519" width="16.5" customWidth="1"/>
    <col min="775" max="775" width="16.5" customWidth="1"/>
    <col min="1031" max="1031" width="16.5" customWidth="1"/>
    <col min="1287" max="1287" width="16.5" customWidth="1"/>
    <col min="1543" max="1543" width="16.5" customWidth="1"/>
    <col min="1799" max="1799" width="16.5" customWidth="1"/>
    <col min="2055" max="2055" width="16.5" customWidth="1"/>
    <col min="2311" max="2311" width="16.5" customWidth="1"/>
    <col min="2567" max="2567" width="16.5" customWidth="1"/>
    <col min="2823" max="2823" width="16.5" customWidth="1"/>
    <col min="3079" max="3079" width="16.5" customWidth="1"/>
    <col min="3335" max="3335" width="16.5" customWidth="1"/>
    <col min="3591" max="3591" width="16.5" customWidth="1"/>
    <col min="3847" max="3847" width="16.5" customWidth="1"/>
    <col min="4103" max="4103" width="16.5" customWidth="1"/>
    <col min="4359" max="4359" width="16.5" customWidth="1"/>
    <col min="4615" max="4615" width="16.5" customWidth="1"/>
    <col min="4871" max="4871" width="16.5" customWidth="1"/>
    <col min="5127" max="5127" width="16.5" customWidth="1"/>
    <col min="5383" max="5383" width="16.5" customWidth="1"/>
    <col min="5639" max="5639" width="16.5" customWidth="1"/>
    <col min="5895" max="5895" width="16.5" customWidth="1"/>
    <col min="6151" max="6151" width="16.5" customWidth="1"/>
    <col min="6407" max="6407" width="16.5" customWidth="1"/>
    <col min="6663" max="6663" width="16.5" customWidth="1"/>
    <col min="6919" max="6919" width="16.5" customWidth="1"/>
    <col min="7175" max="7175" width="16.5" customWidth="1"/>
    <col min="7431" max="7431" width="16.5" customWidth="1"/>
    <col min="7687" max="7687" width="16.5" customWidth="1"/>
    <col min="7943" max="7943" width="16.5" customWidth="1"/>
    <col min="8199" max="8199" width="16.5" customWidth="1"/>
    <col min="8455" max="8455" width="16.5" customWidth="1"/>
    <col min="8711" max="8711" width="16.5" customWidth="1"/>
    <col min="8967" max="8967" width="16.5" customWidth="1"/>
    <col min="9223" max="9223" width="16.5" customWidth="1"/>
    <col min="9479" max="9479" width="16.5" customWidth="1"/>
    <col min="9735" max="9735" width="16.5" customWidth="1"/>
    <col min="9991" max="9991" width="16.5" customWidth="1"/>
    <col min="10247" max="10247" width="16.5" customWidth="1"/>
    <col min="10503" max="10503" width="16.5" customWidth="1"/>
    <col min="10759" max="10759" width="16.5" customWidth="1"/>
    <col min="11015" max="11015" width="16.5" customWidth="1"/>
    <col min="11271" max="11271" width="16.5" customWidth="1"/>
    <col min="11527" max="11527" width="16.5" customWidth="1"/>
    <col min="11783" max="11783" width="16.5" customWidth="1"/>
    <col min="12039" max="12039" width="16.5" customWidth="1"/>
    <col min="12295" max="12295" width="16.5" customWidth="1"/>
    <col min="12551" max="12551" width="16.5" customWidth="1"/>
    <col min="12807" max="12807" width="16.5" customWidth="1"/>
    <col min="13063" max="13063" width="16.5" customWidth="1"/>
    <col min="13319" max="13319" width="16.5" customWidth="1"/>
    <col min="13575" max="13575" width="16.5" customWidth="1"/>
    <col min="13831" max="13831" width="16.5" customWidth="1"/>
    <col min="14087" max="14087" width="16.5" customWidth="1"/>
    <col min="14343" max="14343" width="16.5" customWidth="1"/>
    <col min="14599" max="14599" width="16.5" customWidth="1"/>
    <col min="14855" max="14855" width="16.5" customWidth="1"/>
    <col min="15111" max="15111" width="16.5" customWidth="1"/>
    <col min="15367" max="15367" width="16.5" customWidth="1"/>
    <col min="15623" max="15623" width="16.5" customWidth="1"/>
    <col min="15879" max="15879" width="16.5" customWidth="1"/>
    <col min="16135" max="16135" width="16.5" customWidth="1"/>
  </cols>
  <sheetData>
    <row r="1" spans="1:9" x14ac:dyDescent="0.15">
      <c r="A1" s="50"/>
    </row>
    <row r="2" spans="1:9" ht="22.5" customHeight="1" x14ac:dyDescent="0.15">
      <c r="A2" s="50"/>
    </row>
    <row r="3" spans="1:9" ht="14.25" x14ac:dyDescent="0.15">
      <c r="A3" s="396" t="s">
        <v>157</v>
      </c>
      <c r="B3" s="396"/>
    </row>
    <row r="4" spans="1:9" ht="14.25" x14ac:dyDescent="0.15">
      <c r="A4" s="396" t="s">
        <v>94</v>
      </c>
      <c r="B4" s="396"/>
    </row>
    <row r="5" spans="1:9" ht="14.25" x14ac:dyDescent="0.15">
      <c r="A5" s="76"/>
      <c r="B5" s="76"/>
    </row>
    <row r="6" spans="1:9" ht="14.25" x14ac:dyDescent="0.15">
      <c r="A6" s="76"/>
      <c r="B6" s="76"/>
    </row>
    <row r="7" spans="1:9" ht="36" customHeight="1" x14ac:dyDescent="0.15">
      <c r="A7" s="397" t="s">
        <v>147</v>
      </c>
      <c r="B7" s="397"/>
      <c r="C7" s="397"/>
      <c r="D7" s="397"/>
      <c r="E7" s="397"/>
      <c r="F7" s="397"/>
      <c r="G7" s="397"/>
      <c r="H7" s="397"/>
      <c r="I7" s="397"/>
    </row>
    <row r="8" spans="1:9" ht="21" x14ac:dyDescent="0.15">
      <c r="A8" s="80"/>
      <c r="B8" s="80"/>
      <c r="C8" s="80"/>
      <c r="D8" s="80"/>
      <c r="E8" s="80"/>
      <c r="F8" s="80"/>
      <c r="G8" s="80"/>
      <c r="H8" s="80"/>
      <c r="I8" s="80"/>
    </row>
    <row r="9" spans="1:9" ht="23.25" customHeight="1" x14ac:dyDescent="0.15">
      <c r="F9" s="401" t="s">
        <v>228</v>
      </c>
      <c r="G9" s="401"/>
      <c r="H9" s="401"/>
      <c r="I9" s="401"/>
    </row>
    <row r="10" spans="1:9" ht="24" customHeight="1" x14ac:dyDescent="0.15">
      <c r="A10" s="395" t="s">
        <v>81</v>
      </c>
      <c r="B10" s="395"/>
      <c r="C10" s="395"/>
      <c r="D10" s="395"/>
    </row>
    <row r="11" spans="1:9" ht="27" customHeight="1" x14ac:dyDescent="0.15">
      <c r="A11" s="82"/>
    </row>
    <row r="12" spans="1:9" ht="27" customHeight="1" x14ac:dyDescent="0.15">
      <c r="E12" s="400" t="s">
        <v>153</v>
      </c>
      <c r="F12" s="400"/>
    </row>
    <row r="13" spans="1:9" ht="20.100000000000001" customHeight="1" x14ac:dyDescent="0.15">
      <c r="B13" s="82"/>
      <c r="F13" s="82" t="s">
        <v>34</v>
      </c>
    </row>
    <row r="14" spans="1:9" ht="21" customHeight="1" x14ac:dyDescent="0.15"/>
    <row r="15" spans="1:9" ht="20.100000000000001" customHeight="1" x14ac:dyDescent="0.15">
      <c r="A15" s="82"/>
      <c r="F15" s="82" t="s">
        <v>9</v>
      </c>
      <c r="G15" s="86"/>
      <c r="H15" s="86"/>
      <c r="I15" s="87" t="s">
        <v>56</v>
      </c>
    </row>
    <row r="16" spans="1:9" ht="20.100000000000001" customHeight="1" x14ac:dyDescent="0.15">
      <c r="A16" s="82"/>
      <c r="F16" s="82"/>
    </row>
    <row r="17" spans="1:9" ht="39.950000000000003" customHeight="1" x14ac:dyDescent="0.15">
      <c r="A17" s="398" t="s">
        <v>141</v>
      </c>
      <c r="B17" s="398"/>
      <c r="C17" s="398"/>
      <c r="D17" s="398"/>
      <c r="E17" s="398"/>
      <c r="F17" s="398"/>
      <c r="G17" s="398"/>
      <c r="H17" s="398"/>
      <c r="I17" s="398"/>
    </row>
    <row r="18" spans="1:9" ht="20.100000000000001" customHeight="1" x14ac:dyDescent="0.15">
      <c r="A18" s="82"/>
    </row>
    <row r="19" spans="1:9" ht="20.100000000000001" customHeight="1" x14ac:dyDescent="0.15">
      <c r="A19" s="339" t="s">
        <v>160</v>
      </c>
      <c r="B19" s="339"/>
      <c r="C19" s="339"/>
      <c r="D19" s="339"/>
      <c r="E19" s="339"/>
      <c r="F19" s="339"/>
      <c r="G19" s="339"/>
      <c r="H19" s="339"/>
      <c r="I19" s="339"/>
    </row>
    <row r="20" spans="1:9" ht="20.100000000000001" customHeight="1" x14ac:dyDescent="0.15">
      <c r="A20" s="82"/>
    </row>
    <row r="21" spans="1:9" ht="20.100000000000001" customHeight="1" x14ac:dyDescent="0.15">
      <c r="C21" s="399" t="s">
        <v>65</v>
      </c>
      <c r="D21" s="399"/>
      <c r="E21" s="394"/>
      <c r="F21" s="394"/>
      <c r="G21" s="394"/>
      <c r="H21" s="394"/>
    </row>
    <row r="22" spans="1:9" ht="20.100000000000001" customHeight="1" x14ac:dyDescent="0.15">
      <c r="A22" s="82"/>
      <c r="C22" s="7"/>
      <c r="D22" s="7"/>
    </row>
    <row r="23" spans="1:9" ht="20.100000000000001" customHeight="1" x14ac:dyDescent="0.15">
      <c r="C23" s="399" t="s">
        <v>145</v>
      </c>
      <c r="D23" s="399"/>
      <c r="E23" s="394"/>
      <c r="F23" s="394"/>
      <c r="G23" s="394"/>
      <c r="H23" s="394"/>
    </row>
    <row r="24" spans="1:9" ht="20.100000000000001" customHeight="1" x14ac:dyDescent="0.15">
      <c r="A24" s="82"/>
    </row>
    <row r="25" spans="1:9" ht="20.100000000000001" customHeight="1" x14ac:dyDescent="0.15">
      <c r="C25" s="7" t="s">
        <v>162</v>
      </c>
    </row>
    <row r="26" spans="1:9" ht="20.100000000000001" customHeight="1" x14ac:dyDescent="0.15">
      <c r="B26" s="82"/>
    </row>
    <row r="27" spans="1:9" ht="20.100000000000001" customHeight="1" x14ac:dyDescent="0.15">
      <c r="D27" s="82" t="s">
        <v>73</v>
      </c>
    </row>
    <row r="28" spans="1:9" ht="20.100000000000001" customHeight="1" x14ac:dyDescent="0.15">
      <c r="A28" s="82"/>
    </row>
    <row r="29" spans="1:9" ht="20.100000000000001" customHeight="1" x14ac:dyDescent="0.15">
      <c r="D29" s="82" t="s">
        <v>165</v>
      </c>
      <c r="E29" s="394"/>
      <c r="F29" s="394"/>
      <c r="G29" s="394"/>
      <c r="H29" s="394"/>
      <c r="I29" t="s">
        <v>56</v>
      </c>
    </row>
    <row r="30" spans="1:9" ht="20.100000000000001" customHeight="1" x14ac:dyDescent="0.15">
      <c r="B30" s="82"/>
    </row>
    <row r="31" spans="1:9" ht="20.100000000000001" customHeight="1" x14ac:dyDescent="0.15">
      <c r="C31" s="7" t="s">
        <v>162</v>
      </c>
    </row>
    <row r="32" spans="1:9" ht="20.100000000000001" customHeight="1" x14ac:dyDescent="0.15">
      <c r="B32" s="82"/>
    </row>
    <row r="33" spans="1:9" ht="20.100000000000001" customHeight="1" x14ac:dyDescent="0.15">
      <c r="D33" s="82" t="s">
        <v>73</v>
      </c>
    </row>
    <row r="34" spans="1:9" ht="20.100000000000001" customHeight="1" x14ac:dyDescent="0.15">
      <c r="A34" s="82"/>
    </row>
    <row r="35" spans="1:9" ht="20.100000000000001" customHeight="1" x14ac:dyDescent="0.15">
      <c r="D35" s="82" t="s">
        <v>165</v>
      </c>
      <c r="E35" s="394"/>
      <c r="F35" s="394"/>
      <c r="G35" s="394"/>
      <c r="H35" s="394"/>
      <c r="I35" t="s">
        <v>56</v>
      </c>
    </row>
  </sheetData>
  <mergeCells count="14">
    <mergeCell ref="A3:B3"/>
    <mergeCell ref="A4:B4"/>
    <mergeCell ref="A7:I7"/>
    <mergeCell ref="F9:I9"/>
    <mergeCell ref="A10:D10"/>
    <mergeCell ref="C23:D23"/>
    <mergeCell ref="E23:H23"/>
    <mergeCell ref="E29:H29"/>
    <mergeCell ref="E35:H35"/>
    <mergeCell ref="E12:F12"/>
    <mergeCell ref="A17:I17"/>
    <mergeCell ref="A19:I19"/>
    <mergeCell ref="C21:D21"/>
    <mergeCell ref="E21:H21"/>
  </mergeCells>
  <phoneticPr fontId="2"/>
  <pageMargins left="0.7" right="0.7" top="0.75" bottom="0.75" header="0.3" footer="0.3"/>
  <pageSetup paperSize="9" orientation="portrait" r:id="rId1"/>
  <headerFooter>
    <oddHeader>&amp;L&amp;8 20190501</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H386"/>
  <sheetViews>
    <sheetView showGridLines="0" topLeftCell="A58" zoomScaleNormal="100" workbookViewId="0">
      <selection activeCell="L2" sqref="L2:AE2"/>
    </sheetView>
  </sheetViews>
  <sheetFormatPr defaultRowHeight="13.5" x14ac:dyDescent="0.15"/>
  <cols>
    <col min="1" max="92" width="2.125" customWidth="1"/>
  </cols>
  <sheetData>
    <row r="1" spans="1:60" ht="3" customHeight="1" x14ac:dyDescent="0.15"/>
    <row r="2" spans="1:60" s="88" customFormat="1" ht="15" customHeight="1" x14ac:dyDescent="0.15">
      <c r="A2" s="43"/>
      <c r="B2" s="304" t="s">
        <v>47</v>
      </c>
      <c r="C2" s="305"/>
      <c r="D2" s="305"/>
      <c r="E2" s="305"/>
      <c r="F2" s="305"/>
      <c r="G2" s="305"/>
      <c r="H2" s="305"/>
      <c r="I2" s="305"/>
      <c r="J2" s="305"/>
      <c r="K2" s="306"/>
      <c r="L2" s="438"/>
      <c r="M2" s="392"/>
      <c r="N2" s="392"/>
      <c r="O2" s="392"/>
      <c r="P2" s="392"/>
      <c r="Q2" s="392"/>
      <c r="R2" s="392"/>
      <c r="S2" s="392"/>
      <c r="T2" s="392"/>
      <c r="U2" s="392"/>
      <c r="V2" s="392"/>
      <c r="W2" s="392"/>
      <c r="X2" s="392"/>
      <c r="Y2" s="392"/>
      <c r="Z2" s="392"/>
      <c r="AA2" s="392"/>
      <c r="AB2" s="392"/>
      <c r="AC2" s="392"/>
      <c r="AD2" s="392"/>
      <c r="AE2" s="439"/>
      <c r="AF2" s="124"/>
      <c r="AG2" s="440">
        <f>L4</f>
        <v>0</v>
      </c>
      <c r="AH2" s="440"/>
      <c r="AI2" s="440"/>
      <c r="AJ2" s="440"/>
      <c r="AK2" s="440"/>
      <c r="AL2" s="440"/>
      <c r="AM2" s="440"/>
      <c r="AN2" s="440"/>
      <c r="AO2" s="440"/>
      <c r="AP2" s="440"/>
      <c r="AQ2" s="440"/>
      <c r="AR2" s="127"/>
      <c r="AS2" s="440">
        <f>AG5</f>
        <v>0</v>
      </c>
      <c r="AT2" s="440"/>
      <c r="AU2" s="440"/>
      <c r="AV2" s="440"/>
      <c r="AW2" s="440"/>
      <c r="AX2" s="440"/>
      <c r="AY2" s="440"/>
      <c r="AZ2" s="440"/>
      <c r="BA2" s="440"/>
      <c r="BB2" s="440"/>
      <c r="BC2" s="440"/>
      <c r="BD2" s="130"/>
      <c r="BE2" s="130"/>
      <c r="BF2" s="130"/>
      <c r="BG2" s="130"/>
      <c r="BH2" s="130"/>
    </row>
    <row r="3" spans="1:60" s="88" customFormat="1" ht="15" customHeight="1" x14ac:dyDescent="0.15">
      <c r="A3" s="43"/>
      <c r="B3" s="304" t="s">
        <v>53</v>
      </c>
      <c r="C3" s="305"/>
      <c r="D3" s="305"/>
      <c r="E3" s="305"/>
      <c r="F3" s="305"/>
      <c r="G3" s="305"/>
      <c r="H3" s="305"/>
      <c r="I3" s="305"/>
      <c r="J3" s="305"/>
      <c r="K3" s="306"/>
      <c r="L3" s="441" t="s">
        <v>90</v>
      </c>
      <c r="M3" s="441"/>
      <c r="N3" s="441"/>
      <c r="O3" s="442"/>
      <c r="P3" s="442"/>
      <c r="Q3" s="442"/>
      <c r="R3" s="442"/>
      <c r="S3" s="442"/>
      <c r="T3" s="442"/>
      <c r="U3" s="442"/>
      <c r="V3" s="442"/>
      <c r="W3" s="442"/>
      <c r="X3" s="443" t="s">
        <v>37</v>
      </c>
      <c r="Y3" s="443"/>
      <c r="Z3" s="443"/>
      <c r="AA3" s="443"/>
      <c r="AB3" s="443"/>
      <c r="AC3" s="443"/>
      <c r="AD3" s="119"/>
      <c r="AE3" s="121"/>
      <c r="AF3" s="124"/>
      <c r="AG3" s="440">
        <f>IF(L4="",0,LEN(AG2))</f>
        <v>0</v>
      </c>
      <c r="AH3" s="440"/>
      <c r="AI3" s="440"/>
      <c r="AJ3" s="440"/>
      <c r="AK3" s="440"/>
      <c r="AL3" s="440"/>
      <c r="AM3" s="440"/>
      <c r="AN3" s="440"/>
      <c r="AO3" s="440"/>
      <c r="AP3" s="440"/>
      <c r="AQ3" s="440"/>
      <c r="AR3" s="127"/>
      <c r="AS3" s="440">
        <f>IF(OR(AG5=0,AG5=""),0,LEN(AS2))</f>
        <v>0</v>
      </c>
      <c r="AT3" s="440"/>
      <c r="AU3" s="440"/>
      <c r="AV3" s="440"/>
      <c r="AW3" s="440"/>
      <c r="AX3" s="440"/>
      <c r="AY3" s="440"/>
      <c r="AZ3" s="440"/>
      <c r="BA3" s="440"/>
      <c r="BB3" s="440"/>
      <c r="BC3" s="440"/>
      <c r="BD3" s="130"/>
      <c r="BE3" s="130"/>
      <c r="BF3" s="130"/>
      <c r="BG3" s="130"/>
      <c r="BH3" s="130"/>
    </row>
    <row r="4" spans="1:60" s="88" customFormat="1" ht="15" customHeight="1" x14ac:dyDescent="0.15">
      <c r="A4" s="43"/>
      <c r="B4" s="429" t="s">
        <v>16</v>
      </c>
      <c r="C4" s="430"/>
      <c r="D4" s="430"/>
      <c r="E4" s="430"/>
      <c r="F4" s="430"/>
      <c r="G4" s="430"/>
      <c r="H4" s="430"/>
      <c r="I4" s="430"/>
      <c r="J4" s="430"/>
      <c r="K4" s="431"/>
      <c r="L4" s="432"/>
      <c r="M4" s="433"/>
      <c r="N4" s="433"/>
      <c r="O4" s="433"/>
      <c r="P4" s="433"/>
      <c r="Q4" s="433"/>
      <c r="R4" s="433"/>
      <c r="S4" s="433"/>
      <c r="T4" s="433"/>
      <c r="U4" s="433"/>
      <c r="V4" s="433"/>
      <c r="W4" s="433"/>
      <c r="X4" s="433"/>
      <c r="Y4" s="433"/>
      <c r="Z4" s="433"/>
      <c r="AA4" s="120" t="s">
        <v>95</v>
      </c>
      <c r="AB4" s="119"/>
      <c r="AC4" s="119"/>
      <c r="AD4" s="119"/>
      <c r="AE4" s="122"/>
      <c r="AF4" s="124"/>
      <c r="AG4" s="126" t="str">
        <f>IF(AG3=10,"￥","")</f>
        <v/>
      </c>
      <c r="AH4" s="126" t="str">
        <f>IF(AG3=9,"￥",IF(AG3&gt;=10,DBCS(MID(AG2,AG3-9,1)),""))</f>
        <v/>
      </c>
      <c r="AI4" s="126" t="str">
        <f>IF(AG3=8,"￥",IF(AG3&gt;=9,DBCS(MID(AG2,AG3-8,1)),""))</f>
        <v/>
      </c>
      <c r="AJ4" s="126" t="str">
        <f>IF(AG3=7,"￥",IF(AG3&gt;=8,DBCS(MID(AG2,AG3-7,1)),""))</f>
        <v/>
      </c>
      <c r="AK4" s="126" t="str">
        <f>IF(AG3=6,"￥",IF(AG3&gt;=7,DBCS(MID(AG2,AG3-6,1)),""))</f>
        <v/>
      </c>
      <c r="AL4" s="126" t="str">
        <f>IF(AG3=5,"￥",IF(AG3&gt;=6,DBCS(MID(AG2,AG3-5,1)),""))</f>
        <v/>
      </c>
      <c r="AM4" s="126" t="str">
        <f>IF(AG3=4,"￥",IF(AG3&gt;=5,DBCS(MID(AG2,AG3-4,1)),""))</f>
        <v/>
      </c>
      <c r="AN4" s="126" t="str">
        <f>IF(AG3=3,"￥",IF(AG3&gt;=4,DBCS(MID(AG2,AG3-3,1)),""))</f>
        <v/>
      </c>
      <c r="AO4" s="126" t="str">
        <f>IF(AG3=2,"￥",IF(AG3&gt;=3,DBCS(MID(AG2,AG3-2,1)),""))</f>
        <v/>
      </c>
      <c r="AP4" s="126" t="str">
        <f>IF(AG3=1,"￥",IF(AG3&gt;=2,DBCS(MID(AG2,AG3-1,1)),""))</f>
        <v/>
      </c>
      <c r="AQ4" s="126" t="str">
        <f>IF(AG3&gt;0,DBCS(RIGHT(AG2,1)),"")</f>
        <v/>
      </c>
      <c r="AR4" s="127"/>
      <c r="AS4" s="126" t="str">
        <f>IF(AS3=10,"￥","")</f>
        <v/>
      </c>
      <c r="AT4" s="126" t="str">
        <f>IF(AS3=9,"￥",IF(AS3&gt;=10,DBCS(MID(AS2,AS3-9,1)),""))</f>
        <v/>
      </c>
      <c r="AU4" s="126" t="str">
        <f>IF(AS3=8,"￥",IF(AS3&gt;=9,DBCS(MID(AS2,AS3-8,1)),""))</f>
        <v/>
      </c>
      <c r="AV4" s="126" t="str">
        <f>IF(AS3=7,"￥",IF(AS3&gt;=8,DBCS(MID(AS2,AS3-7,1)),""))</f>
        <v/>
      </c>
      <c r="AW4" s="126" t="str">
        <f>IF(AS3=6,"￥",IF(AS3&gt;=7,DBCS(MID(AS2,AS3-6,1)),""))</f>
        <v/>
      </c>
      <c r="AX4" s="126" t="str">
        <f>IF(AS3=5,"￥",IF(AS3&gt;=6,DBCS(MID(AS2,AS3-5,1)),""))</f>
        <v/>
      </c>
      <c r="AY4" s="126" t="str">
        <f>IF(AS3=4,"￥",IF(AS3&gt;=5,DBCS(MID(AS2,AS3-4,1)),""))</f>
        <v/>
      </c>
      <c r="AZ4" s="126" t="str">
        <f>IF(AS3=3,"￥",IF(AS3&gt;=4,DBCS(MID(AS2,AS3-3,1)),""))</f>
        <v/>
      </c>
      <c r="BA4" s="126" t="str">
        <f>IF(AS3=2,"￥",IF(AS3&gt;=3,DBCS(MID(AS2,AS3-2,1)),""))</f>
        <v/>
      </c>
      <c r="BB4" s="126" t="str">
        <f>IF(AS3=1,"￥",IF(AS3&gt;=2,DBCS(MID(AS2,AS3-1,1)),""))</f>
        <v/>
      </c>
      <c r="BC4" s="126" t="str">
        <f>IF(AS3&gt;0,DBCS(RIGHT(AS2,1)),"")</f>
        <v/>
      </c>
      <c r="BD4" s="130"/>
      <c r="BE4" s="130"/>
      <c r="BF4" s="130"/>
      <c r="BG4" s="130"/>
      <c r="BH4" s="130"/>
    </row>
    <row r="5" spans="1:60" s="88" customFormat="1" ht="15" customHeight="1" x14ac:dyDescent="0.15">
      <c r="A5" s="43"/>
      <c r="B5" s="434" t="s">
        <v>166</v>
      </c>
      <c r="C5" s="435"/>
      <c r="D5" s="435"/>
      <c r="E5" s="435"/>
      <c r="F5" s="435"/>
      <c r="G5" s="435"/>
      <c r="H5" s="435"/>
      <c r="I5" s="435"/>
      <c r="J5" s="435"/>
      <c r="K5" s="436"/>
      <c r="L5" s="432"/>
      <c r="M5" s="433"/>
      <c r="N5" s="433"/>
      <c r="O5" s="433"/>
      <c r="P5" s="433"/>
      <c r="Q5" s="433"/>
      <c r="R5" s="433"/>
      <c r="S5" s="433"/>
      <c r="T5" s="433"/>
      <c r="U5" s="433"/>
      <c r="V5" s="433"/>
      <c r="W5" s="433"/>
      <c r="X5" s="433"/>
      <c r="Y5" s="433"/>
      <c r="Z5" s="433"/>
      <c r="AA5" s="120" t="s">
        <v>18</v>
      </c>
      <c r="AB5" s="119"/>
      <c r="AC5" s="119"/>
      <c r="AD5" s="119"/>
      <c r="AE5" s="122"/>
      <c r="AF5" s="124"/>
      <c r="AG5" s="437">
        <f>L4-L5</f>
        <v>0</v>
      </c>
      <c r="AH5" s="437"/>
      <c r="AI5" s="437"/>
      <c r="AJ5" s="437"/>
      <c r="AK5" s="437"/>
      <c r="AL5" s="437"/>
      <c r="AM5" s="437"/>
      <c r="AN5" s="437"/>
      <c r="AO5" s="437"/>
      <c r="AP5" s="437"/>
      <c r="AQ5" s="437"/>
      <c r="AR5" s="127"/>
      <c r="AS5" s="126"/>
      <c r="AT5" s="126"/>
      <c r="AU5" s="126"/>
      <c r="AV5" s="126"/>
      <c r="AW5" s="126"/>
      <c r="AX5" s="126"/>
      <c r="AY5" s="126"/>
      <c r="AZ5" s="126"/>
      <c r="BA5" s="126"/>
      <c r="BB5" s="126"/>
      <c r="BC5" s="126"/>
      <c r="BD5" s="130"/>
      <c r="BE5" s="130"/>
      <c r="BF5" s="130"/>
      <c r="BG5" s="130"/>
      <c r="BH5" s="130"/>
    </row>
    <row r="6" spans="1:60" s="88" customFormat="1" ht="15" customHeight="1" x14ac:dyDescent="0.15">
      <c r="A6" s="43"/>
      <c r="B6" s="304" t="s">
        <v>97</v>
      </c>
      <c r="C6" s="305"/>
      <c r="D6" s="305"/>
      <c r="E6" s="305"/>
      <c r="F6" s="305"/>
      <c r="G6" s="305"/>
      <c r="H6" s="305"/>
      <c r="I6" s="305"/>
      <c r="J6" s="305"/>
      <c r="K6" s="306"/>
      <c r="L6" s="427" t="s">
        <v>225</v>
      </c>
      <c r="M6" s="426"/>
      <c r="N6" s="426"/>
      <c r="O6" s="426"/>
      <c r="P6" s="426"/>
      <c r="Q6" s="425" t="s">
        <v>54</v>
      </c>
      <c r="R6" s="425"/>
      <c r="S6" s="426"/>
      <c r="T6" s="426"/>
      <c r="U6" s="425" t="s">
        <v>92</v>
      </c>
      <c r="V6" s="425"/>
      <c r="W6" s="426"/>
      <c r="X6" s="426"/>
      <c r="Y6" s="425" t="s">
        <v>11</v>
      </c>
      <c r="Z6" s="425"/>
      <c r="AA6" s="105"/>
      <c r="AB6" s="105"/>
      <c r="AC6" s="105"/>
      <c r="AD6" s="105"/>
      <c r="AE6" s="123"/>
      <c r="AF6" s="124"/>
      <c r="AG6" s="127" t="str">
        <f>L6&amp;IF(O6="","　　　　年　　　　月　　　　日",IF(O6="","　　　",IF(O6&lt;10,"　　","　")&amp;DBCS(O6))&amp;"　年"&amp;IF(S6="","　　　",IF(S6&lt;10,"　　","　")&amp;DBCS(S6))&amp;"　月"&amp;IF(W6="","　　　",IF(W6&lt;10,"　　","　")&amp;DBCS(W6))&amp;"　日")</f>
        <v>令和　　　　年　　　　月　　　　日</v>
      </c>
      <c r="AH6" s="127"/>
      <c r="AI6" s="127"/>
      <c r="AJ6" s="127"/>
      <c r="AK6" s="127"/>
      <c r="AL6" s="127"/>
      <c r="AM6" s="127"/>
      <c r="AN6" s="127"/>
      <c r="AO6" s="127"/>
      <c r="AP6" s="127"/>
      <c r="AQ6" s="127"/>
      <c r="AR6" s="127"/>
      <c r="AS6" s="127"/>
      <c r="AT6" s="127"/>
      <c r="AU6" s="127"/>
      <c r="AV6" s="127"/>
      <c r="AW6" s="127"/>
      <c r="AX6" s="128"/>
      <c r="AY6" s="128"/>
      <c r="AZ6" s="128"/>
      <c r="BA6" s="128"/>
      <c r="BB6" s="128"/>
      <c r="BC6" s="128"/>
      <c r="BD6" s="130"/>
      <c r="BE6" s="130"/>
      <c r="BF6" s="130"/>
      <c r="BG6" s="130"/>
      <c r="BH6" s="130"/>
    </row>
    <row r="7" spans="1:60" s="88" customFormat="1" ht="15" customHeight="1" x14ac:dyDescent="0.15">
      <c r="A7" s="43"/>
      <c r="B7" s="304" t="s">
        <v>104</v>
      </c>
      <c r="C7" s="305"/>
      <c r="D7" s="305"/>
      <c r="E7" s="305"/>
      <c r="F7" s="305"/>
      <c r="G7" s="305"/>
      <c r="H7" s="305"/>
      <c r="I7" s="305"/>
      <c r="J7" s="305"/>
      <c r="K7" s="306"/>
      <c r="L7" s="428" t="str">
        <f>IF(L6="","",L6)</f>
        <v>令和</v>
      </c>
      <c r="M7" s="425"/>
      <c r="N7" s="425"/>
      <c r="O7" s="425" t="str">
        <f>IF(O6="","",O6)</f>
        <v/>
      </c>
      <c r="P7" s="425"/>
      <c r="Q7" s="425" t="s">
        <v>54</v>
      </c>
      <c r="R7" s="425"/>
      <c r="S7" s="425" t="str">
        <f>IF(S6="","",S6)</f>
        <v/>
      </c>
      <c r="T7" s="425"/>
      <c r="U7" s="425" t="s">
        <v>92</v>
      </c>
      <c r="V7" s="425"/>
      <c r="W7" s="425" t="str">
        <f>IF(W6="","",W6)</f>
        <v/>
      </c>
      <c r="X7" s="425"/>
      <c r="Y7" s="425" t="s">
        <v>11</v>
      </c>
      <c r="Z7" s="425"/>
      <c r="AA7" s="105"/>
      <c r="AB7" s="105"/>
      <c r="AC7" s="105"/>
      <c r="AD7" s="105"/>
      <c r="AE7" s="123"/>
      <c r="AF7" s="124"/>
      <c r="AG7" s="127" t="str">
        <f>L7&amp;IF(O7="","　　　　年　　　　月　　　　日",IF(O7="","　　　",IF(O7&lt;10,"　　","　")&amp;DBCS(O7))&amp;"　年"&amp;IF(S7="","　　　",IF(S7&lt;10,"　　","　")&amp;DBCS(S7))&amp;"　月"&amp;IF(W7="","　　　",IF(W7&lt;10,"　　","　")&amp;DBCS(W7))&amp;"　日")</f>
        <v>令和　　　　年　　　　月　　　　日</v>
      </c>
      <c r="AH7" s="127"/>
      <c r="AI7" s="127"/>
      <c r="AJ7" s="127"/>
      <c r="AK7" s="127"/>
      <c r="AL7" s="127"/>
      <c r="AM7" s="127"/>
      <c r="AN7" s="127"/>
      <c r="AO7" s="127"/>
      <c r="AP7" s="127"/>
      <c r="AQ7" s="127"/>
      <c r="AR7" s="127"/>
      <c r="AS7" s="127"/>
      <c r="AT7" s="127"/>
      <c r="AU7" s="127"/>
      <c r="AV7" s="127"/>
      <c r="AW7" s="127"/>
      <c r="AX7" s="128"/>
      <c r="AY7" s="128"/>
      <c r="AZ7" s="128"/>
      <c r="BA7" s="128"/>
      <c r="BB7" s="128"/>
      <c r="BC7" s="128"/>
      <c r="BD7" s="130"/>
      <c r="BE7" s="130"/>
      <c r="BF7" s="130"/>
      <c r="BG7" s="130"/>
      <c r="BH7" s="130"/>
    </row>
    <row r="8" spans="1:60" s="88" customFormat="1" ht="15" customHeight="1" x14ac:dyDescent="0.15">
      <c r="A8" s="43"/>
      <c r="B8" s="304" t="s">
        <v>112</v>
      </c>
      <c r="C8" s="305"/>
      <c r="D8" s="305"/>
      <c r="E8" s="305"/>
      <c r="F8" s="305"/>
      <c r="G8" s="305"/>
      <c r="H8" s="305"/>
      <c r="I8" s="305"/>
      <c r="J8" s="305"/>
      <c r="K8" s="306"/>
      <c r="L8" s="427" t="s">
        <v>225</v>
      </c>
      <c r="M8" s="426"/>
      <c r="N8" s="426"/>
      <c r="O8" s="426"/>
      <c r="P8" s="426"/>
      <c r="Q8" s="425" t="s">
        <v>54</v>
      </c>
      <c r="R8" s="425"/>
      <c r="S8" s="426"/>
      <c r="T8" s="426"/>
      <c r="U8" s="425" t="s">
        <v>92</v>
      </c>
      <c r="V8" s="425"/>
      <c r="W8" s="426"/>
      <c r="X8" s="426"/>
      <c r="Y8" s="425" t="s">
        <v>11</v>
      </c>
      <c r="Z8" s="425"/>
      <c r="AA8" s="105"/>
      <c r="AB8" s="105"/>
      <c r="AC8" s="105"/>
      <c r="AD8" s="105"/>
      <c r="AE8" s="123"/>
      <c r="AF8" s="124"/>
      <c r="AG8" s="127" t="str">
        <f>L8&amp;IF(O8="","　　　　年　　　　月　　　　日",IF(O8="","　　　",IF(O8&lt;10,"　　","　")&amp;DBCS(O8))&amp;"　年"&amp;IF(S8="","　　　",IF(S8&lt;10,"　　","　")&amp;DBCS(S8))&amp;"　月"&amp;IF(W8="","　　　",IF(W8&lt;10,"　　","　")&amp;DBCS(W8))&amp;"　日")</f>
        <v>令和　　　　年　　　　月　　　　日</v>
      </c>
      <c r="AH8" s="127"/>
      <c r="AI8" s="127"/>
      <c r="AJ8" s="127"/>
      <c r="AK8" s="127"/>
      <c r="AL8" s="127"/>
      <c r="AM8" s="127"/>
      <c r="AN8" s="127"/>
      <c r="AO8" s="127"/>
      <c r="AP8" s="127"/>
      <c r="AQ8" s="127"/>
      <c r="AR8" s="127"/>
      <c r="AS8" s="127"/>
      <c r="AT8" s="127"/>
      <c r="AU8" s="127"/>
      <c r="AV8" s="127"/>
      <c r="AW8" s="127"/>
      <c r="AX8" s="128"/>
      <c r="AY8" s="128"/>
      <c r="AZ8" s="128"/>
      <c r="BA8" s="128"/>
      <c r="BB8" s="128"/>
      <c r="BC8" s="128"/>
      <c r="BD8" s="130"/>
      <c r="BE8" s="130"/>
      <c r="BF8" s="130"/>
      <c r="BG8" s="130"/>
      <c r="BH8" s="130"/>
    </row>
    <row r="9" spans="1:60" s="88" customFormat="1" ht="15" customHeight="1" x14ac:dyDescent="0.15">
      <c r="A9" s="43"/>
      <c r="B9" s="295" t="s">
        <v>61</v>
      </c>
      <c r="C9" s="296"/>
      <c r="D9" s="296"/>
      <c r="E9" s="296"/>
      <c r="F9" s="298" t="s">
        <v>103</v>
      </c>
      <c r="G9" s="299"/>
      <c r="H9" s="299"/>
      <c r="I9" s="299"/>
      <c r="J9" s="299"/>
      <c r="K9" s="300"/>
      <c r="L9" s="422"/>
      <c r="M9" s="423"/>
      <c r="N9" s="423"/>
      <c r="O9" s="423"/>
      <c r="P9" s="423"/>
      <c r="Q9" s="423"/>
      <c r="R9" s="423"/>
      <c r="S9" s="423"/>
      <c r="T9" s="423"/>
      <c r="U9" s="423"/>
      <c r="V9" s="423"/>
      <c r="W9" s="423"/>
      <c r="X9" s="423"/>
      <c r="Y9" s="423"/>
      <c r="Z9" s="423"/>
      <c r="AA9" s="423"/>
      <c r="AB9" s="423"/>
      <c r="AC9" s="423"/>
      <c r="AD9" s="423"/>
      <c r="AE9" s="424"/>
      <c r="AF9" s="124"/>
      <c r="AG9" s="128"/>
      <c r="AH9" s="127"/>
      <c r="AI9" s="127"/>
      <c r="AJ9" s="127"/>
      <c r="AK9" s="127"/>
      <c r="AL9" s="127"/>
      <c r="AM9" s="127"/>
      <c r="AN9" s="127"/>
      <c r="AO9" s="127"/>
      <c r="AP9" s="127"/>
      <c r="AQ9" s="127"/>
      <c r="AR9" s="127"/>
      <c r="AS9" s="127"/>
      <c r="AT9" s="127"/>
      <c r="AU9" s="127"/>
      <c r="AV9" s="127"/>
      <c r="AW9" s="127"/>
      <c r="AX9" s="128"/>
      <c r="AY9" s="128"/>
      <c r="AZ9" s="128"/>
      <c r="BA9" s="128"/>
      <c r="BB9" s="128"/>
      <c r="BC9" s="128"/>
      <c r="BD9" s="130"/>
      <c r="BE9" s="130"/>
      <c r="BF9" s="130"/>
      <c r="BG9" s="130"/>
      <c r="BH9" s="130"/>
    </row>
    <row r="10" spans="1:60" s="88" customFormat="1" ht="15" customHeight="1" x14ac:dyDescent="0.15">
      <c r="A10" s="43"/>
      <c r="B10" s="277"/>
      <c r="C10" s="278"/>
      <c r="D10" s="278"/>
      <c r="E10" s="279"/>
      <c r="F10" s="280" t="s">
        <v>105</v>
      </c>
      <c r="G10" s="281"/>
      <c r="H10" s="281"/>
      <c r="I10" s="281"/>
      <c r="J10" s="281"/>
      <c r="K10" s="282"/>
      <c r="L10" s="407"/>
      <c r="M10" s="408"/>
      <c r="N10" s="408"/>
      <c r="O10" s="408"/>
      <c r="P10" s="408"/>
      <c r="Q10" s="408"/>
      <c r="R10" s="408"/>
      <c r="S10" s="408"/>
      <c r="T10" s="408"/>
      <c r="U10" s="408"/>
      <c r="V10" s="408"/>
      <c r="W10" s="408"/>
      <c r="X10" s="408"/>
      <c r="Y10" s="408"/>
      <c r="Z10" s="408"/>
      <c r="AA10" s="408"/>
      <c r="AB10" s="408"/>
      <c r="AC10" s="408"/>
      <c r="AD10" s="408"/>
      <c r="AE10" s="409"/>
      <c r="AF10" s="124"/>
      <c r="AG10" s="129"/>
      <c r="AH10" s="129"/>
      <c r="AI10" s="129"/>
      <c r="AJ10" s="129"/>
      <c r="AK10" s="129"/>
      <c r="AL10" s="129"/>
      <c r="AM10" s="129"/>
      <c r="AN10" s="129"/>
      <c r="AO10" s="129"/>
      <c r="AP10" s="129"/>
      <c r="AQ10" s="129"/>
      <c r="AR10" s="129"/>
      <c r="AS10" s="129"/>
      <c r="AT10" s="129"/>
      <c r="AU10" s="129"/>
      <c r="AV10" s="129"/>
      <c r="AW10" s="129"/>
      <c r="AX10" s="130"/>
      <c r="AY10" s="130"/>
      <c r="AZ10" s="130"/>
      <c r="BA10" s="130"/>
      <c r="BB10" s="130"/>
      <c r="BC10" s="130"/>
      <c r="BD10" s="130"/>
      <c r="BE10" s="130"/>
      <c r="BF10" s="130"/>
      <c r="BG10" s="130"/>
      <c r="BH10" s="130"/>
    </row>
    <row r="11" spans="1:60" s="88" customFormat="1" ht="15" customHeight="1" x14ac:dyDescent="0.15">
      <c r="A11" s="43"/>
      <c r="B11" s="277"/>
      <c r="C11" s="278"/>
      <c r="D11" s="278"/>
      <c r="E11" s="279"/>
      <c r="F11" s="280" t="s">
        <v>2</v>
      </c>
      <c r="G11" s="281"/>
      <c r="H11" s="281"/>
      <c r="I11" s="281"/>
      <c r="J11" s="281"/>
      <c r="K11" s="282"/>
      <c r="L11" s="407"/>
      <c r="M11" s="408"/>
      <c r="N11" s="408"/>
      <c r="O11" s="408"/>
      <c r="P11" s="408"/>
      <c r="Q11" s="408"/>
      <c r="R11" s="408"/>
      <c r="S11" s="408"/>
      <c r="T11" s="408"/>
      <c r="U11" s="408"/>
      <c r="V11" s="408"/>
      <c r="W11" s="408"/>
      <c r="X11" s="408"/>
      <c r="Y11" s="408"/>
      <c r="Z11" s="408"/>
      <c r="AA11" s="408"/>
      <c r="AB11" s="408"/>
      <c r="AC11" s="408"/>
      <c r="AD11" s="408"/>
      <c r="AE11" s="409"/>
      <c r="AF11" s="124"/>
      <c r="AG11" s="129"/>
      <c r="AH11" s="129"/>
      <c r="AI11" s="129"/>
      <c r="AJ11" s="129"/>
      <c r="AK11" s="130"/>
      <c r="AL11" s="130"/>
      <c r="AM11" s="130"/>
      <c r="AN11" s="130"/>
      <c r="AO11" s="130"/>
      <c r="AP11" s="130"/>
      <c r="AQ11" s="130"/>
      <c r="AR11" s="130"/>
      <c r="AS11" s="130"/>
      <c r="AT11" s="130"/>
      <c r="AU11" s="130"/>
      <c r="AV11" s="129"/>
      <c r="AW11" s="129"/>
      <c r="AX11" s="130"/>
      <c r="AY11" s="130"/>
      <c r="AZ11" s="130"/>
      <c r="BA11" s="130"/>
      <c r="BB11" s="130"/>
      <c r="BC11" s="130"/>
      <c r="BD11" s="130"/>
      <c r="BE11" s="130"/>
      <c r="BF11" s="130"/>
      <c r="BG11" s="130"/>
      <c r="BH11" s="130"/>
    </row>
    <row r="12" spans="1:60" s="88" customFormat="1" ht="15" customHeight="1" x14ac:dyDescent="0.15">
      <c r="A12" s="43"/>
      <c r="B12" s="286"/>
      <c r="C12" s="287"/>
      <c r="D12" s="287"/>
      <c r="E12" s="288"/>
      <c r="F12" s="289" t="s">
        <v>106</v>
      </c>
      <c r="G12" s="290"/>
      <c r="H12" s="290"/>
      <c r="I12" s="290"/>
      <c r="J12" s="290"/>
      <c r="K12" s="291"/>
      <c r="L12" s="410"/>
      <c r="M12" s="411"/>
      <c r="N12" s="411"/>
      <c r="O12" s="411"/>
      <c r="P12" s="411"/>
      <c r="Q12" s="411"/>
      <c r="R12" s="411"/>
      <c r="S12" s="411"/>
      <c r="T12" s="411"/>
      <c r="U12" s="411"/>
      <c r="V12" s="411"/>
      <c r="W12" s="411"/>
      <c r="X12" s="411"/>
      <c r="Y12" s="411"/>
      <c r="Z12" s="411"/>
      <c r="AA12" s="411"/>
      <c r="AB12" s="411"/>
      <c r="AC12" s="411"/>
      <c r="AD12" s="411"/>
      <c r="AE12" s="412"/>
      <c r="AF12" s="125"/>
      <c r="AG12" s="124"/>
      <c r="AH12" s="124"/>
      <c r="AI12" s="124"/>
      <c r="AJ12" s="124"/>
      <c r="AK12" s="124"/>
      <c r="AL12" s="124"/>
      <c r="AM12" s="124"/>
      <c r="AN12" s="124"/>
      <c r="AO12" s="124"/>
      <c r="AP12" s="124"/>
      <c r="AQ12" s="124"/>
      <c r="AR12" s="124"/>
      <c r="AS12" s="124"/>
      <c r="AT12" s="124"/>
      <c r="AU12" s="124"/>
      <c r="AV12" s="124"/>
      <c r="AW12" s="124"/>
      <c r="AX12" s="137"/>
      <c r="AY12" s="137"/>
      <c r="AZ12" s="137"/>
      <c r="BA12" s="137"/>
      <c r="BB12" s="137"/>
      <c r="BC12" s="137"/>
    </row>
    <row r="13" spans="1:60" ht="15" customHeight="1" x14ac:dyDescent="0.15">
      <c r="B13" s="295" t="s">
        <v>70</v>
      </c>
      <c r="C13" s="296"/>
      <c r="D13" s="296"/>
      <c r="E13" s="296"/>
      <c r="F13" s="298" t="s">
        <v>103</v>
      </c>
      <c r="G13" s="299"/>
      <c r="H13" s="299"/>
      <c r="I13" s="299"/>
      <c r="J13" s="299"/>
      <c r="K13" s="300"/>
      <c r="L13" s="422"/>
      <c r="M13" s="423"/>
      <c r="N13" s="423"/>
      <c r="O13" s="423"/>
      <c r="P13" s="423"/>
      <c r="Q13" s="423"/>
      <c r="R13" s="423"/>
      <c r="S13" s="423"/>
      <c r="T13" s="423"/>
      <c r="U13" s="423"/>
      <c r="V13" s="423"/>
      <c r="W13" s="423"/>
      <c r="X13" s="423"/>
      <c r="Y13" s="423"/>
      <c r="Z13" s="423"/>
      <c r="AA13" s="423"/>
      <c r="AB13" s="423"/>
      <c r="AC13" s="423"/>
      <c r="AD13" s="423"/>
      <c r="AE13" s="424"/>
      <c r="AF13" s="422"/>
      <c r="AG13" s="423"/>
      <c r="AH13" s="423"/>
      <c r="AI13" s="423"/>
      <c r="AJ13" s="423"/>
      <c r="AK13" s="423"/>
      <c r="AL13" s="423"/>
      <c r="AM13" s="423"/>
      <c r="AN13" s="423"/>
      <c r="AO13" s="423"/>
      <c r="AP13" s="423"/>
      <c r="AQ13" s="423"/>
      <c r="AR13" s="423"/>
      <c r="AS13" s="423"/>
      <c r="AT13" s="423"/>
      <c r="AU13" s="423"/>
      <c r="AV13" s="423"/>
      <c r="AW13" s="423"/>
      <c r="AX13" s="423"/>
      <c r="AY13" s="424"/>
    </row>
    <row r="14" spans="1:60" ht="15" customHeight="1" x14ac:dyDescent="0.15">
      <c r="B14" s="277"/>
      <c r="C14" s="278"/>
      <c r="D14" s="278"/>
      <c r="E14" s="279"/>
      <c r="F14" s="280" t="s">
        <v>105</v>
      </c>
      <c r="G14" s="281"/>
      <c r="H14" s="281"/>
      <c r="I14" s="281"/>
      <c r="J14" s="281"/>
      <c r="K14" s="282"/>
      <c r="L14" s="407"/>
      <c r="M14" s="408"/>
      <c r="N14" s="408"/>
      <c r="O14" s="408"/>
      <c r="P14" s="408"/>
      <c r="Q14" s="408"/>
      <c r="R14" s="408"/>
      <c r="S14" s="408"/>
      <c r="T14" s="408"/>
      <c r="U14" s="408"/>
      <c r="V14" s="408"/>
      <c r="W14" s="408"/>
      <c r="X14" s="408"/>
      <c r="Y14" s="408"/>
      <c r="Z14" s="408"/>
      <c r="AA14" s="408"/>
      <c r="AB14" s="408"/>
      <c r="AC14" s="408"/>
      <c r="AD14" s="408"/>
      <c r="AE14" s="409"/>
      <c r="AF14" s="407"/>
      <c r="AG14" s="408"/>
      <c r="AH14" s="408"/>
      <c r="AI14" s="408"/>
      <c r="AJ14" s="408"/>
      <c r="AK14" s="408"/>
      <c r="AL14" s="408"/>
      <c r="AM14" s="408"/>
      <c r="AN14" s="408"/>
      <c r="AO14" s="408"/>
      <c r="AP14" s="408"/>
      <c r="AQ14" s="408"/>
      <c r="AR14" s="408"/>
      <c r="AS14" s="408"/>
      <c r="AT14" s="408"/>
      <c r="AU14" s="408"/>
      <c r="AV14" s="408"/>
      <c r="AW14" s="408"/>
      <c r="AX14" s="408"/>
      <c r="AY14" s="409"/>
    </row>
    <row r="15" spans="1:60" ht="15" customHeight="1" x14ac:dyDescent="0.15">
      <c r="B15" s="277"/>
      <c r="C15" s="278"/>
      <c r="D15" s="278"/>
      <c r="E15" s="279"/>
      <c r="F15" s="280" t="s">
        <v>2</v>
      </c>
      <c r="G15" s="281"/>
      <c r="H15" s="281"/>
      <c r="I15" s="281"/>
      <c r="J15" s="281"/>
      <c r="K15" s="282"/>
      <c r="L15" s="407"/>
      <c r="M15" s="408"/>
      <c r="N15" s="408"/>
      <c r="O15" s="408"/>
      <c r="P15" s="408"/>
      <c r="Q15" s="408"/>
      <c r="R15" s="408"/>
      <c r="S15" s="408"/>
      <c r="T15" s="408"/>
      <c r="U15" s="408"/>
      <c r="V15" s="408"/>
      <c r="W15" s="408"/>
      <c r="X15" s="408"/>
      <c r="Y15" s="408"/>
      <c r="Z15" s="408"/>
      <c r="AA15" s="408"/>
      <c r="AB15" s="408"/>
      <c r="AC15" s="408"/>
      <c r="AD15" s="408"/>
      <c r="AE15" s="409"/>
      <c r="AF15" s="407"/>
      <c r="AG15" s="408"/>
      <c r="AH15" s="408"/>
      <c r="AI15" s="408"/>
      <c r="AJ15" s="408"/>
      <c r="AK15" s="408"/>
      <c r="AL15" s="408"/>
      <c r="AM15" s="408"/>
      <c r="AN15" s="408"/>
      <c r="AO15" s="408"/>
      <c r="AP15" s="408"/>
      <c r="AQ15" s="408"/>
      <c r="AR15" s="408"/>
      <c r="AS15" s="408"/>
      <c r="AT15" s="408"/>
      <c r="AU15" s="408"/>
      <c r="AV15" s="408"/>
      <c r="AW15" s="408"/>
      <c r="AX15" s="408"/>
      <c r="AY15" s="409"/>
    </row>
    <row r="16" spans="1:60" ht="15" customHeight="1" x14ac:dyDescent="0.15">
      <c r="B16" s="286"/>
      <c r="C16" s="287"/>
      <c r="D16" s="287"/>
      <c r="E16" s="288"/>
      <c r="F16" s="289" t="s">
        <v>106</v>
      </c>
      <c r="G16" s="290"/>
      <c r="H16" s="290"/>
      <c r="I16" s="290"/>
      <c r="J16" s="290"/>
      <c r="K16" s="291"/>
      <c r="L16" s="410"/>
      <c r="M16" s="411"/>
      <c r="N16" s="411"/>
      <c r="O16" s="411"/>
      <c r="P16" s="411"/>
      <c r="Q16" s="411"/>
      <c r="R16" s="411"/>
      <c r="S16" s="411"/>
      <c r="T16" s="411"/>
      <c r="U16" s="411"/>
      <c r="V16" s="411"/>
      <c r="W16" s="411"/>
      <c r="X16" s="411"/>
      <c r="Y16" s="411"/>
      <c r="Z16" s="411"/>
      <c r="AA16" s="411"/>
      <c r="AB16" s="411"/>
      <c r="AC16" s="411"/>
      <c r="AD16" s="411"/>
      <c r="AE16" s="412"/>
      <c r="AF16" s="410"/>
      <c r="AG16" s="411"/>
      <c r="AH16" s="411"/>
      <c r="AI16" s="411"/>
      <c r="AJ16" s="411"/>
      <c r="AK16" s="411"/>
      <c r="AL16" s="411"/>
      <c r="AM16" s="411"/>
      <c r="AN16" s="411"/>
      <c r="AO16" s="411"/>
      <c r="AP16" s="411"/>
      <c r="AQ16" s="411"/>
      <c r="AR16" s="411"/>
      <c r="AS16" s="411"/>
      <c r="AT16" s="411"/>
      <c r="AU16" s="411"/>
      <c r="AV16" s="411"/>
      <c r="AW16" s="411"/>
      <c r="AX16" s="411"/>
      <c r="AY16" s="412"/>
    </row>
    <row r="17" spans="4:44" ht="3" customHeight="1" x14ac:dyDescent="0.15"/>
    <row r="18" spans="4:44" ht="15" customHeight="1" x14ac:dyDescent="0.15"/>
    <row r="19" spans="4:44" ht="15" customHeight="1" x14ac:dyDescent="0.15"/>
    <row r="20" spans="4:44" ht="15" customHeight="1" x14ac:dyDescent="0.15"/>
    <row r="21" spans="4:44" ht="15" customHeight="1" x14ac:dyDescent="0.15"/>
    <row r="22" spans="4:44" ht="15" customHeight="1" x14ac:dyDescent="0.15"/>
    <row r="23" spans="4:44" ht="15" customHeight="1" x14ac:dyDescent="0.15">
      <c r="M23" s="406" t="s">
        <v>131</v>
      </c>
      <c r="N23" s="406"/>
      <c r="O23" s="406"/>
      <c r="P23" s="406"/>
      <c r="Q23" s="406"/>
      <c r="R23" s="406"/>
      <c r="S23" s="406"/>
      <c r="T23" s="406"/>
      <c r="U23" s="406"/>
      <c r="V23" s="406"/>
      <c r="W23" s="406"/>
      <c r="X23" s="406"/>
      <c r="Y23" s="406"/>
      <c r="Z23" s="406"/>
      <c r="AA23" s="406"/>
      <c r="AB23" s="406"/>
      <c r="AC23" s="406"/>
      <c r="AD23" s="406"/>
      <c r="AE23" s="406"/>
      <c r="AF23" s="406"/>
      <c r="AG23" s="406"/>
      <c r="AH23" s="406"/>
      <c r="AI23" s="406"/>
    </row>
    <row r="24" spans="4:44" ht="15" customHeight="1" x14ac:dyDescent="0.15">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row>
    <row r="25" spans="4:44" ht="15" customHeight="1" x14ac:dyDescent="0.15"/>
    <row r="26" spans="4:44" ht="24.95" customHeight="1" x14ac:dyDescent="0.15">
      <c r="D26" s="93"/>
      <c r="E26" s="98"/>
      <c r="F26" s="413" t="s">
        <v>47</v>
      </c>
      <c r="G26" s="413"/>
      <c r="H26" s="413"/>
      <c r="I26" s="413"/>
      <c r="J26" s="413"/>
      <c r="K26" s="413"/>
      <c r="L26" s="98"/>
      <c r="M26" s="106"/>
      <c r="N26" s="111"/>
      <c r="O26" s="415" t="str">
        <f>IF(L2="","",L2)</f>
        <v/>
      </c>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132"/>
    </row>
    <row r="27" spans="4:44" ht="24.95" customHeight="1" x14ac:dyDescent="0.15">
      <c r="D27" s="94"/>
      <c r="E27" s="99"/>
      <c r="F27" s="414"/>
      <c r="G27" s="414"/>
      <c r="H27" s="414"/>
      <c r="I27" s="414"/>
      <c r="J27" s="414"/>
      <c r="K27" s="414"/>
      <c r="L27" s="99"/>
      <c r="M27" s="107"/>
      <c r="N27" s="112"/>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133"/>
    </row>
    <row r="28" spans="4:44" ht="24.95" customHeight="1" x14ac:dyDescent="0.15">
      <c r="D28" s="95"/>
      <c r="E28" s="100"/>
      <c r="F28" s="419" t="s">
        <v>53</v>
      </c>
      <c r="G28" s="419"/>
      <c r="H28" s="419"/>
      <c r="I28" s="419"/>
      <c r="J28" s="419"/>
      <c r="K28" s="419"/>
      <c r="L28" s="100"/>
      <c r="M28" s="108"/>
      <c r="N28" s="113"/>
      <c r="O28" s="100" t="str">
        <f>"津山市　"&amp;IF(O3="","　　　　　　　　　　",O3)&amp;"　地内"</f>
        <v>津山市　　　　　　　　　　　　地内</v>
      </c>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34"/>
    </row>
    <row r="29" spans="4:44" ht="24.95" customHeight="1" x14ac:dyDescent="0.15">
      <c r="D29" s="96"/>
      <c r="E29" s="101"/>
      <c r="F29" s="417" t="s">
        <v>132</v>
      </c>
      <c r="G29" s="417"/>
      <c r="H29" s="417"/>
      <c r="I29" s="417"/>
      <c r="J29" s="417"/>
      <c r="K29" s="417"/>
      <c r="L29" s="101"/>
      <c r="M29" s="109"/>
      <c r="N29" s="114"/>
      <c r="O29" s="417" t="s">
        <v>3</v>
      </c>
      <c r="P29" s="417"/>
      <c r="Q29" s="417"/>
      <c r="R29" s="417"/>
      <c r="S29" s="109"/>
      <c r="T29" s="101"/>
      <c r="U29" s="101" t="str">
        <f>AG7</f>
        <v>令和　　　　年　　　　月　　　　日</v>
      </c>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35"/>
    </row>
    <row r="30" spans="4:44" ht="24.95" customHeight="1" x14ac:dyDescent="0.15">
      <c r="D30" s="94"/>
      <c r="E30" s="99"/>
      <c r="F30" s="414"/>
      <c r="G30" s="414"/>
      <c r="H30" s="414"/>
      <c r="I30" s="414"/>
      <c r="J30" s="414"/>
      <c r="K30" s="414"/>
      <c r="L30" s="99"/>
      <c r="M30" s="107"/>
      <c r="N30" s="112"/>
      <c r="O30" s="414" t="s">
        <v>167</v>
      </c>
      <c r="P30" s="414"/>
      <c r="Q30" s="414"/>
      <c r="R30" s="414"/>
      <c r="S30" s="107"/>
      <c r="T30" s="99"/>
      <c r="U30" s="99" t="str">
        <f>AG8</f>
        <v>令和　　　　年　　　　月　　　　日</v>
      </c>
      <c r="V30" s="99"/>
      <c r="W30" s="99"/>
      <c r="X30" s="99"/>
      <c r="Y30" s="99"/>
      <c r="Z30" s="99"/>
      <c r="AA30" s="99"/>
      <c r="AB30" s="99"/>
      <c r="AC30" s="99"/>
      <c r="AD30" s="99"/>
      <c r="AE30" s="99"/>
      <c r="AF30" s="99"/>
      <c r="AG30" s="99"/>
      <c r="AH30" s="99"/>
      <c r="AI30" s="99"/>
      <c r="AJ30" s="99"/>
      <c r="AK30" s="99"/>
      <c r="AL30" s="99"/>
      <c r="AM30" s="99"/>
      <c r="AN30" s="99"/>
      <c r="AO30" s="99"/>
      <c r="AP30" s="99"/>
      <c r="AQ30" s="99"/>
      <c r="AR30" s="133"/>
    </row>
    <row r="31" spans="4:44" ht="24.95" customHeight="1" x14ac:dyDescent="0.15">
      <c r="D31" s="96"/>
      <c r="E31" s="101"/>
      <c r="F31" s="417" t="s">
        <v>93</v>
      </c>
      <c r="G31" s="417"/>
      <c r="H31" s="417"/>
      <c r="I31" s="417"/>
      <c r="J31" s="417"/>
      <c r="K31" s="417"/>
      <c r="L31" s="101"/>
      <c r="M31" s="109"/>
      <c r="N31" s="114"/>
      <c r="O31" s="101"/>
      <c r="P31" s="101"/>
      <c r="Q31" s="101"/>
      <c r="R31" s="101"/>
      <c r="S31" s="420" t="str">
        <f>AG4&amp;AH4&amp;IF(OR(AH4="",AH4="￥"),"","，")&amp;AI4&amp;AJ4&amp;AK4&amp;IF(OR(AK4="",AK4="￥"),"","，")&amp;AL4&amp;AM4&amp;AN4&amp;IF(OR(AN4="",AN4="￥"),"","，")&amp;AO4&amp;AP4&amp;AQ4</f>
        <v/>
      </c>
      <c r="T31" s="420"/>
      <c r="U31" s="420"/>
      <c r="V31" s="420"/>
      <c r="W31" s="420"/>
      <c r="X31" s="420"/>
      <c r="Y31" s="420"/>
      <c r="Z31" s="420"/>
      <c r="AA31" s="420"/>
      <c r="AB31" s="420"/>
      <c r="AC31" s="420"/>
      <c r="AD31" s="420"/>
      <c r="AE31" s="420"/>
      <c r="AF31" s="420"/>
      <c r="AG31" s="420"/>
      <c r="AH31" s="420"/>
      <c r="AI31" s="420"/>
      <c r="AJ31" s="420"/>
      <c r="AK31" s="420"/>
      <c r="AL31" s="420"/>
      <c r="AM31" s="420"/>
      <c r="AN31" s="420"/>
      <c r="AO31" s="101" t="s">
        <v>98</v>
      </c>
      <c r="AP31" s="101"/>
      <c r="AQ31" s="101"/>
      <c r="AR31" s="135"/>
    </row>
    <row r="32" spans="4:44" ht="24.95" customHeight="1" x14ac:dyDescent="0.15">
      <c r="D32" s="97"/>
      <c r="E32" s="102"/>
      <c r="F32" s="418"/>
      <c r="G32" s="418"/>
      <c r="H32" s="418"/>
      <c r="I32" s="418"/>
      <c r="J32" s="418"/>
      <c r="K32" s="418"/>
      <c r="L32" s="102"/>
      <c r="M32" s="110"/>
      <c r="N32" s="115"/>
      <c r="O32" s="102"/>
      <c r="P32" s="102" t="s">
        <v>170</v>
      </c>
      <c r="Q32" s="102"/>
      <c r="R32" s="102"/>
      <c r="S32" s="102"/>
      <c r="T32" s="118"/>
      <c r="U32" s="118"/>
      <c r="V32" s="118"/>
      <c r="W32" s="118"/>
      <c r="X32" s="118"/>
      <c r="Y32" s="118"/>
      <c r="Z32" s="118"/>
      <c r="AA32" s="118"/>
      <c r="AB32" s="118"/>
      <c r="AC32" s="118"/>
      <c r="AD32" s="118"/>
      <c r="AE32" s="118"/>
      <c r="AF32" s="421" t="str">
        <f>AS4&amp;AT4&amp;IF(OR(AT4="",AT4="￥"),"","，")&amp;AU4&amp;AV4&amp;AW4&amp;IF(OR(AW4="",AW4="￥"),"","，")&amp;AX4&amp;AY4&amp;AZ4&amp;IF(OR(AZ4="",AZ4="￥"),"","，")&amp;BA4&amp;BB4&amp;BC4</f>
        <v/>
      </c>
      <c r="AG32" s="421"/>
      <c r="AH32" s="421"/>
      <c r="AI32" s="421"/>
      <c r="AJ32" s="421"/>
      <c r="AK32" s="421"/>
      <c r="AL32" s="421"/>
      <c r="AM32" s="421"/>
      <c r="AN32" s="421"/>
      <c r="AO32" s="102" t="s">
        <v>171</v>
      </c>
      <c r="AP32" s="102"/>
      <c r="AQ32" s="102"/>
      <c r="AR32" s="136"/>
    </row>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s="260" customFormat="1" ht="15" customHeight="1" x14ac:dyDescent="0.15"/>
    <row r="186" s="260" customFormat="1" ht="15" customHeight="1" x14ac:dyDescent="0.15"/>
    <row r="187" s="260" customFormat="1" ht="15" customHeight="1" x14ac:dyDescent="0.15"/>
    <row r="188" s="260" customFormat="1" ht="15" customHeight="1" x14ac:dyDescent="0.15"/>
    <row r="189" s="260" customFormat="1" ht="15" customHeight="1" x14ac:dyDescent="0.15"/>
    <row r="190" s="260" customFormat="1" ht="15" customHeight="1" x14ac:dyDescent="0.15"/>
    <row r="191" s="260" customFormat="1" ht="15" customHeight="1" x14ac:dyDescent="0.15"/>
    <row r="192" s="260" customFormat="1" ht="15" customHeight="1" x14ac:dyDescent="0.15"/>
    <row r="193" s="260" customFormat="1" ht="15" customHeight="1" x14ac:dyDescent="0.15"/>
    <row r="194" s="260" customFormat="1" ht="15" customHeight="1" x14ac:dyDescent="0.15"/>
    <row r="195" s="260" customFormat="1" ht="15" customHeight="1" x14ac:dyDescent="0.15"/>
    <row r="196" s="260" customFormat="1" ht="15" customHeight="1" x14ac:dyDescent="0.15"/>
    <row r="197" s="260" customFormat="1" ht="15" customHeight="1" x14ac:dyDescent="0.15"/>
    <row r="198" s="260" customFormat="1" ht="15" customHeight="1" x14ac:dyDescent="0.15"/>
    <row r="199" s="260" customFormat="1" ht="15" customHeight="1" x14ac:dyDescent="0.15"/>
    <row r="200" s="260" customFormat="1" ht="15" customHeight="1" x14ac:dyDescent="0.15"/>
    <row r="201" s="260" customFormat="1" ht="15" customHeight="1" x14ac:dyDescent="0.15"/>
    <row r="202" s="260" customFormat="1" ht="15" customHeight="1" x14ac:dyDescent="0.15"/>
    <row r="203" s="260" customFormat="1" ht="15" customHeight="1" x14ac:dyDescent="0.15"/>
    <row r="204" s="260" customFormat="1" ht="15" customHeight="1" x14ac:dyDescent="0.15"/>
    <row r="205" s="260" customFormat="1" ht="15" customHeight="1" x14ac:dyDescent="0.15"/>
    <row r="206" s="260" customFormat="1" ht="15" customHeight="1" x14ac:dyDescent="0.15"/>
    <row r="207" s="260" customFormat="1" ht="15" customHeight="1" x14ac:dyDescent="0.15"/>
    <row r="208" s="260" customFormat="1" ht="15" customHeight="1" x14ac:dyDescent="0.15"/>
    <row r="209" s="260" customFormat="1" ht="15" customHeight="1" x14ac:dyDescent="0.15"/>
    <row r="210" s="260" customFormat="1" ht="15" customHeight="1" x14ac:dyDescent="0.15"/>
    <row r="211" s="260" customFormat="1" ht="15" customHeight="1" x14ac:dyDescent="0.15"/>
    <row r="212" s="260" customFormat="1" ht="15" customHeight="1" x14ac:dyDescent="0.15"/>
    <row r="213" s="260" customFormat="1" ht="15" customHeight="1" x14ac:dyDescent="0.15"/>
    <row r="214" s="260" customFormat="1" ht="15" customHeight="1" x14ac:dyDescent="0.15"/>
    <row r="215" s="260" customFormat="1" ht="15" customHeight="1" x14ac:dyDescent="0.15"/>
    <row r="216" s="260" customFormat="1" ht="15" customHeight="1" x14ac:dyDescent="0.15"/>
    <row r="217" s="260" customFormat="1" ht="15" customHeight="1" x14ac:dyDescent="0.15"/>
    <row r="218" s="260" customFormat="1" ht="15" customHeight="1" x14ac:dyDescent="0.15"/>
    <row r="219" s="260" customFormat="1" ht="15" customHeight="1" x14ac:dyDescent="0.15"/>
    <row r="220" s="260" customFormat="1" ht="15" customHeight="1" x14ac:dyDescent="0.15"/>
    <row r="221" s="260" customFormat="1" ht="15" customHeight="1" x14ac:dyDescent="0.15"/>
    <row r="222" s="260" customFormat="1" ht="15" customHeight="1" x14ac:dyDescent="0.15"/>
    <row r="223" s="260" customFormat="1" ht="15" customHeight="1" x14ac:dyDescent="0.15"/>
    <row r="224" s="260" customFormat="1" ht="15" customHeight="1" x14ac:dyDescent="0.15"/>
    <row r="225" s="260" customFormat="1" ht="15" customHeight="1" x14ac:dyDescent="0.15"/>
    <row r="226" s="260" customFormat="1" ht="15" customHeight="1" x14ac:dyDescent="0.15"/>
    <row r="227" s="260" customFormat="1" ht="15" customHeight="1" x14ac:dyDescent="0.15"/>
    <row r="228" s="260" customFormat="1" ht="15" customHeight="1" x14ac:dyDescent="0.15"/>
    <row r="229" s="260" customFormat="1" ht="15" customHeight="1" x14ac:dyDescent="0.15"/>
    <row r="230" s="260" customFormat="1" ht="15" customHeight="1" x14ac:dyDescent="0.15"/>
    <row r="231" s="260" customFormat="1" ht="15" customHeight="1" x14ac:dyDescent="0.15"/>
    <row r="232" s="260" customFormat="1" ht="15" customHeight="1" x14ac:dyDescent="0.15"/>
    <row r="233" s="260" customFormat="1" ht="15" customHeight="1" x14ac:dyDescent="0.15"/>
    <row r="234" s="260" customFormat="1" ht="15" customHeight="1" x14ac:dyDescent="0.15"/>
    <row r="235" s="260" customFormat="1" ht="15" customHeight="1" x14ac:dyDescent="0.15"/>
    <row r="236" s="260" customFormat="1" ht="15" customHeight="1" x14ac:dyDescent="0.15"/>
    <row r="237" s="260" customFormat="1" ht="15" customHeight="1" x14ac:dyDescent="0.15"/>
    <row r="238" s="260" customFormat="1" ht="15" customHeight="1" x14ac:dyDescent="0.15"/>
    <row r="239" s="260" customFormat="1" ht="15" customHeight="1" x14ac:dyDescent="0.15"/>
    <row r="240" s="260" customFormat="1" ht="15" customHeight="1" x14ac:dyDescent="0.15"/>
    <row r="241" s="260" customFormat="1" ht="15" customHeight="1" x14ac:dyDescent="0.15"/>
    <row r="242" s="260" customFormat="1" ht="15" customHeight="1" x14ac:dyDescent="0.15"/>
    <row r="243" s="260" customFormat="1" ht="15" customHeight="1" x14ac:dyDescent="0.15"/>
    <row r="244" s="260" customFormat="1" ht="15" customHeight="1" x14ac:dyDescent="0.15"/>
    <row r="245" s="260" customFormat="1" ht="15" customHeight="1" x14ac:dyDescent="0.15"/>
    <row r="246" s="260" customFormat="1" ht="15" customHeight="1" x14ac:dyDescent="0.15"/>
    <row r="247" s="260" customFormat="1" ht="15" customHeight="1" x14ac:dyDescent="0.15"/>
    <row r="248" s="260" customFormat="1" ht="15" customHeight="1" x14ac:dyDescent="0.15"/>
    <row r="249" s="260" customFormat="1" ht="15" customHeight="1" x14ac:dyDescent="0.15"/>
    <row r="250" s="260" customFormat="1" ht="15" customHeight="1" x14ac:dyDescent="0.15"/>
    <row r="251" s="260" customFormat="1" ht="15" customHeight="1" x14ac:dyDescent="0.15"/>
    <row r="252" s="260" customFormat="1" ht="15" customHeight="1" x14ac:dyDescent="0.15"/>
    <row r="253" s="260" customFormat="1" ht="15" customHeight="1" x14ac:dyDescent="0.15"/>
    <row r="254" s="260" customFormat="1" ht="15" customHeight="1" x14ac:dyDescent="0.15"/>
    <row r="255" s="260" customFormat="1" ht="15" customHeight="1" x14ac:dyDescent="0.15"/>
    <row r="256" s="260" customFormat="1" ht="15" customHeight="1" x14ac:dyDescent="0.15"/>
    <row r="257" s="260" customFormat="1" ht="15" customHeight="1" x14ac:dyDescent="0.15"/>
    <row r="258" s="260" customFormat="1" ht="15" customHeight="1" x14ac:dyDescent="0.15"/>
    <row r="259" s="260" customFormat="1" ht="15" customHeight="1" x14ac:dyDescent="0.15"/>
    <row r="260" s="260" customFormat="1" ht="15" customHeight="1" x14ac:dyDescent="0.15"/>
    <row r="261" s="260" customFormat="1" ht="15" customHeight="1" x14ac:dyDescent="0.15"/>
    <row r="262" s="260" customFormat="1" ht="15" customHeight="1" x14ac:dyDescent="0.15"/>
    <row r="263" s="260" customFormat="1" ht="15" customHeight="1" x14ac:dyDescent="0.15"/>
    <row r="264" s="260" customFormat="1" ht="15" customHeight="1" x14ac:dyDescent="0.15"/>
    <row r="265" s="260" customFormat="1" ht="15" customHeight="1" x14ac:dyDescent="0.15"/>
    <row r="266" s="260" customFormat="1" ht="15" customHeight="1" x14ac:dyDescent="0.15"/>
    <row r="267" s="260" customFormat="1" ht="15" customHeight="1" x14ac:dyDescent="0.15"/>
    <row r="268" s="260" customFormat="1" ht="15" customHeight="1" x14ac:dyDescent="0.15"/>
    <row r="269" s="260" customFormat="1" ht="15" customHeight="1" x14ac:dyDescent="0.15"/>
    <row r="270" s="260" customFormat="1" ht="15" customHeight="1" x14ac:dyDescent="0.15"/>
    <row r="271" s="260" customFormat="1" ht="15" customHeight="1" x14ac:dyDescent="0.15"/>
    <row r="272" s="260" customFormat="1" ht="15" customHeight="1" x14ac:dyDescent="0.15"/>
    <row r="273" s="260" customFormat="1" ht="15" customHeight="1" x14ac:dyDescent="0.15"/>
    <row r="274" s="260" customFormat="1" ht="15" customHeight="1" x14ac:dyDescent="0.15"/>
    <row r="275" s="260" customFormat="1" ht="15" customHeight="1" x14ac:dyDescent="0.15"/>
    <row r="276" s="260" customFormat="1" ht="15" customHeight="1" x14ac:dyDescent="0.15"/>
    <row r="277" s="260" customFormat="1" ht="15" customHeight="1" x14ac:dyDescent="0.15"/>
    <row r="278" s="260" customFormat="1" ht="15" customHeight="1" x14ac:dyDescent="0.15"/>
    <row r="279" s="260" customFormat="1" ht="15" customHeight="1" x14ac:dyDescent="0.15"/>
    <row r="280" s="260" customFormat="1" ht="15" customHeight="1" x14ac:dyDescent="0.15"/>
    <row r="281" s="260" customFormat="1" ht="15" customHeight="1" x14ac:dyDescent="0.15"/>
    <row r="282" s="260" customFormat="1" ht="15" customHeight="1" x14ac:dyDescent="0.15"/>
    <row r="283" s="260" customFormat="1" ht="15" customHeight="1" x14ac:dyDescent="0.15"/>
    <row r="284" s="260" customFormat="1" ht="15" customHeight="1" x14ac:dyDescent="0.15"/>
    <row r="285" s="260" customFormat="1" ht="15" customHeight="1" x14ac:dyDescent="0.15"/>
    <row r="286" s="260" customFormat="1" ht="15" customHeight="1" x14ac:dyDescent="0.15"/>
    <row r="287" s="260" customFormat="1" ht="15" customHeight="1" x14ac:dyDescent="0.15"/>
    <row r="288" s="260" customFormat="1" ht="15" customHeight="1" x14ac:dyDescent="0.15"/>
    <row r="289" s="260" customFormat="1" ht="15" customHeight="1" x14ac:dyDescent="0.15"/>
    <row r="290" s="260" customFormat="1" ht="15" customHeight="1" x14ac:dyDescent="0.15"/>
    <row r="291" s="260" customFormat="1" ht="15" customHeight="1" x14ac:dyDescent="0.15"/>
    <row r="292" s="260" customFormat="1" ht="15" customHeight="1" x14ac:dyDescent="0.15"/>
    <row r="293" s="260" customFormat="1" ht="15" customHeight="1" x14ac:dyDescent="0.15"/>
    <row r="294" s="260" customFormat="1" ht="15" customHeight="1" x14ac:dyDescent="0.15"/>
    <row r="295" s="260" customFormat="1" ht="15" customHeight="1" x14ac:dyDescent="0.15"/>
    <row r="296" s="260" customFormat="1" ht="15" customHeight="1" x14ac:dyDescent="0.15"/>
    <row r="297" s="260" customFormat="1" ht="15" customHeight="1" x14ac:dyDescent="0.15"/>
    <row r="298" s="260" customFormat="1"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spans="3:15" ht="15" customHeight="1" x14ac:dyDescent="0.15"/>
    <row r="354" spans="3:15" s="260" customFormat="1" ht="15" customHeight="1" x14ac:dyDescent="0.15"/>
    <row r="355" spans="3:15" ht="15" customHeight="1" x14ac:dyDescent="0.15"/>
    <row r="356" spans="3:15" ht="15" customHeight="1" x14ac:dyDescent="0.15"/>
    <row r="357" spans="3:15" ht="15" customHeight="1" x14ac:dyDescent="0.15"/>
    <row r="358" spans="3:15" s="43" customFormat="1" ht="15" customHeight="1" x14ac:dyDescent="0.15"/>
    <row r="359" spans="3:15" ht="15" customHeight="1" x14ac:dyDescent="0.15">
      <c r="C359" s="92" t="s">
        <v>229</v>
      </c>
    </row>
    <row r="360" spans="3:15" ht="15" customHeight="1" x14ac:dyDescent="0.15"/>
    <row r="361" spans="3:15" ht="15" customHeight="1" x14ac:dyDescent="0.15"/>
    <row r="362" spans="3:15" ht="15" customHeight="1" x14ac:dyDescent="0.15"/>
    <row r="363" spans="3:15" ht="15" customHeight="1" x14ac:dyDescent="0.15">
      <c r="G363" s="92" t="str">
        <f>AG6</f>
        <v>令和　　　　年　　　　月　　　　日</v>
      </c>
    </row>
    <row r="364" spans="3:15" ht="15" customHeight="1" x14ac:dyDescent="0.15"/>
    <row r="365" spans="3:15" ht="15" customHeight="1" x14ac:dyDescent="0.15"/>
    <row r="366" spans="3:15" ht="20.100000000000001" customHeight="1" x14ac:dyDescent="0.15">
      <c r="J366" s="404" t="s">
        <v>173</v>
      </c>
      <c r="K366" s="404"/>
      <c r="L366" s="404"/>
      <c r="M366" s="404"/>
      <c r="O366" s="92" t="s">
        <v>159</v>
      </c>
    </row>
    <row r="367" spans="3:15" ht="20.100000000000001" customHeight="1" x14ac:dyDescent="0.15"/>
    <row r="368" spans="3:15" ht="20.100000000000001" customHeight="1" x14ac:dyDescent="0.15">
      <c r="O368" s="92" t="s">
        <v>90</v>
      </c>
    </row>
    <row r="369" spans="10:39" ht="20.100000000000001" customHeight="1" x14ac:dyDescent="0.15"/>
    <row r="370" spans="10:39" ht="20.100000000000001" customHeight="1" x14ac:dyDescent="0.15">
      <c r="O370" s="92" t="s">
        <v>122</v>
      </c>
      <c r="U370" s="405" t="str">
        <f>目次!D19</f>
        <v>谷口圭三</v>
      </c>
      <c r="V370" s="405"/>
      <c r="W370" s="405"/>
      <c r="X370" s="405"/>
      <c r="Y370" s="405"/>
      <c r="Z370" s="405"/>
      <c r="AA370" s="405"/>
      <c r="AB370" s="405"/>
      <c r="AC370" s="405"/>
      <c r="AD370" s="405"/>
      <c r="AM370" s="131" t="s">
        <v>56</v>
      </c>
    </row>
    <row r="371" spans="10:39" ht="15" customHeight="1" x14ac:dyDescent="0.15"/>
    <row r="372" spans="10:39" ht="15" customHeight="1" x14ac:dyDescent="0.15"/>
    <row r="373" spans="10:39" ht="20.100000000000001" customHeight="1" x14ac:dyDescent="0.15">
      <c r="J373" s="404" t="s">
        <v>61</v>
      </c>
      <c r="K373" s="404"/>
      <c r="L373" s="404"/>
      <c r="M373" s="404"/>
      <c r="O373" s="403" t="s">
        <v>40</v>
      </c>
      <c r="P373" s="403"/>
      <c r="Q373" s="403"/>
      <c r="S373" s="402" t="str">
        <f>IF(L9="","",L9)</f>
        <v/>
      </c>
      <c r="T373" s="402"/>
      <c r="U373" s="402"/>
      <c r="V373" s="402"/>
      <c r="W373" s="402"/>
      <c r="X373" s="402"/>
      <c r="Y373" s="402"/>
      <c r="Z373" s="402"/>
      <c r="AA373" s="402"/>
      <c r="AB373" s="402"/>
      <c r="AC373" s="402"/>
      <c r="AD373" s="402"/>
      <c r="AE373" s="402"/>
      <c r="AF373" s="402"/>
      <c r="AG373" s="402"/>
      <c r="AH373" s="402"/>
      <c r="AI373" s="402"/>
      <c r="AJ373" s="402"/>
      <c r="AK373" s="402"/>
      <c r="AL373" s="402"/>
      <c r="AM373" s="402"/>
    </row>
    <row r="374" spans="10:39" ht="20.100000000000001" customHeight="1" x14ac:dyDescent="0.15">
      <c r="S374" s="402" t="str">
        <f>IF(L10="","",L10)</f>
        <v/>
      </c>
      <c r="T374" s="402"/>
      <c r="U374" s="402"/>
      <c r="V374" s="402"/>
      <c r="W374" s="402"/>
      <c r="X374" s="402"/>
      <c r="Y374" s="402"/>
      <c r="Z374" s="402"/>
      <c r="AA374" s="402"/>
      <c r="AB374" s="402"/>
      <c r="AC374" s="402"/>
      <c r="AD374" s="402"/>
      <c r="AE374" s="402"/>
      <c r="AF374" s="402"/>
      <c r="AG374" s="402"/>
      <c r="AH374" s="402"/>
      <c r="AI374" s="402"/>
      <c r="AJ374" s="402"/>
      <c r="AK374" s="402"/>
      <c r="AL374" s="402"/>
      <c r="AM374" s="402"/>
    </row>
    <row r="375" spans="10:39" ht="20.100000000000001" customHeight="1" x14ac:dyDescent="0.15">
      <c r="O375" s="403" t="s">
        <v>44</v>
      </c>
      <c r="P375" s="403"/>
      <c r="Q375" s="403"/>
      <c r="S375" s="402" t="str">
        <f>IF(L11="","",L11)</f>
        <v/>
      </c>
      <c r="T375" s="402"/>
      <c r="U375" s="402"/>
      <c r="V375" s="402"/>
      <c r="W375" s="402"/>
      <c r="X375" s="402"/>
      <c r="Z375" s="405" t="str">
        <f>IF(L12="","",L12)</f>
        <v/>
      </c>
      <c r="AA375" s="405"/>
      <c r="AB375" s="405"/>
      <c r="AC375" s="405"/>
      <c r="AD375" s="405"/>
      <c r="AE375" s="405"/>
      <c r="AF375" s="405"/>
      <c r="AG375" s="405"/>
      <c r="AH375" s="405"/>
      <c r="AI375" s="405"/>
      <c r="AJ375" s="405"/>
      <c r="AK375" s="405"/>
      <c r="AM375" s="131" t="s">
        <v>56</v>
      </c>
    </row>
    <row r="376" spans="10:39" ht="15" customHeight="1" x14ac:dyDescent="0.15"/>
    <row r="377" spans="10:39" ht="15" customHeight="1" x14ac:dyDescent="0.15"/>
    <row r="378" spans="10:39" ht="20.100000000000001" customHeight="1" x14ac:dyDescent="0.15">
      <c r="J378" s="404" t="s">
        <v>70</v>
      </c>
      <c r="K378" s="404"/>
      <c r="L378" s="404"/>
      <c r="M378" s="404"/>
      <c r="O378" s="403" t="s">
        <v>40</v>
      </c>
      <c r="P378" s="403"/>
      <c r="Q378" s="403"/>
      <c r="S378" s="402" t="str">
        <f>IF(L13="","",L13)</f>
        <v/>
      </c>
      <c r="T378" s="402"/>
      <c r="U378" s="402"/>
      <c r="V378" s="402"/>
      <c r="W378" s="402"/>
      <c r="X378" s="402"/>
      <c r="Y378" s="402"/>
      <c r="Z378" s="402"/>
      <c r="AA378" s="402"/>
      <c r="AB378" s="402"/>
      <c r="AC378" s="402"/>
      <c r="AD378" s="402"/>
      <c r="AE378" s="402"/>
      <c r="AF378" s="402"/>
      <c r="AG378" s="402"/>
      <c r="AH378" s="402"/>
      <c r="AI378" s="402"/>
      <c r="AJ378" s="402"/>
      <c r="AK378" s="402"/>
      <c r="AL378" s="402"/>
      <c r="AM378" s="402"/>
    </row>
    <row r="379" spans="10:39" ht="20.100000000000001" customHeight="1" x14ac:dyDescent="0.15">
      <c r="S379" s="402" t="str">
        <f>IF(L14="","",L14)</f>
        <v/>
      </c>
      <c r="T379" s="402"/>
      <c r="U379" s="402"/>
      <c r="V379" s="402"/>
      <c r="W379" s="402"/>
      <c r="X379" s="402"/>
      <c r="Y379" s="402"/>
      <c r="Z379" s="402"/>
      <c r="AA379" s="402"/>
      <c r="AB379" s="402"/>
      <c r="AC379" s="402"/>
      <c r="AD379" s="402"/>
      <c r="AE379" s="402"/>
      <c r="AF379" s="402"/>
      <c r="AG379" s="402"/>
      <c r="AH379" s="402"/>
      <c r="AI379" s="402"/>
      <c r="AJ379" s="402"/>
      <c r="AK379" s="402"/>
      <c r="AL379" s="402"/>
      <c r="AM379" s="402"/>
    </row>
    <row r="380" spans="10:39" ht="20.100000000000001" customHeight="1" x14ac:dyDescent="0.15">
      <c r="O380" s="403" t="s">
        <v>44</v>
      </c>
      <c r="P380" s="403"/>
      <c r="Q380" s="403"/>
      <c r="S380" s="402" t="str">
        <f>IF(L15="","",L15)</f>
        <v/>
      </c>
      <c r="T380" s="402"/>
      <c r="U380" s="402"/>
      <c r="V380" s="402"/>
      <c r="W380" s="402"/>
      <c r="X380" s="402"/>
      <c r="Z380" s="405" t="str">
        <f>IF(L16="","",L16)</f>
        <v/>
      </c>
      <c r="AA380" s="405"/>
      <c r="AB380" s="405"/>
      <c r="AC380" s="405"/>
      <c r="AD380" s="405"/>
      <c r="AE380" s="405"/>
      <c r="AF380" s="405"/>
      <c r="AG380" s="405"/>
      <c r="AH380" s="405"/>
      <c r="AI380" s="405"/>
      <c r="AJ380" s="405"/>
      <c r="AK380" s="405"/>
      <c r="AM380" s="131" t="s">
        <v>56</v>
      </c>
    </row>
    <row r="381" spans="10:39" ht="15" customHeight="1" x14ac:dyDescent="0.15"/>
    <row r="382" spans="10:39" ht="15" customHeight="1" x14ac:dyDescent="0.15"/>
    <row r="383" spans="10:39" ht="15" customHeight="1" x14ac:dyDescent="0.15"/>
    <row r="384" spans="10:39" ht="20.100000000000001" customHeight="1" x14ac:dyDescent="0.15">
      <c r="J384" s="404" t="s">
        <v>70</v>
      </c>
      <c r="K384" s="404"/>
      <c r="L384" s="404"/>
      <c r="M384" s="404"/>
      <c r="O384" s="403" t="s">
        <v>40</v>
      </c>
      <c r="P384" s="403"/>
      <c r="Q384" s="403"/>
      <c r="S384" s="402" t="str">
        <f>IF(AF13="","",AF13)</f>
        <v/>
      </c>
      <c r="T384" s="402"/>
      <c r="U384" s="402"/>
      <c r="V384" s="402"/>
      <c r="W384" s="402"/>
      <c r="X384" s="402"/>
      <c r="Y384" s="402"/>
      <c r="Z384" s="402"/>
      <c r="AA384" s="402"/>
      <c r="AB384" s="402"/>
      <c r="AC384" s="402"/>
      <c r="AD384" s="402"/>
      <c r="AE384" s="402"/>
      <c r="AF384" s="402"/>
      <c r="AG384" s="402"/>
      <c r="AH384" s="402"/>
      <c r="AI384" s="402"/>
      <c r="AJ384" s="402"/>
      <c r="AK384" s="402"/>
      <c r="AL384" s="402"/>
      <c r="AM384" s="402"/>
    </row>
    <row r="385" spans="15:39" ht="20.100000000000001" customHeight="1" x14ac:dyDescent="0.15">
      <c r="S385" s="402" t="str">
        <f>IF(AF14="","",AF14)</f>
        <v/>
      </c>
      <c r="T385" s="402"/>
      <c r="U385" s="402"/>
      <c r="V385" s="402"/>
      <c r="W385" s="402"/>
      <c r="X385" s="402"/>
      <c r="Y385" s="402"/>
      <c r="Z385" s="402"/>
      <c r="AA385" s="402"/>
      <c r="AB385" s="402"/>
      <c r="AC385" s="402"/>
      <c r="AD385" s="402"/>
      <c r="AE385" s="402"/>
      <c r="AF385" s="402"/>
      <c r="AG385" s="402"/>
      <c r="AH385" s="402"/>
      <c r="AI385" s="402"/>
      <c r="AJ385" s="402"/>
      <c r="AK385" s="402"/>
      <c r="AL385" s="402"/>
      <c r="AM385" s="402"/>
    </row>
    <row r="386" spans="15:39" ht="20.100000000000001" customHeight="1" x14ac:dyDescent="0.15">
      <c r="O386" s="403" t="s">
        <v>44</v>
      </c>
      <c r="P386" s="403"/>
      <c r="Q386" s="403"/>
      <c r="S386" s="402" t="str">
        <f>IF(AF15="","",AF15)</f>
        <v/>
      </c>
      <c r="T386" s="402"/>
      <c r="U386" s="402"/>
      <c r="V386" s="402"/>
      <c r="W386" s="402"/>
      <c r="X386" s="402"/>
      <c r="Z386" s="405" t="str">
        <f>IF(AF16="","",AF16)</f>
        <v/>
      </c>
      <c r="AA386" s="405"/>
      <c r="AB386" s="405"/>
      <c r="AC386" s="405"/>
      <c r="AD386" s="405"/>
      <c r="AE386" s="405"/>
      <c r="AF386" s="405"/>
      <c r="AG386" s="405"/>
      <c r="AH386" s="405"/>
      <c r="AI386" s="405"/>
      <c r="AJ386" s="405"/>
      <c r="AK386" s="405"/>
      <c r="AM386" s="131" t="s">
        <v>56</v>
      </c>
    </row>
  </sheetData>
  <sheetProtection password="DE82" sheet="1" objects="1" scenarios="1"/>
  <protectedRanges>
    <protectedRange sqref="AF13:AY16" name="範囲2"/>
    <protectedRange sqref="L2:AE16" name="範囲1"/>
  </protectedRanges>
  <mergeCells count="100">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U6:V6"/>
    <mergeCell ref="W6:X6"/>
    <mergeCell ref="Y6:Z6"/>
    <mergeCell ref="B7:K7"/>
    <mergeCell ref="L7:N7"/>
    <mergeCell ref="O7:P7"/>
    <mergeCell ref="Q7:R7"/>
    <mergeCell ref="S7:T7"/>
    <mergeCell ref="U7:V7"/>
    <mergeCell ref="W7:X7"/>
    <mergeCell ref="Y7:Z7"/>
    <mergeCell ref="B6:K6"/>
    <mergeCell ref="L6:N6"/>
    <mergeCell ref="O6:P6"/>
    <mergeCell ref="Q6:R6"/>
    <mergeCell ref="S6:T6"/>
    <mergeCell ref="U8:V8"/>
    <mergeCell ref="W8:X8"/>
    <mergeCell ref="Y8:Z8"/>
    <mergeCell ref="B9:E9"/>
    <mergeCell ref="F9:K9"/>
    <mergeCell ref="L9:AE9"/>
    <mergeCell ref="B8:K8"/>
    <mergeCell ref="L8:N8"/>
    <mergeCell ref="O8:P8"/>
    <mergeCell ref="Q8:R8"/>
    <mergeCell ref="S8:T8"/>
    <mergeCell ref="B10:E10"/>
    <mergeCell ref="F10:K10"/>
    <mergeCell ref="L10:AE10"/>
    <mergeCell ref="B11:E11"/>
    <mergeCell ref="F11:K11"/>
    <mergeCell ref="L11:AE11"/>
    <mergeCell ref="B12:E12"/>
    <mergeCell ref="F12:K12"/>
    <mergeCell ref="L12:AE12"/>
    <mergeCell ref="B13:E13"/>
    <mergeCell ref="F13:K13"/>
    <mergeCell ref="L13:AE13"/>
    <mergeCell ref="AF13:AY13"/>
    <mergeCell ref="B14:E14"/>
    <mergeCell ref="F14:K14"/>
    <mergeCell ref="L14:AE14"/>
    <mergeCell ref="AF14:AY14"/>
    <mergeCell ref="F26:K27"/>
    <mergeCell ref="O26:AQ27"/>
    <mergeCell ref="F29:K30"/>
    <mergeCell ref="F31:K32"/>
    <mergeCell ref="F28:K28"/>
    <mergeCell ref="O29:R29"/>
    <mergeCell ref="O30:R30"/>
    <mergeCell ref="S31:AN31"/>
    <mergeCell ref="AF32:AN32"/>
    <mergeCell ref="B15:E15"/>
    <mergeCell ref="F15:K15"/>
    <mergeCell ref="L15:AE15"/>
    <mergeCell ref="AF15:AY15"/>
    <mergeCell ref="B16:E16"/>
    <mergeCell ref="F16:K16"/>
    <mergeCell ref="L16:AE16"/>
    <mergeCell ref="AF16:AY16"/>
    <mergeCell ref="O386:Q386"/>
    <mergeCell ref="S386:X386"/>
    <mergeCell ref="Z386:AK386"/>
    <mergeCell ref="M23:AI24"/>
    <mergeCell ref="S379:AM379"/>
    <mergeCell ref="O380:Q380"/>
    <mergeCell ref="S380:X380"/>
    <mergeCell ref="Z380:AK380"/>
    <mergeCell ref="J384:M384"/>
    <mergeCell ref="O384:Q384"/>
    <mergeCell ref="S384:AM384"/>
    <mergeCell ref="S374:AM374"/>
    <mergeCell ref="O375:Q375"/>
    <mergeCell ref="S375:X375"/>
    <mergeCell ref="Z375:AK375"/>
    <mergeCell ref="J378:M378"/>
    <mergeCell ref="S385:AM385"/>
    <mergeCell ref="O378:Q378"/>
    <mergeCell ref="S378:AM378"/>
    <mergeCell ref="J366:M366"/>
    <mergeCell ref="U370:AD370"/>
    <mergeCell ref="J373:M373"/>
    <mergeCell ref="O373:Q373"/>
    <mergeCell ref="S373:AM373"/>
  </mergeCells>
  <phoneticPr fontId="17"/>
  <pageMargins left="0.39370078740157483" right="0.39370078740157483" top="0.39370078740157483" bottom="0.39370078740157483" header="0.31496062992125984" footer="0.31496062992125984"/>
  <pageSetup paperSize="9" orientation="portrait" r:id="rId1"/>
  <headerFooter>
    <oddHeader>&amp;L&amp;8 20201001</oddHeader>
    <oddFooter>&amp;C-　&amp;P　-</oddFooter>
  </headerFooter>
  <drawing r:id="rId2"/>
  <legacyDrawing r:id="rId3"/>
  <oleObjects>
    <mc:AlternateContent xmlns:mc="http://schemas.openxmlformats.org/markup-compatibility/2006">
      <mc:Choice Requires="x14">
        <oleObject progId="文書" shapeId="16385" r:id="rId4">
          <objectPr defaultSize="0" autoPict="0" r:id="rId5">
            <anchor moveWithCells="1">
              <from>
                <xdr:col>3</xdr:col>
                <xdr:colOff>28575</xdr:colOff>
                <xdr:row>36</xdr:row>
                <xdr:rowOff>9525</xdr:rowOff>
              </from>
              <to>
                <xdr:col>41</xdr:col>
                <xdr:colOff>57150</xdr:colOff>
                <xdr:row>65</xdr:row>
                <xdr:rowOff>114300</xdr:rowOff>
              </to>
            </anchor>
          </objectPr>
        </oleObject>
      </mc:Choice>
      <mc:Fallback>
        <oleObject progId="文書" shapeId="16385" r:id="rId4"/>
      </mc:Fallback>
    </mc:AlternateContent>
    <mc:AlternateContent xmlns:mc="http://schemas.openxmlformats.org/markup-compatibility/2006">
      <mc:Choice Requires="x14">
        <oleObject progId="文書" shapeId="16386" r:id="rId6">
          <objectPr defaultSize="0" autoPict="0" r:id="rId7">
            <anchor moveWithCells="1">
              <from>
                <xdr:col>3</xdr:col>
                <xdr:colOff>47625</xdr:colOff>
                <xdr:row>72</xdr:row>
                <xdr:rowOff>66675</xdr:rowOff>
              </from>
              <to>
                <xdr:col>39</xdr:col>
                <xdr:colOff>85725</xdr:colOff>
                <xdr:row>122</xdr:row>
                <xdr:rowOff>47625</xdr:rowOff>
              </to>
            </anchor>
          </objectPr>
        </oleObject>
      </mc:Choice>
      <mc:Fallback>
        <oleObject progId="文書" shapeId="16386" r:id="rId6"/>
      </mc:Fallback>
    </mc:AlternateContent>
    <mc:AlternateContent xmlns:mc="http://schemas.openxmlformats.org/markup-compatibility/2006">
      <mc:Choice Requires="x14">
        <oleObject progId="文書" shapeId="16387" r:id="rId8">
          <objectPr defaultSize="0" autoPict="0" r:id="rId9">
            <anchor moveWithCells="1">
              <from>
                <xdr:col>3</xdr:col>
                <xdr:colOff>9525</xdr:colOff>
                <xdr:row>129</xdr:row>
                <xdr:rowOff>133350</xdr:rowOff>
              </from>
              <to>
                <xdr:col>41</xdr:col>
                <xdr:colOff>152400</xdr:colOff>
                <xdr:row>180</xdr:row>
                <xdr:rowOff>28575</xdr:rowOff>
              </to>
            </anchor>
          </objectPr>
        </oleObject>
      </mc:Choice>
      <mc:Fallback>
        <oleObject progId="文書" shapeId="16387" r:id="rId8"/>
      </mc:Fallback>
    </mc:AlternateContent>
    <mc:AlternateContent xmlns:mc="http://schemas.openxmlformats.org/markup-compatibility/2006">
      <mc:Choice Requires="x14">
        <oleObject progId="文書" shapeId="16390" r:id="rId10">
          <objectPr defaultSize="0" autoPict="0" r:id="rId11">
            <anchor moveWithCells="1">
              <from>
                <xdr:col>2</xdr:col>
                <xdr:colOff>133350</xdr:colOff>
                <xdr:row>186</xdr:row>
                <xdr:rowOff>47625</xdr:rowOff>
              </from>
              <to>
                <xdr:col>41</xdr:col>
                <xdr:colOff>114300</xdr:colOff>
                <xdr:row>236</xdr:row>
                <xdr:rowOff>133350</xdr:rowOff>
              </to>
            </anchor>
          </objectPr>
        </oleObject>
      </mc:Choice>
      <mc:Fallback>
        <oleObject progId="文書" shapeId="16390" r:id="rId10"/>
      </mc:Fallback>
    </mc:AlternateContent>
    <mc:AlternateContent xmlns:mc="http://schemas.openxmlformats.org/markup-compatibility/2006">
      <mc:Choice Requires="x14">
        <oleObject progId="文書" shapeId="16392" r:id="rId12">
          <objectPr defaultSize="0" autoPict="0" r:id="rId13">
            <anchor moveWithCells="1">
              <from>
                <xdr:col>2</xdr:col>
                <xdr:colOff>123825</xdr:colOff>
                <xdr:row>243</xdr:row>
                <xdr:rowOff>85725</xdr:rowOff>
              </from>
              <to>
                <xdr:col>40</xdr:col>
                <xdr:colOff>133350</xdr:colOff>
                <xdr:row>294</xdr:row>
                <xdr:rowOff>133350</xdr:rowOff>
              </to>
            </anchor>
          </objectPr>
        </oleObject>
      </mc:Choice>
      <mc:Fallback>
        <oleObject progId="文書" shapeId="16392" r:id="rId12"/>
      </mc:Fallback>
    </mc:AlternateContent>
    <mc:AlternateContent xmlns:mc="http://schemas.openxmlformats.org/markup-compatibility/2006">
      <mc:Choice Requires="x14">
        <oleObject progId="文書" shapeId="16393" r:id="rId14">
          <objectPr defaultSize="0" autoPict="0" r:id="rId15">
            <anchor moveWithCells="1">
              <from>
                <xdr:col>2</xdr:col>
                <xdr:colOff>133350</xdr:colOff>
                <xdr:row>300</xdr:row>
                <xdr:rowOff>19050</xdr:rowOff>
              </from>
              <to>
                <xdr:col>41</xdr:col>
                <xdr:colOff>114300</xdr:colOff>
                <xdr:row>350</xdr:row>
                <xdr:rowOff>104775</xdr:rowOff>
              </to>
            </anchor>
          </objectPr>
        </oleObject>
      </mc:Choice>
      <mc:Fallback>
        <oleObject progId="文書" shapeId="16393" r:id="rId1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45"/>
  <sheetViews>
    <sheetView showGridLines="0" showZeros="0" zoomScaleNormal="100" workbookViewId="0">
      <selection activeCell="L2" sqref="L2:AE2"/>
    </sheetView>
  </sheetViews>
  <sheetFormatPr defaultColWidth="2.125" defaultRowHeight="15" customHeight="1" x14ac:dyDescent="0.15"/>
  <sheetData>
    <row r="1" spans="1:55" ht="3" customHeight="1" x14ac:dyDescent="0.15"/>
    <row r="2" spans="1:55" s="88" customFormat="1" ht="14.1" customHeight="1" x14ac:dyDescent="0.15">
      <c r="A2" s="43"/>
      <c r="B2" s="304" t="s">
        <v>47</v>
      </c>
      <c r="C2" s="305"/>
      <c r="D2" s="305"/>
      <c r="E2" s="305"/>
      <c r="F2" s="305"/>
      <c r="G2" s="305"/>
      <c r="H2" s="305"/>
      <c r="I2" s="305"/>
      <c r="J2" s="305"/>
      <c r="K2" s="306"/>
      <c r="L2" s="438"/>
      <c r="M2" s="392"/>
      <c r="N2" s="392"/>
      <c r="O2" s="392"/>
      <c r="P2" s="392"/>
      <c r="Q2" s="392"/>
      <c r="R2" s="392"/>
      <c r="S2" s="392"/>
      <c r="T2" s="392"/>
      <c r="U2" s="392"/>
      <c r="V2" s="392"/>
      <c r="W2" s="392"/>
      <c r="X2" s="392"/>
      <c r="Y2" s="392"/>
      <c r="Z2" s="392"/>
      <c r="AA2" s="392"/>
      <c r="AB2" s="392"/>
      <c r="AC2" s="392"/>
      <c r="AD2" s="392"/>
      <c r="AE2" s="439"/>
      <c r="AF2" s="124"/>
      <c r="AG2" s="477">
        <f>L4</f>
        <v>0</v>
      </c>
      <c r="AH2" s="477"/>
      <c r="AI2" s="477"/>
      <c r="AJ2" s="477"/>
      <c r="AK2" s="477"/>
      <c r="AL2" s="477"/>
      <c r="AM2" s="477"/>
      <c r="AN2" s="477"/>
      <c r="AO2" s="477"/>
      <c r="AP2" s="477"/>
      <c r="AQ2" s="477"/>
      <c r="AR2" s="124"/>
      <c r="AS2" s="477">
        <f>AG5</f>
        <v>0</v>
      </c>
      <c r="AT2" s="477"/>
      <c r="AU2" s="477"/>
      <c r="AV2" s="477"/>
      <c r="AW2" s="477"/>
      <c r="AX2" s="477"/>
      <c r="AY2" s="477"/>
      <c r="AZ2" s="477"/>
      <c r="BA2" s="477"/>
      <c r="BB2" s="477"/>
      <c r="BC2" s="477"/>
    </row>
    <row r="3" spans="1:55" s="88" customFormat="1" ht="14.1" customHeight="1" x14ac:dyDescent="0.15">
      <c r="A3" s="43"/>
      <c r="B3" s="304" t="s">
        <v>53</v>
      </c>
      <c r="C3" s="305"/>
      <c r="D3" s="305"/>
      <c r="E3" s="305"/>
      <c r="F3" s="305"/>
      <c r="G3" s="305"/>
      <c r="H3" s="305"/>
      <c r="I3" s="305"/>
      <c r="J3" s="305"/>
      <c r="K3" s="306"/>
      <c r="L3" s="441" t="s">
        <v>90</v>
      </c>
      <c r="M3" s="441"/>
      <c r="N3" s="441"/>
      <c r="O3" s="442"/>
      <c r="P3" s="442"/>
      <c r="Q3" s="442"/>
      <c r="R3" s="442"/>
      <c r="S3" s="442"/>
      <c r="T3" s="442"/>
      <c r="U3" s="442"/>
      <c r="V3" s="442"/>
      <c r="W3" s="442"/>
      <c r="X3" s="443" t="s">
        <v>37</v>
      </c>
      <c r="Y3" s="443"/>
      <c r="Z3" s="443"/>
      <c r="AA3" s="443"/>
      <c r="AB3" s="443"/>
      <c r="AC3" s="443"/>
      <c r="AD3" s="119"/>
      <c r="AE3" s="121"/>
      <c r="AF3" s="124"/>
      <c r="AG3" s="477">
        <f>IF(L4="",0,LEN(AG2))</f>
        <v>0</v>
      </c>
      <c r="AH3" s="477"/>
      <c r="AI3" s="477"/>
      <c r="AJ3" s="477"/>
      <c r="AK3" s="477"/>
      <c r="AL3" s="477"/>
      <c r="AM3" s="477"/>
      <c r="AN3" s="477"/>
      <c r="AO3" s="477"/>
      <c r="AP3" s="477"/>
      <c r="AQ3" s="477"/>
      <c r="AR3" s="124"/>
      <c r="AS3" s="477">
        <f>IF(OR(AG5=0,AG5=""),0,LEN(AS2))</f>
        <v>0</v>
      </c>
      <c r="AT3" s="477"/>
      <c r="AU3" s="477"/>
      <c r="AV3" s="477"/>
      <c r="AW3" s="477"/>
      <c r="AX3" s="477"/>
      <c r="AY3" s="477"/>
      <c r="AZ3" s="477"/>
      <c r="BA3" s="477"/>
      <c r="BB3" s="477"/>
      <c r="BC3" s="477"/>
    </row>
    <row r="4" spans="1:55" s="88" customFormat="1" ht="14.1" customHeight="1" x14ac:dyDescent="0.15">
      <c r="A4" s="43"/>
      <c r="B4" s="429" t="s">
        <v>16</v>
      </c>
      <c r="C4" s="430"/>
      <c r="D4" s="430"/>
      <c r="E4" s="430"/>
      <c r="F4" s="430"/>
      <c r="G4" s="430"/>
      <c r="H4" s="430"/>
      <c r="I4" s="430"/>
      <c r="J4" s="430"/>
      <c r="K4" s="431"/>
      <c r="L4" s="432"/>
      <c r="M4" s="433"/>
      <c r="N4" s="433"/>
      <c r="O4" s="433"/>
      <c r="P4" s="433"/>
      <c r="Q4" s="433"/>
      <c r="R4" s="433"/>
      <c r="S4" s="433"/>
      <c r="T4" s="433"/>
      <c r="U4" s="433"/>
      <c r="V4" s="433"/>
      <c r="W4" s="433"/>
      <c r="X4" s="433"/>
      <c r="Y4" s="433"/>
      <c r="Z4" s="433"/>
      <c r="AA4" s="120" t="s">
        <v>95</v>
      </c>
      <c r="AB4" s="119"/>
      <c r="AC4" s="119"/>
      <c r="AD4" s="119"/>
      <c r="AE4" s="122"/>
      <c r="AF4" s="124"/>
      <c r="AG4" s="142" t="str">
        <f>IF(AG3=10,"￥","")</f>
        <v/>
      </c>
      <c r="AH4" s="142" t="str">
        <f>IF(AG3=9,"￥",IF(AG3&gt;=10,DBCS(MID(AG2,AG3-9,1)),""))</f>
        <v/>
      </c>
      <c r="AI4" s="142" t="str">
        <f>IF(AG3=8,"￥",IF(AG3&gt;=9,DBCS(MID(AG2,AG3-8,1)),""))</f>
        <v/>
      </c>
      <c r="AJ4" s="142" t="str">
        <f>IF(AG3=7,"￥",IF(AG3&gt;=8,DBCS(MID(AG2,AG3-7,1)),""))</f>
        <v/>
      </c>
      <c r="AK4" s="142" t="str">
        <f>IF(AG3=6,"￥",IF(AG3&gt;=7,DBCS(MID(AG2,AG3-6,1)),""))</f>
        <v/>
      </c>
      <c r="AL4" s="142" t="str">
        <f>IF(AG3=5,"￥",IF(AG3&gt;=6,DBCS(MID(AG2,AG3-5,1)),""))</f>
        <v/>
      </c>
      <c r="AM4" s="142" t="str">
        <f>IF(AG3=4,"￥",IF(AG3&gt;=5,DBCS(MID(AG2,AG3-4,1)),""))</f>
        <v/>
      </c>
      <c r="AN4" s="142" t="str">
        <f>IF(AG3=3,"￥",IF(AG3&gt;=4,DBCS(MID(AG2,AG3-3,1)),""))</f>
        <v/>
      </c>
      <c r="AO4" s="142" t="str">
        <f>IF(AG3=2,"￥",IF(AG3&gt;=3,DBCS(MID(AG2,AG3-2,1)),""))</f>
        <v/>
      </c>
      <c r="AP4" s="142" t="str">
        <f>IF(AG3=1,"￥",IF(AG3&gt;=2,DBCS(MID(AG2,AG3-1,1)),""))</f>
        <v/>
      </c>
      <c r="AQ4" s="142" t="str">
        <f>IF(AG3&gt;0,DBCS(RIGHT(AG2,1)),"")</f>
        <v/>
      </c>
      <c r="AR4" s="124"/>
      <c r="AS4" s="142" t="str">
        <f>IF(AS3=10,"￥","")</f>
        <v/>
      </c>
      <c r="AT4" s="142" t="str">
        <f>IF(AS3=9,"￥",IF(AS3&gt;=10,DBCS(MID(AS2,AS3-9,1)),""))</f>
        <v/>
      </c>
      <c r="AU4" s="142" t="str">
        <f>IF(AS3=8,"￥",IF(AS3&gt;=9,DBCS(MID(AS2,AS3-8,1)),""))</f>
        <v/>
      </c>
      <c r="AV4" s="142" t="str">
        <f>IF(AS3=7,"￥",IF(AS3&gt;=8,DBCS(MID(AS2,AS3-7,1)),""))</f>
        <v/>
      </c>
      <c r="AW4" s="142" t="str">
        <f>IF(AS3=6,"￥",IF(AS3&gt;=7,DBCS(MID(AS2,AS3-6,1)),""))</f>
        <v/>
      </c>
      <c r="AX4" s="142" t="str">
        <f>IF(AS3=5,"￥",IF(AS3&gt;=6,DBCS(MID(AS2,AS3-5,1)),""))</f>
        <v/>
      </c>
      <c r="AY4" s="142" t="str">
        <f>IF(AS3=4,"￥",IF(AS3&gt;=5,DBCS(MID(AS2,AS3-4,1)),""))</f>
        <v/>
      </c>
      <c r="AZ4" s="142" t="str">
        <f>IF(AS3=3,"￥",IF(AS3&gt;=4,DBCS(MID(AS2,AS3-3,1)),""))</f>
        <v/>
      </c>
      <c r="BA4" s="142" t="str">
        <f>IF(AS3=2,"￥",IF(AS3&gt;=3,DBCS(MID(AS2,AS3-2,1)),""))</f>
        <v/>
      </c>
      <c r="BB4" s="142" t="str">
        <f>IF(AS3=1,"￥",IF(AS3&gt;=2,DBCS(MID(AS2,AS3-1,1)),""))</f>
        <v/>
      </c>
      <c r="BC4" s="142" t="str">
        <f>IF(AS3&gt;0,DBCS(RIGHT(AS2,1)),"")</f>
        <v/>
      </c>
    </row>
    <row r="5" spans="1:55" s="88" customFormat="1" ht="14.1" customHeight="1" x14ac:dyDescent="0.15">
      <c r="A5" s="43"/>
      <c r="B5" s="434" t="s">
        <v>166</v>
      </c>
      <c r="C5" s="435"/>
      <c r="D5" s="435"/>
      <c r="E5" s="435"/>
      <c r="F5" s="435"/>
      <c r="G5" s="435"/>
      <c r="H5" s="435"/>
      <c r="I5" s="435"/>
      <c r="J5" s="435"/>
      <c r="K5" s="436"/>
      <c r="L5" s="432"/>
      <c r="M5" s="433"/>
      <c r="N5" s="433"/>
      <c r="O5" s="433"/>
      <c r="P5" s="433"/>
      <c r="Q5" s="433"/>
      <c r="R5" s="433"/>
      <c r="S5" s="433"/>
      <c r="T5" s="433"/>
      <c r="U5" s="433"/>
      <c r="V5" s="433"/>
      <c r="W5" s="433"/>
      <c r="X5" s="433"/>
      <c r="Y5" s="433"/>
      <c r="Z5" s="433"/>
      <c r="AA5" s="120" t="s">
        <v>18</v>
      </c>
      <c r="AB5" s="119"/>
      <c r="AC5" s="119"/>
      <c r="AD5" s="119"/>
      <c r="AE5" s="122"/>
      <c r="AF5" s="124"/>
      <c r="AG5" s="476">
        <f>L4-L5</f>
        <v>0</v>
      </c>
      <c r="AH5" s="476"/>
      <c r="AI5" s="476"/>
      <c r="AJ5" s="476"/>
      <c r="AK5" s="476"/>
      <c r="AL5" s="476"/>
      <c r="AM5" s="476"/>
      <c r="AN5" s="476"/>
      <c r="AO5" s="476"/>
      <c r="AP5" s="476"/>
      <c r="AQ5" s="476"/>
      <c r="AR5" s="124"/>
      <c r="AS5" s="142"/>
      <c r="AT5" s="142"/>
      <c r="AU5" s="142"/>
      <c r="AV5" s="142"/>
      <c r="AW5" s="142"/>
      <c r="AX5" s="142"/>
      <c r="AY5" s="142"/>
      <c r="AZ5" s="142"/>
      <c r="BA5" s="142"/>
      <c r="BB5" s="142"/>
      <c r="BC5" s="142"/>
    </row>
    <row r="6" spans="1:55" s="88" customFormat="1" ht="14.1" customHeight="1" x14ac:dyDescent="0.15">
      <c r="A6" s="43"/>
      <c r="B6" s="304" t="s">
        <v>97</v>
      </c>
      <c r="C6" s="305"/>
      <c r="D6" s="305"/>
      <c r="E6" s="305"/>
      <c r="F6" s="305"/>
      <c r="G6" s="305"/>
      <c r="H6" s="305"/>
      <c r="I6" s="305"/>
      <c r="J6" s="305"/>
      <c r="K6" s="306"/>
      <c r="L6" s="427" t="s">
        <v>225</v>
      </c>
      <c r="M6" s="426"/>
      <c r="N6" s="426"/>
      <c r="O6" s="426"/>
      <c r="P6" s="426"/>
      <c r="Q6" s="425" t="s">
        <v>54</v>
      </c>
      <c r="R6" s="425"/>
      <c r="S6" s="426"/>
      <c r="T6" s="426"/>
      <c r="U6" s="425" t="s">
        <v>92</v>
      </c>
      <c r="V6" s="425"/>
      <c r="W6" s="426"/>
      <c r="X6" s="426"/>
      <c r="Y6" s="425" t="s">
        <v>11</v>
      </c>
      <c r="Z6" s="425"/>
      <c r="AA6" s="105"/>
      <c r="AB6" s="105"/>
      <c r="AC6" s="105"/>
      <c r="AD6" s="105"/>
      <c r="AE6" s="123"/>
      <c r="AF6" s="124"/>
      <c r="AG6" s="124" t="str">
        <f>L6&amp;IF(O6="","　　　　年　　　　月　　　　日",IF(O6="","　　　",IF(O6&lt;10,"　　","　")&amp;DBCS(O6))&amp;"　年"&amp;IF(S6="","　　　",IF(S6&lt;10,"　　","　")&amp;DBCS(S6))&amp;"　月"&amp;IF(W6="","　　　",IF(W6&lt;10,"　　","　")&amp;DBCS(W6))&amp;"　日")</f>
        <v>令和　　　　年　　　　月　　　　日</v>
      </c>
      <c r="AH6" s="124"/>
      <c r="AI6" s="124"/>
      <c r="AJ6" s="124"/>
      <c r="AK6" s="124"/>
      <c r="AL6" s="124"/>
      <c r="AM6" s="124"/>
      <c r="AN6" s="124"/>
      <c r="AO6" s="124"/>
      <c r="AP6" s="124"/>
      <c r="AQ6" s="124"/>
      <c r="AR6" s="124"/>
      <c r="AS6" s="124"/>
      <c r="AT6" s="124"/>
      <c r="AU6" s="124"/>
      <c r="AV6" s="124"/>
      <c r="AW6" s="124"/>
      <c r="AX6" s="137"/>
      <c r="AY6" s="137"/>
      <c r="AZ6" s="137"/>
      <c r="BA6" s="137"/>
      <c r="BB6" s="137"/>
      <c r="BC6" s="137"/>
    </row>
    <row r="7" spans="1:55" s="88" customFormat="1" ht="14.1" customHeight="1" x14ac:dyDescent="0.15">
      <c r="A7" s="43"/>
      <c r="B7" s="304" t="s">
        <v>104</v>
      </c>
      <c r="C7" s="305"/>
      <c r="D7" s="305"/>
      <c r="E7" s="305"/>
      <c r="F7" s="305"/>
      <c r="G7" s="305"/>
      <c r="H7" s="305"/>
      <c r="I7" s="305"/>
      <c r="J7" s="305"/>
      <c r="K7" s="306"/>
      <c r="L7" s="428" t="str">
        <f>IF(L6="","",L6)</f>
        <v>令和</v>
      </c>
      <c r="M7" s="425"/>
      <c r="N7" s="425"/>
      <c r="O7" s="425" t="str">
        <f>IF(O6="","",O6)</f>
        <v/>
      </c>
      <c r="P7" s="425"/>
      <c r="Q7" s="425" t="s">
        <v>54</v>
      </c>
      <c r="R7" s="425"/>
      <c r="S7" s="425" t="str">
        <f>IF(S6="","",S6)</f>
        <v/>
      </c>
      <c r="T7" s="425"/>
      <c r="U7" s="425" t="s">
        <v>92</v>
      </c>
      <c r="V7" s="425"/>
      <c r="W7" s="425" t="str">
        <f>IF(W6="","",W6)</f>
        <v/>
      </c>
      <c r="X7" s="425"/>
      <c r="Y7" s="425" t="s">
        <v>11</v>
      </c>
      <c r="Z7" s="425"/>
      <c r="AA7" s="105"/>
      <c r="AB7" s="105"/>
      <c r="AC7" s="105"/>
      <c r="AD7" s="105"/>
      <c r="AE7" s="123"/>
      <c r="AF7" s="124"/>
      <c r="AG7" s="124" t="str">
        <f>L7&amp;IF(O7="","　　　　年　　　　月　　　　日",IF(O7="","　　　",IF(O7&lt;10,"　　","　")&amp;DBCS(O7))&amp;"　年"&amp;IF(S7="","　　　",IF(S7&lt;10,"　　","　")&amp;DBCS(S7))&amp;"　月"&amp;IF(W7="","　　　",IF(W7&lt;10,"　　","　")&amp;DBCS(W7))&amp;"　日")</f>
        <v>令和　　　　年　　　　月　　　　日</v>
      </c>
      <c r="AH7" s="124"/>
      <c r="AI7" s="124"/>
      <c r="AJ7" s="124"/>
      <c r="AK7" s="124"/>
      <c r="AL7" s="124"/>
      <c r="AM7" s="124"/>
      <c r="AN7" s="124"/>
      <c r="AO7" s="124"/>
      <c r="AP7" s="124"/>
      <c r="AQ7" s="124"/>
      <c r="AR7" s="124"/>
      <c r="AS7" s="124"/>
      <c r="AT7" s="124"/>
      <c r="AU7" s="124"/>
      <c r="AV7" s="124"/>
      <c r="AW7" s="124"/>
      <c r="AX7" s="137"/>
      <c r="AY7" s="137"/>
      <c r="AZ7" s="137"/>
      <c r="BA7" s="137"/>
      <c r="BB7" s="137"/>
      <c r="BC7" s="137"/>
    </row>
    <row r="8" spans="1:55" s="88" customFormat="1" ht="14.1" customHeight="1" x14ac:dyDescent="0.15">
      <c r="A8" s="43"/>
      <c r="B8" s="304" t="s">
        <v>112</v>
      </c>
      <c r="C8" s="305"/>
      <c r="D8" s="305"/>
      <c r="E8" s="305"/>
      <c r="F8" s="305"/>
      <c r="G8" s="305"/>
      <c r="H8" s="305"/>
      <c r="I8" s="305"/>
      <c r="J8" s="305"/>
      <c r="K8" s="306"/>
      <c r="L8" s="427" t="s">
        <v>225</v>
      </c>
      <c r="M8" s="426"/>
      <c r="N8" s="426"/>
      <c r="O8" s="426"/>
      <c r="P8" s="426"/>
      <c r="Q8" s="425" t="s">
        <v>54</v>
      </c>
      <c r="R8" s="425"/>
      <c r="S8" s="426"/>
      <c r="T8" s="426"/>
      <c r="U8" s="425" t="s">
        <v>92</v>
      </c>
      <c r="V8" s="425"/>
      <c r="W8" s="426"/>
      <c r="X8" s="426"/>
      <c r="Y8" s="425" t="s">
        <v>11</v>
      </c>
      <c r="Z8" s="425"/>
      <c r="AA8" s="105"/>
      <c r="AB8" s="105"/>
      <c r="AC8" s="105"/>
      <c r="AD8" s="105"/>
      <c r="AE8" s="123"/>
      <c r="AF8" s="124"/>
      <c r="AG8" s="124" t="str">
        <f>L8&amp;IF(O8="","　　　　年　　　　月　　　　日",IF(O8="","　　　",IF(O8&lt;10,"　　","　")&amp;DBCS(O8))&amp;"　年"&amp;IF(S8="","　　　",IF(S8&lt;10,"　　","　")&amp;DBCS(S8))&amp;"　月"&amp;IF(W8="","　　　",IF(W8&lt;10,"　　","　")&amp;DBCS(W8))&amp;"　日")</f>
        <v>令和　　　　年　　　　月　　　　日</v>
      </c>
      <c r="AH8" s="124"/>
      <c r="AI8" s="124"/>
      <c r="AJ8" s="124"/>
      <c r="AK8" s="124"/>
      <c r="AL8" s="124"/>
      <c r="AM8" s="124"/>
      <c r="AN8" s="124"/>
      <c r="AO8" s="124"/>
      <c r="AP8" s="124"/>
      <c r="AQ8" s="124"/>
      <c r="AR8" s="124"/>
      <c r="AS8" s="124"/>
      <c r="AT8" s="124"/>
      <c r="AU8" s="124"/>
      <c r="AV8" s="124"/>
      <c r="AW8" s="124"/>
      <c r="AX8" s="137"/>
      <c r="AY8" s="137"/>
      <c r="AZ8" s="137"/>
      <c r="BA8" s="137"/>
      <c r="BB8" s="137"/>
      <c r="BC8" s="137"/>
    </row>
    <row r="9" spans="1:55" s="88" customFormat="1" ht="14.1" customHeight="1" x14ac:dyDescent="0.15">
      <c r="A9" s="43"/>
      <c r="B9" s="304" t="s">
        <v>76</v>
      </c>
      <c r="C9" s="305"/>
      <c r="D9" s="305"/>
      <c r="E9" s="305"/>
      <c r="F9" s="305"/>
      <c r="G9" s="305"/>
      <c r="H9" s="305"/>
      <c r="I9" s="305"/>
      <c r="J9" s="305"/>
      <c r="K9" s="306"/>
      <c r="L9" s="474" t="s">
        <v>174</v>
      </c>
      <c r="M9" s="475"/>
      <c r="N9" s="475"/>
      <c r="O9" s="139"/>
      <c r="P9" s="140" t="str">
        <f>IF(L9="不要","※印刷する場合1～5ページをページ指定で印刷してください","")</f>
        <v>※印刷する場合1～5ページをページ指定で印刷してください</v>
      </c>
      <c r="Q9" s="139"/>
      <c r="R9" s="139"/>
      <c r="S9" s="139"/>
      <c r="T9" s="139"/>
      <c r="U9" s="139"/>
      <c r="V9" s="139"/>
      <c r="W9" s="139"/>
      <c r="X9" s="139"/>
      <c r="Y9" s="139"/>
      <c r="Z9" s="139"/>
      <c r="AA9" s="139"/>
      <c r="AB9" s="139"/>
      <c r="AC9" s="139"/>
      <c r="AD9" s="139"/>
      <c r="AE9" s="141"/>
      <c r="AF9" s="124"/>
      <c r="AG9" s="124"/>
      <c r="AH9" s="124"/>
      <c r="AI9" s="124"/>
      <c r="AJ9" s="124"/>
      <c r="AK9" s="124"/>
      <c r="AL9" s="124"/>
      <c r="AM9" s="124"/>
      <c r="AN9" s="124"/>
      <c r="AO9" s="124"/>
      <c r="AP9" s="124"/>
      <c r="AQ9" s="124"/>
      <c r="AR9" s="124"/>
      <c r="AS9" s="124"/>
      <c r="AT9" s="124"/>
      <c r="AU9" s="124"/>
      <c r="AV9" s="124"/>
      <c r="AW9" s="124"/>
      <c r="AX9" s="137"/>
      <c r="AY9" s="137"/>
      <c r="AZ9" s="137"/>
      <c r="BA9" s="137"/>
      <c r="BB9" s="137"/>
      <c r="BC9" s="137"/>
    </row>
    <row r="10" spans="1:55" s="88" customFormat="1" ht="14.1" customHeight="1" x14ac:dyDescent="0.15">
      <c r="A10" s="43"/>
      <c r="B10" s="295" t="s">
        <v>61</v>
      </c>
      <c r="C10" s="296"/>
      <c r="D10" s="296"/>
      <c r="E10" s="296"/>
      <c r="F10" s="298" t="s">
        <v>103</v>
      </c>
      <c r="G10" s="299"/>
      <c r="H10" s="299"/>
      <c r="I10" s="299"/>
      <c r="J10" s="299"/>
      <c r="K10" s="300"/>
      <c r="L10" s="422"/>
      <c r="M10" s="423"/>
      <c r="N10" s="423"/>
      <c r="O10" s="423"/>
      <c r="P10" s="423"/>
      <c r="Q10" s="423"/>
      <c r="R10" s="423"/>
      <c r="S10" s="423"/>
      <c r="T10" s="423"/>
      <c r="U10" s="423"/>
      <c r="V10" s="423"/>
      <c r="W10" s="423"/>
      <c r="X10" s="423"/>
      <c r="Y10" s="423"/>
      <c r="Z10" s="423"/>
      <c r="AA10" s="423"/>
      <c r="AB10" s="423"/>
      <c r="AC10" s="423"/>
      <c r="AD10" s="423"/>
      <c r="AE10" s="424"/>
      <c r="AF10" s="124"/>
      <c r="AG10" s="137"/>
      <c r="AH10" s="124"/>
      <c r="AI10" s="124"/>
      <c r="AJ10" s="124"/>
      <c r="AK10" s="124"/>
      <c r="AL10" s="124"/>
      <c r="AM10" s="124"/>
      <c r="AN10" s="124"/>
      <c r="AO10" s="124"/>
      <c r="AP10" s="124"/>
      <c r="AQ10" s="124"/>
      <c r="AR10" s="124"/>
      <c r="AS10" s="124"/>
      <c r="AT10" s="124"/>
      <c r="AU10" s="124"/>
      <c r="AV10" s="124"/>
      <c r="AW10" s="124"/>
      <c r="AX10" s="137"/>
      <c r="AY10" s="137"/>
      <c r="AZ10" s="137"/>
      <c r="BA10" s="137"/>
      <c r="BB10" s="137"/>
      <c r="BC10" s="137"/>
    </row>
    <row r="11" spans="1:55" s="88" customFormat="1" ht="14.1" customHeight="1" x14ac:dyDescent="0.15">
      <c r="A11" s="43"/>
      <c r="B11" s="277"/>
      <c r="C11" s="278"/>
      <c r="D11" s="278"/>
      <c r="E11" s="279"/>
      <c r="F11" s="280" t="s">
        <v>105</v>
      </c>
      <c r="G11" s="281"/>
      <c r="H11" s="281"/>
      <c r="I11" s="281"/>
      <c r="J11" s="281"/>
      <c r="K11" s="282"/>
      <c r="L11" s="407"/>
      <c r="M11" s="408"/>
      <c r="N11" s="408"/>
      <c r="O11" s="408"/>
      <c r="P11" s="408"/>
      <c r="Q11" s="408"/>
      <c r="R11" s="408"/>
      <c r="S11" s="408"/>
      <c r="T11" s="408"/>
      <c r="U11" s="408"/>
      <c r="V11" s="408"/>
      <c r="W11" s="408"/>
      <c r="X11" s="408"/>
      <c r="Y11" s="408"/>
      <c r="Z11" s="408"/>
      <c r="AA11" s="408"/>
      <c r="AB11" s="408"/>
      <c r="AC11" s="408"/>
      <c r="AD11" s="408"/>
      <c r="AE11" s="409"/>
      <c r="AF11" s="124"/>
      <c r="AG11" s="124"/>
      <c r="AH11" s="124"/>
      <c r="AI11" s="124"/>
      <c r="AJ11" s="124"/>
      <c r="AK11" s="124"/>
      <c r="AL11" s="124"/>
      <c r="AM11" s="124"/>
      <c r="AN11" s="124"/>
      <c r="AO11" s="124"/>
      <c r="AP11" s="124"/>
      <c r="AQ11" s="124"/>
      <c r="AR11" s="124"/>
      <c r="AS11" s="124"/>
      <c r="AT11" s="124"/>
      <c r="AU11" s="124"/>
      <c r="AV11" s="124"/>
      <c r="AW11" s="124"/>
      <c r="AX11" s="137"/>
      <c r="AY11" s="137"/>
      <c r="AZ11" s="137"/>
      <c r="BA11" s="137"/>
      <c r="BB11" s="137"/>
      <c r="BC11" s="137"/>
    </row>
    <row r="12" spans="1:55" s="88" customFormat="1" ht="14.1" customHeight="1" x14ac:dyDescent="0.15">
      <c r="A12" s="43"/>
      <c r="B12" s="277"/>
      <c r="C12" s="278"/>
      <c r="D12" s="278"/>
      <c r="E12" s="279"/>
      <c r="F12" s="280" t="s">
        <v>2</v>
      </c>
      <c r="G12" s="281"/>
      <c r="H12" s="281"/>
      <c r="I12" s="281"/>
      <c r="J12" s="281"/>
      <c r="K12" s="282"/>
      <c r="L12" s="407"/>
      <c r="M12" s="408"/>
      <c r="N12" s="408"/>
      <c r="O12" s="408"/>
      <c r="P12" s="408"/>
      <c r="Q12" s="408"/>
      <c r="R12" s="408"/>
      <c r="S12" s="408"/>
      <c r="T12" s="408"/>
      <c r="U12" s="408"/>
      <c r="V12" s="408"/>
      <c r="W12" s="408"/>
      <c r="X12" s="408"/>
      <c r="Y12" s="408"/>
      <c r="Z12" s="408"/>
      <c r="AA12" s="408"/>
      <c r="AB12" s="408"/>
      <c r="AC12" s="408"/>
      <c r="AD12" s="408"/>
      <c r="AE12" s="409"/>
      <c r="AF12" s="124"/>
      <c r="AG12" s="124"/>
      <c r="AH12" s="124"/>
      <c r="AI12" s="124"/>
      <c r="AJ12" s="124"/>
      <c r="AK12" s="137"/>
      <c r="AL12" s="137"/>
      <c r="AM12" s="137"/>
      <c r="AN12" s="137"/>
      <c r="AO12" s="137"/>
      <c r="AP12" s="137"/>
      <c r="AQ12" s="137"/>
      <c r="AR12" s="137"/>
      <c r="AS12" s="137"/>
      <c r="AT12" s="137"/>
      <c r="AU12" s="137"/>
      <c r="AV12" s="124"/>
      <c r="AW12" s="124"/>
      <c r="AX12" s="137"/>
      <c r="AY12" s="137"/>
      <c r="AZ12" s="137"/>
      <c r="BA12" s="137"/>
      <c r="BB12" s="137"/>
      <c r="BC12" s="137"/>
    </row>
    <row r="13" spans="1:55" s="88" customFormat="1" ht="14.1" customHeight="1" x14ac:dyDescent="0.15">
      <c r="A13" s="43"/>
      <c r="B13" s="286"/>
      <c r="C13" s="287"/>
      <c r="D13" s="287"/>
      <c r="E13" s="288"/>
      <c r="F13" s="289" t="s">
        <v>106</v>
      </c>
      <c r="G13" s="290"/>
      <c r="H13" s="290"/>
      <c r="I13" s="290"/>
      <c r="J13" s="290"/>
      <c r="K13" s="291"/>
      <c r="L13" s="410"/>
      <c r="M13" s="411"/>
      <c r="N13" s="411"/>
      <c r="O13" s="411"/>
      <c r="P13" s="411"/>
      <c r="Q13" s="411"/>
      <c r="R13" s="411"/>
      <c r="S13" s="411"/>
      <c r="T13" s="411"/>
      <c r="U13" s="411"/>
      <c r="V13" s="411"/>
      <c r="W13" s="411"/>
      <c r="X13" s="411"/>
      <c r="Y13" s="411"/>
      <c r="Z13" s="411"/>
      <c r="AA13" s="411"/>
      <c r="AB13" s="411"/>
      <c r="AC13" s="411"/>
      <c r="AD13" s="411"/>
      <c r="AE13" s="412"/>
      <c r="AF13" s="125"/>
      <c r="AG13" s="124"/>
      <c r="AH13" s="124"/>
      <c r="AI13" s="124"/>
      <c r="AJ13" s="124"/>
      <c r="AK13" s="124"/>
      <c r="AL13" s="124"/>
      <c r="AM13" s="124"/>
      <c r="AN13" s="124"/>
      <c r="AO13" s="124"/>
      <c r="AP13" s="124"/>
      <c r="AQ13" s="124"/>
      <c r="AR13" s="124"/>
      <c r="AS13" s="124"/>
      <c r="AT13" s="124"/>
      <c r="AU13" s="124"/>
      <c r="AV13" s="124"/>
      <c r="AW13" s="124"/>
      <c r="AX13" s="137"/>
      <c r="AY13" s="137"/>
      <c r="AZ13" s="137"/>
      <c r="BA13" s="137"/>
      <c r="BB13" s="137"/>
      <c r="BC13" s="137"/>
    </row>
    <row r="14" spans="1:55" ht="14.1" customHeight="1" x14ac:dyDescent="0.15">
      <c r="B14" s="295" t="s">
        <v>70</v>
      </c>
      <c r="C14" s="296"/>
      <c r="D14" s="296"/>
      <c r="E14" s="296"/>
      <c r="F14" s="298" t="s">
        <v>103</v>
      </c>
      <c r="G14" s="299"/>
      <c r="H14" s="299"/>
      <c r="I14" s="299"/>
      <c r="J14" s="299"/>
      <c r="K14" s="300"/>
      <c r="L14" s="422"/>
      <c r="M14" s="423"/>
      <c r="N14" s="423"/>
      <c r="O14" s="423"/>
      <c r="P14" s="423"/>
      <c r="Q14" s="423"/>
      <c r="R14" s="423"/>
      <c r="S14" s="423"/>
      <c r="T14" s="423"/>
      <c r="U14" s="423"/>
      <c r="V14" s="423"/>
      <c r="W14" s="423"/>
      <c r="X14" s="423"/>
      <c r="Y14" s="423"/>
      <c r="Z14" s="423"/>
      <c r="AA14" s="423"/>
      <c r="AB14" s="423"/>
      <c r="AC14" s="423"/>
      <c r="AD14" s="423"/>
      <c r="AE14" s="424"/>
      <c r="AF14" s="422"/>
      <c r="AG14" s="423"/>
      <c r="AH14" s="423"/>
      <c r="AI14" s="423"/>
      <c r="AJ14" s="423"/>
      <c r="AK14" s="423"/>
      <c r="AL14" s="423"/>
      <c r="AM14" s="423"/>
      <c r="AN14" s="423"/>
      <c r="AO14" s="423"/>
      <c r="AP14" s="423"/>
      <c r="AQ14" s="423"/>
      <c r="AR14" s="423"/>
      <c r="AS14" s="423"/>
      <c r="AT14" s="423"/>
      <c r="AU14" s="423"/>
      <c r="AV14" s="423"/>
      <c r="AW14" s="423"/>
      <c r="AX14" s="423"/>
      <c r="AY14" s="424"/>
    </row>
    <row r="15" spans="1:55" ht="14.1" customHeight="1" x14ac:dyDescent="0.15">
      <c r="B15" s="277"/>
      <c r="C15" s="278"/>
      <c r="D15" s="278"/>
      <c r="E15" s="279"/>
      <c r="F15" s="280" t="s">
        <v>105</v>
      </c>
      <c r="G15" s="281"/>
      <c r="H15" s="281"/>
      <c r="I15" s="281"/>
      <c r="J15" s="281"/>
      <c r="K15" s="282"/>
      <c r="L15" s="407"/>
      <c r="M15" s="408"/>
      <c r="N15" s="408"/>
      <c r="O15" s="408"/>
      <c r="P15" s="408"/>
      <c r="Q15" s="408"/>
      <c r="R15" s="408"/>
      <c r="S15" s="408"/>
      <c r="T15" s="408"/>
      <c r="U15" s="408"/>
      <c r="V15" s="408"/>
      <c r="W15" s="408"/>
      <c r="X15" s="408"/>
      <c r="Y15" s="408"/>
      <c r="Z15" s="408"/>
      <c r="AA15" s="408"/>
      <c r="AB15" s="408"/>
      <c r="AC15" s="408"/>
      <c r="AD15" s="408"/>
      <c r="AE15" s="409"/>
      <c r="AF15" s="407"/>
      <c r="AG15" s="408"/>
      <c r="AH15" s="408"/>
      <c r="AI15" s="408"/>
      <c r="AJ15" s="408"/>
      <c r="AK15" s="408"/>
      <c r="AL15" s="408"/>
      <c r="AM15" s="408"/>
      <c r="AN15" s="408"/>
      <c r="AO15" s="408"/>
      <c r="AP15" s="408"/>
      <c r="AQ15" s="408"/>
      <c r="AR15" s="408"/>
      <c r="AS15" s="408"/>
      <c r="AT15" s="408"/>
      <c r="AU15" s="408"/>
      <c r="AV15" s="408"/>
      <c r="AW15" s="408"/>
      <c r="AX15" s="408"/>
      <c r="AY15" s="409"/>
    </row>
    <row r="16" spans="1:55" ht="14.1" customHeight="1" x14ac:dyDescent="0.15">
      <c r="B16" s="277"/>
      <c r="C16" s="278"/>
      <c r="D16" s="278"/>
      <c r="E16" s="279"/>
      <c r="F16" s="280" t="s">
        <v>2</v>
      </c>
      <c r="G16" s="281"/>
      <c r="H16" s="281"/>
      <c r="I16" s="281"/>
      <c r="J16" s="281"/>
      <c r="K16" s="282"/>
      <c r="L16" s="407"/>
      <c r="M16" s="408"/>
      <c r="N16" s="408"/>
      <c r="O16" s="408"/>
      <c r="P16" s="408"/>
      <c r="Q16" s="408"/>
      <c r="R16" s="408"/>
      <c r="S16" s="408"/>
      <c r="T16" s="408"/>
      <c r="U16" s="408"/>
      <c r="V16" s="408"/>
      <c r="W16" s="408"/>
      <c r="X16" s="408"/>
      <c r="Y16" s="408"/>
      <c r="Z16" s="408"/>
      <c r="AA16" s="408"/>
      <c r="AB16" s="408"/>
      <c r="AC16" s="408"/>
      <c r="AD16" s="408"/>
      <c r="AE16" s="409"/>
      <c r="AF16" s="407"/>
      <c r="AG16" s="408"/>
      <c r="AH16" s="408"/>
      <c r="AI16" s="408"/>
      <c r="AJ16" s="408"/>
      <c r="AK16" s="408"/>
      <c r="AL16" s="408"/>
      <c r="AM16" s="408"/>
      <c r="AN16" s="408"/>
      <c r="AO16" s="408"/>
      <c r="AP16" s="408"/>
      <c r="AQ16" s="408"/>
      <c r="AR16" s="408"/>
      <c r="AS16" s="408"/>
      <c r="AT16" s="408"/>
      <c r="AU16" s="408"/>
      <c r="AV16" s="408"/>
      <c r="AW16" s="408"/>
      <c r="AX16" s="408"/>
      <c r="AY16" s="409"/>
    </row>
    <row r="17" spans="2:51" ht="14.1" customHeight="1" x14ac:dyDescent="0.15">
      <c r="B17" s="286"/>
      <c r="C17" s="287"/>
      <c r="D17" s="287"/>
      <c r="E17" s="288"/>
      <c r="F17" s="289" t="s">
        <v>106</v>
      </c>
      <c r="G17" s="290"/>
      <c r="H17" s="290"/>
      <c r="I17" s="290"/>
      <c r="J17" s="290"/>
      <c r="K17" s="291"/>
      <c r="L17" s="410"/>
      <c r="M17" s="411"/>
      <c r="N17" s="411"/>
      <c r="O17" s="411"/>
      <c r="P17" s="411"/>
      <c r="Q17" s="411"/>
      <c r="R17" s="411"/>
      <c r="S17" s="411"/>
      <c r="T17" s="411"/>
      <c r="U17" s="411"/>
      <c r="V17" s="411"/>
      <c r="W17" s="411"/>
      <c r="X17" s="411"/>
      <c r="Y17" s="411"/>
      <c r="Z17" s="411"/>
      <c r="AA17" s="411"/>
      <c r="AB17" s="411"/>
      <c r="AC17" s="411"/>
      <c r="AD17" s="411"/>
      <c r="AE17" s="412"/>
      <c r="AF17" s="410"/>
      <c r="AG17" s="411"/>
      <c r="AH17" s="411"/>
      <c r="AI17" s="411"/>
      <c r="AJ17" s="411"/>
      <c r="AK17" s="411"/>
      <c r="AL17" s="411"/>
      <c r="AM17" s="411"/>
      <c r="AN17" s="411"/>
      <c r="AO17" s="411"/>
      <c r="AP17" s="411"/>
      <c r="AQ17" s="411"/>
      <c r="AR17" s="411"/>
      <c r="AS17" s="411"/>
      <c r="AT17" s="411"/>
      <c r="AU17" s="411"/>
      <c r="AV17" s="411"/>
      <c r="AW17" s="411"/>
      <c r="AX17" s="411"/>
      <c r="AY17" s="412"/>
    </row>
    <row r="18" spans="2:51" ht="3" customHeight="1" x14ac:dyDescent="0.15"/>
    <row r="24" spans="2:51" ht="15" customHeight="1" x14ac:dyDescent="0.15">
      <c r="M24" s="406" t="s">
        <v>131</v>
      </c>
      <c r="N24" s="406"/>
      <c r="O24" s="406"/>
      <c r="P24" s="406"/>
      <c r="Q24" s="406"/>
      <c r="R24" s="406"/>
      <c r="S24" s="406"/>
      <c r="T24" s="406"/>
      <c r="U24" s="406"/>
      <c r="V24" s="406"/>
      <c r="W24" s="406"/>
      <c r="X24" s="406"/>
      <c r="Y24" s="406"/>
      <c r="Z24" s="406"/>
      <c r="AA24" s="406"/>
      <c r="AB24" s="406"/>
      <c r="AC24" s="406"/>
      <c r="AD24" s="406"/>
      <c r="AE24" s="406"/>
      <c r="AF24" s="406"/>
      <c r="AG24" s="406"/>
      <c r="AH24" s="406"/>
      <c r="AI24" s="406"/>
    </row>
    <row r="25" spans="2:51" ht="15" customHeight="1" x14ac:dyDescent="0.15">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row>
    <row r="27" spans="2:51" ht="24.95" customHeight="1" x14ac:dyDescent="0.15">
      <c r="D27" s="93"/>
      <c r="E27" s="98"/>
      <c r="F27" s="413" t="s">
        <v>47</v>
      </c>
      <c r="G27" s="413"/>
      <c r="H27" s="413"/>
      <c r="I27" s="413"/>
      <c r="J27" s="413"/>
      <c r="K27" s="413"/>
      <c r="L27" s="98"/>
      <c r="M27" s="106"/>
      <c r="N27" s="111"/>
      <c r="O27" s="415" t="str">
        <f>IF(L2="","",L2)</f>
        <v/>
      </c>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132"/>
    </row>
    <row r="28" spans="2:51" ht="24.95" customHeight="1" x14ac:dyDescent="0.15">
      <c r="D28" s="94"/>
      <c r="E28" s="99"/>
      <c r="F28" s="414"/>
      <c r="G28" s="414"/>
      <c r="H28" s="414"/>
      <c r="I28" s="414"/>
      <c r="J28" s="414"/>
      <c r="K28" s="414"/>
      <c r="L28" s="99"/>
      <c r="M28" s="107"/>
      <c r="N28" s="112"/>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133"/>
    </row>
    <row r="29" spans="2:51" ht="24.95" customHeight="1" x14ac:dyDescent="0.15">
      <c r="D29" s="95"/>
      <c r="E29" s="100"/>
      <c r="F29" s="419" t="s">
        <v>53</v>
      </c>
      <c r="G29" s="419"/>
      <c r="H29" s="419"/>
      <c r="I29" s="419"/>
      <c r="J29" s="419"/>
      <c r="K29" s="419"/>
      <c r="L29" s="100"/>
      <c r="M29" s="108"/>
      <c r="N29" s="113"/>
      <c r="O29" s="100" t="str">
        <f>"津山市　"&amp;IF(O3="","　　　　　　　　　　",O3)&amp;"　地内"</f>
        <v>津山市　　　　　　　　　　　　地内</v>
      </c>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34"/>
    </row>
    <row r="30" spans="2:51" ht="24.95" customHeight="1" x14ac:dyDescent="0.15">
      <c r="D30" s="96"/>
      <c r="E30" s="101"/>
      <c r="F30" s="417" t="s">
        <v>132</v>
      </c>
      <c r="G30" s="417"/>
      <c r="H30" s="417"/>
      <c r="I30" s="417"/>
      <c r="J30" s="417"/>
      <c r="K30" s="417"/>
      <c r="L30" s="101"/>
      <c r="M30" s="109"/>
      <c r="N30" s="114"/>
      <c r="O30" s="417" t="s">
        <v>3</v>
      </c>
      <c r="P30" s="417"/>
      <c r="Q30" s="417"/>
      <c r="R30" s="417"/>
      <c r="S30" s="109"/>
      <c r="T30" s="101"/>
      <c r="U30" s="101" t="str">
        <f>AG7</f>
        <v>令和　　　　年　　　　月　　　　日</v>
      </c>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35"/>
    </row>
    <row r="31" spans="2:51" ht="24.95" customHeight="1" x14ac:dyDescent="0.15">
      <c r="D31" s="94"/>
      <c r="E31" s="99"/>
      <c r="F31" s="414"/>
      <c r="G31" s="414"/>
      <c r="H31" s="414"/>
      <c r="I31" s="414"/>
      <c r="J31" s="414"/>
      <c r="K31" s="414"/>
      <c r="L31" s="99"/>
      <c r="M31" s="107"/>
      <c r="N31" s="112"/>
      <c r="O31" s="414" t="s">
        <v>167</v>
      </c>
      <c r="P31" s="414"/>
      <c r="Q31" s="414"/>
      <c r="R31" s="414"/>
      <c r="S31" s="107"/>
      <c r="T31" s="99"/>
      <c r="U31" s="99" t="str">
        <f>AG8</f>
        <v>令和　　　　年　　　　月　　　　日</v>
      </c>
      <c r="V31" s="99"/>
      <c r="W31" s="99"/>
      <c r="X31" s="99"/>
      <c r="Y31" s="99"/>
      <c r="Z31" s="99"/>
      <c r="AA31" s="99"/>
      <c r="AB31" s="99"/>
      <c r="AC31" s="99"/>
      <c r="AD31" s="99"/>
      <c r="AE31" s="99"/>
      <c r="AF31" s="99"/>
      <c r="AG31" s="99"/>
      <c r="AH31" s="99"/>
      <c r="AI31" s="99"/>
      <c r="AJ31" s="99"/>
      <c r="AK31" s="99"/>
      <c r="AL31" s="99"/>
      <c r="AM31" s="99"/>
      <c r="AN31" s="99"/>
      <c r="AO31" s="99"/>
      <c r="AP31" s="99"/>
      <c r="AQ31" s="99"/>
      <c r="AR31" s="133"/>
    </row>
    <row r="32" spans="2:51" ht="24.95" customHeight="1" x14ac:dyDescent="0.15">
      <c r="D32" s="96"/>
      <c r="E32" s="101"/>
      <c r="F32" s="417" t="s">
        <v>110</v>
      </c>
      <c r="G32" s="417"/>
      <c r="H32" s="417"/>
      <c r="I32" s="417"/>
      <c r="J32" s="417"/>
      <c r="K32" s="417"/>
      <c r="L32" s="101"/>
      <c r="M32" s="109"/>
      <c r="N32" s="114"/>
      <c r="O32" s="101"/>
      <c r="P32" s="101"/>
      <c r="Q32" s="101"/>
      <c r="R32" s="101"/>
      <c r="S32" s="420" t="str">
        <f>AG4&amp;AH4&amp;IF(OR(AH4="",AH4="￥"),"","，")&amp;AI4&amp;AJ4&amp;AK4&amp;IF(OR(AK4="",AK4="￥"),"","，")&amp;AL4&amp;AM4&amp;AN4&amp;IF(OR(AN4="",AN4="￥"),"","，")&amp;AO4&amp;AP4&amp;AQ4</f>
        <v/>
      </c>
      <c r="T32" s="420"/>
      <c r="U32" s="420"/>
      <c r="V32" s="420"/>
      <c r="W32" s="420"/>
      <c r="X32" s="420"/>
      <c r="Y32" s="420"/>
      <c r="Z32" s="420"/>
      <c r="AA32" s="420"/>
      <c r="AB32" s="420"/>
      <c r="AC32" s="420"/>
      <c r="AD32" s="420"/>
      <c r="AE32" s="420"/>
      <c r="AF32" s="420"/>
      <c r="AG32" s="420"/>
      <c r="AH32" s="420"/>
      <c r="AI32" s="420"/>
      <c r="AJ32" s="420"/>
      <c r="AK32" s="420"/>
      <c r="AL32" s="420"/>
      <c r="AM32" s="420"/>
      <c r="AN32" s="420"/>
      <c r="AO32" s="101" t="s">
        <v>98</v>
      </c>
      <c r="AP32" s="101"/>
      <c r="AQ32" s="101"/>
      <c r="AR32" s="135"/>
    </row>
    <row r="33" spans="4:44" ht="24.95" customHeight="1" x14ac:dyDescent="0.15">
      <c r="D33" s="97"/>
      <c r="E33" s="102"/>
      <c r="F33" s="418"/>
      <c r="G33" s="418"/>
      <c r="H33" s="418"/>
      <c r="I33" s="418"/>
      <c r="J33" s="418"/>
      <c r="K33" s="418"/>
      <c r="L33" s="102"/>
      <c r="M33" s="110"/>
      <c r="N33" s="115"/>
      <c r="O33" s="102"/>
      <c r="P33" s="102" t="s">
        <v>170</v>
      </c>
      <c r="Q33" s="102"/>
      <c r="R33" s="102"/>
      <c r="S33" s="102"/>
      <c r="T33" s="118"/>
      <c r="U33" s="118"/>
      <c r="V33" s="118"/>
      <c r="W33" s="118"/>
      <c r="X33" s="118"/>
      <c r="Y33" s="118"/>
      <c r="Z33" s="118"/>
      <c r="AA33" s="118"/>
      <c r="AB33" s="118"/>
      <c r="AC33" s="118"/>
      <c r="AD33" s="118"/>
      <c r="AE33" s="118"/>
      <c r="AF33" s="421" t="str">
        <f>AS4&amp;AT4&amp;IF(OR(AT4="",AT4="￥"),"","，")&amp;AU4&amp;AV4&amp;AW4&amp;IF(OR(AW4="",AW4="￥"),"","，")&amp;AX4&amp;AY4&amp;AZ4&amp;IF(OR(AZ4="",AZ4="￥"),"","，")&amp;BA4&amp;BB4&amp;BC4</f>
        <v/>
      </c>
      <c r="AG33" s="421"/>
      <c r="AH33" s="421"/>
      <c r="AI33" s="421"/>
      <c r="AJ33" s="421"/>
      <c r="AK33" s="421"/>
      <c r="AL33" s="421"/>
      <c r="AM33" s="421"/>
      <c r="AN33" s="421"/>
      <c r="AO33" s="102" t="s">
        <v>171</v>
      </c>
      <c r="AP33" s="102"/>
      <c r="AQ33" s="102"/>
      <c r="AR33" s="136"/>
    </row>
    <row r="243" s="259" customFormat="1" ht="15" customHeight="1" x14ac:dyDescent="0.15"/>
    <row r="244" s="259" customFormat="1" ht="15" customHeight="1" x14ac:dyDescent="0.15"/>
    <row r="245" s="259" customFormat="1" ht="15" customHeight="1" x14ac:dyDescent="0.15"/>
    <row r="246" s="259" customFormat="1" ht="15" customHeight="1" x14ac:dyDescent="0.15"/>
    <row r="247" s="259" customFormat="1" ht="15" customHeight="1" x14ac:dyDescent="0.15"/>
    <row r="248" s="259" customFormat="1" ht="15" customHeight="1" x14ac:dyDescent="0.15"/>
    <row r="249" s="259" customFormat="1" ht="15" customHeight="1" x14ac:dyDescent="0.15"/>
    <row r="250" s="259" customFormat="1" ht="15" customHeight="1" x14ac:dyDescent="0.15"/>
    <row r="251" s="259" customFormat="1" ht="15" customHeight="1" x14ac:dyDescent="0.15"/>
    <row r="252" s="259" customFormat="1" ht="15" customHeight="1" x14ac:dyDescent="0.15"/>
    <row r="253" s="259" customFormat="1" ht="15" customHeight="1" x14ac:dyDescent="0.15"/>
    <row r="254" s="259" customFormat="1" ht="15" customHeight="1" x14ac:dyDescent="0.15"/>
    <row r="255" s="259" customFormat="1" ht="15" customHeight="1" x14ac:dyDescent="0.15"/>
    <row r="256" s="259" customFormat="1" ht="15" customHeight="1" x14ac:dyDescent="0.15"/>
    <row r="257" s="259" customFormat="1" ht="15" customHeight="1" x14ac:dyDescent="0.15"/>
    <row r="258" s="259" customFormat="1" ht="15" customHeight="1" x14ac:dyDescent="0.15"/>
    <row r="259" s="259" customFormat="1" ht="15" customHeight="1" x14ac:dyDescent="0.15"/>
    <row r="260" s="259" customFormat="1" ht="15" customHeight="1" x14ac:dyDescent="0.15"/>
    <row r="261" s="259" customFormat="1" ht="15" customHeight="1" x14ac:dyDescent="0.15"/>
    <row r="262" s="259" customFormat="1" ht="15" customHeight="1" x14ac:dyDescent="0.15"/>
    <row r="263" s="259" customFormat="1" ht="15" customHeight="1" x14ac:dyDescent="0.15"/>
    <row r="264" s="259" customFormat="1" ht="15" customHeight="1" x14ac:dyDescent="0.15"/>
    <row r="265" s="259" customFormat="1" ht="15" customHeight="1" x14ac:dyDescent="0.15"/>
    <row r="266" s="259" customFormat="1" ht="15" customHeight="1" x14ac:dyDescent="0.15"/>
    <row r="267" s="259" customFormat="1" ht="15" customHeight="1" x14ac:dyDescent="0.15"/>
    <row r="268" s="259" customFormat="1" ht="15" customHeight="1" x14ac:dyDescent="0.15"/>
    <row r="269" s="259" customFormat="1" ht="15" customHeight="1" x14ac:dyDescent="0.15"/>
    <row r="270" s="259" customFormat="1" ht="15" customHeight="1" x14ac:dyDescent="0.15"/>
    <row r="271" s="259" customFormat="1" ht="15" customHeight="1" x14ac:dyDescent="0.15"/>
    <row r="272" s="259" customFormat="1" ht="15" customHeight="1" x14ac:dyDescent="0.15"/>
    <row r="273" s="259" customFormat="1" ht="15" customHeight="1" x14ac:dyDescent="0.15"/>
    <row r="274" s="259" customFormat="1" ht="15" customHeight="1" x14ac:dyDescent="0.15"/>
    <row r="275" s="259" customFormat="1" ht="15" customHeight="1" x14ac:dyDescent="0.15"/>
    <row r="276" s="259" customFormat="1" ht="15" customHeight="1" x14ac:dyDescent="0.15"/>
    <row r="277" s="259" customFormat="1" ht="15" customHeight="1" x14ac:dyDescent="0.15"/>
    <row r="278" s="259" customFormat="1" ht="15" customHeight="1" x14ac:dyDescent="0.15"/>
    <row r="279" s="259" customFormat="1" ht="15" customHeight="1" x14ac:dyDescent="0.15"/>
    <row r="280" s="259" customFormat="1" ht="15" customHeight="1" x14ac:dyDescent="0.15"/>
    <row r="281" s="259" customFormat="1" ht="15" customHeight="1" x14ac:dyDescent="0.15"/>
    <row r="282" s="259" customFormat="1" ht="15" customHeight="1" x14ac:dyDescent="0.15"/>
    <row r="283" s="259" customFormat="1" ht="15" customHeight="1" x14ac:dyDescent="0.15"/>
    <row r="284" s="259" customFormat="1" ht="15" customHeight="1" x14ac:dyDescent="0.15"/>
    <row r="285" s="259" customFormat="1" ht="15" customHeight="1" x14ac:dyDescent="0.15"/>
    <row r="286" s="259" customFormat="1" ht="15" customHeight="1" x14ac:dyDescent="0.15"/>
    <row r="287" s="259" customFormat="1" ht="15" customHeight="1" x14ac:dyDescent="0.15"/>
    <row r="288" s="259" customFormat="1" ht="15" customHeight="1" x14ac:dyDescent="0.15"/>
    <row r="289" s="259" customFormat="1" ht="15" customHeight="1" x14ac:dyDescent="0.15"/>
    <row r="290" s="259" customFormat="1" ht="15" customHeight="1" x14ac:dyDescent="0.15"/>
    <row r="291" s="259" customFormat="1" ht="15" customHeight="1" x14ac:dyDescent="0.15"/>
    <row r="292" s="259" customFormat="1" ht="15" customHeight="1" x14ac:dyDescent="0.15"/>
    <row r="293" s="259" customFormat="1" ht="15" customHeight="1" x14ac:dyDescent="0.15"/>
    <row r="294" s="259" customFormat="1" ht="15" customHeight="1" x14ac:dyDescent="0.15"/>
    <row r="295" s="259" customFormat="1" ht="15" customHeight="1" x14ac:dyDescent="0.15"/>
    <row r="296" s="259" customFormat="1" ht="15" customHeight="1" x14ac:dyDescent="0.15"/>
    <row r="297" s="259" customFormat="1" ht="15" customHeight="1" x14ac:dyDescent="0.15"/>
    <row r="298" s="259" customFormat="1" ht="15" customHeight="1" x14ac:dyDescent="0.15"/>
    <row r="299" s="259" customFormat="1" ht="15" customHeight="1" x14ac:dyDescent="0.15"/>
    <row r="300" s="259" customFormat="1" ht="15" customHeight="1" x14ac:dyDescent="0.15"/>
    <row r="301" s="259" customFormat="1" ht="15" customHeight="1" x14ac:dyDescent="0.15"/>
    <row r="302" s="259" customFormat="1" ht="15" customHeight="1" x14ac:dyDescent="0.15"/>
    <row r="303" s="259" customFormat="1" ht="15" customHeight="1" x14ac:dyDescent="0.15"/>
    <row r="304" s="259" customFormat="1" ht="15" customHeight="1" x14ac:dyDescent="0.15"/>
    <row r="305" s="259" customFormat="1" ht="15" customHeight="1" x14ac:dyDescent="0.15"/>
    <row r="306" s="259" customFormat="1" ht="15" customHeight="1" x14ac:dyDescent="0.15"/>
    <row r="307" s="259" customFormat="1" ht="15" customHeight="1" x14ac:dyDescent="0.15"/>
    <row r="308" s="259" customFormat="1" ht="15" customHeight="1" x14ac:dyDescent="0.15"/>
    <row r="309" s="259" customFormat="1" ht="15" customHeight="1" x14ac:dyDescent="0.15"/>
    <row r="310" s="259" customFormat="1" ht="15" customHeight="1" x14ac:dyDescent="0.15"/>
    <row r="311" s="259" customFormat="1" ht="15" customHeight="1" x14ac:dyDescent="0.15"/>
    <row r="312" s="259" customFormat="1" ht="15" customHeight="1" x14ac:dyDescent="0.15"/>
    <row r="313" s="259" customFormat="1" ht="15" customHeight="1" x14ac:dyDescent="0.15"/>
    <row r="314" s="259" customFormat="1" ht="15" customHeight="1" x14ac:dyDescent="0.15"/>
    <row r="315" s="259" customFormat="1" ht="15" customHeight="1" x14ac:dyDescent="0.15"/>
    <row r="316" s="259" customFormat="1" ht="15" customHeight="1" x14ac:dyDescent="0.15"/>
    <row r="317" s="259" customFormat="1" ht="15" customHeight="1" x14ac:dyDescent="0.15"/>
    <row r="318" s="259" customFormat="1" ht="15" customHeight="1" x14ac:dyDescent="0.15"/>
    <row r="319" s="259" customFormat="1" ht="15" customHeight="1" x14ac:dyDescent="0.15"/>
    <row r="320" s="259" customFormat="1" ht="15" customHeight="1" x14ac:dyDescent="0.15"/>
    <row r="321" s="259" customFormat="1" ht="15" customHeight="1" x14ac:dyDescent="0.15"/>
    <row r="322" s="259" customFormat="1" ht="15" customHeight="1" x14ac:dyDescent="0.15"/>
    <row r="323" s="259" customFormat="1" ht="15" customHeight="1" x14ac:dyDescent="0.15"/>
    <row r="324" s="259" customFormat="1" ht="15" customHeight="1" x14ac:dyDescent="0.15"/>
    <row r="325" s="259" customFormat="1" ht="15" customHeight="1" x14ac:dyDescent="0.15"/>
    <row r="326" s="259" customFormat="1" ht="15" customHeight="1" x14ac:dyDescent="0.15"/>
    <row r="327" s="259" customFormat="1" ht="15" customHeight="1" x14ac:dyDescent="0.15"/>
    <row r="328" s="259" customFormat="1" ht="15" customHeight="1" x14ac:dyDescent="0.15"/>
    <row r="329" s="259" customFormat="1" ht="15" customHeight="1" x14ac:dyDescent="0.15"/>
    <row r="330" s="259" customFormat="1" ht="15" customHeight="1" x14ac:dyDescent="0.15"/>
    <row r="331" s="259" customFormat="1" ht="15" customHeight="1" x14ac:dyDescent="0.15"/>
    <row r="332" s="259" customFormat="1" ht="15" customHeight="1" x14ac:dyDescent="0.15"/>
    <row r="333" s="259" customFormat="1" ht="15" customHeight="1" x14ac:dyDescent="0.15"/>
    <row r="334" s="259" customFormat="1" ht="15" customHeight="1" x14ac:dyDescent="0.15"/>
    <row r="335" s="259" customFormat="1" ht="15" customHeight="1" x14ac:dyDescent="0.15"/>
    <row r="336" s="259" customFormat="1" ht="15" customHeight="1" x14ac:dyDescent="0.15"/>
    <row r="337" s="259" customFormat="1" ht="15" customHeight="1" x14ac:dyDescent="0.15"/>
    <row r="338" s="259" customFormat="1" ht="15" customHeight="1" x14ac:dyDescent="0.15"/>
    <row r="339" s="259" customFormat="1" ht="15" customHeight="1" x14ac:dyDescent="0.15"/>
    <row r="340" s="259" customFormat="1" ht="15" customHeight="1" x14ac:dyDescent="0.15"/>
    <row r="341" s="259" customFormat="1" ht="15" customHeight="1" x14ac:dyDescent="0.15"/>
    <row r="342" s="259" customFormat="1" ht="15" customHeight="1" x14ac:dyDescent="0.15"/>
    <row r="343" s="259" customFormat="1" ht="15" customHeight="1" x14ac:dyDescent="0.15"/>
    <row r="344" s="259" customFormat="1" ht="15" customHeight="1" x14ac:dyDescent="0.15"/>
    <row r="345" s="259" customFormat="1" ht="15" customHeight="1" x14ac:dyDescent="0.15"/>
    <row r="346" s="259" customFormat="1" ht="15" customHeight="1" x14ac:dyDescent="0.15"/>
    <row r="347" s="259" customFormat="1" ht="15" customHeight="1" x14ac:dyDescent="0.15"/>
    <row r="348" s="259" customFormat="1" ht="15" customHeight="1" x14ac:dyDescent="0.15"/>
    <row r="349" s="259" customFormat="1" ht="15" customHeight="1" x14ac:dyDescent="0.15"/>
    <row r="350" s="259" customFormat="1" ht="15" customHeight="1" x14ac:dyDescent="0.15"/>
    <row r="351" s="259" customFormat="1" ht="15" customHeight="1" x14ac:dyDescent="0.15"/>
    <row r="352" s="259" customFormat="1" ht="15" customHeight="1" x14ac:dyDescent="0.15"/>
    <row r="353" s="259" customFormat="1" ht="15" customHeight="1" x14ac:dyDescent="0.15"/>
    <row r="354" s="259" customFormat="1" ht="15" customHeight="1" x14ac:dyDescent="0.15"/>
    <row r="355" s="259" customFormat="1" ht="15" customHeight="1" x14ac:dyDescent="0.15"/>
    <row r="356" s="259" customFormat="1" ht="15" customHeight="1" x14ac:dyDescent="0.15"/>
    <row r="357" s="259" customFormat="1" ht="15" customHeight="1" x14ac:dyDescent="0.15"/>
    <row r="358" s="259" customFormat="1" ht="15" customHeight="1" x14ac:dyDescent="0.15"/>
    <row r="359" s="259" customFormat="1" ht="15" customHeight="1" x14ac:dyDescent="0.15"/>
    <row r="360" s="259" customFormat="1" ht="15" customHeight="1" x14ac:dyDescent="0.15"/>
    <row r="361" s="259" customFormat="1" ht="15" customHeight="1" x14ac:dyDescent="0.15"/>
    <row r="362" s="259" customFormat="1" ht="15" customHeight="1" x14ac:dyDescent="0.15"/>
    <row r="363" s="259" customFormat="1" ht="15" customHeight="1" x14ac:dyDescent="0.15"/>
    <row r="364" s="259" customFormat="1" ht="15" customHeight="1" x14ac:dyDescent="0.15"/>
    <row r="365" s="259" customFormat="1" ht="15" customHeight="1" x14ac:dyDescent="0.15"/>
    <row r="366" s="259" customFormat="1" ht="15" customHeight="1" x14ac:dyDescent="0.15"/>
    <row r="367" s="259" customFormat="1" ht="15" customHeight="1" x14ac:dyDescent="0.15"/>
    <row r="368" s="259" customFormat="1" ht="15" customHeight="1" x14ac:dyDescent="0.15"/>
    <row r="369" spans="4:40" s="259" customFormat="1" ht="15" customHeight="1" x14ac:dyDescent="0.15"/>
    <row r="370" spans="4:40" s="259" customFormat="1" ht="15" customHeight="1" x14ac:dyDescent="0.15"/>
    <row r="371" spans="4:40" s="259" customFormat="1" ht="15" customHeight="1" x14ac:dyDescent="0.15"/>
    <row r="372" spans="4:40" s="259" customFormat="1" ht="15" customHeight="1" x14ac:dyDescent="0.15"/>
    <row r="373" spans="4:40" s="259" customFormat="1" ht="15" customHeight="1" x14ac:dyDescent="0.15"/>
    <row r="374" spans="4:40" ht="15" customHeight="1" x14ac:dyDescent="0.15">
      <c r="D374" s="92" t="s">
        <v>172</v>
      </c>
    </row>
    <row r="375" spans="4:40" ht="15" customHeight="1" x14ac:dyDescent="0.15">
      <c r="D375" s="92"/>
    </row>
    <row r="376" spans="4:40" ht="15" customHeight="1" x14ac:dyDescent="0.15">
      <c r="D376" s="92"/>
    </row>
    <row r="378" spans="4:40" ht="15" customHeight="1" x14ac:dyDescent="0.15">
      <c r="H378" s="92" t="str">
        <f>AG6</f>
        <v>令和　　　　年　　　　月　　　　日</v>
      </c>
    </row>
    <row r="380" spans="4:40" ht="20.100000000000001" customHeight="1" x14ac:dyDescent="0.15">
      <c r="K380" s="404" t="s">
        <v>173</v>
      </c>
      <c r="L380" s="404"/>
      <c r="M380" s="404"/>
      <c r="N380" s="404"/>
      <c r="O380" s="92"/>
      <c r="P380" s="92"/>
      <c r="Q380" s="92" t="s">
        <v>159</v>
      </c>
      <c r="R380" s="92"/>
      <c r="S380" s="92"/>
    </row>
    <row r="381" spans="4:40" ht="20.100000000000001" customHeight="1" x14ac:dyDescent="0.15">
      <c r="K381" s="92"/>
      <c r="L381" s="92"/>
      <c r="M381" s="92"/>
      <c r="N381" s="92"/>
      <c r="O381" s="92"/>
      <c r="P381" s="92"/>
      <c r="Q381" s="92"/>
      <c r="R381" s="92"/>
      <c r="S381" s="92"/>
    </row>
    <row r="382" spans="4:40" ht="20.100000000000001" customHeight="1" x14ac:dyDescent="0.15">
      <c r="K382" s="92"/>
      <c r="L382" s="92"/>
      <c r="M382" s="92"/>
      <c r="N382" s="92"/>
      <c r="O382" s="92"/>
      <c r="P382" s="92"/>
      <c r="Q382" s="92" t="s">
        <v>90</v>
      </c>
      <c r="R382" s="92"/>
      <c r="S382" s="92"/>
    </row>
    <row r="383" spans="4:40" ht="20.100000000000001" customHeight="1" x14ac:dyDescent="0.15">
      <c r="K383" s="92"/>
      <c r="L383" s="92"/>
      <c r="M383" s="92"/>
      <c r="N383" s="92"/>
      <c r="O383" s="92"/>
      <c r="P383" s="92"/>
      <c r="Q383" s="92"/>
      <c r="R383" s="92"/>
      <c r="S383" s="92"/>
    </row>
    <row r="384" spans="4:40" ht="20.100000000000001" customHeight="1" x14ac:dyDescent="0.15">
      <c r="K384" s="92"/>
      <c r="L384" s="92"/>
      <c r="M384" s="92"/>
      <c r="N384" s="92"/>
      <c r="O384" s="92"/>
      <c r="P384" s="92"/>
      <c r="Q384" s="92" t="s">
        <v>122</v>
      </c>
      <c r="R384" s="92"/>
      <c r="S384" s="92"/>
      <c r="V384" s="405" t="str">
        <f>目次!D19</f>
        <v>谷口圭三</v>
      </c>
      <c r="W384" s="405"/>
      <c r="X384" s="405"/>
      <c r="Y384" s="405"/>
      <c r="Z384" s="405"/>
      <c r="AA384" s="405"/>
      <c r="AB384" s="405"/>
      <c r="AC384" s="405"/>
      <c r="AD384" s="405"/>
      <c r="AE384" s="405"/>
      <c r="AN384" s="131" t="s">
        <v>56</v>
      </c>
    </row>
    <row r="388" spans="11:40" ht="20.100000000000001" customHeight="1" x14ac:dyDescent="0.15">
      <c r="K388" s="404" t="s">
        <v>61</v>
      </c>
      <c r="L388" s="404"/>
      <c r="M388" s="404"/>
      <c r="N388" s="404"/>
      <c r="O388" s="92"/>
      <c r="P388" s="403" t="s">
        <v>40</v>
      </c>
      <c r="Q388" s="403"/>
      <c r="R388" s="403"/>
      <c r="T388" s="402" t="str">
        <f>IF(L10="","",L10)</f>
        <v/>
      </c>
      <c r="U388" s="402"/>
      <c r="V388" s="402"/>
      <c r="W388" s="402"/>
      <c r="X388" s="402"/>
      <c r="Y388" s="402"/>
      <c r="Z388" s="402"/>
      <c r="AA388" s="402"/>
      <c r="AB388" s="402"/>
      <c r="AC388" s="402"/>
      <c r="AD388" s="402"/>
      <c r="AE388" s="402"/>
      <c r="AF388" s="402"/>
      <c r="AG388" s="402"/>
      <c r="AH388" s="402"/>
      <c r="AI388" s="402"/>
      <c r="AJ388" s="402"/>
      <c r="AK388" s="402"/>
      <c r="AL388" s="402"/>
      <c r="AM388" s="402"/>
      <c r="AN388" s="402"/>
    </row>
    <row r="389" spans="11:40" ht="20.100000000000001" customHeight="1" x14ac:dyDescent="0.15">
      <c r="K389" s="92"/>
      <c r="L389" s="92"/>
      <c r="M389" s="92"/>
      <c r="N389" s="92"/>
      <c r="O389" s="92"/>
      <c r="P389" s="92"/>
      <c r="Q389" s="92"/>
      <c r="R389" s="92"/>
      <c r="T389" s="402" t="str">
        <f>IF(L11="","",L11)</f>
        <v/>
      </c>
      <c r="U389" s="402"/>
      <c r="V389" s="402"/>
      <c r="W389" s="402"/>
      <c r="X389" s="402"/>
      <c r="Y389" s="402"/>
      <c r="Z389" s="402"/>
      <c r="AA389" s="402"/>
      <c r="AB389" s="402"/>
      <c r="AC389" s="402"/>
      <c r="AD389" s="402"/>
      <c r="AE389" s="402"/>
      <c r="AF389" s="402"/>
      <c r="AG389" s="402"/>
      <c r="AH389" s="402"/>
      <c r="AI389" s="402"/>
      <c r="AJ389" s="402"/>
      <c r="AK389" s="402"/>
      <c r="AL389" s="402"/>
      <c r="AM389" s="402"/>
      <c r="AN389" s="402"/>
    </row>
    <row r="390" spans="11:40" ht="20.100000000000001" customHeight="1" x14ac:dyDescent="0.15">
      <c r="K390" s="92"/>
      <c r="L390" s="92"/>
      <c r="M390" s="92"/>
      <c r="N390" s="92"/>
      <c r="O390" s="92"/>
      <c r="P390" s="403" t="s">
        <v>44</v>
      </c>
      <c r="Q390" s="403"/>
      <c r="R390" s="403"/>
      <c r="T390" s="402" t="str">
        <f>IF(L12="","",L12)</f>
        <v/>
      </c>
      <c r="U390" s="402"/>
      <c r="V390" s="402"/>
      <c r="W390" s="402"/>
      <c r="X390" s="402"/>
      <c r="Y390" s="402"/>
      <c r="AA390" s="405" t="str">
        <f>IF(L13="","",L13)</f>
        <v/>
      </c>
      <c r="AB390" s="405"/>
      <c r="AC390" s="405"/>
      <c r="AD390" s="405"/>
      <c r="AE390" s="405"/>
      <c r="AF390" s="405"/>
      <c r="AG390" s="405"/>
      <c r="AH390" s="405"/>
      <c r="AI390" s="405"/>
      <c r="AJ390" s="405"/>
      <c r="AK390" s="405"/>
      <c r="AL390" s="405"/>
      <c r="AN390" s="131" t="s">
        <v>56</v>
      </c>
    </row>
    <row r="391" spans="11:40" ht="15" customHeight="1" x14ac:dyDescent="0.15">
      <c r="K391" s="92"/>
      <c r="L391" s="92"/>
      <c r="M391" s="92"/>
      <c r="N391" s="92"/>
      <c r="O391" s="92"/>
      <c r="P391" s="92"/>
      <c r="Q391" s="92"/>
      <c r="R391" s="92"/>
    </row>
    <row r="392" spans="11:40" ht="15" customHeight="1" x14ac:dyDescent="0.15">
      <c r="K392" s="92"/>
      <c r="L392" s="92"/>
      <c r="M392" s="92"/>
      <c r="N392" s="92"/>
      <c r="O392" s="92"/>
      <c r="P392" s="92"/>
      <c r="Q392" s="92"/>
      <c r="R392" s="92"/>
    </row>
    <row r="393" spans="11:40" ht="15" customHeight="1" x14ac:dyDescent="0.15">
      <c r="K393" s="92"/>
      <c r="L393" s="92"/>
      <c r="M393" s="92"/>
      <c r="N393" s="92"/>
      <c r="O393" s="92"/>
      <c r="P393" s="92"/>
      <c r="Q393" s="92"/>
      <c r="R393" s="92"/>
    </row>
    <row r="394" spans="11:40" ht="20.100000000000001" customHeight="1" x14ac:dyDescent="0.15">
      <c r="K394" s="404" t="s">
        <v>70</v>
      </c>
      <c r="L394" s="404"/>
      <c r="M394" s="404"/>
      <c r="N394" s="404"/>
      <c r="O394" s="92"/>
      <c r="P394" s="403" t="s">
        <v>40</v>
      </c>
      <c r="Q394" s="403"/>
      <c r="R394" s="403"/>
      <c r="T394" s="402" t="str">
        <f>IF(L14="","",L14)</f>
        <v/>
      </c>
      <c r="U394" s="402"/>
      <c r="V394" s="402"/>
      <c r="W394" s="402"/>
      <c r="X394" s="402"/>
      <c r="Y394" s="402"/>
      <c r="Z394" s="402"/>
      <c r="AA394" s="402"/>
      <c r="AB394" s="402"/>
      <c r="AC394" s="402"/>
      <c r="AD394" s="402"/>
      <c r="AE394" s="402"/>
      <c r="AF394" s="402"/>
      <c r="AG394" s="402"/>
      <c r="AH394" s="402"/>
      <c r="AI394" s="402"/>
      <c r="AJ394" s="402"/>
      <c r="AK394" s="402"/>
      <c r="AL394" s="402"/>
      <c r="AM394" s="402"/>
      <c r="AN394" s="402"/>
    </row>
    <row r="395" spans="11:40" ht="20.100000000000001" customHeight="1" x14ac:dyDescent="0.15">
      <c r="K395" s="92"/>
      <c r="L395" s="92"/>
      <c r="M395" s="92"/>
      <c r="N395" s="92"/>
      <c r="O395" s="92"/>
      <c r="P395" s="92"/>
      <c r="Q395" s="92"/>
      <c r="R395" s="92"/>
      <c r="T395" s="402" t="str">
        <f>IF(L15="","",L15)</f>
        <v/>
      </c>
      <c r="U395" s="402"/>
      <c r="V395" s="402"/>
      <c r="W395" s="402"/>
      <c r="X395" s="402"/>
      <c r="Y395" s="402"/>
      <c r="Z395" s="402"/>
      <c r="AA395" s="402"/>
      <c r="AB395" s="402"/>
      <c r="AC395" s="402"/>
      <c r="AD395" s="402"/>
      <c r="AE395" s="402"/>
      <c r="AF395" s="402"/>
      <c r="AG395" s="402"/>
      <c r="AH395" s="402"/>
      <c r="AI395" s="402"/>
      <c r="AJ395" s="402"/>
      <c r="AK395" s="402"/>
      <c r="AL395" s="402"/>
      <c r="AM395" s="402"/>
      <c r="AN395" s="402"/>
    </row>
    <row r="396" spans="11:40" ht="20.100000000000001" customHeight="1" x14ac:dyDescent="0.15">
      <c r="K396" s="92"/>
      <c r="L396" s="92"/>
      <c r="M396" s="92"/>
      <c r="N396" s="92"/>
      <c r="O396" s="92"/>
      <c r="P396" s="403" t="s">
        <v>44</v>
      </c>
      <c r="Q396" s="403"/>
      <c r="R396" s="403"/>
      <c r="T396" s="402" t="str">
        <f>IF(L16="","",L16)</f>
        <v/>
      </c>
      <c r="U396" s="402"/>
      <c r="V396" s="402"/>
      <c r="W396" s="402"/>
      <c r="X396" s="402"/>
      <c r="Y396" s="402"/>
      <c r="AA396" s="405" t="str">
        <f>IF(L17="","",L17)</f>
        <v/>
      </c>
      <c r="AB396" s="405"/>
      <c r="AC396" s="405"/>
      <c r="AD396" s="405"/>
      <c r="AE396" s="405"/>
      <c r="AF396" s="405"/>
      <c r="AG396" s="405"/>
      <c r="AH396" s="405"/>
      <c r="AI396" s="405"/>
      <c r="AJ396" s="405"/>
      <c r="AK396" s="405"/>
      <c r="AL396" s="405"/>
      <c r="AN396" s="131" t="s">
        <v>56</v>
      </c>
    </row>
    <row r="397" spans="11:40" ht="15" customHeight="1" x14ac:dyDescent="0.15">
      <c r="K397" s="92"/>
      <c r="L397" s="92"/>
      <c r="M397" s="92"/>
      <c r="N397" s="92"/>
      <c r="O397" s="92"/>
      <c r="P397" s="92"/>
      <c r="Q397" s="92"/>
      <c r="R397" s="92"/>
    </row>
    <row r="398" spans="11:40" ht="15" customHeight="1" x14ac:dyDescent="0.15">
      <c r="K398" s="92"/>
      <c r="L398" s="92"/>
      <c r="M398" s="92"/>
      <c r="N398" s="92"/>
      <c r="O398" s="92"/>
      <c r="P398" s="92"/>
      <c r="Q398" s="92"/>
      <c r="R398" s="92"/>
    </row>
    <row r="399" spans="11:40" ht="20.100000000000001" customHeight="1" x14ac:dyDescent="0.15">
      <c r="K399" s="404" t="s">
        <v>70</v>
      </c>
      <c r="L399" s="404"/>
      <c r="M399" s="404"/>
      <c r="N399" s="404"/>
      <c r="O399" s="92"/>
      <c r="P399" s="403" t="s">
        <v>40</v>
      </c>
      <c r="Q399" s="403"/>
      <c r="R399" s="403"/>
      <c r="T399" s="402" t="str">
        <f>IF(AF14="","",AF14)</f>
        <v/>
      </c>
      <c r="U399" s="402"/>
      <c r="V399" s="402"/>
      <c r="W399" s="402"/>
      <c r="X399" s="402"/>
      <c r="Y399" s="402"/>
      <c r="Z399" s="402"/>
      <c r="AA399" s="402"/>
      <c r="AB399" s="402"/>
      <c r="AC399" s="402"/>
      <c r="AD399" s="402"/>
      <c r="AE399" s="402"/>
      <c r="AF399" s="402"/>
      <c r="AG399" s="402"/>
      <c r="AH399" s="402"/>
      <c r="AI399" s="402"/>
      <c r="AJ399" s="402"/>
      <c r="AK399" s="402"/>
      <c r="AL399" s="402"/>
      <c r="AM399" s="402"/>
      <c r="AN399" s="402"/>
    </row>
    <row r="400" spans="11:40" ht="20.100000000000001" customHeight="1" x14ac:dyDescent="0.15">
      <c r="K400" s="92"/>
      <c r="L400" s="92"/>
      <c r="M400" s="92"/>
      <c r="N400" s="92"/>
      <c r="O400" s="92"/>
      <c r="P400" s="92"/>
      <c r="Q400" s="92"/>
      <c r="R400" s="92"/>
      <c r="T400" s="402" t="str">
        <f>IF(AF15="","",AF15)</f>
        <v/>
      </c>
      <c r="U400" s="402"/>
      <c r="V400" s="402"/>
      <c r="W400" s="402"/>
      <c r="X400" s="402"/>
      <c r="Y400" s="402"/>
      <c r="Z400" s="402"/>
      <c r="AA400" s="402"/>
      <c r="AB400" s="402"/>
      <c r="AC400" s="402"/>
      <c r="AD400" s="402"/>
      <c r="AE400" s="402"/>
      <c r="AF400" s="402"/>
      <c r="AG400" s="402"/>
      <c r="AH400" s="402"/>
      <c r="AI400" s="402"/>
      <c r="AJ400" s="402"/>
      <c r="AK400" s="402"/>
      <c r="AL400" s="402"/>
      <c r="AM400" s="402"/>
      <c r="AN400" s="402"/>
    </row>
    <row r="401" spans="11:40" ht="20.100000000000001" customHeight="1" x14ac:dyDescent="0.15">
      <c r="K401" s="92"/>
      <c r="L401" s="92"/>
      <c r="M401" s="92"/>
      <c r="N401" s="92"/>
      <c r="O401" s="92"/>
      <c r="P401" s="403" t="s">
        <v>44</v>
      </c>
      <c r="Q401" s="403"/>
      <c r="R401" s="403"/>
      <c r="T401" s="402" t="str">
        <f>IF(AF16="","",AF16)</f>
        <v/>
      </c>
      <c r="U401" s="402"/>
      <c r="V401" s="402"/>
      <c r="W401" s="402"/>
      <c r="X401" s="402"/>
      <c r="Y401" s="402"/>
      <c r="AA401" s="405" t="str">
        <f>IF(AF17="","",AF17)</f>
        <v/>
      </c>
      <c r="AB401" s="405"/>
      <c r="AC401" s="405"/>
      <c r="AD401" s="405"/>
      <c r="AE401" s="405"/>
      <c r="AF401" s="405"/>
      <c r="AG401" s="405"/>
      <c r="AH401" s="405"/>
      <c r="AI401" s="405"/>
      <c r="AJ401" s="405"/>
      <c r="AK401" s="405"/>
      <c r="AL401" s="405"/>
      <c r="AN401" s="131" t="s">
        <v>56</v>
      </c>
    </row>
    <row r="420" spans="4:41" ht="15" customHeight="1" x14ac:dyDescent="0.15">
      <c r="D420" t="str">
        <f>IF(L9="要","（別紙）","")</f>
        <v/>
      </c>
    </row>
    <row r="422" spans="4:41" ht="15" customHeight="1" x14ac:dyDescent="0.15">
      <c r="L422" s="406" t="str">
        <f>IF(L9="要","支払予定表","")</f>
        <v/>
      </c>
      <c r="M422" s="406"/>
      <c r="N422" s="406"/>
      <c r="O422" s="406"/>
      <c r="P422" s="406"/>
      <c r="Q422" s="406"/>
      <c r="R422" s="406"/>
      <c r="S422" s="406"/>
      <c r="T422" s="406"/>
      <c r="U422" s="406"/>
      <c r="V422" s="406"/>
      <c r="W422" s="406"/>
      <c r="X422" s="406"/>
      <c r="Y422" s="406"/>
      <c r="Z422" s="406"/>
      <c r="AA422" s="406"/>
      <c r="AB422" s="406"/>
      <c r="AC422" s="406"/>
      <c r="AD422" s="406"/>
      <c r="AE422" s="406"/>
      <c r="AF422" s="406"/>
      <c r="AG422" s="406"/>
      <c r="AH422" s="406"/>
    </row>
    <row r="423" spans="4:41" ht="15" customHeight="1" x14ac:dyDescent="0.15">
      <c r="L423" s="406"/>
      <c r="M423" s="406"/>
      <c r="N423" s="406"/>
      <c r="O423" s="406"/>
      <c r="P423" s="406"/>
      <c r="Q423" s="406"/>
      <c r="R423" s="406"/>
      <c r="S423" s="406"/>
      <c r="T423" s="406"/>
      <c r="U423" s="406"/>
      <c r="V423" s="406"/>
      <c r="W423" s="406"/>
      <c r="X423" s="406"/>
      <c r="Y423" s="406"/>
      <c r="Z423" s="406"/>
      <c r="AA423" s="406"/>
      <c r="AB423" s="406"/>
      <c r="AC423" s="406"/>
      <c r="AD423" s="406"/>
      <c r="AE423" s="406"/>
      <c r="AF423" s="406"/>
      <c r="AG423" s="406"/>
      <c r="AH423" s="406"/>
    </row>
    <row r="424" spans="4:41" ht="15" customHeight="1" x14ac:dyDescent="0.15">
      <c r="L424" s="406"/>
      <c r="M424" s="406"/>
      <c r="N424" s="406"/>
      <c r="O424" s="406"/>
      <c r="P424" s="406"/>
      <c r="Q424" s="406"/>
      <c r="R424" s="406"/>
      <c r="S424" s="406"/>
      <c r="T424" s="406"/>
      <c r="U424" s="406"/>
      <c r="V424" s="406"/>
      <c r="W424" s="406"/>
      <c r="X424" s="406"/>
      <c r="Y424" s="406"/>
      <c r="Z424" s="406"/>
      <c r="AA424" s="406"/>
      <c r="AB424" s="406"/>
      <c r="AC424" s="406"/>
      <c r="AD424" s="406"/>
      <c r="AE424" s="406"/>
      <c r="AF424" s="406"/>
      <c r="AG424" s="406"/>
      <c r="AH424" s="406"/>
    </row>
    <row r="427" spans="4:41" ht="15" customHeight="1" x14ac:dyDescent="0.15">
      <c r="E427" s="92" t="str">
        <f>IF(L9="要","１．履行期間における年度別支払い限度額は、次のとおりとする","")</f>
        <v/>
      </c>
    </row>
    <row r="428" spans="4:41" ht="15" customHeight="1" x14ac:dyDescent="0.15">
      <c r="E428" s="92"/>
    </row>
    <row r="429" spans="4:41" ht="15" customHeight="1" x14ac:dyDescent="0.15">
      <c r="E429" s="92"/>
      <c r="F429" s="452" t="str">
        <f>IF(L9="要","年　度","")</f>
        <v/>
      </c>
      <c r="G429" s="453"/>
      <c r="H429" s="453"/>
      <c r="I429" s="453"/>
      <c r="J429" s="453"/>
      <c r="K429" s="453"/>
      <c r="L429" s="453"/>
      <c r="M429" s="454"/>
      <c r="N429" s="461" t="str">
        <f>IF(L9="要","年度別支払限度額","")</f>
        <v/>
      </c>
      <c r="O429" s="462"/>
      <c r="P429" s="462"/>
      <c r="Q429" s="462"/>
      <c r="R429" s="462"/>
      <c r="S429" s="462"/>
      <c r="T429" s="462"/>
      <c r="U429" s="462"/>
      <c r="V429" s="462"/>
      <c r="W429" s="462"/>
      <c r="X429" s="462"/>
      <c r="Y429" s="462"/>
      <c r="Z429" s="462"/>
      <c r="AA429" s="462"/>
      <c r="AB429" s="462"/>
      <c r="AC429" s="462"/>
      <c r="AD429" s="462"/>
      <c r="AE429" s="462"/>
      <c r="AF429" s="462"/>
      <c r="AG429" s="462"/>
      <c r="AH429" s="463"/>
      <c r="AI429" s="452" t="str">
        <f>IF(L9="要","備　考","")</f>
        <v/>
      </c>
      <c r="AJ429" s="453"/>
      <c r="AK429" s="453"/>
      <c r="AL429" s="453"/>
      <c r="AM429" s="453"/>
      <c r="AN429" s="453"/>
      <c r="AO429" s="454"/>
    </row>
    <row r="430" spans="4:41" ht="15" customHeight="1" x14ac:dyDescent="0.15">
      <c r="E430" s="92"/>
      <c r="F430" s="458"/>
      <c r="G430" s="459"/>
      <c r="H430" s="459"/>
      <c r="I430" s="459"/>
      <c r="J430" s="459"/>
      <c r="K430" s="459"/>
      <c r="L430" s="459"/>
      <c r="M430" s="460"/>
      <c r="N430" s="458" t="str">
        <f>IF(L9="要","（消費税含む）","")</f>
        <v/>
      </c>
      <c r="O430" s="459"/>
      <c r="P430" s="459"/>
      <c r="Q430" s="459"/>
      <c r="R430" s="459"/>
      <c r="S430" s="459"/>
      <c r="T430" s="459"/>
      <c r="U430" s="459"/>
      <c r="V430" s="459"/>
      <c r="W430" s="459"/>
      <c r="X430" s="459"/>
      <c r="Y430" s="459"/>
      <c r="Z430" s="459"/>
      <c r="AA430" s="459"/>
      <c r="AB430" s="459"/>
      <c r="AC430" s="459"/>
      <c r="AD430" s="459"/>
      <c r="AE430" s="459"/>
      <c r="AF430" s="459"/>
      <c r="AG430" s="459"/>
      <c r="AH430" s="460"/>
      <c r="AI430" s="458"/>
      <c r="AJ430" s="459"/>
      <c r="AK430" s="459"/>
      <c r="AL430" s="459"/>
      <c r="AM430" s="459"/>
      <c r="AN430" s="459"/>
      <c r="AO430" s="460"/>
    </row>
    <row r="431" spans="4:41" ht="15" customHeight="1" x14ac:dyDescent="0.15">
      <c r="E431" s="92"/>
      <c r="F431" s="444" t="str">
        <f>IF(L9="要","年度","")</f>
        <v/>
      </c>
      <c r="G431" s="444"/>
      <c r="H431" s="444"/>
      <c r="I431" s="444"/>
      <c r="J431" s="444"/>
      <c r="K431" s="444"/>
      <c r="L431" s="444"/>
      <c r="M431" s="444"/>
      <c r="N431" s="445"/>
      <c r="O431" s="446"/>
      <c r="P431" s="446"/>
      <c r="Q431" s="446"/>
      <c r="R431" s="446"/>
      <c r="S431" s="446"/>
      <c r="T431" s="446"/>
      <c r="U431" s="446"/>
      <c r="V431" s="446"/>
      <c r="W431" s="446"/>
      <c r="X431" s="446"/>
      <c r="Y431" s="446"/>
      <c r="Z431" s="446"/>
      <c r="AA431" s="446"/>
      <c r="AB431" s="446"/>
      <c r="AC431" s="446"/>
      <c r="AD431" s="446"/>
      <c r="AE431" s="446"/>
      <c r="AF431" s="446" t="str">
        <f>IF(L9="要","円","")</f>
        <v/>
      </c>
      <c r="AG431" s="446"/>
      <c r="AH431" s="449"/>
      <c r="AI431" s="451"/>
      <c r="AJ431" s="451"/>
      <c r="AK431" s="451"/>
      <c r="AL431" s="451"/>
      <c r="AM431" s="451"/>
      <c r="AN431" s="451"/>
      <c r="AO431" s="451"/>
    </row>
    <row r="432" spans="4:41" ht="15" customHeight="1" x14ac:dyDescent="0.15">
      <c r="E432" s="92"/>
      <c r="F432" s="444"/>
      <c r="G432" s="444"/>
      <c r="H432" s="444"/>
      <c r="I432" s="444"/>
      <c r="J432" s="444"/>
      <c r="K432" s="444"/>
      <c r="L432" s="444"/>
      <c r="M432" s="444"/>
      <c r="N432" s="447"/>
      <c r="O432" s="448"/>
      <c r="P432" s="448"/>
      <c r="Q432" s="448"/>
      <c r="R432" s="448"/>
      <c r="S432" s="448"/>
      <c r="T432" s="448"/>
      <c r="U432" s="448"/>
      <c r="V432" s="448"/>
      <c r="W432" s="448"/>
      <c r="X432" s="448"/>
      <c r="Y432" s="448"/>
      <c r="Z432" s="448"/>
      <c r="AA432" s="448"/>
      <c r="AB432" s="448"/>
      <c r="AC432" s="448"/>
      <c r="AD432" s="448"/>
      <c r="AE432" s="448"/>
      <c r="AF432" s="448"/>
      <c r="AG432" s="448"/>
      <c r="AH432" s="450"/>
      <c r="AI432" s="451"/>
      <c r="AJ432" s="451"/>
      <c r="AK432" s="451"/>
      <c r="AL432" s="451"/>
      <c r="AM432" s="451"/>
      <c r="AN432" s="451"/>
      <c r="AO432" s="451"/>
    </row>
    <row r="433" spans="5:41" ht="15" customHeight="1" x14ac:dyDescent="0.15">
      <c r="E433" s="92"/>
      <c r="F433" s="444" t="str">
        <f>IF(L9="要","年度","")</f>
        <v/>
      </c>
      <c r="G433" s="444"/>
      <c r="H433" s="444"/>
      <c r="I433" s="444"/>
      <c r="J433" s="444"/>
      <c r="K433" s="444"/>
      <c r="L433" s="444"/>
      <c r="M433" s="444"/>
      <c r="N433" s="445"/>
      <c r="O433" s="446"/>
      <c r="P433" s="446"/>
      <c r="Q433" s="446"/>
      <c r="R433" s="446"/>
      <c r="S433" s="446"/>
      <c r="T433" s="446"/>
      <c r="U433" s="446"/>
      <c r="V433" s="446"/>
      <c r="W433" s="446"/>
      <c r="X433" s="446"/>
      <c r="Y433" s="446"/>
      <c r="Z433" s="446"/>
      <c r="AA433" s="446"/>
      <c r="AB433" s="446"/>
      <c r="AC433" s="446"/>
      <c r="AD433" s="446"/>
      <c r="AE433" s="446"/>
      <c r="AF433" s="446" t="str">
        <f>IF(L9="要","円","")</f>
        <v/>
      </c>
      <c r="AG433" s="446"/>
      <c r="AH433" s="449"/>
      <c r="AI433" s="451"/>
      <c r="AJ433" s="451"/>
      <c r="AK433" s="451"/>
      <c r="AL433" s="451"/>
      <c r="AM433" s="451"/>
      <c r="AN433" s="451"/>
      <c r="AO433" s="451"/>
    </row>
    <row r="434" spans="5:41" ht="15" customHeight="1" x14ac:dyDescent="0.15">
      <c r="E434" s="92"/>
      <c r="F434" s="444"/>
      <c r="G434" s="444"/>
      <c r="H434" s="444"/>
      <c r="I434" s="444"/>
      <c r="J434" s="444"/>
      <c r="K434" s="444"/>
      <c r="L434" s="444"/>
      <c r="M434" s="444"/>
      <c r="N434" s="447"/>
      <c r="O434" s="448"/>
      <c r="P434" s="448"/>
      <c r="Q434" s="448"/>
      <c r="R434" s="448"/>
      <c r="S434" s="448"/>
      <c r="T434" s="448"/>
      <c r="U434" s="448"/>
      <c r="V434" s="448"/>
      <c r="W434" s="448"/>
      <c r="X434" s="448"/>
      <c r="Y434" s="448"/>
      <c r="Z434" s="448"/>
      <c r="AA434" s="448"/>
      <c r="AB434" s="448"/>
      <c r="AC434" s="448"/>
      <c r="AD434" s="448"/>
      <c r="AE434" s="448"/>
      <c r="AF434" s="448"/>
      <c r="AG434" s="448"/>
      <c r="AH434" s="450"/>
      <c r="AI434" s="451"/>
      <c r="AJ434" s="451"/>
      <c r="AK434" s="451"/>
      <c r="AL434" s="451"/>
      <c r="AM434" s="451"/>
      <c r="AN434" s="451"/>
      <c r="AO434" s="451"/>
    </row>
    <row r="435" spans="5:41" ht="15" customHeight="1" x14ac:dyDescent="0.15">
      <c r="E435" s="92"/>
      <c r="F435" s="444" t="str">
        <f>IF(L9="要","年度","")</f>
        <v/>
      </c>
      <c r="G435" s="444"/>
      <c r="H435" s="444"/>
      <c r="I435" s="444"/>
      <c r="J435" s="444"/>
      <c r="K435" s="444"/>
      <c r="L435" s="444"/>
      <c r="M435" s="444"/>
      <c r="N435" s="445"/>
      <c r="O435" s="446"/>
      <c r="P435" s="446"/>
      <c r="Q435" s="446"/>
      <c r="R435" s="446"/>
      <c r="S435" s="446"/>
      <c r="T435" s="446"/>
      <c r="U435" s="446"/>
      <c r="V435" s="446"/>
      <c r="W435" s="446"/>
      <c r="X435" s="446"/>
      <c r="Y435" s="446"/>
      <c r="Z435" s="446"/>
      <c r="AA435" s="446"/>
      <c r="AB435" s="446"/>
      <c r="AC435" s="446"/>
      <c r="AD435" s="446"/>
      <c r="AE435" s="446"/>
      <c r="AF435" s="446" t="str">
        <f>IF(L9="要","円","")</f>
        <v/>
      </c>
      <c r="AG435" s="446"/>
      <c r="AH435" s="449"/>
      <c r="AI435" s="451"/>
      <c r="AJ435" s="451"/>
      <c r="AK435" s="451"/>
      <c r="AL435" s="451"/>
      <c r="AM435" s="451"/>
      <c r="AN435" s="451"/>
      <c r="AO435" s="451"/>
    </row>
    <row r="436" spans="5:41" ht="15" customHeight="1" x14ac:dyDescent="0.15">
      <c r="E436" s="92"/>
      <c r="F436" s="444"/>
      <c r="G436" s="444"/>
      <c r="H436" s="444"/>
      <c r="I436" s="444"/>
      <c r="J436" s="444"/>
      <c r="K436" s="444"/>
      <c r="L436" s="444"/>
      <c r="M436" s="444"/>
      <c r="N436" s="447"/>
      <c r="O436" s="448"/>
      <c r="P436" s="448"/>
      <c r="Q436" s="448"/>
      <c r="R436" s="448"/>
      <c r="S436" s="448"/>
      <c r="T436" s="448"/>
      <c r="U436" s="448"/>
      <c r="V436" s="448"/>
      <c r="W436" s="448"/>
      <c r="X436" s="448"/>
      <c r="Y436" s="448"/>
      <c r="Z436" s="448"/>
      <c r="AA436" s="448"/>
      <c r="AB436" s="448"/>
      <c r="AC436" s="448"/>
      <c r="AD436" s="448"/>
      <c r="AE436" s="448"/>
      <c r="AF436" s="448"/>
      <c r="AG436" s="448"/>
      <c r="AH436" s="450"/>
      <c r="AI436" s="451"/>
      <c r="AJ436" s="451"/>
      <c r="AK436" s="451"/>
      <c r="AL436" s="451"/>
      <c r="AM436" s="451"/>
      <c r="AN436" s="451"/>
      <c r="AO436" s="451"/>
    </row>
    <row r="437" spans="5:41" ht="15" customHeight="1" x14ac:dyDescent="0.15">
      <c r="E437" s="92"/>
      <c r="F437" s="452" t="str">
        <f>IF(L9="要","合　計","")</f>
        <v/>
      </c>
      <c r="G437" s="453"/>
      <c r="H437" s="453"/>
      <c r="I437" s="453"/>
      <c r="J437" s="453"/>
      <c r="K437" s="453"/>
      <c r="L437" s="453"/>
      <c r="M437" s="454"/>
      <c r="N437" s="464"/>
      <c r="O437" s="465"/>
      <c r="P437" s="465"/>
      <c r="Q437" s="465"/>
      <c r="R437" s="465"/>
      <c r="S437" s="465"/>
      <c r="T437" s="465"/>
      <c r="U437" s="465"/>
      <c r="V437" s="465"/>
      <c r="W437" s="465"/>
      <c r="X437" s="465"/>
      <c r="Y437" s="465"/>
      <c r="Z437" s="465"/>
      <c r="AA437" s="465"/>
      <c r="AB437" s="465"/>
      <c r="AC437" s="465"/>
      <c r="AD437" s="465"/>
      <c r="AE437" s="465"/>
      <c r="AF437" s="468" t="str">
        <f>IF(L9="要","円","")</f>
        <v/>
      </c>
      <c r="AG437" s="468"/>
      <c r="AH437" s="469"/>
      <c r="AI437" s="451"/>
      <c r="AJ437" s="451"/>
      <c r="AK437" s="451"/>
      <c r="AL437" s="451"/>
      <c r="AM437" s="451"/>
      <c r="AN437" s="451"/>
      <c r="AO437" s="451"/>
    </row>
    <row r="438" spans="5:41" ht="15" customHeight="1" x14ac:dyDescent="0.15">
      <c r="E438" s="92"/>
      <c r="F438" s="455"/>
      <c r="G438" s="456"/>
      <c r="H438" s="456"/>
      <c r="I438" s="456"/>
      <c r="J438" s="456"/>
      <c r="K438" s="456"/>
      <c r="L438" s="456"/>
      <c r="M438" s="457"/>
      <c r="N438" s="466"/>
      <c r="O438" s="467"/>
      <c r="P438" s="467"/>
      <c r="Q438" s="467"/>
      <c r="R438" s="467"/>
      <c r="S438" s="467"/>
      <c r="T438" s="467"/>
      <c r="U438" s="467"/>
      <c r="V438" s="467"/>
      <c r="W438" s="467"/>
      <c r="X438" s="467"/>
      <c r="Y438" s="467"/>
      <c r="Z438" s="467"/>
      <c r="AA438" s="467"/>
      <c r="AB438" s="467"/>
      <c r="AC438" s="467"/>
      <c r="AD438" s="467"/>
      <c r="AE438" s="467"/>
      <c r="AF438" s="470"/>
      <c r="AG438" s="470"/>
      <c r="AH438" s="471"/>
      <c r="AI438" s="451"/>
      <c r="AJ438" s="451"/>
      <c r="AK438" s="451"/>
      <c r="AL438" s="451"/>
      <c r="AM438" s="451"/>
      <c r="AN438" s="451"/>
      <c r="AO438" s="451"/>
    </row>
    <row r="439" spans="5:41" ht="15" customHeight="1" x14ac:dyDescent="0.15">
      <c r="E439" s="92"/>
      <c r="F439" s="458"/>
      <c r="G439" s="459"/>
      <c r="H439" s="459"/>
      <c r="I439" s="459"/>
      <c r="J439" s="459"/>
      <c r="K439" s="459"/>
      <c r="L439" s="459"/>
      <c r="M439" s="460"/>
      <c r="N439" s="138" t="str">
        <f>IF(L9="要","（","")</f>
        <v/>
      </c>
      <c r="O439" s="472" t="str">
        <f>IF(L9="要","内消費税及び地方消費税の額","")</f>
        <v/>
      </c>
      <c r="P439" s="472"/>
      <c r="Q439" s="472"/>
      <c r="R439" s="472"/>
      <c r="S439" s="472"/>
      <c r="T439" s="472"/>
      <c r="U439" s="472"/>
      <c r="V439" s="472"/>
      <c r="W439" s="472"/>
      <c r="X439" s="472"/>
      <c r="Y439" s="473"/>
      <c r="Z439" s="473"/>
      <c r="AA439" s="473"/>
      <c r="AB439" s="473"/>
      <c r="AC439" s="473"/>
      <c r="AD439" s="473"/>
      <c r="AE439" s="473"/>
      <c r="AF439" s="448" t="str">
        <f>IF(L9="要","円）","")</f>
        <v/>
      </c>
      <c r="AG439" s="448"/>
      <c r="AH439" s="450"/>
      <c r="AI439" s="451"/>
      <c r="AJ439" s="451"/>
      <c r="AK439" s="451"/>
      <c r="AL439" s="451"/>
      <c r="AM439" s="451"/>
      <c r="AN439" s="451"/>
      <c r="AO439" s="451"/>
    </row>
    <row r="440" spans="5:41" ht="15" customHeight="1" x14ac:dyDescent="0.15">
      <c r="E440" s="92"/>
    </row>
    <row r="441" spans="5:41" ht="15" customHeight="1" x14ac:dyDescent="0.15">
      <c r="E441" s="92"/>
    </row>
    <row r="442" spans="5:41" ht="15" customHeight="1" x14ac:dyDescent="0.15">
      <c r="E442" s="92" t="str">
        <f>IF(L9="要","２．発注者は、予算の都合等、必要がある場合は、支払限度額を変更できるものとする。","")</f>
        <v/>
      </c>
    </row>
    <row r="443" spans="5:41" ht="15" customHeight="1" x14ac:dyDescent="0.15">
      <c r="E443" s="92"/>
    </row>
    <row r="444" spans="5:41" ht="15" customHeight="1" x14ac:dyDescent="0.15">
      <c r="E444" s="92"/>
    </row>
    <row r="445" spans="5:41" ht="15" customHeight="1" x14ac:dyDescent="0.15">
      <c r="E445" s="92" t="str">
        <f>IF(L9="要","３．発注者が支払限度額を変更する場合は、受注者に通知する。","")</f>
        <v/>
      </c>
    </row>
  </sheetData>
  <sheetProtection password="DE82" sheet="1" objects="1" scenarios="1"/>
  <mergeCells count="126">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K9"/>
    <mergeCell ref="L9:N9"/>
    <mergeCell ref="B10:E10"/>
    <mergeCell ref="F10:K10"/>
    <mergeCell ref="L10:AE10"/>
    <mergeCell ref="B11:E11"/>
    <mergeCell ref="F11:K11"/>
    <mergeCell ref="L11:AE11"/>
    <mergeCell ref="B12:E12"/>
    <mergeCell ref="F12:K12"/>
    <mergeCell ref="L12:AE12"/>
    <mergeCell ref="B13:E13"/>
    <mergeCell ref="F13:K13"/>
    <mergeCell ref="L13:AE13"/>
    <mergeCell ref="B14:E14"/>
    <mergeCell ref="F14:K14"/>
    <mergeCell ref="L14:AE14"/>
    <mergeCell ref="AF14:AY14"/>
    <mergeCell ref="B15:E15"/>
    <mergeCell ref="F15:K15"/>
    <mergeCell ref="L15:AE15"/>
    <mergeCell ref="AF15:AY15"/>
    <mergeCell ref="B16:E16"/>
    <mergeCell ref="F16:K16"/>
    <mergeCell ref="L16:AE16"/>
    <mergeCell ref="AF16:AY16"/>
    <mergeCell ref="B17:E17"/>
    <mergeCell ref="F17:K17"/>
    <mergeCell ref="L17:AE17"/>
    <mergeCell ref="AF17:AY17"/>
    <mergeCell ref="F29:K29"/>
    <mergeCell ref="M24:AI25"/>
    <mergeCell ref="F27:K28"/>
    <mergeCell ref="O27:AQ28"/>
    <mergeCell ref="O30:R30"/>
    <mergeCell ref="O31:R31"/>
    <mergeCell ref="S32:AN32"/>
    <mergeCell ref="AF33:AN33"/>
    <mergeCell ref="K380:N380"/>
    <mergeCell ref="V384:AE384"/>
    <mergeCell ref="K388:N388"/>
    <mergeCell ref="P388:R388"/>
    <mergeCell ref="T388:AN388"/>
    <mergeCell ref="F30:K31"/>
    <mergeCell ref="F32:K33"/>
    <mergeCell ref="N431:AE432"/>
    <mergeCell ref="AF431:AH432"/>
    <mergeCell ref="AI431:AO432"/>
    <mergeCell ref="F433:M434"/>
    <mergeCell ref="T389:AN389"/>
    <mergeCell ref="P390:R390"/>
    <mergeCell ref="T390:Y390"/>
    <mergeCell ref="AA390:AL390"/>
    <mergeCell ref="K394:N394"/>
    <mergeCell ref="P394:R394"/>
    <mergeCell ref="T394:AN394"/>
    <mergeCell ref="T395:AN395"/>
    <mergeCell ref="P396:R396"/>
    <mergeCell ref="T396:Y396"/>
    <mergeCell ref="AA396:AL396"/>
    <mergeCell ref="N433:AE434"/>
    <mergeCell ref="AF433:AH434"/>
    <mergeCell ref="AI433:AO434"/>
    <mergeCell ref="F435:M436"/>
    <mergeCell ref="N435:AE436"/>
    <mergeCell ref="AF435:AH436"/>
    <mergeCell ref="AI435:AO436"/>
    <mergeCell ref="F437:M439"/>
    <mergeCell ref="K399:N399"/>
    <mergeCell ref="P399:R399"/>
    <mergeCell ref="T399:AN399"/>
    <mergeCell ref="T400:AN400"/>
    <mergeCell ref="P401:R401"/>
    <mergeCell ref="T401:Y401"/>
    <mergeCell ref="AA401:AL401"/>
    <mergeCell ref="N429:AH429"/>
    <mergeCell ref="N430:AH430"/>
    <mergeCell ref="N437:AE438"/>
    <mergeCell ref="AF437:AH438"/>
    <mergeCell ref="AI437:AO439"/>
    <mergeCell ref="O439:X439"/>
    <mergeCell ref="Y439:AE439"/>
    <mergeCell ref="AF439:AH439"/>
    <mergeCell ref="L422:AH424"/>
    <mergeCell ref="F429:M430"/>
    <mergeCell ref="AI429:AO430"/>
    <mergeCell ref="F431:M432"/>
  </mergeCells>
  <phoneticPr fontId="2"/>
  <conditionalFormatting sqref="F429:AO439">
    <cfRule type="expression" dxfId="18"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67:N65667 JH65667:JJ65667 TD65667:TF65667 ACZ65667:ADB65667 AMV65667:AMX65667 AWR65667:AWT65667 BGN65667:BGP65667 BQJ65667:BQL65667 CAF65667:CAH65667 CKB65667:CKD65667 CTX65667:CTZ65667 DDT65667:DDV65667 DNP65667:DNR65667 DXL65667:DXN65667 EHH65667:EHJ65667 ERD65667:ERF65667 FAZ65667:FBB65667 FKV65667:FKX65667 FUR65667:FUT65667 GEN65667:GEP65667 GOJ65667:GOL65667 GYF65667:GYH65667 HIB65667:HID65667 HRX65667:HRZ65667 IBT65667:IBV65667 ILP65667:ILR65667 IVL65667:IVN65667 JFH65667:JFJ65667 JPD65667:JPF65667 JYZ65667:JZB65667 KIV65667:KIX65667 KSR65667:KST65667 LCN65667:LCP65667 LMJ65667:LML65667 LWF65667:LWH65667 MGB65667:MGD65667 MPX65667:MPZ65667 MZT65667:MZV65667 NJP65667:NJR65667 NTL65667:NTN65667 ODH65667:ODJ65667 OND65667:ONF65667 OWZ65667:OXB65667 PGV65667:PGX65667 PQR65667:PQT65667 QAN65667:QAP65667 QKJ65667:QKL65667 QUF65667:QUH65667 REB65667:RED65667 RNX65667:RNZ65667 RXT65667:RXV65667 SHP65667:SHR65667 SRL65667:SRN65667 TBH65667:TBJ65667 TLD65667:TLF65667 TUZ65667:TVB65667 UEV65667:UEX65667 UOR65667:UOT65667 UYN65667:UYP65667 VIJ65667:VIL65667 VSF65667:VSH65667 WCB65667:WCD65667 WLX65667:WLZ65667 WVT65667:WVV65667 L131203:N131203 JH131203:JJ131203 TD131203:TF131203 ACZ131203:ADB131203 AMV131203:AMX131203 AWR131203:AWT131203 BGN131203:BGP131203 BQJ131203:BQL131203 CAF131203:CAH131203 CKB131203:CKD131203 CTX131203:CTZ131203 DDT131203:DDV131203 DNP131203:DNR131203 DXL131203:DXN131203 EHH131203:EHJ131203 ERD131203:ERF131203 FAZ131203:FBB131203 FKV131203:FKX131203 FUR131203:FUT131203 GEN131203:GEP131203 GOJ131203:GOL131203 GYF131203:GYH131203 HIB131203:HID131203 HRX131203:HRZ131203 IBT131203:IBV131203 ILP131203:ILR131203 IVL131203:IVN131203 JFH131203:JFJ131203 JPD131203:JPF131203 JYZ131203:JZB131203 KIV131203:KIX131203 KSR131203:KST131203 LCN131203:LCP131203 LMJ131203:LML131203 LWF131203:LWH131203 MGB131203:MGD131203 MPX131203:MPZ131203 MZT131203:MZV131203 NJP131203:NJR131203 NTL131203:NTN131203 ODH131203:ODJ131203 OND131203:ONF131203 OWZ131203:OXB131203 PGV131203:PGX131203 PQR131203:PQT131203 QAN131203:QAP131203 QKJ131203:QKL131203 QUF131203:QUH131203 REB131203:RED131203 RNX131203:RNZ131203 RXT131203:RXV131203 SHP131203:SHR131203 SRL131203:SRN131203 TBH131203:TBJ131203 TLD131203:TLF131203 TUZ131203:TVB131203 UEV131203:UEX131203 UOR131203:UOT131203 UYN131203:UYP131203 VIJ131203:VIL131203 VSF131203:VSH131203 WCB131203:WCD131203 WLX131203:WLZ131203 WVT131203:WVV131203 L196739:N196739 JH196739:JJ196739 TD196739:TF196739 ACZ196739:ADB196739 AMV196739:AMX196739 AWR196739:AWT196739 BGN196739:BGP196739 BQJ196739:BQL196739 CAF196739:CAH196739 CKB196739:CKD196739 CTX196739:CTZ196739 DDT196739:DDV196739 DNP196739:DNR196739 DXL196739:DXN196739 EHH196739:EHJ196739 ERD196739:ERF196739 FAZ196739:FBB196739 FKV196739:FKX196739 FUR196739:FUT196739 GEN196739:GEP196739 GOJ196739:GOL196739 GYF196739:GYH196739 HIB196739:HID196739 HRX196739:HRZ196739 IBT196739:IBV196739 ILP196739:ILR196739 IVL196739:IVN196739 JFH196739:JFJ196739 JPD196739:JPF196739 JYZ196739:JZB196739 KIV196739:KIX196739 KSR196739:KST196739 LCN196739:LCP196739 LMJ196739:LML196739 LWF196739:LWH196739 MGB196739:MGD196739 MPX196739:MPZ196739 MZT196739:MZV196739 NJP196739:NJR196739 NTL196739:NTN196739 ODH196739:ODJ196739 OND196739:ONF196739 OWZ196739:OXB196739 PGV196739:PGX196739 PQR196739:PQT196739 QAN196739:QAP196739 QKJ196739:QKL196739 QUF196739:QUH196739 REB196739:RED196739 RNX196739:RNZ196739 RXT196739:RXV196739 SHP196739:SHR196739 SRL196739:SRN196739 TBH196739:TBJ196739 TLD196739:TLF196739 TUZ196739:TVB196739 UEV196739:UEX196739 UOR196739:UOT196739 UYN196739:UYP196739 VIJ196739:VIL196739 VSF196739:VSH196739 WCB196739:WCD196739 WLX196739:WLZ196739 WVT196739:WVV196739 L262275:N262275 JH262275:JJ262275 TD262275:TF262275 ACZ262275:ADB262275 AMV262275:AMX262275 AWR262275:AWT262275 BGN262275:BGP262275 BQJ262275:BQL262275 CAF262275:CAH262275 CKB262275:CKD262275 CTX262275:CTZ262275 DDT262275:DDV262275 DNP262275:DNR262275 DXL262275:DXN262275 EHH262275:EHJ262275 ERD262275:ERF262275 FAZ262275:FBB262275 FKV262275:FKX262275 FUR262275:FUT262275 GEN262275:GEP262275 GOJ262275:GOL262275 GYF262275:GYH262275 HIB262275:HID262275 HRX262275:HRZ262275 IBT262275:IBV262275 ILP262275:ILR262275 IVL262275:IVN262275 JFH262275:JFJ262275 JPD262275:JPF262275 JYZ262275:JZB262275 KIV262275:KIX262275 KSR262275:KST262275 LCN262275:LCP262275 LMJ262275:LML262275 LWF262275:LWH262275 MGB262275:MGD262275 MPX262275:MPZ262275 MZT262275:MZV262275 NJP262275:NJR262275 NTL262275:NTN262275 ODH262275:ODJ262275 OND262275:ONF262275 OWZ262275:OXB262275 PGV262275:PGX262275 PQR262275:PQT262275 QAN262275:QAP262275 QKJ262275:QKL262275 QUF262275:QUH262275 REB262275:RED262275 RNX262275:RNZ262275 RXT262275:RXV262275 SHP262275:SHR262275 SRL262275:SRN262275 TBH262275:TBJ262275 TLD262275:TLF262275 TUZ262275:TVB262275 UEV262275:UEX262275 UOR262275:UOT262275 UYN262275:UYP262275 VIJ262275:VIL262275 VSF262275:VSH262275 WCB262275:WCD262275 WLX262275:WLZ262275 WVT262275:WVV262275 L327811:N327811 JH327811:JJ327811 TD327811:TF327811 ACZ327811:ADB327811 AMV327811:AMX327811 AWR327811:AWT327811 BGN327811:BGP327811 BQJ327811:BQL327811 CAF327811:CAH327811 CKB327811:CKD327811 CTX327811:CTZ327811 DDT327811:DDV327811 DNP327811:DNR327811 DXL327811:DXN327811 EHH327811:EHJ327811 ERD327811:ERF327811 FAZ327811:FBB327811 FKV327811:FKX327811 FUR327811:FUT327811 GEN327811:GEP327811 GOJ327811:GOL327811 GYF327811:GYH327811 HIB327811:HID327811 HRX327811:HRZ327811 IBT327811:IBV327811 ILP327811:ILR327811 IVL327811:IVN327811 JFH327811:JFJ327811 JPD327811:JPF327811 JYZ327811:JZB327811 KIV327811:KIX327811 KSR327811:KST327811 LCN327811:LCP327811 LMJ327811:LML327811 LWF327811:LWH327811 MGB327811:MGD327811 MPX327811:MPZ327811 MZT327811:MZV327811 NJP327811:NJR327811 NTL327811:NTN327811 ODH327811:ODJ327811 OND327811:ONF327811 OWZ327811:OXB327811 PGV327811:PGX327811 PQR327811:PQT327811 QAN327811:QAP327811 QKJ327811:QKL327811 QUF327811:QUH327811 REB327811:RED327811 RNX327811:RNZ327811 RXT327811:RXV327811 SHP327811:SHR327811 SRL327811:SRN327811 TBH327811:TBJ327811 TLD327811:TLF327811 TUZ327811:TVB327811 UEV327811:UEX327811 UOR327811:UOT327811 UYN327811:UYP327811 VIJ327811:VIL327811 VSF327811:VSH327811 WCB327811:WCD327811 WLX327811:WLZ327811 WVT327811:WVV327811 L393347:N393347 JH393347:JJ393347 TD393347:TF393347 ACZ393347:ADB393347 AMV393347:AMX393347 AWR393347:AWT393347 BGN393347:BGP393347 BQJ393347:BQL393347 CAF393347:CAH393347 CKB393347:CKD393347 CTX393347:CTZ393347 DDT393347:DDV393347 DNP393347:DNR393347 DXL393347:DXN393347 EHH393347:EHJ393347 ERD393347:ERF393347 FAZ393347:FBB393347 FKV393347:FKX393347 FUR393347:FUT393347 GEN393347:GEP393347 GOJ393347:GOL393347 GYF393347:GYH393347 HIB393347:HID393347 HRX393347:HRZ393347 IBT393347:IBV393347 ILP393347:ILR393347 IVL393347:IVN393347 JFH393347:JFJ393347 JPD393347:JPF393347 JYZ393347:JZB393347 KIV393347:KIX393347 KSR393347:KST393347 LCN393347:LCP393347 LMJ393347:LML393347 LWF393347:LWH393347 MGB393347:MGD393347 MPX393347:MPZ393347 MZT393347:MZV393347 NJP393347:NJR393347 NTL393347:NTN393347 ODH393347:ODJ393347 OND393347:ONF393347 OWZ393347:OXB393347 PGV393347:PGX393347 PQR393347:PQT393347 QAN393347:QAP393347 QKJ393347:QKL393347 QUF393347:QUH393347 REB393347:RED393347 RNX393347:RNZ393347 RXT393347:RXV393347 SHP393347:SHR393347 SRL393347:SRN393347 TBH393347:TBJ393347 TLD393347:TLF393347 TUZ393347:TVB393347 UEV393347:UEX393347 UOR393347:UOT393347 UYN393347:UYP393347 VIJ393347:VIL393347 VSF393347:VSH393347 WCB393347:WCD393347 WLX393347:WLZ393347 WVT393347:WVV393347 L458883:N458883 JH458883:JJ458883 TD458883:TF458883 ACZ458883:ADB458883 AMV458883:AMX458883 AWR458883:AWT458883 BGN458883:BGP458883 BQJ458883:BQL458883 CAF458883:CAH458883 CKB458883:CKD458883 CTX458883:CTZ458883 DDT458883:DDV458883 DNP458883:DNR458883 DXL458883:DXN458883 EHH458883:EHJ458883 ERD458883:ERF458883 FAZ458883:FBB458883 FKV458883:FKX458883 FUR458883:FUT458883 GEN458883:GEP458883 GOJ458883:GOL458883 GYF458883:GYH458883 HIB458883:HID458883 HRX458883:HRZ458883 IBT458883:IBV458883 ILP458883:ILR458883 IVL458883:IVN458883 JFH458883:JFJ458883 JPD458883:JPF458883 JYZ458883:JZB458883 KIV458883:KIX458883 KSR458883:KST458883 LCN458883:LCP458883 LMJ458883:LML458883 LWF458883:LWH458883 MGB458883:MGD458883 MPX458883:MPZ458883 MZT458883:MZV458883 NJP458883:NJR458883 NTL458883:NTN458883 ODH458883:ODJ458883 OND458883:ONF458883 OWZ458883:OXB458883 PGV458883:PGX458883 PQR458883:PQT458883 QAN458883:QAP458883 QKJ458883:QKL458883 QUF458883:QUH458883 REB458883:RED458883 RNX458883:RNZ458883 RXT458883:RXV458883 SHP458883:SHR458883 SRL458883:SRN458883 TBH458883:TBJ458883 TLD458883:TLF458883 TUZ458883:TVB458883 UEV458883:UEX458883 UOR458883:UOT458883 UYN458883:UYP458883 VIJ458883:VIL458883 VSF458883:VSH458883 WCB458883:WCD458883 WLX458883:WLZ458883 WVT458883:WVV458883 L524419:N524419 JH524419:JJ524419 TD524419:TF524419 ACZ524419:ADB524419 AMV524419:AMX524419 AWR524419:AWT524419 BGN524419:BGP524419 BQJ524419:BQL524419 CAF524419:CAH524419 CKB524419:CKD524419 CTX524419:CTZ524419 DDT524419:DDV524419 DNP524419:DNR524419 DXL524419:DXN524419 EHH524419:EHJ524419 ERD524419:ERF524419 FAZ524419:FBB524419 FKV524419:FKX524419 FUR524419:FUT524419 GEN524419:GEP524419 GOJ524419:GOL524419 GYF524419:GYH524419 HIB524419:HID524419 HRX524419:HRZ524419 IBT524419:IBV524419 ILP524419:ILR524419 IVL524419:IVN524419 JFH524419:JFJ524419 JPD524419:JPF524419 JYZ524419:JZB524419 KIV524419:KIX524419 KSR524419:KST524419 LCN524419:LCP524419 LMJ524419:LML524419 LWF524419:LWH524419 MGB524419:MGD524419 MPX524419:MPZ524419 MZT524419:MZV524419 NJP524419:NJR524419 NTL524419:NTN524419 ODH524419:ODJ524419 OND524419:ONF524419 OWZ524419:OXB524419 PGV524419:PGX524419 PQR524419:PQT524419 QAN524419:QAP524419 QKJ524419:QKL524419 QUF524419:QUH524419 REB524419:RED524419 RNX524419:RNZ524419 RXT524419:RXV524419 SHP524419:SHR524419 SRL524419:SRN524419 TBH524419:TBJ524419 TLD524419:TLF524419 TUZ524419:TVB524419 UEV524419:UEX524419 UOR524419:UOT524419 UYN524419:UYP524419 VIJ524419:VIL524419 VSF524419:VSH524419 WCB524419:WCD524419 WLX524419:WLZ524419 WVT524419:WVV524419 L589955:N589955 JH589955:JJ589955 TD589955:TF589955 ACZ589955:ADB589955 AMV589955:AMX589955 AWR589955:AWT589955 BGN589955:BGP589955 BQJ589955:BQL589955 CAF589955:CAH589955 CKB589955:CKD589955 CTX589955:CTZ589955 DDT589955:DDV589955 DNP589955:DNR589955 DXL589955:DXN589955 EHH589955:EHJ589955 ERD589955:ERF589955 FAZ589955:FBB589955 FKV589955:FKX589955 FUR589955:FUT589955 GEN589955:GEP589955 GOJ589955:GOL589955 GYF589955:GYH589955 HIB589955:HID589955 HRX589955:HRZ589955 IBT589955:IBV589955 ILP589955:ILR589955 IVL589955:IVN589955 JFH589955:JFJ589955 JPD589955:JPF589955 JYZ589955:JZB589955 KIV589955:KIX589955 KSR589955:KST589955 LCN589955:LCP589955 LMJ589955:LML589955 LWF589955:LWH589955 MGB589955:MGD589955 MPX589955:MPZ589955 MZT589955:MZV589955 NJP589955:NJR589955 NTL589955:NTN589955 ODH589955:ODJ589955 OND589955:ONF589955 OWZ589955:OXB589955 PGV589955:PGX589955 PQR589955:PQT589955 QAN589955:QAP589955 QKJ589955:QKL589955 QUF589955:QUH589955 REB589955:RED589955 RNX589955:RNZ589955 RXT589955:RXV589955 SHP589955:SHR589955 SRL589955:SRN589955 TBH589955:TBJ589955 TLD589955:TLF589955 TUZ589955:TVB589955 UEV589955:UEX589955 UOR589955:UOT589955 UYN589955:UYP589955 VIJ589955:VIL589955 VSF589955:VSH589955 WCB589955:WCD589955 WLX589955:WLZ589955 WVT589955:WVV589955 L655491:N655491 JH655491:JJ655491 TD655491:TF655491 ACZ655491:ADB655491 AMV655491:AMX655491 AWR655491:AWT655491 BGN655491:BGP655491 BQJ655491:BQL655491 CAF655491:CAH655491 CKB655491:CKD655491 CTX655491:CTZ655491 DDT655491:DDV655491 DNP655491:DNR655491 DXL655491:DXN655491 EHH655491:EHJ655491 ERD655491:ERF655491 FAZ655491:FBB655491 FKV655491:FKX655491 FUR655491:FUT655491 GEN655491:GEP655491 GOJ655491:GOL655491 GYF655491:GYH655491 HIB655491:HID655491 HRX655491:HRZ655491 IBT655491:IBV655491 ILP655491:ILR655491 IVL655491:IVN655491 JFH655491:JFJ655491 JPD655491:JPF655491 JYZ655491:JZB655491 KIV655491:KIX655491 KSR655491:KST655491 LCN655491:LCP655491 LMJ655491:LML655491 LWF655491:LWH655491 MGB655491:MGD655491 MPX655491:MPZ655491 MZT655491:MZV655491 NJP655491:NJR655491 NTL655491:NTN655491 ODH655491:ODJ655491 OND655491:ONF655491 OWZ655491:OXB655491 PGV655491:PGX655491 PQR655491:PQT655491 QAN655491:QAP655491 QKJ655491:QKL655491 QUF655491:QUH655491 REB655491:RED655491 RNX655491:RNZ655491 RXT655491:RXV655491 SHP655491:SHR655491 SRL655491:SRN655491 TBH655491:TBJ655491 TLD655491:TLF655491 TUZ655491:TVB655491 UEV655491:UEX655491 UOR655491:UOT655491 UYN655491:UYP655491 VIJ655491:VIL655491 VSF655491:VSH655491 WCB655491:WCD655491 WLX655491:WLZ655491 WVT655491:WVV655491 L721027:N721027 JH721027:JJ721027 TD721027:TF721027 ACZ721027:ADB721027 AMV721027:AMX721027 AWR721027:AWT721027 BGN721027:BGP721027 BQJ721027:BQL721027 CAF721027:CAH721027 CKB721027:CKD721027 CTX721027:CTZ721027 DDT721027:DDV721027 DNP721027:DNR721027 DXL721027:DXN721027 EHH721027:EHJ721027 ERD721027:ERF721027 FAZ721027:FBB721027 FKV721027:FKX721027 FUR721027:FUT721027 GEN721027:GEP721027 GOJ721027:GOL721027 GYF721027:GYH721027 HIB721027:HID721027 HRX721027:HRZ721027 IBT721027:IBV721027 ILP721027:ILR721027 IVL721027:IVN721027 JFH721027:JFJ721027 JPD721027:JPF721027 JYZ721027:JZB721027 KIV721027:KIX721027 KSR721027:KST721027 LCN721027:LCP721027 LMJ721027:LML721027 LWF721027:LWH721027 MGB721027:MGD721027 MPX721027:MPZ721027 MZT721027:MZV721027 NJP721027:NJR721027 NTL721027:NTN721027 ODH721027:ODJ721027 OND721027:ONF721027 OWZ721027:OXB721027 PGV721027:PGX721027 PQR721027:PQT721027 QAN721027:QAP721027 QKJ721027:QKL721027 QUF721027:QUH721027 REB721027:RED721027 RNX721027:RNZ721027 RXT721027:RXV721027 SHP721027:SHR721027 SRL721027:SRN721027 TBH721027:TBJ721027 TLD721027:TLF721027 TUZ721027:TVB721027 UEV721027:UEX721027 UOR721027:UOT721027 UYN721027:UYP721027 VIJ721027:VIL721027 VSF721027:VSH721027 WCB721027:WCD721027 WLX721027:WLZ721027 WVT721027:WVV721027 L786563:N786563 JH786563:JJ786563 TD786563:TF786563 ACZ786563:ADB786563 AMV786563:AMX786563 AWR786563:AWT786563 BGN786563:BGP786563 BQJ786563:BQL786563 CAF786563:CAH786563 CKB786563:CKD786563 CTX786563:CTZ786563 DDT786563:DDV786563 DNP786563:DNR786563 DXL786563:DXN786563 EHH786563:EHJ786563 ERD786563:ERF786563 FAZ786563:FBB786563 FKV786563:FKX786563 FUR786563:FUT786563 GEN786563:GEP786563 GOJ786563:GOL786563 GYF786563:GYH786563 HIB786563:HID786563 HRX786563:HRZ786563 IBT786563:IBV786563 ILP786563:ILR786563 IVL786563:IVN786563 JFH786563:JFJ786563 JPD786563:JPF786563 JYZ786563:JZB786563 KIV786563:KIX786563 KSR786563:KST786563 LCN786563:LCP786563 LMJ786563:LML786563 LWF786563:LWH786563 MGB786563:MGD786563 MPX786563:MPZ786563 MZT786563:MZV786563 NJP786563:NJR786563 NTL786563:NTN786563 ODH786563:ODJ786563 OND786563:ONF786563 OWZ786563:OXB786563 PGV786563:PGX786563 PQR786563:PQT786563 QAN786563:QAP786563 QKJ786563:QKL786563 QUF786563:QUH786563 REB786563:RED786563 RNX786563:RNZ786563 RXT786563:RXV786563 SHP786563:SHR786563 SRL786563:SRN786563 TBH786563:TBJ786563 TLD786563:TLF786563 TUZ786563:TVB786563 UEV786563:UEX786563 UOR786563:UOT786563 UYN786563:UYP786563 VIJ786563:VIL786563 VSF786563:VSH786563 WCB786563:WCD786563 WLX786563:WLZ786563 WVT786563:WVV786563 L852099:N852099 JH852099:JJ852099 TD852099:TF852099 ACZ852099:ADB852099 AMV852099:AMX852099 AWR852099:AWT852099 BGN852099:BGP852099 BQJ852099:BQL852099 CAF852099:CAH852099 CKB852099:CKD852099 CTX852099:CTZ852099 DDT852099:DDV852099 DNP852099:DNR852099 DXL852099:DXN852099 EHH852099:EHJ852099 ERD852099:ERF852099 FAZ852099:FBB852099 FKV852099:FKX852099 FUR852099:FUT852099 GEN852099:GEP852099 GOJ852099:GOL852099 GYF852099:GYH852099 HIB852099:HID852099 HRX852099:HRZ852099 IBT852099:IBV852099 ILP852099:ILR852099 IVL852099:IVN852099 JFH852099:JFJ852099 JPD852099:JPF852099 JYZ852099:JZB852099 KIV852099:KIX852099 KSR852099:KST852099 LCN852099:LCP852099 LMJ852099:LML852099 LWF852099:LWH852099 MGB852099:MGD852099 MPX852099:MPZ852099 MZT852099:MZV852099 NJP852099:NJR852099 NTL852099:NTN852099 ODH852099:ODJ852099 OND852099:ONF852099 OWZ852099:OXB852099 PGV852099:PGX852099 PQR852099:PQT852099 QAN852099:QAP852099 QKJ852099:QKL852099 QUF852099:QUH852099 REB852099:RED852099 RNX852099:RNZ852099 RXT852099:RXV852099 SHP852099:SHR852099 SRL852099:SRN852099 TBH852099:TBJ852099 TLD852099:TLF852099 TUZ852099:TVB852099 UEV852099:UEX852099 UOR852099:UOT852099 UYN852099:UYP852099 VIJ852099:VIL852099 VSF852099:VSH852099 WCB852099:WCD852099 WLX852099:WLZ852099 WVT852099:WVV852099 L917635:N917635 JH917635:JJ917635 TD917635:TF917635 ACZ917635:ADB917635 AMV917635:AMX917635 AWR917635:AWT917635 BGN917635:BGP917635 BQJ917635:BQL917635 CAF917635:CAH917635 CKB917635:CKD917635 CTX917635:CTZ917635 DDT917635:DDV917635 DNP917635:DNR917635 DXL917635:DXN917635 EHH917635:EHJ917635 ERD917635:ERF917635 FAZ917635:FBB917635 FKV917635:FKX917635 FUR917635:FUT917635 GEN917635:GEP917635 GOJ917635:GOL917635 GYF917635:GYH917635 HIB917635:HID917635 HRX917635:HRZ917635 IBT917635:IBV917635 ILP917635:ILR917635 IVL917635:IVN917635 JFH917635:JFJ917635 JPD917635:JPF917635 JYZ917635:JZB917635 KIV917635:KIX917635 KSR917635:KST917635 LCN917635:LCP917635 LMJ917635:LML917635 LWF917635:LWH917635 MGB917635:MGD917635 MPX917635:MPZ917635 MZT917635:MZV917635 NJP917635:NJR917635 NTL917635:NTN917635 ODH917635:ODJ917635 OND917635:ONF917635 OWZ917635:OXB917635 PGV917635:PGX917635 PQR917635:PQT917635 QAN917635:QAP917635 QKJ917635:QKL917635 QUF917635:QUH917635 REB917635:RED917635 RNX917635:RNZ917635 RXT917635:RXV917635 SHP917635:SHR917635 SRL917635:SRN917635 TBH917635:TBJ917635 TLD917635:TLF917635 TUZ917635:TVB917635 UEV917635:UEX917635 UOR917635:UOT917635 UYN917635:UYP917635 VIJ917635:VIL917635 VSF917635:VSH917635 WCB917635:WCD917635 WLX917635:WLZ917635 WVT917635:WVV917635 L983171:N983171 JH983171:JJ983171 TD983171:TF983171 ACZ983171:ADB983171 AMV983171:AMX983171 AWR983171:AWT983171 BGN983171:BGP983171 BQJ983171:BQL983171 CAF983171:CAH983171 CKB983171:CKD983171 CTX983171:CTZ983171 DDT983171:DDV983171 DNP983171:DNR983171 DXL983171:DXN983171 EHH983171:EHJ983171 ERD983171:ERF983171 FAZ983171:FBB983171 FKV983171:FKX983171 FUR983171:FUT983171 GEN983171:GEP983171 GOJ983171:GOL983171 GYF983171:GYH983171 HIB983171:HID983171 HRX983171:HRZ983171 IBT983171:IBV983171 ILP983171:ILR983171 IVL983171:IVN983171 JFH983171:JFJ983171 JPD983171:JPF983171 JYZ983171:JZB983171 KIV983171:KIX983171 KSR983171:KST983171 LCN983171:LCP983171 LMJ983171:LML983171 LWF983171:LWH983171 MGB983171:MGD983171 MPX983171:MPZ983171 MZT983171:MZV983171 NJP983171:NJR983171 NTL983171:NTN983171 ODH983171:ODJ983171 OND983171:ONF983171 OWZ983171:OXB983171 PGV983171:PGX983171 PQR983171:PQT983171 QAN983171:QAP983171 QKJ983171:QKL983171 QUF983171:QUH983171 REB983171:RED983171 RNX983171:RNZ983171 RXT983171:RXV983171 SHP983171:SHR983171 SRL983171:SRN983171 TBH983171:TBJ983171 TLD983171:TLF983171 TUZ983171:TVB983171 UEV983171:UEX983171 UOR983171:UOT983171 UYN983171:UYP983171 VIJ983171:VIL983171 VSF983171:VSH983171 WCB983171:WCD983171 WLX983171:WLZ983171 WVT983171:WVV983171">
      <formula1>"要,不要"</formula1>
    </dataValidation>
  </dataValidations>
  <pageMargins left="0.39370078740157483" right="0.39370078740157483" top="0.39370078740157483" bottom="0.39370078740157483" header="0.19685039370078741" footer="0.19685039370078741"/>
  <pageSetup paperSize="9" orientation="portrait" r:id="rId1"/>
  <headerFooter alignWithMargins="0">
    <oddHeader>&amp;L&amp;"ＭＳ ゴシック,標準"&amp;6 20201001</oddHeader>
    <oddFooter>&amp;C&amp;9- &amp;P -</oddFooter>
  </headerFooter>
  <drawing r:id="rId2"/>
  <legacyDrawing r:id="rId3"/>
  <oleObjects>
    <mc:AlternateContent xmlns:mc="http://schemas.openxmlformats.org/markup-compatibility/2006">
      <mc:Choice Requires="x14">
        <oleObject progId="文書" shapeId="7169" r:id="rId4">
          <objectPr defaultSize="0" autoPict="0" r:id="rId5">
            <anchor moveWithCells="1">
              <from>
                <xdr:col>3</xdr:col>
                <xdr:colOff>19050</xdr:colOff>
                <xdr:row>36</xdr:row>
                <xdr:rowOff>19050</xdr:rowOff>
              </from>
              <to>
                <xdr:col>41</xdr:col>
                <xdr:colOff>0</xdr:colOff>
                <xdr:row>69</xdr:row>
                <xdr:rowOff>38100</xdr:rowOff>
              </to>
            </anchor>
          </objectPr>
        </oleObject>
      </mc:Choice>
      <mc:Fallback>
        <oleObject progId="文書" shapeId="7169" r:id="rId4"/>
      </mc:Fallback>
    </mc:AlternateContent>
    <mc:AlternateContent xmlns:mc="http://schemas.openxmlformats.org/markup-compatibility/2006">
      <mc:Choice Requires="x14">
        <oleObject progId="文書" shapeId="7170" r:id="rId6">
          <objectPr defaultSize="0" autoPict="0" r:id="rId7">
            <anchor moveWithCells="1">
              <from>
                <xdr:col>2</xdr:col>
                <xdr:colOff>114300</xdr:colOff>
                <xdr:row>74</xdr:row>
                <xdr:rowOff>19050</xdr:rowOff>
              </from>
              <to>
                <xdr:col>39</xdr:col>
                <xdr:colOff>85725</xdr:colOff>
                <xdr:row>124</xdr:row>
                <xdr:rowOff>66675</xdr:rowOff>
              </to>
            </anchor>
          </objectPr>
        </oleObject>
      </mc:Choice>
      <mc:Fallback>
        <oleObject progId="文書" shapeId="7170" r:id="rId6"/>
      </mc:Fallback>
    </mc:AlternateContent>
    <mc:AlternateContent xmlns:mc="http://schemas.openxmlformats.org/markup-compatibility/2006">
      <mc:Choice Requires="x14">
        <oleObject progId="文書" shapeId="7171" r:id="rId8">
          <objectPr defaultSize="0" autoPict="0" r:id="rId9">
            <anchor moveWithCells="1">
              <from>
                <xdr:col>2</xdr:col>
                <xdr:colOff>123825</xdr:colOff>
                <xdr:row>130</xdr:row>
                <xdr:rowOff>180975</xdr:rowOff>
              </from>
              <to>
                <xdr:col>40</xdr:col>
                <xdr:colOff>114300</xdr:colOff>
                <xdr:row>181</xdr:row>
                <xdr:rowOff>57150</xdr:rowOff>
              </to>
            </anchor>
          </objectPr>
        </oleObject>
      </mc:Choice>
      <mc:Fallback>
        <oleObject progId="文書" shapeId="7171" r:id="rId8"/>
      </mc:Fallback>
    </mc:AlternateContent>
    <mc:AlternateContent xmlns:mc="http://schemas.openxmlformats.org/markup-compatibility/2006">
      <mc:Choice Requires="x14">
        <oleObject progId="文書" shapeId="7172" r:id="rId10">
          <objectPr defaultSize="0" autoPict="0" r:id="rId11">
            <anchor moveWithCells="1">
              <from>
                <xdr:col>2</xdr:col>
                <xdr:colOff>85725</xdr:colOff>
                <xdr:row>188</xdr:row>
                <xdr:rowOff>0</xdr:rowOff>
              </from>
              <to>
                <xdr:col>40</xdr:col>
                <xdr:colOff>114300</xdr:colOff>
                <xdr:row>238</xdr:row>
                <xdr:rowOff>76200</xdr:rowOff>
              </to>
            </anchor>
          </objectPr>
        </oleObject>
      </mc:Choice>
      <mc:Fallback>
        <oleObject progId="文書" shapeId="7172" r:id="rId10"/>
      </mc:Fallback>
    </mc:AlternateContent>
    <mc:AlternateContent xmlns:mc="http://schemas.openxmlformats.org/markup-compatibility/2006">
      <mc:Choice Requires="x14">
        <oleObject progId="文書" shapeId="7174" r:id="rId12">
          <objectPr defaultSize="0" autoPict="0" r:id="rId13">
            <anchor moveWithCells="1">
              <from>
                <xdr:col>2</xdr:col>
                <xdr:colOff>123825</xdr:colOff>
                <xdr:row>244</xdr:row>
                <xdr:rowOff>180975</xdr:rowOff>
              </from>
              <to>
                <xdr:col>41</xdr:col>
                <xdr:colOff>0</xdr:colOff>
                <xdr:row>295</xdr:row>
                <xdr:rowOff>66675</xdr:rowOff>
              </to>
            </anchor>
          </objectPr>
        </oleObject>
      </mc:Choice>
      <mc:Fallback>
        <oleObject progId="文書" shapeId="7174" r:id="rId12"/>
      </mc:Fallback>
    </mc:AlternateContent>
    <mc:AlternateContent xmlns:mc="http://schemas.openxmlformats.org/markup-compatibility/2006">
      <mc:Choice Requires="x14">
        <oleObject progId="文書" shapeId="7177" r:id="rId14">
          <objectPr defaultSize="0" autoPict="0" r:id="rId15">
            <anchor moveWithCells="1">
              <from>
                <xdr:col>3</xdr:col>
                <xdr:colOff>19050</xdr:colOff>
                <xdr:row>302</xdr:row>
                <xdr:rowOff>104775</xdr:rowOff>
              </from>
              <to>
                <xdr:col>40</xdr:col>
                <xdr:colOff>95250</xdr:colOff>
                <xdr:row>353</xdr:row>
                <xdr:rowOff>104775</xdr:rowOff>
              </to>
            </anchor>
          </objectPr>
        </oleObject>
      </mc:Choice>
      <mc:Fallback>
        <oleObject progId="文書" shapeId="7177" r:id="rId14"/>
      </mc:Fallback>
    </mc:AlternateContent>
    <mc:AlternateContent xmlns:mc="http://schemas.openxmlformats.org/markup-compatibility/2006">
      <mc:Choice Requires="x14">
        <oleObject progId="文書" shapeId="7178" r:id="rId16">
          <objectPr defaultSize="0" autoPict="0" r:id="rId17">
            <anchor moveWithCells="1">
              <from>
                <xdr:col>3</xdr:col>
                <xdr:colOff>19050</xdr:colOff>
                <xdr:row>359</xdr:row>
                <xdr:rowOff>66675</xdr:rowOff>
              </from>
              <to>
                <xdr:col>41</xdr:col>
                <xdr:colOff>47625</xdr:colOff>
                <xdr:row>405</xdr:row>
                <xdr:rowOff>104775</xdr:rowOff>
              </to>
            </anchor>
          </objectPr>
        </oleObject>
      </mc:Choice>
      <mc:Fallback>
        <oleObject progId="文書" shapeId="7178" r:id="rId1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39"/>
  <sheetViews>
    <sheetView showGridLines="0" showZeros="0" topLeftCell="A3" zoomScaleNormal="100" workbookViewId="0">
      <selection activeCell="BB25" sqref="BB25"/>
    </sheetView>
  </sheetViews>
  <sheetFormatPr defaultColWidth="2.125" defaultRowHeight="15" customHeight="1" x14ac:dyDescent="0.15"/>
  <sheetData>
    <row r="1" spans="1:55" ht="3" customHeight="1" x14ac:dyDescent="0.15"/>
    <row r="2" spans="1:55" s="88" customFormat="1" ht="14.1" customHeight="1" x14ac:dyDescent="0.15">
      <c r="A2" s="43"/>
      <c r="B2" s="304" t="s">
        <v>47</v>
      </c>
      <c r="C2" s="305"/>
      <c r="D2" s="305"/>
      <c r="E2" s="305"/>
      <c r="F2" s="305"/>
      <c r="G2" s="305"/>
      <c r="H2" s="305"/>
      <c r="I2" s="305"/>
      <c r="J2" s="305"/>
      <c r="K2" s="306"/>
      <c r="L2" s="438"/>
      <c r="M2" s="392"/>
      <c r="N2" s="392"/>
      <c r="O2" s="392"/>
      <c r="P2" s="392"/>
      <c r="Q2" s="392"/>
      <c r="R2" s="392"/>
      <c r="S2" s="392"/>
      <c r="T2" s="392"/>
      <c r="U2" s="392"/>
      <c r="V2" s="392"/>
      <c r="W2" s="392"/>
      <c r="X2" s="392"/>
      <c r="Y2" s="392"/>
      <c r="Z2" s="392"/>
      <c r="AA2" s="392"/>
      <c r="AB2" s="392"/>
      <c r="AC2" s="392"/>
      <c r="AD2" s="392"/>
      <c r="AE2" s="439"/>
      <c r="AF2" s="124"/>
      <c r="AG2" s="477">
        <f>L4</f>
        <v>0</v>
      </c>
      <c r="AH2" s="477"/>
      <c r="AI2" s="477"/>
      <c r="AJ2" s="477"/>
      <c r="AK2" s="477"/>
      <c r="AL2" s="477"/>
      <c r="AM2" s="477"/>
      <c r="AN2" s="477"/>
      <c r="AO2" s="477"/>
      <c r="AP2" s="477"/>
      <c r="AQ2" s="477"/>
      <c r="AR2" s="124"/>
      <c r="AS2" s="477">
        <f>AG5</f>
        <v>0</v>
      </c>
      <c r="AT2" s="477"/>
      <c r="AU2" s="477"/>
      <c r="AV2" s="477"/>
      <c r="AW2" s="477"/>
      <c r="AX2" s="477"/>
      <c r="AY2" s="477"/>
      <c r="AZ2" s="477"/>
      <c r="BA2" s="477"/>
      <c r="BB2" s="477"/>
      <c r="BC2" s="477"/>
    </row>
    <row r="3" spans="1:55" s="88" customFormat="1" ht="14.1" customHeight="1" x14ac:dyDescent="0.15">
      <c r="A3" s="43"/>
      <c r="B3" s="304" t="s">
        <v>53</v>
      </c>
      <c r="C3" s="305"/>
      <c r="D3" s="305"/>
      <c r="E3" s="305"/>
      <c r="F3" s="305"/>
      <c r="G3" s="305"/>
      <c r="H3" s="305"/>
      <c r="I3" s="305"/>
      <c r="J3" s="305"/>
      <c r="K3" s="306"/>
      <c r="L3" s="441" t="s">
        <v>90</v>
      </c>
      <c r="M3" s="441"/>
      <c r="N3" s="441"/>
      <c r="O3" s="442"/>
      <c r="P3" s="442"/>
      <c r="Q3" s="442"/>
      <c r="R3" s="442"/>
      <c r="S3" s="442"/>
      <c r="T3" s="442"/>
      <c r="U3" s="442"/>
      <c r="V3" s="442"/>
      <c r="W3" s="442"/>
      <c r="X3" s="443" t="s">
        <v>37</v>
      </c>
      <c r="Y3" s="443"/>
      <c r="Z3" s="443"/>
      <c r="AA3" s="443"/>
      <c r="AB3" s="443"/>
      <c r="AC3" s="443"/>
      <c r="AD3" s="119"/>
      <c r="AE3" s="121"/>
      <c r="AF3" s="124"/>
      <c r="AG3" s="477">
        <f>IF(L4="",0,LEN(AG2))</f>
        <v>0</v>
      </c>
      <c r="AH3" s="477"/>
      <c r="AI3" s="477"/>
      <c r="AJ3" s="477"/>
      <c r="AK3" s="477"/>
      <c r="AL3" s="477"/>
      <c r="AM3" s="477"/>
      <c r="AN3" s="477"/>
      <c r="AO3" s="477"/>
      <c r="AP3" s="477"/>
      <c r="AQ3" s="477"/>
      <c r="AR3" s="124"/>
      <c r="AS3" s="477">
        <f>IF(OR(AG5=0,AG5=""),0,LEN(AS2))</f>
        <v>0</v>
      </c>
      <c r="AT3" s="477"/>
      <c r="AU3" s="477"/>
      <c r="AV3" s="477"/>
      <c r="AW3" s="477"/>
      <c r="AX3" s="477"/>
      <c r="AY3" s="477"/>
      <c r="AZ3" s="477"/>
      <c r="BA3" s="477"/>
      <c r="BB3" s="477"/>
      <c r="BC3" s="477"/>
    </row>
    <row r="4" spans="1:55" s="88" customFormat="1" ht="14.1" customHeight="1" x14ac:dyDescent="0.15">
      <c r="A4" s="43"/>
      <c r="B4" s="429" t="s">
        <v>16</v>
      </c>
      <c r="C4" s="430"/>
      <c r="D4" s="430"/>
      <c r="E4" s="430"/>
      <c r="F4" s="430"/>
      <c r="G4" s="430"/>
      <c r="H4" s="430"/>
      <c r="I4" s="430"/>
      <c r="J4" s="430"/>
      <c r="K4" s="431"/>
      <c r="L4" s="432"/>
      <c r="M4" s="433"/>
      <c r="N4" s="433"/>
      <c r="O4" s="433"/>
      <c r="P4" s="433"/>
      <c r="Q4" s="433"/>
      <c r="R4" s="433"/>
      <c r="S4" s="433"/>
      <c r="T4" s="433"/>
      <c r="U4" s="433"/>
      <c r="V4" s="433"/>
      <c r="W4" s="433"/>
      <c r="X4" s="433"/>
      <c r="Y4" s="433"/>
      <c r="Z4" s="433"/>
      <c r="AA4" s="120" t="s">
        <v>95</v>
      </c>
      <c r="AB4" s="119"/>
      <c r="AC4" s="119"/>
      <c r="AD4" s="119"/>
      <c r="AE4" s="122"/>
      <c r="AF4" s="124"/>
      <c r="AG4" s="142" t="str">
        <f>IF(AG3=10,"￥","")</f>
        <v/>
      </c>
      <c r="AH4" s="142" t="str">
        <f>IF(AG3=9,"￥",IF(AG3&gt;=10,DBCS(MID(AG2,AG3-9,1)),""))</f>
        <v/>
      </c>
      <c r="AI4" s="142" t="str">
        <f>IF(AG3=8,"￥",IF(AG3&gt;=9,DBCS(MID(AG2,AG3-8,1)),""))</f>
        <v/>
      </c>
      <c r="AJ4" s="142" t="str">
        <f>IF(AG3=7,"￥",IF(AG3&gt;=8,DBCS(MID(AG2,AG3-7,1)),""))</f>
        <v/>
      </c>
      <c r="AK4" s="142" t="str">
        <f>IF(AG3=6,"￥",IF(AG3&gt;=7,DBCS(MID(AG2,AG3-6,1)),""))</f>
        <v/>
      </c>
      <c r="AL4" s="142" t="str">
        <f>IF(AG3=5,"￥",IF(AG3&gt;=6,DBCS(MID(AG2,AG3-5,1)),""))</f>
        <v/>
      </c>
      <c r="AM4" s="142" t="str">
        <f>IF(AG3=4,"￥",IF(AG3&gt;=5,DBCS(MID(AG2,AG3-4,1)),""))</f>
        <v/>
      </c>
      <c r="AN4" s="142" t="str">
        <f>IF(AG3=3,"￥",IF(AG3&gt;=4,DBCS(MID(AG2,AG3-3,1)),""))</f>
        <v/>
      </c>
      <c r="AO4" s="142" t="str">
        <f>IF(AG3=2,"￥",IF(AG3&gt;=3,DBCS(MID(AG2,AG3-2,1)),""))</f>
        <v/>
      </c>
      <c r="AP4" s="142" t="str">
        <f>IF(AG3=1,"￥",IF(AG3&gt;=2,DBCS(MID(AG2,AG3-1,1)),""))</f>
        <v/>
      </c>
      <c r="AQ4" s="142" t="str">
        <f>IF(AG3&gt;0,DBCS(RIGHT(AG2,1)),"")</f>
        <v/>
      </c>
      <c r="AR4" s="124"/>
      <c r="AS4" s="142" t="str">
        <f>IF(AS3=10,"￥","")</f>
        <v/>
      </c>
      <c r="AT4" s="142" t="str">
        <f>IF(AS3=9,"￥",IF(AS3&gt;=10,DBCS(MID(AS2,AS3-9,1)),""))</f>
        <v/>
      </c>
      <c r="AU4" s="142" t="str">
        <f>IF(AS3=8,"￥",IF(AS3&gt;=9,DBCS(MID(AS2,AS3-8,1)),""))</f>
        <v/>
      </c>
      <c r="AV4" s="142" t="str">
        <f>IF(AS3=7,"￥",IF(AS3&gt;=8,DBCS(MID(AS2,AS3-7,1)),""))</f>
        <v/>
      </c>
      <c r="AW4" s="142" t="str">
        <f>IF(AS3=6,"￥",IF(AS3&gt;=7,DBCS(MID(AS2,AS3-6,1)),""))</f>
        <v/>
      </c>
      <c r="AX4" s="142" t="str">
        <f>IF(AS3=5,"￥",IF(AS3&gt;=6,DBCS(MID(AS2,AS3-5,1)),""))</f>
        <v/>
      </c>
      <c r="AY4" s="142" t="str">
        <f>IF(AS3=4,"￥",IF(AS3&gt;=5,DBCS(MID(AS2,AS3-4,1)),""))</f>
        <v/>
      </c>
      <c r="AZ4" s="142" t="str">
        <f>IF(AS3=3,"￥",IF(AS3&gt;=4,DBCS(MID(AS2,AS3-3,1)),""))</f>
        <v/>
      </c>
      <c r="BA4" s="142" t="str">
        <f>IF(AS3=2,"￥",IF(AS3&gt;=3,DBCS(MID(AS2,AS3-2,1)),""))</f>
        <v/>
      </c>
      <c r="BB4" s="142" t="str">
        <f>IF(AS3=1,"￥",IF(AS3&gt;=2,DBCS(MID(AS2,AS3-1,1)),""))</f>
        <v/>
      </c>
      <c r="BC4" s="142" t="str">
        <f>IF(AS3&gt;0,DBCS(RIGHT(AS2,1)),"")</f>
        <v/>
      </c>
    </row>
    <row r="5" spans="1:55" s="88" customFormat="1" ht="14.1" customHeight="1" x14ac:dyDescent="0.15">
      <c r="A5" s="43"/>
      <c r="B5" s="434" t="s">
        <v>166</v>
      </c>
      <c r="C5" s="435"/>
      <c r="D5" s="435"/>
      <c r="E5" s="435"/>
      <c r="F5" s="435"/>
      <c r="G5" s="435"/>
      <c r="H5" s="435"/>
      <c r="I5" s="435"/>
      <c r="J5" s="435"/>
      <c r="K5" s="436"/>
      <c r="L5" s="432"/>
      <c r="M5" s="433"/>
      <c r="N5" s="433"/>
      <c r="O5" s="433"/>
      <c r="P5" s="433"/>
      <c r="Q5" s="433"/>
      <c r="R5" s="433"/>
      <c r="S5" s="433"/>
      <c r="T5" s="433"/>
      <c r="U5" s="433"/>
      <c r="V5" s="433"/>
      <c r="W5" s="433"/>
      <c r="X5" s="433"/>
      <c r="Y5" s="433"/>
      <c r="Z5" s="433"/>
      <c r="AA5" s="120" t="s">
        <v>18</v>
      </c>
      <c r="AB5" s="119"/>
      <c r="AC5" s="119"/>
      <c r="AD5" s="119"/>
      <c r="AE5" s="122"/>
      <c r="AF5" s="124"/>
      <c r="AG5" s="476">
        <f>L4-L5</f>
        <v>0</v>
      </c>
      <c r="AH5" s="476"/>
      <c r="AI5" s="476"/>
      <c r="AJ5" s="476"/>
      <c r="AK5" s="476"/>
      <c r="AL5" s="476"/>
      <c r="AM5" s="476"/>
      <c r="AN5" s="476"/>
      <c r="AO5" s="476"/>
      <c r="AP5" s="476"/>
      <c r="AQ5" s="476"/>
      <c r="AR5" s="124"/>
      <c r="AS5" s="142"/>
      <c r="AT5" s="142"/>
      <c r="AU5" s="142"/>
      <c r="AV5" s="142"/>
      <c r="AW5" s="142"/>
      <c r="AX5" s="142"/>
      <c r="AY5" s="142"/>
      <c r="AZ5" s="142"/>
      <c r="BA5" s="142"/>
      <c r="BB5" s="142"/>
      <c r="BC5" s="142"/>
    </row>
    <row r="6" spans="1:55" s="88" customFormat="1" ht="14.1" customHeight="1" x14ac:dyDescent="0.15">
      <c r="A6" s="43"/>
      <c r="B6" s="304" t="s">
        <v>97</v>
      </c>
      <c r="C6" s="305"/>
      <c r="D6" s="305"/>
      <c r="E6" s="305"/>
      <c r="F6" s="305"/>
      <c r="G6" s="305"/>
      <c r="H6" s="305"/>
      <c r="I6" s="305"/>
      <c r="J6" s="305"/>
      <c r="K6" s="306"/>
      <c r="L6" s="427" t="s">
        <v>225</v>
      </c>
      <c r="M6" s="426"/>
      <c r="N6" s="426"/>
      <c r="O6" s="426"/>
      <c r="P6" s="426"/>
      <c r="Q6" s="425" t="s">
        <v>54</v>
      </c>
      <c r="R6" s="425"/>
      <c r="S6" s="426"/>
      <c r="T6" s="426"/>
      <c r="U6" s="425" t="s">
        <v>92</v>
      </c>
      <c r="V6" s="425"/>
      <c r="W6" s="426"/>
      <c r="X6" s="426"/>
      <c r="Y6" s="425" t="s">
        <v>11</v>
      </c>
      <c r="Z6" s="425"/>
      <c r="AA6" s="105"/>
      <c r="AB6" s="105"/>
      <c r="AC6" s="105"/>
      <c r="AD6" s="105"/>
      <c r="AE6" s="123"/>
      <c r="AF6" s="124"/>
      <c r="AG6" s="124" t="str">
        <f>L6&amp;IF(O6="","　　　　年　　　　月　　　　日",IF(O6="","　　　",IF(O6&lt;10,"　　","　")&amp;DBCS(O6))&amp;"　年"&amp;IF(S6="","　　　",IF(S6&lt;10,"　　","　")&amp;DBCS(S6))&amp;"　月"&amp;IF(W6="","　　　",IF(W6&lt;10,"　　","　")&amp;DBCS(W6))&amp;"　日")</f>
        <v>令和　　　　年　　　　月　　　　日</v>
      </c>
      <c r="AH6" s="124"/>
      <c r="AI6" s="124"/>
      <c r="AJ6" s="124"/>
      <c r="AK6" s="124"/>
      <c r="AL6" s="124"/>
      <c r="AM6" s="124"/>
      <c r="AN6" s="124"/>
      <c r="AO6" s="124"/>
      <c r="AP6" s="124"/>
      <c r="AQ6" s="124"/>
      <c r="AR6" s="124"/>
      <c r="AS6" s="124"/>
      <c r="AT6" s="124"/>
      <c r="AU6" s="124"/>
      <c r="AV6" s="124"/>
      <c r="AW6" s="124"/>
      <c r="AX6" s="137"/>
      <c r="AY6" s="137"/>
      <c r="AZ6" s="137"/>
      <c r="BA6" s="137"/>
      <c r="BB6" s="137"/>
      <c r="BC6" s="137"/>
    </row>
    <row r="7" spans="1:55" s="88" customFormat="1" ht="14.1" customHeight="1" x14ac:dyDescent="0.15">
      <c r="A7" s="43"/>
      <c r="B7" s="304" t="s">
        <v>104</v>
      </c>
      <c r="C7" s="305"/>
      <c r="D7" s="305"/>
      <c r="E7" s="305"/>
      <c r="F7" s="305"/>
      <c r="G7" s="305"/>
      <c r="H7" s="305"/>
      <c r="I7" s="305"/>
      <c r="J7" s="305"/>
      <c r="K7" s="306"/>
      <c r="L7" s="428" t="str">
        <f>IF(L6="","",L6)</f>
        <v>令和</v>
      </c>
      <c r="M7" s="425"/>
      <c r="N7" s="425"/>
      <c r="O7" s="425" t="str">
        <f>IF(O6="","",O6)</f>
        <v/>
      </c>
      <c r="P7" s="425"/>
      <c r="Q7" s="425" t="s">
        <v>54</v>
      </c>
      <c r="R7" s="425"/>
      <c r="S7" s="425" t="str">
        <f>IF(S6="","",S6)</f>
        <v/>
      </c>
      <c r="T7" s="425"/>
      <c r="U7" s="425" t="s">
        <v>92</v>
      </c>
      <c r="V7" s="425"/>
      <c r="W7" s="425" t="str">
        <f>IF(W6="","",W6)</f>
        <v/>
      </c>
      <c r="X7" s="425"/>
      <c r="Y7" s="425" t="s">
        <v>11</v>
      </c>
      <c r="Z7" s="425"/>
      <c r="AA7" s="105"/>
      <c r="AB7" s="105"/>
      <c r="AC7" s="105"/>
      <c r="AD7" s="105"/>
      <c r="AE7" s="123"/>
      <c r="AF7" s="124"/>
      <c r="AG7" s="124" t="str">
        <f>L7&amp;IF(O7="","　　　　年　　　　月　　　　日",IF(O7="","　　　",IF(O7&lt;10,"　　","　")&amp;DBCS(O7))&amp;"　年"&amp;IF(S7="","　　　",IF(S7&lt;10,"　　","　")&amp;DBCS(S7))&amp;"　月"&amp;IF(W7="","　　　",IF(W7&lt;10,"　　","　")&amp;DBCS(W7))&amp;"　日")</f>
        <v>令和　　　　年　　　　月　　　　日</v>
      </c>
      <c r="AH7" s="124"/>
      <c r="AI7" s="124"/>
      <c r="AJ7" s="124"/>
      <c r="AK7" s="124"/>
      <c r="AL7" s="124"/>
      <c r="AM7" s="124"/>
      <c r="AN7" s="124"/>
      <c r="AO7" s="124"/>
      <c r="AP7" s="124"/>
      <c r="AQ7" s="124"/>
      <c r="AR7" s="124"/>
      <c r="AS7" s="124"/>
      <c r="AT7" s="124"/>
      <c r="AU7" s="124"/>
      <c r="AV7" s="124"/>
      <c r="AW7" s="124"/>
      <c r="AX7" s="137"/>
      <c r="AY7" s="137"/>
      <c r="AZ7" s="137"/>
      <c r="BA7" s="137"/>
      <c r="BB7" s="137"/>
      <c r="BC7" s="137"/>
    </row>
    <row r="8" spans="1:55" s="88" customFormat="1" ht="14.1" customHeight="1" x14ac:dyDescent="0.15">
      <c r="A8" s="43"/>
      <c r="B8" s="304" t="s">
        <v>112</v>
      </c>
      <c r="C8" s="305"/>
      <c r="D8" s="305"/>
      <c r="E8" s="305"/>
      <c r="F8" s="305"/>
      <c r="G8" s="305"/>
      <c r="H8" s="305"/>
      <c r="I8" s="305"/>
      <c r="J8" s="305"/>
      <c r="K8" s="306"/>
      <c r="L8" s="427" t="s">
        <v>225</v>
      </c>
      <c r="M8" s="426"/>
      <c r="N8" s="426"/>
      <c r="O8" s="426"/>
      <c r="P8" s="426"/>
      <c r="Q8" s="425" t="s">
        <v>54</v>
      </c>
      <c r="R8" s="425"/>
      <c r="S8" s="426"/>
      <c r="T8" s="426"/>
      <c r="U8" s="425" t="s">
        <v>92</v>
      </c>
      <c r="V8" s="425"/>
      <c r="W8" s="426"/>
      <c r="X8" s="426"/>
      <c r="Y8" s="425" t="s">
        <v>11</v>
      </c>
      <c r="Z8" s="425"/>
      <c r="AA8" s="105"/>
      <c r="AB8" s="105"/>
      <c r="AC8" s="105"/>
      <c r="AD8" s="105"/>
      <c r="AE8" s="123"/>
      <c r="AF8" s="124"/>
      <c r="AG8" s="124" t="str">
        <f>L8&amp;IF(O8="","　　　　年　　　　月　　　　日",IF(O8="","　　　",IF(O8&lt;10,"　　","　")&amp;DBCS(O8))&amp;"　年"&amp;IF(S8="","　　　",IF(S8&lt;10,"　　","　")&amp;DBCS(S8))&amp;"　月"&amp;IF(W8="","　　　",IF(W8&lt;10,"　　","　")&amp;DBCS(W8))&amp;"　日")</f>
        <v>令和　　　　年　　　　月　　　　日</v>
      </c>
      <c r="AH8" s="124"/>
      <c r="AI8" s="124"/>
      <c r="AJ8" s="124"/>
      <c r="AK8" s="124"/>
      <c r="AL8" s="124"/>
      <c r="AM8" s="124"/>
      <c r="AN8" s="124"/>
      <c r="AO8" s="124"/>
      <c r="AP8" s="124"/>
      <c r="AQ8" s="124"/>
      <c r="AR8" s="124"/>
      <c r="AS8" s="124"/>
      <c r="AT8" s="124"/>
      <c r="AU8" s="124"/>
      <c r="AV8" s="124"/>
      <c r="AW8" s="124"/>
      <c r="AX8" s="137"/>
      <c r="AY8" s="137"/>
      <c r="AZ8" s="137"/>
      <c r="BA8" s="137"/>
      <c r="BB8" s="137"/>
      <c r="BC8" s="137"/>
    </row>
    <row r="9" spans="1:55" s="88" customFormat="1" ht="14.1" customHeight="1" x14ac:dyDescent="0.15">
      <c r="A9" s="43"/>
      <c r="B9" s="304" t="s">
        <v>76</v>
      </c>
      <c r="C9" s="305"/>
      <c r="D9" s="305"/>
      <c r="E9" s="305"/>
      <c r="F9" s="305"/>
      <c r="G9" s="305"/>
      <c r="H9" s="305"/>
      <c r="I9" s="305"/>
      <c r="J9" s="305"/>
      <c r="K9" s="306"/>
      <c r="L9" s="474" t="s">
        <v>142</v>
      </c>
      <c r="M9" s="475"/>
      <c r="N9" s="475"/>
      <c r="O9" s="139"/>
      <c r="P9" s="140" t="str">
        <f>IF(L9="不要","※印刷する場合1～5ページをページ指定で印刷してください","")</f>
        <v/>
      </c>
      <c r="Q9" s="139"/>
      <c r="R9" s="139"/>
      <c r="S9" s="139"/>
      <c r="T9" s="139"/>
      <c r="U9" s="139"/>
      <c r="V9" s="139"/>
      <c r="W9" s="139"/>
      <c r="X9" s="139"/>
      <c r="Y9" s="139"/>
      <c r="Z9" s="139"/>
      <c r="AA9" s="139"/>
      <c r="AB9" s="139"/>
      <c r="AC9" s="139"/>
      <c r="AD9" s="139"/>
      <c r="AE9" s="141"/>
      <c r="AF9" s="124"/>
      <c r="AG9" s="124"/>
      <c r="AH9" s="124"/>
      <c r="AI9" s="124"/>
      <c r="AJ9" s="124"/>
      <c r="AK9" s="124"/>
      <c r="AL9" s="124"/>
      <c r="AM9" s="124"/>
      <c r="AN9" s="124"/>
      <c r="AO9" s="124"/>
      <c r="AP9" s="124"/>
      <c r="AQ9" s="124"/>
      <c r="AR9" s="124"/>
      <c r="AS9" s="124"/>
      <c r="AT9" s="124"/>
      <c r="AU9" s="124"/>
      <c r="AV9" s="124"/>
      <c r="AW9" s="124"/>
      <c r="AX9" s="137"/>
      <c r="AY9" s="137"/>
      <c r="AZ9" s="137"/>
      <c r="BA9" s="137"/>
      <c r="BB9" s="137"/>
      <c r="BC9" s="137"/>
    </row>
    <row r="10" spans="1:55" s="88" customFormat="1" ht="14.1" customHeight="1" x14ac:dyDescent="0.15">
      <c r="A10" s="43"/>
      <c r="B10" s="295" t="s">
        <v>61</v>
      </c>
      <c r="C10" s="296"/>
      <c r="D10" s="296"/>
      <c r="E10" s="296"/>
      <c r="F10" s="298" t="s">
        <v>103</v>
      </c>
      <c r="G10" s="299"/>
      <c r="H10" s="299"/>
      <c r="I10" s="299"/>
      <c r="J10" s="299"/>
      <c r="K10" s="300"/>
      <c r="L10" s="422"/>
      <c r="M10" s="423"/>
      <c r="N10" s="423"/>
      <c r="O10" s="423"/>
      <c r="P10" s="423"/>
      <c r="Q10" s="423"/>
      <c r="R10" s="423"/>
      <c r="S10" s="423"/>
      <c r="T10" s="423"/>
      <c r="U10" s="423"/>
      <c r="V10" s="423"/>
      <c r="W10" s="423"/>
      <c r="X10" s="423"/>
      <c r="Y10" s="423"/>
      <c r="Z10" s="423"/>
      <c r="AA10" s="423"/>
      <c r="AB10" s="423"/>
      <c r="AC10" s="423"/>
      <c r="AD10" s="423"/>
      <c r="AE10" s="424"/>
      <c r="AF10" s="124"/>
      <c r="AG10" s="137"/>
      <c r="AH10" s="124"/>
      <c r="AI10" s="124"/>
      <c r="AJ10" s="124"/>
      <c r="AK10" s="124"/>
      <c r="AL10" s="124"/>
      <c r="AM10" s="124"/>
      <c r="AN10" s="124"/>
      <c r="AO10" s="124"/>
      <c r="AP10" s="124"/>
      <c r="AQ10" s="124"/>
      <c r="AR10" s="124"/>
      <c r="AS10" s="124"/>
      <c r="AT10" s="124"/>
      <c r="AU10" s="124"/>
      <c r="AV10" s="124"/>
      <c r="AW10" s="124"/>
      <c r="AX10" s="137"/>
      <c r="AY10" s="137"/>
      <c r="AZ10" s="137"/>
      <c r="BA10" s="137"/>
      <c r="BB10" s="137"/>
      <c r="BC10" s="137"/>
    </row>
    <row r="11" spans="1:55" s="88" customFormat="1" ht="14.1" customHeight="1" x14ac:dyDescent="0.15">
      <c r="A11" s="43"/>
      <c r="B11" s="277"/>
      <c r="C11" s="278"/>
      <c r="D11" s="278"/>
      <c r="E11" s="279"/>
      <c r="F11" s="280" t="s">
        <v>105</v>
      </c>
      <c r="G11" s="281"/>
      <c r="H11" s="281"/>
      <c r="I11" s="281"/>
      <c r="J11" s="281"/>
      <c r="K11" s="282"/>
      <c r="L11" s="407"/>
      <c r="M11" s="408"/>
      <c r="N11" s="408"/>
      <c r="O11" s="408"/>
      <c r="P11" s="408"/>
      <c r="Q11" s="408"/>
      <c r="R11" s="408"/>
      <c r="S11" s="408"/>
      <c r="T11" s="408"/>
      <c r="U11" s="408"/>
      <c r="V11" s="408"/>
      <c r="W11" s="408"/>
      <c r="X11" s="408"/>
      <c r="Y11" s="408"/>
      <c r="Z11" s="408"/>
      <c r="AA11" s="408"/>
      <c r="AB11" s="408"/>
      <c r="AC11" s="408"/>
      <c r="AD11" s="408"/>
      <c r="AE11" s="409"/>
      <c r="AF11" s="124"/>
      <c r="AG11" s="124"/>
      <c r="AH11" s="124"/>
      <c r="AI11" s="124"/>
      <c r="AJ11" s="124"/>
      <c r="AK11" s="124"/>
      <c r="AL11" s="124"/>
      <c r="AM11" s="124"/>
      <c r="AN11" s="124"/>
      <c r="AO11" s="124"/>
      <c r="AP11" s="124"/>
      <c r="AQ11" s="124"/>
      <c r="AR11" s="124"/>
      <c r="AS11" s="124"/>
      <c r="AT11" s="124"/>
      <c r="AU11" s="124"/>
      <c r="AV11" s="124"/>
      <c r="AW11" s="124"/>
      <c r="AX11" s="137"/>
      <c r="AY11" s="137"/>
      <c r="AZ11" s="137"/>
      <c r="BA11" s="137"/>
      <c r="BB11" s="137"/>
      <c r="BC11" s="137"/>
    </row>
    <row r="12" spans="1:55" s="88" customFormat="1" ht="14.1" customHeight="1" x14ac:dyDescent="0.15">
      <c r="A12" s="43"/>
      <c r="B12" s="277"/>
      <c r="C12" s="278"/>
      <c r="D12" s="278"/>
      <c r="E12" s="279"/>
      <c r="F12" s="280" t="s">
        <v>2</v>
      </c>
      <c r="G12" s="281"/>
      <c r="H12" s="281"/>
      <c r="I12" s="281"/>
      <c r="J12" s="281"/>
      <c r="K12" s="282"/>
      <c r="L12" s="407"/>
      <c r="M12" s="408"/>
      <c r="N12" s="408"/>
      <c r="O12" s="408"/>
      <c r="P12" s="408"/>
      <c r="Q12" s="408"/>
      <c r="R12" s="408"/>
      <c r="S12" s="408"/>
      <c r="T12" s="408"/>
      <c r="U12" s="408"/>
      <c r="V12" s="408"/>
      <c r="W12" s="408"/>
      <c r="X12" s="408"/>
      <c r="Y12" s="408"/>
      <c r="Z12" s="408"/>
      <c r="AA12" s="408"/>
      <c r="AB12" s="408"/>
      <c r="AC12" s="408"/>
      <c r="AD12" s="408"/>
      <c r="AE12" s="409"/>
      <c r="AF12" s="124"/>
      <c r="AG12" s="124"/>
      <c r="AH12" s="124"/>
      <c r="AI12" s="124"/>
      <c r="AJ12" s="124"/>
      <c r="AK12" s="137"/>
      <c r="AL12" s="137"/>
      <c r="AM12" s="137"/>
      <c r="AN12" s="137"/>
      <c r="AO12" s="137"/>
      <c r="AP12" s="137"/>
      <c r="AQ12" s="137"/>
      <c r="AR12" s="137"/>
      <c r="AS12" s="137"/>
      <c r="AT12" s="137"/>
      <c r="AU12" s="137"/>
      <c r="AV12" s="124"/>
      <c r="AW12" s="124"/>
      <c r="AX12" s="137"/>
      <c r="AY12" s="137"/>
      <c r="AZ12" s="137"/>
      <c r="BA12" s="137"/>
      <c r="BB12" s="137"/>
      <c r="BC12" s="137"/>
    </row>
    <row r="13" spans="1:55" s="88" customFormat="1" ht="14.1" customHeight="1" x14ac:dyDescent="0.15">
      <c r="A13" s="43"/>
      <c r="B13" s="286"/>
      <c r="C13" s="287"/>
      <c r="D13" s="287"/>
      <c r="E13" s="288"/>
      <c r="F13" s="289" t="s">
        <v>106</v>
      </c>
      <c r="G13" s="290"/>
      <c r="H13" s="290"/>
      <c r="I13" s="290"/>
      <c r="J13" s="290"/>
      <c r="K13" s="291"/>
      <c r="L13" s="410"/>
      <c r="M13" s="411"/>
      <c r="N13" s="411"/>
      <c r="O13" s="411"/>
      <c r="P13" s="411"/>
      <c r="Q13" s="411"/>
      <c r="R13" s="411"/>
      <c r="S13" s="411"/>
      <c r="T13" s="411"/>
      <c r="U13" s="411"/>
      <c r="V13" s="411"/>
      <c r="W13" s="411"/>
      <c r="X13" s="411"/>
      <c r="Y13" s="411"/>
      <c r="Z13" s="411"/>
      <c r="AA13" s="411"/>
      <c r="AB13" s="411"/>
      <c r="AC13" s="411"/>
      <c r="AD13" s="411"/>
      <c r="AE13" s="412"/>
      <c r="AF13" s="125"/>
      <c r="AG13" s="124"/>
      <c r="AH13" s="124"/>
      <c r="AI13" s="124"/>
      <c r="AJ13" s="124"/>
      <c r="AK13" s="124"/>
      <c r="AL13" s="124"/>
      <c r="AM13" s="124"/>
      <c r="AN13" s="124"/>
      <c r="AO13" s="124"/>
      <c r="AP13" s="124"/>
      <c r="AQ13" s="124"/>
      <c r="AR13" s="124"/>
      <c r="AS13" s="124"/>
      <c r="AT13" s="124"/>
      <c r="AU13" s="124"/>
      <c r="AV13" s="124"/>
      <c r="AW13" s="124"/>
      <c r="AX13" s="137"/>
      <c r="AY13" s="137"/>
      <c r="AZ13" s="137"/>
      <c r="BA13" s="137"/>
      <c r="BB13" s="137"/>
      <c r="BC13" s="137"/>
    </row>
    <row r="14" spans="1:55" ht="14.1" customHeight="1" x14ac:dyDescent="0.15">
      <c r="B14" s="295" t="s">
        <v>70</v>
      </c>
      <c r="C14" s="296"/>
      <c r="D14" s="296"/>
      <c r="E14" s="296"/>
      <c r="F14" s="298" t="s">
        <v>103</v>
      </c>
      <c r="G14" s="299"/>
      <c r="H14" s="299"/>
      <c r="I14" s="299"/>
      <c r="J14" s="299"/>
      <c r="K14" s="300"/>
      <c r="L14" s="422"/>
      <c r="M14" s="423"/>
      <c r="N14" s="423"/>
      <c r="O14" s="423"/>
      <c r="P14" s="423"/>
      <c r="Q14" s="423"/>
      <c r="R14" s="423"/>
      <c r="S14" s="423"/>
      <c r="T14" s="423"/>
      <c r="U14" s="423"/>
      <c r="V14" s="423"/>
      <c r="W14" s="423"/>
      <c r="X14" s="423"/>
      <c r="Y14" s="423"/>
      <c r="Z14" s="423"/>
      <c r="AA14" s="423"/>
      <c r="AB14" s="423"/>
      <c r="AC14" s="423"/>
      <c r="AD14" s="423"/>
      <c r="AE14" s="424"/>
      <c r="AF14" s="422"/>
      <c r="AG14" s="423"/>
      <c r="AH14" s="423"/>
      <c r="AI14" s="423"/>
      <c r="AJ14" s="423"/>
      <c r="AK14" s="423"/>
      <c r="AL14" s="423"/>
      <c r="AM14" s="423"/>
      <c r="AN14" s="423"/>
      <c r="AO14" s="423"/>
      <c r="AP14" s="423"/>
      <c r="AQ14" s="423"/>
      <c r="AR14" s="423"/>
      <c r="AS14" s="423"/>
      <c r="AT14" s="423"/>
      <c r="AU14" s="423"/>
      <c r="AV14" s="423"/>
      <c r="AW14" s="423"/>
      <c r="AX14" s="423"/>
      <c r="AY14" s="424"/>
    </row>
    <row r="15" spans="1:55" ht="14.1" customHeight="1" x14ac:dyDescent="0.15">
      <c r="B15" s="277"/>
      <c r="C15" s="278"/>
      <c r="D15" s="278"/>
      <c r="E15" s="279"/>
      <c r="F15" s="280" t="s">
        <v>105</v>
      </c>
      <c r="G15" s="281"/>
      <c r="H15" s="281"/>
      <c r="I15" s="281"/>
      <c r="J15" s="281"/>
      <c r="K15" s="282"/>
      <c r="L15" s="407"/>
      <c r="M15" s="408"/>
      <c r="N15" s="408"/>
      <c r="O15" s="408"/>
      <c r="P15" s="408"/>
      <c r="Q15" s="408"/>
      <c r="R15" s="408"/>
      <c r="S15" s="408"/>
      <c r="T15" s="408"/>
      <c r="U15" s="408"/>
      <c r="V15" s="408"/>
      <c r="W15" s="408"/>
      <c r="X15" s="408"/>
      <c r="Y15" s="408"/>
      <c r="Z15" s="408"/>
      <c r="AA15" s="408"/>
      <c r="AB15" s="408"/>
      <c r="AC15" s="408"/>
      <c r="AD15" s="408"/>
      <c r="AE15" s="409"/>
      <c r="AF15" s="407"/>
      <c r="AG15" s="408"/>
      <c r="AH15" s="408"/>
      <c r="AI15" s="408"/>
      <c r="AJ15" s="408"/>
      <c r="AK15" s="408"/>
      <c r="AL15" s="408"/>
      <c r="AM15" s="408"/>
      <c r="AN15" s="408"/>
      <c r="AO15" s="408"/>
      <c r="AP15" s="408"/>
      <c r="AQ15" s="408"/>
      <c r="AR15" s="408"/>
      <c r="AS15" s="408"/>
      <c r="AT15" s="408"/>
      <c r="AU15" s="408"/>
      <c r="AV15" s="408"/>
      <c r="AW15" s="408"/>
      <c r="AX15" s="408"/>
      <c r="AY15" s="409"/>
    </row>
    <row r="16" spans="1:55" ht="14.1" customHeight="1" x14ac:dyDescent="0.15">
      <c r="B16" s="277"/>
      <c r="C16" s="278"/>
      <c r="D16" s="278"/>
      <c r="E16" s="279"/>
      <c r="F16" s="280" t="s">
        <v>2</v>
      </c>
      <c r="G16" s="281"/>
      <c r="H16" s="281"/>
      <c r="I16" s="281"/>
      <c r="J16" s="281"/>
      <c r="K16" s="282"/>
      <c r="L16" s="407"/>
      <c r="M16" s="408"/>
      <c r="N16" s="408"/>
      <c r="O16" s="408"/>
      <c r="P16" s="408"/>
      <c r="Q16" s="408"/>
      <c r="R16" s="408"/>
      <c r="S16" s="408"/>
      <c r="T16" s="408"/>
      <c r="U16" s="408"/>
      <c r="V16" s="408"/>
      <c r="W16" s="408"/>
      <c r="X16" s="408"/>
      <c r="Y16" s="408"/>
      <c r="Z16" s="408"/>
      <c r="AA16" s="408"/>
      <c r="AB16" s="408"/>
      <c r="AC16" s="408"/>
      <c r="AD16" s="408"/>
      <c r="AE16" s="409"/>
      <c r="AF16" s="407"/>
      <c r="AG16" s="408"/>
      <c r="AH16" s="408"/>
      <c r="AI16" s="408"/>
      <c r="AJ16" s="408"/>
      <c r="AK16" s="408"/>
      <c r="AL16" s="408"/>
      <c r="AM16" s="408"/>
      <c r="AN16" s="408"/>
      <c r="AO16" s="408"/>
      <c r="AP16" s="408"/>
      <c r="AQ16" s="408"/>
      <c r="AR16" s="408"/>
      <c r="AS16" s="408"/>
      <c r="AT16" s="408"/>
      <c r="AU16" s="408"/>
      <c r="AV16" s="408"/>
      <c r="AW16" s="408"/>
      <c r="AX16" s="408"/>
      <c r="AY16" s="409"/>
    </row>
    <row r="17" spans="2:51" ht="14.1" customHeight="1" x14ac:dyDescent="0.15">
      <c r="B17" s="286"/>
      <c r="C17" s="287"/>
      <c r="D17" s="287"/>
      <c r="E17" s="288"/>
      <c r="F17" s="289" t="s">
        <v>106</v>
      </c>
      <c r="G17" s="290"/>
      <c r="H17" s="290"/>
      <c r="I17" s="290"/>
      <c r="J17" s="290"/>
      <c r="K17" s="291"/>
      <c r="L17" s="410"/>
      <c r="M17" s="411"/>
      <c r="N17" s="411"/>
      <c r="O17" s="411"/>
      <c r="P17" s="411"/>
      <c r="Q17" s="411"/>
      <c r="R17" s="411"/>
      <c r="S17" s="411"/>
      <c r="T17" s="411"/>
      <c r="U17" s="411"/>
      <c r="V17" s="411"/>
      <c r="W17" s="411"/>
      <c r="X17" s="411"/>
      <c r="Y17" s="411"/>
      <c r="Z17" s="411"/>
      <c r="AA17" s="411"/>
      <c r="AB17" s="411"/>
      <c r="AC17" s="411"/>
      <c r="AD17" s="411"/>
      <c r="AE17" s="412"/>
      <c r="AF17" s="410"/>
      <c r="AG17" s="411"/>
      <c r="AH17" s="411"/>
      <c r="AI17" s="411"/>
      <c r="AJ17" s="411"/>
      <c r="AK17" s="411"/>
      <c r="AL17" s="411"/>
      <c r="AM17" s="411"/>
      <c r="AN17" s="411"/>
      <c r="AO17" s="411"/>
      <c r="AP17" s="411"/>
      <c r="AQ17" s="411"/>
      <c r="AR17" s="411"/>
      <c r="AS17" s="411"/>
      <c r="AT17" s="411"/>
      <c r="AU17" s="411"/>
      <c r="AV17" s="411"/>
      <c r="AW17" s="411"/>
      <c r="AX17" s="411"/>
      <c r="AY17" s="412"/>
    </row>
    <row r="18" spans="2:51" ht="3" customHeight="1" x14ac:dyDescent="0.15"/>
    <row r="24" spans="2:51" ht="15" customHeight="1" x14ac:dyDescent="0.15">
      <c r="M24" s="406" t="s">
        <v>131</v>
      </c>
      <c r="N24" s="406"/>
      <c r="O24" s="406"/>
      <c r="P24" s="406"/>
      <c r="Q24" s="406"/>
      <c r="R24" s="406"/>
      <c r="S24" s="406"/>
      <c r="T24" s="406"/>
      <c r="U24" s="406"/>
      <c r="V24" s="406"/>
      <c r="W24" s="406"/>
      <c r="X24" s="406"/>
      <c r="Y24" s="406"/>
      <c r="Z24" s="406"/>
      <c r="AA24" s="406"/>
      <c r="AB24" s="406"/>
      <c r="AC24" s="406"/>
      <c r="AD24" s="406"/>
      <c r="AE24" s="406"/>
      <c r="AF24" s="406"/>
      <c r="AG24" s="406"/>
      <c r="AH24" s="406"/>
      <c r="AI24" s="406"/>
    </row>
    <row r="25" spans="2:51" ht="15" customHeight="1" x14ac:dyDescent="0.15">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row>
    <row r="27" spans="2:51" ht="24.95" customHeight="1" x14ac:dyDescent="0.15">
      <c r="D27" s="93"/>
      <c r="E27" s="98"/>
      <c r="F27" s="413" t="s">
        <v>47</v>
      </c>
      <c r="G27" s="413"/>
      <c r="H27" s="413"/>
      <c r="I27" s="413"/>
      <c r="J27" s="413"/>
      <c r="K27" s="413"/>
      <c r="L27" s="98"/>
      <c r="M27" s="106"/>
      <c r="N27" s="111"/>
      <c r="O27" s="415" t="str">
        <f>IF(L2="","",L2)</f>
        <v/>
      </c>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132"/>
    </row>
    <row r="28" spans="2:51" ht="24.95" customHeight="1" x14ac:dyDescent="0.15">
      <c r="D28" s="94"/>
      <c r="E28" s="99"/>
      <c r="F28" s="414"/>
      <c r="G28" s="414"/>
      <c r="H28" s="414"/>
      <c r="I28" s="414"/>
      <c r="J28" s="414"/>
      <c r="K28" s="414"/>
      <c r="L28" s="99"/>
      <c r="M28" s="107"/>
      <c r="N28" s="112"/>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133"/>
    </row>
    <row r="29" spans="2:51" ht="24.95" customHeight="1" x14ac:dyDescent="0.15">
      <c r="D29" s="95"/>
      <c r="E29" s="100"/>
      <c r="F29" s="419" t="s">
        <v>53</v>
      </c>
      <c r="G29" s="419"/>
      <c r="H29" s="419"/>
      <c r="I29" s="419"/>
      <c r="J29" s="419"/>
      <c r="K29" s="419"/>
      <c r="L29" s="100"/>
      <c r="M29" s="108"/>
      <c r="N29" s="113"/>
      <c r="O29" s="100" t="str">
        <f>"津山市　"&amp;IF(O3="","　　　　　　　　　　",O3)&amp;"　地内"</f>
        <v>津山市　　　　　　　　　　　　地内</v>
      </c>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34"/>
    </row>
    <row r="30" spans="2:51" ht="24.95" customHeight="1" x14ac:dyDescent="0.15">
      <c r="D30" s="96"/>
      <c r="E30" s="101"/>
      <c r="F30" s="417" t="s">
        <v>132</v>
      </c>
      <c r="G30" s="417"/>
      <c r="H30" s="417"/>
      <c r="I30" s="417"/>
      <c r="J30" s="417"/>
      <c r="K30" s="417"/>
      <c r="L30" s="101"/>
      <c r="M30" s="109"/>
      <c r="N30" s="114"/>
      <c r="O30" s="417" t="s">
        <v>3</v>
      </c>
      <c r="P30" s="417"/>
      <c r="Q30" s="417"/>
      <c r="R30" s="417"/>
      <c r="S30" s="109"/>
      <c r="T30" s="101"/>
      <c r="U30" s="101" t="str">
        <f>AG7</f>
        <v>令和　　　　年　　　　月　　　　日</v>
      </c>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35"/>
    </row>
    <row r="31" spans="2:51" ht="24.95" customHeight="1" x14ac:dyDescent="0.15">
      <c r="D31" s="94"/>
      <c r="E31" s="99"/>
      <c r="F31" s="414"/>
      <c r="G31" s="414"/>
      <c r="H31" s="414"/>
      <c r="I31" s="414"/>
      <c r="J31" s="414"/>
      <c r="K31" s="414"/>
      <c r="L31" s="99"/>
      <c r="M31" s="107"/>
      <c r="N31" s="112"/>
      <c r="O31" s="414" t="s">
        <v>167</v>
      </c>
      <c r="P31" s="414"/>
      <c r="Q31" s="414"/>
      <c r="R31" s="414"/>
      <c r="S31" s="107"/>
      <c r="T31" s="99"/>
      <c r="U31" s="99" t="str">
        <f>AG8</f>
        <v>令和　　　　年　　　　月　　　　日</v>
      </c>
      <c r="V31" s="99"/>
      <c r="W31" s="99"/>
      <c r="X31" s="99"/>
      <c r="Y31" s="99"/>
      <c r="Z31" s="99"/>
      <c r="AA31" s="99"/>
      <c r="AB31" s="99"/>
      <c r="AC31" s="99"/>
      <c r="AD31" s="99"/>
      <c r="AE31" s="99"/>
      <c r="AF31" s="99"/>
      <c r="AG31" s="99"/>
      <c r="AH31" s="99"/>
      <c r="AI31" s="99"/>
      <c r="AJ31" s="99"/>
      <c r="AK31" s="99"/>
      <c r="AL31" s="99"/>
      <c r="AM31" s="99"/>
      <c r="AN31" s="99"/>
      <c r="AO31" s="99"/>
      <c r="AP31" s="99"/>
      <c r="AQ31" s="99"/>
      <c r="AR31" s="133"/>
    </row>
    <row r="32" spans="2:51" ht="24.95" customHeight="1" x14ac:dyDescent="0.15">
      <c r="D32" s="96"/>
      <c r="E32" s="101"/>
      <c r="F32" s="417" t="s">
        <v>110</v>
      </c>
      <c r="G32" s="417"/>
      <c r="H32" s="417"/>
      <c r="I32" s="417"/>
      <c r="J32" s="417"/>
      <c r="K32" s="417"/>
      <c r="L32" s="101"/>
      <c r="M32" s="109"/>
      <c r="N32" s="114"/>
      <c r="O32" s="101"/>
      <c r="P32" s="101"/>
      <c r="Q32" s="101"/>
      <c r="R32" s="101"/>
      <c r="S32" s="420" t="str">
        <f>AG4&amp;AH4&amp;IF(OR(AH4="",AH4="￥"),"","，")&amp;AI4&amp;AJ4&amp;AK4&amp;IF(OR(AK4="",AK4="￥"),"","，")&amp;AL4&amp;AM4&amp;AN4&amp;IF(OR(AN4="",AN4="￥"),"","，")&amp;AO4&amp;AP4&amp;AQ4</f>
        <v/>
      </c>
      <c r="T32" s="420"/>
      <c r="U32" s="420"/>
      <c r="V32" s="420"/>
      <c r="W32" s="420"/>
      <c r="X32" s="420"/>
      <c r="Y32" s="420"/>
      <c r="Z32" s="420"/>
      <c r="AA32" s="420"/>
      <c r="AB32" s="420"/>
      <c r="AC32" s="420"/>
      <c r="AD32" s="420"/>
      <c r="AE32" s="420"/>
      <c r="AF32" s="420"/>
      <c r="AG32" s="420"/>
      <c r="AH32" s="420"/>
      <c r="AI32" s="420"/>
      <c r="AJ32" s="420"/>
      <c r="AK32" s="420"/>
      <c r="AL32" s="420"/>
      <c r="AM32" s="420"/>
      <c r="AN32" s="420"/>
      <c r="AO32" s="101" t="s">
        <v>98</v>
      </c>
      <c r="AP32" s="101"/>
      <c r="AQ32" s="101"/>
      <c r="AR32" s="135"/>
    </row>
    <row r="33" spans="4:44" ht="24.95" customHeight="1" x14ac:dyDescent="0.15">
      <c r="D33" s="97"/>
      <c r="E33" s="102"/>
      <c r="F33" s="418"/>
      <c r="G33" s="418"/>
      <c r="H33" s="418"/>
      <c r="I33" s="418"/>
      <c r="J33" s="418"/>
      <c r="K33" s="418"/>
      <c r="L33" s="102"/>
      <c r="M33" s="110"/>
      <c r="N33" s="115"/>
      <c r="O33" s="102"/>
      <c r="P33" s="102" t="s">
        <v>170</v>
      </c>
      <c r="Q33" s="102"/>
      <c r="R33" s="102"/>
      <c r="S33" s="102"/>
      <c r="T33" s="118"/>
      <c r="U33" s="118"/>
      <c r="V33" s="118"/>
      <c r="W33" s="118"/>
      <c r="X33" s="118"/>
      <c r="Y33" s="118"/>
      <c r="Z33" s="118"/>
      <c r="AA33" s="118"/>
      <c r="AB33" s="118"/>
      <c r="AC33" s="118"/>
      <c r="AD33" s="118"/>
      <c r="AE33" s="118"/>
      <c r="AF33" s="421" t="str">
        <f>AS4&amp;AT4&amp;IF(OR(AT4="",AT4="￥"),"","，")&amp;AU4&amp;AV4&amp;AW4&amp;IF(OR(AW4="",AW4="￥"),"","，")&amp;AX4&amp;AY4&amp;AZ4&amp;IF(OR(AZ4="",AZ4="￥"),"","，")&amp;BA4&amp;BB4&amp;BC4</f>
        <v/>
      </c>
      <c r="AG33" s="421"/>
      <c r="AH33" s="421"/>
      <c r="AI33" s="421"/>
      <c r="AJ33" s="421"/>
      <c r="AK33" s="421"/>
      <c r="AL33" s="421"/>
      <c r="AM33" s="421"/>
      <c r="AN33" s="421"/>
      <c r="AO33" s="102" t="s">
        <v>171</v>
      </c>
      <c r="AP33" s="102"/>
      <c r="AQ33" s="102"/>
      <c r="AR33" s="136"/>
    </row>
    <row r="35" spans="4:44" s="259" customFormat="1" ht="15" customHeight="1" x14ac:dyDescent="0.15"/>
    <row r="36" spans="4:44" s="259" customFormat="1" ht="15" customHeight="1" x14ac:dyDescent="0.15"/>
    <row r="37" spans="4:44" s="259" customFormat="1" ht="15" customHeight="1" x14ac:dyDescent="0.15"/>
    <row r="38" spans="4:44" s="259" customFormat="1" ht="15" customHeight="1" x14ac:dyDescent="0.15"/>
    <row r="39" spans="4:44" s="259" customFormat="1" ht="15" customHeight="1" x14ac:dyDescent="0.15"/>
    <row r="40" spans="4:44" s="259" customFormat="1" ht="15" customHeight="1" x14ac:dyDescent="0.15"/>
    <row r="41" spans="4:44" s="259" customFormat="1" ht="15" customHeight="1" x14ac:dyDescent="0.15"/>
    <row r="42" spans="4:44" s="259" customFormat="1" ht="15" customHeight="1" x14ac:dyDescent="0.15"/>
    <row r="43" spans="4:44" s="259" customFormat="1" ht="15" customHeight="1" x14ac:dyDescent="0.15"/>
    <row r="44" spans="4:44" s="259" customFormat="1" ht="15" customHeight="1" x14ac:dyDescent="0.15"/>
    <row r="45" spans="4:44" s="259" customFormat="1" ht="15" customHeight="1" x14ac:dyDescent="0.15"/>
    <row r="46" spans="4:44" s="259" customFormat="1" ht="15" customHeight="1" x14ac:dyDescent="0.15"/>
    <row r="47" spans="4:44" s="259" customFormat="1" ht="15" customHeight="1" x14ac:dyDescent="0.15"/>
    <row r="48" spans="4:44" s="259" customFormat="1" ht="15" customHeight="1" x14ac:dyDescent="0.15"/>
    <row r="49" s="259" customFormat="1" ht="15" customHeight="1" x14ac:dyDescent="0.15"/>
    <row r="50" s="259" customFormat="1" ht="15" customHeight="1" x14ac:dyDescent="0.15"/>
    <row r="51" s="259" customFormat="1" ht="15" customHeight="1" x14ac:dyDescent="0.15"/>
    <row r="52" s="259" customFormat="1" ht="15" customHeight="1" x14ac:dyDescent="0.15"/>
    <row r="53" s="259" customFormat="1" ht="15" customHeight="1" x14ac:dyDescent="0.15"/>
    <row r="54" s="259" customFormat="1" ht="15" customHeight="1" x14ac:dyDescent="0.15"/>
    <row r="55" s="259" customFormat="1" ht="15" customHeight="1" x14ac:dyDescent="0.15"/>
    <row r="56" s="259" customFormat="1" ht="15" customHeight="1" x14ac:dyDescent="0.15"/>
    <row r="57" s="259" customFormat="1" ht="15" customHeight="1" x14ac:dyDescent="0.15"/>
    <row r="58" s="259" customFormat="1" ht="15" customHeight="1" x14ac:dyDescent="0.15"/>
    <row r="59" s="259" customFormat="1" ht="15" customHeight="1" x14ac:dyDescent="0.15"/>
    <row r="60" s="259" customFormat="1" ht="15" customHeight="1" x14ac:dyDescent="0.15"/>
    <row r="61" s="259" customFormat="1" ht="15" customHeight="1" x14ac:dyDescent="0.15"/>
    <row r="62" s="259" customFormat="1" ht="15" customHeight="1" x14ac:dyDescent="0.15"/>
    <row r="63" s="259" customFormat="1" ht="15" customHeight="1" x14ac:dyDescent="0.15"/>
    <row r="64" s="259" customFormat="1" ht="15" customHeight="1" x14ac:dyDescent="0.15"/>
    <row r="65" s="259" customFormat="1" ht="15" customHeight="1" x14ac:dyDescent="0.15"/>
    <row r="66" s="259" customFormat="1" ht="15" customHeight="1" x14ac:dyDescent="0.15"/>
    <row r="67" s="259" customFormat="1" ht="15" customHeight="1" x14ac:dyDescent="0.15"/>
    <row r="68" s="259" customFormat="1" ht="15" customHeight="1" x14ac:dyDescent="0.15"/>
    <row r="69" s="259" customFormat="1" ht="15" customHeight="1" x14ac:dyDescent="0.15"/>
    <row r="70" s="259" customFormat="1" ht="15" customHeight="1" x14ac:dyDescent="0.15"/>
    <row r="71" s="259" customFormat="1" ht="15" customHeight="1" x14ac:dyDescent="0.15"/>
    <row r="72" s="259" customFormat="1" ht="15" customHeight="1" x14ac:dyDescent="0.15"/>
    <row r="73" s="259" customFormat="1" ht="15" customHeight="1" x14ac:dyDescent="0.15"/>
    <row r="74" s="259" customFormat="1" ht="15" customHeight="1" x14ac:dyDescent="0.15"/>
    <row r="75" s="259" customFormat="1" ht="15" customHeight="1" x14ac:dyDescent="0.15"/>
    <row r="76" s="259" customFormat="1" ht="15" customHeight="1" x14ac:dyDescent="0.15"/>
    <row r="77" s="259" customFormat="1" ht="15" customHeight="1" x14ac:dyDescent="0.15"/>
    <row r="78" s="259" customFormat="1" ht="15" customHeight="1" x14ac:dyDescent="0.15"/>
    <row r="79" s="259" customFormat="1" ht="15" customHeight="1" x14ac:dyDescent="0.15"/>
    <row r="80" s="259" customFormat="1" ht="15" customHeight="1" x14ac:dyDescent="0.15"/>
    <row r="81" s="259" customFormat="1" ht="15" customHeight="1" x14ac:dyDescent="0.15"/>
    <row r="82" s="259" customFormat="1" ht="15" customHeight="1" x14ac:dyDescent="0.15"/>
    <row r="83" s="259" customFormat="1" ht="15" customHeight="1" x14ac:dyDescent="0.15"/>
    <row r="84" s="259" customFormat="1" ht="15" customHeight="1" x14ac:dyDescent="0.15"/>
    <row r="85" s="259" customFormat="1" ht="15" customHeight="1" x14ac:dyDescent="0.15"/>
    <row r="86" s="259" customFormat="1" ht="15" customHeight="1" x14ac:dyDescent="0.15"/>
    <row r="87" s="259" customFormat="1" ht="15" customHeight="1" x14ac:dyDescent="0.15"/>
    <row r="88" s="259" customFormat="1" ht="15" customHeight="1" x14ac:dyDescent="0.15"/>
    <row r="89" s="259" customFormat="1" ht="15" customHeight="1" x14ac:dyDescent="0.15"/>
    <row r="90" s="259" customFormat="1" ht="15" customHeight="1" x14ac:dyDescent="0.15"/>
    <row r="91" s="259" customFormat="1" ht="15" customHeight="1" x14ac:dyDescent="0.15"/>
    <row r="92" s="259" customFormat="1" ht="15" customHeight="1" x14ac:dyDescent="0.15"/>
    <row r="93" s="259" customFormat="1" ht="15" customHeight="1" x14ac:dyDescent="0.15"/>
    <row r="94" s="259" customFormat="1" ht="15" customHeight="1" x14ac:dyDescent="0.15"/>
    <row r="95" s="259" customFormat="1" ht="15" customHeight="1" x14ac:dyDescent="0.15"/>
    <row r="96" s="259" customFormat="1" ht="15" customHeight="1" x14ac:dyDescent="0.15"/>
    <row r="97" s="259" customFormat="1" ht="15" customHeight="1" x14ac:dyDescent="0.15"/>
    <row r="98" s="259" customFormat="1" ht="15" customHeight="1" x14ac:dyDescent="0.15"/>
    <row r="99" s="259" customFormat="1" ht="15" customHeight="1" x14ac:dyDescent="0.15"/>
    <row r="100" s="259" customFormat="1" ht="15" customHeight="1" x14ac:dyDescent="0.15"/>
    <row r="101" s="259" customFormat="1" ht="15" customHeight="1" x14ac:dyDescent="0.15"/>
    <row r="102" s="259" customFormat="1" ht="15" customHeight="1" x14ac:dyDescent="0.15"/>
    <row r="103" s="259" customFormat="1" ht="15" customHeight="1" x14ac:dyDescent="0.15"/>
    <row r="104" s="259" customFormat="1" ht="15" customHeight="1" x14ac:dyDescent="0.15"/>
    <row r="105" s="259" customFormat="1" ht="15" customHeight="1" x14ac:dyDescent="0.15"/>
    <row r="106" s="259" customFormat="1" ht="15" customHeight="1" x14ac:dyDescent="0.15"/>
    <row r="107" s="259" customFormat="1" ht="15" customHeight="1" x14ac:dyDescent="0.15"/>
    <row r="108" s="259" customFormat="1" ht="15" customHeight="1" x14ac:dyDescent="0.15"/>
    <row r="109" s="259" customFormat="1" ht="15" customHeight="1" x14ac:dyDescent="0.15"/>
    <row r="110" s="259" customFormat="1" ht="15" customHeight="1" x14ac:dyDescent="0.15"/>
    <row r="111" s="259" customFormat="1" ht="15" customHeight="1" x14ac:dyDescent="0.15"/>
    <row r="112" s="259" customFormat="1" ht="15" customHeight="1" x14ac:dyDescent="0.15"/>
    <row r="113" s="259" customFormat="1" ht="15" customHeight="1" x14ac:dyDescent="0.15"/>
    <row r="114" s="259" customFormat="1" ht="15" customHeight="1" x14ac:dyDescent="0.15"/>
    <row r="115" s="259" customFormat="1" ht="15" customHeight="1" x14ac:dyDescent="0.15"/>
    <row r="116" s="259" customFormat="1" ht="15" customHeight="1" x14ac:dyDescent="0.15"/>
    <row r="117" s="259" customFormat="1" ht="15" customHeight="1" x14ac:dyDescent="0.15"/>
    <row r="118" s="259" customFormat="1" ht="15" customHeight="1" x14ac:dyDescent="0.15"/>
    <row r="119" s="259" customFormat="1" ht="15" customHeight="1" x14ac:dyDescent="0.15"/>
    <row r="120" s="259" customFormat="1" ht="15" customHeight="1" x14ac:dyDescent="0.15"/>
    <row r="121" s="259" customFormat="1" ht="15" customHeight="1" x14ac:dyDescent="0.15"/>
    <row r="122" s="259" customFormat="1" ht="15" customHeight="1" x14ac:dyDescent="0.15"/>
    <row r="123" s="259" customFormat="1" ht="15" customHeight="1" x14ac:dyDescent="0.15"/>
    <row r="124" s="259" customFormat="1" ht="15" customHeight="1" x14ac:dyDescent="0.15"/>
    <row r="125" s="259" customFormat="1" ht="15" customHeight="1" x14ac:dyDescent="0.15"/>
    <row r="126" s="259" customFormat="1" ht="15" customHeight="1" x14ac:dyDescent="0.15"/>
    <row r="127" s="259" customFormat="1" ht="15" customHeight="1" x14ac:dyDescent="0.15"/>
    <row r="128" s="259" customFormat="1" ht="15" customHeight="1" x14ac:dyDescent="0.15"/>
    <row r="129" s="259" customFormat="1" ht="15" customHeight="1" x14ac:dyDescent="0.15"/>
    <row r="130" s="259" customFormat="1" ht="15" customHeight="1" x14ac:dyDescent="0.15"/>
    <row r="131" s="259" customFormat="1" ht="15" customHeight="1" x14ac:dyDescent="0.15"/>
    <row r="132" s="259" customFormat="1" ht="15" customHeight="1" x14ac:dyDescent="0.15"/>
    <row r="133" s="259" customFormat="1" ht="15" customHeight="1" x14ac:dyDescent="0.15"/>
    <row r="134" s="259" customFormat="1" ht="15" customHeight="1" x14ac:dyDescent="0.15"/>
    <row r="135" s="259" customFormat="1" ht="15" customHeight="1" x14ac:dyDescent="0.15"/>
    <row r="136" s="259" customFormat="1" ht="15" customHeight="1" x14ac:dyDescent="0.15"/>
    <row r="137" s="259" customFormat="1" ht="15" customHeight="1" x14ac:dyDescent="0.15"/>
    <row r="138" s="259" customFormat="1" ht="15" customHeight="1" x14ac:dyDescent="0.15"/>
    <row r="139" s="259" customFormat="1" ht="15" customHeight="1" x14ac:dyDescent="0.15"/>
    <row r="140" s="259" customFormat="1" ht="15" customHeight="1" x14ac:dyDescent="0.15"/>
    <row r="141" s="259" customFormat="1" ht="15" customHeight="1" x14ac:dyDescent="0.15"/>
    <row r="142" s="259" customFormat="1" ht="15" customHeight="1" x14ac:dyDescent="0.15"/>
    <row r="143" s="259" customFormat="1" ht="15" customHeight="1" x14ac:dyDescent="0.15"/>
    <row r="144" s="259" customFormat="1" ht="15" customHeight="1" x14ac:dyDescent="0.15"/>
    <row r="145" s="259" customFormat="1" ht="15" customHeight="1" x14ac:dyDescent="0.15"/>
    <row r="146" s="259" customFormat="1" ht="15" customHeight="1" x14ac:dyDescent="0.15"/>
    <row r="147" s="259" customFormat="1" ht="15" customHeight="1" x14ac:dyDescent="0.15"/>
    <row r="148" s="259" customFormat="1" ht="15" customHeight="1" x14ac:dyDescent="0.15"/>
    <row r="149" s="259" customFormat="1" ht="15" customHeight="1" x14ac:dyDescent="0.15"/>
    <row r="150" s="259" customFormat="1" ht="15" customHeight="1" x14ac:dyDescent="0.15"/>
    <row r="151" s="259" customFormat="1" ht="15" customHeight="1" x14ac:dyDescent="0.15"/>
    <row r="152" s="259" customFormat="1" ht="15" customHeight="1" x14ac:dyDescent="0.15"/>
    <row r="153" s="259" customFormat="1" ht="15" customHeight="1" x14ac:dyDescent="0.15"/>
    <row r="154" s="259" customFormat="1" ht="15" customHeight="1" x14ac:dyDescent="0.15"/>
    <row r="155" s="259" customFormat="1" ht="15" customHeight="1" x14ac:dyDescent="0.15"/>
    <row r="156" s="259" customFormat="1" ht="15" customHeight="1" x14ac:dyDescent="0.15"/>
    <row r="157" s="259" customFormat="1" ht="15" customHeight="1" x14ac:dyDescent="0.15"/>
    <row r="158" s="259" customFormat="1" ht="15" customHeight="1" x14ac:dyDescent="0.15"/>
    <row r="159" s="259" customFormat="1" ht="15" customHeight="1" x14ac:dyDescent="0.15"/>
    <row r="160" s="259" customFormat="1" ht="15" customHeight="1" x14ac:dyDescent="0.15"/>
    <row r="161" s="259" customFormat="1" ht="15" customHeight="1" x14ac:dyDescent="0.15"/>
    <row r="162" s="259" customFormat="1" ht="15" customHeight="1" x14ac:dyDescent="0.15"/>
    <row r="163" s="259" customFormat="1" ht="15" customHeight="1" x14ac:dyDescent="0.15"/>
    <row r="164" s="259" customFormat="1" ht="15" customHeight="1" x14ac:dyDescent="0.15"/>
    <row r="165" s="259" customFormat="1" ht="15" customHeight="1" x14ac:dyDescent="0.15"/>
    <row r="166" s="259" customFormat="1" ht="15" customHeight="1" x14ac:dyDescent="0.15"/>
    <row r="167" s="259" customFormat="1" ht="15" customHeight="1" x14ac:dyDescent="0.15"/>
    <row r="168" s="259" customFormat="1" ht="15" customHeight="1" x14ac:dyDescent="0.15"/>
    <row r="169" s="259" customFormat="1" ht="15" customHeight="1" x14ac:dyDescent="0.15"/>
    <row r="170" s="259" customFormat="1" ht="15" customHeight="1" x14ac:dyDescent="0.15"/>
    <row r="171" s="259" customFormat="1" ht="15" customHeight="1" x14ac:dyDescent="0.15"/>
    <row r="172" s="259" customFormat="1" ht="15" customHeight="1" x14ac:dyDescent="0.15"/>
    <row r="173" s="259" customFormat="1" ht="15" customHeight="1" x14ac:dyDescent="0.15"/>
    <row r="174" s="259" customFormat="1" ht="15" customHeight="1" x14ac:dyDescent="0.15"/>
    <row r="175" s="259" customFormat="1" ht="15" customHeight="1" x14ac:dyDescent="0.15"/>
    <row r="176" s="259" customFormat="1" ht="15" customHeight="1" x14ac:dyDescent="0.15"/>
    <row r="177" s="259" customFormat="1" ht="15" customHeight="1" x14ac:dyDescent="0.15"/>
    <row r="178" s="259" customFormat="1" ht="15" customHeight="1" x14ac:dyDescent="0.15"/>
    <row r="179" s="259" customFormat="1" ht="15" customHeight="1" x14ac:dyDescent="0.15"/>
    <row r="180" s="259" customFormat="1" ht="15" customHeight="1" x14ac:dyDescent="0.15"/>
    <row r="181" s="259" customFormat="1" ht="15" customHeight="1" x14ac:dyDescent="0.15"/>
    <row r="182" s="259" customFormat="1" ht="15" customHeight="1" x14ac:dyDescent="0.15"/>
    <row r="183" s="259" customFormat="1" ht="15" customHeight="1" x14ac:dyDescent="0.15"/>
    <row r="184" s="259" customFormat="1" ht="15" customHeight="1" x14ac:dyDescent="0.15"/>
    <row r="185" s="259" customFormat="1" ht="15" customHeight="1" x14ac:dyDescent="0.15"/>
    <row r="186" s="259" customFormat="1" ht="15" customHeight="1" x14ac:dyDescent="0.15"/>
    <row r="187" s="259" customFormat="1" ht="15" customHeight="1" x14ac:dyDescent="0.15"/>
    <row r="188" s="259" customFormat="1" ht="15" customHeight="1" x14ac:dyDescent="0.15"/>
    <row r="189" s="259" customFormat="1" ht="15" customHeight="1" x14ac:dyDescent="0.15"/>
    <row r="190" s="259" customFormat="1" ht="15" customHeight="1" x14ac:dyDescent="0.15"/>
    <row r="191" s="259" customFormat="1" ht="15" customHeight="1" x14ac:dyDescent="0.15"/>
    <row r="192" s="259" customFormat="1" ht="15" customHeight="1" x14ac:dyDescent="0.15"/>
    <row r="193" s="259" customFormat="1" ht="15" customHeight="1" x14ac:dyDescent="0.15"/>
    <row r="194" s="259" customFormat="1" ht="15" customHeight="1" x14ac:dyDescent="0.15"/>
    <row r="195" s="259" customFormat="1" ht="15" customHeight="1" x14ac:dyDescent="0.15"/>
    <row r="196" s="259" customFormat="1" ht="15" customHeight="1" x14ac:dyDescent="0.15"/>
    <row r="197" s="259" customFormat="1" ht="15" customHeight="1" x14ac:dyDescent="0.15"/>
    <row r="198" s="259" customFormat="1" ht="15" customHeight="1" x14ac:dyDescent="0.15"/>
    <row r="199" s="259" customFormat="1" ht="15" customHeight="1" x14ac:dyDescent="0.15"/>
    <row r="200" s="259" customFormat="1" ht="15" customHeight="1" x14ac:dyDescent="0.15"/>
    <row r="201" s="259" customFormat="1" ht="15" customHeight="1" x14ac:dyDescent="0.15"/>
    <row r="202" s="259" customFormat="1" ht="15" customHeight="1" x14ac:dyDescent="0.15"/>
    <row r="203" s="259" customFormat="1" ht="15" customHeight="1" x14ac:dyDescent="0.15"/>
    <row r="204" s="259" customFormat="1" ht="15" customHeight="1" x14ac:dyDescent="0.15"/>
    <row r="205" s="259" customFormat="1" ht="15" customHeight="1" x14ac:dyDescent="0.15"/>
    <row r="206" s="259" customFormat="1" ht="15" customHeight="1" x14ac:dyDescent="0.15"/>
    <row r="207" s="259" customFormat="1" ht="15" customHeight="1" x14ac:dyDescent="0.15"/>
    <row r="208" s="259" customFormat="1" ht="15" customHeight="1" x14ac:dyDescent="0.15"/>
    <row r="209" s="259" customFormat="1" ht="15" customHeight="1" x14ac:dyDescent="0.15"/>
    <row r="210" s="259" customFormat="1" ht="15" customHeight="1" x14ac:dyDescent="0.15"/>
    <row r="211" s="259" customFormat="1" ht="15" customHeight="1" x14ac:dyDescent="0.15"/>
    <row r="212" s="259" customFormat="1" ht="15" customHeight="1" x14ac:dyDescent="0.15"/>
    <row r="213" s="259" customFormat="1" ht="15" customHeight="1" x14ac:dyDescent="0.15"/>
    <row r="214" s="259" customFormat="1" ht="15" customHeight="1" x14ac:dyDescent="0.15"/>
    <row r="215" s="259" customFormat="1" ht="15" customHeight="1" x14ac:dyDescent="0.15"/>
    <row r="216" s="259" customFormat="1" ht="15" customHeight="1" x14ac:dyDescent="0.15"/>
    <row r="217" s="259" customFormat="1" ht="15" customHeight="1" x14ac:dyDescent="0.15"/>
    <row r="218" s="259" customFormat="1" ht="15" customHeight="1" x14ac:dyDescent="0.15"/>
    <row r="219" s="259" customFormat="1" ht="15" customHeight="1" x14ac:dyDescent="0.15"/>
    <row r="220" s="259" customFormat="1" ht="15" customHeight="1" x14ac:dyDescent="0.15"/>
    <row r="221" s="259" customFormat="1" ht="15" customHeight="1" x14ac:dyDescent="0.15"/>
    <row r="222" s="259" customFormat="1" ht="15" customHeight="1" x14ac:dyDescent="0.15"/>
    <row r="223" s="259" customFormat="1" ht="15" customHeight="1" x14ac:dyDescent="0.15"/>
    <row r="224" s="259" customFormat="1" ht="15" customHeight="1" x14ac:dyDescent="0.15"/>
    <row r="225" s="259" customFormat="1" ht="15" customHeight="1" x14ac:dyDescent="0.15"/>
    <row r="226" s="259" customFormat="1" ht="15" customHeight="1" x14ac:dyDescent="0.15"/>
    <row r="227" s="259" customFormat="1" ht="15" customHeight="1" x14ac:dyDescent="0.15"/>
    <row r="228" s="259" customFormat="1" ht="15" customHeight="1" x14ac:dyDescent="0.15"/>
    <row r="229" s="259" customFormat="1" ht="15" customHeight="1" x14ac:dyDescent="0.15"/>
    <row r="230" s="259" customFormat="1" ht="15" customHeight="1" x14ac:dyDescent="0.15"/>
    <row r="231" s="259" customFormat="1" ht="15" customHeight="1" x14ac:dyDescent="0.15"/>
    <row r="232" s="259" customFormat="1" ht="15" customHeight="1" x14ac:dyDescent="0.15"/>
    <row r="233" s="259" customFormat="1" ht="15" customHeight="1" x14ac:dyDescent="0.15"/>
    <row r="234" s="259" customFormat="1" ht="15" customHeight="1" x14ac:dyDescent="0.15"/>
    <row r="235" s="259" customFormat="1" ht="15" customHeight="1" x14ac:dyDescent="0.15"/>
    <row r="236" s="259" customFormat="1" ht="15" customHeight="1" x14ac:dyDescent="0.15"/>
    <row r="237" s="259" customFormat="1" ht="15" customHeight="1" x14ac:dyDescent="0.15"/>
    <row r="238" s="259" customFormat="1" ht="15" customHeight="1" x14ac:dyDescent="0.15"/>
    <row r="239" s="259" customFormat="1" ht="15" customHeight="1" x14ac:dyDescent="0.15"/>
    <row r="240" s="259" customFormat="1" ht="15" customHeight="1" x14ac:dyDescent="0.15"/>
    <row r="241" s="259" customFormat="1" ht="15" customHeight="1" x14ac:dyDescent="0.15"/>
    <row r="242" s="259" customFormat="1" ht="15" customHeight="1" x14ac:dyDescent="0.15"/>
    <row r="243" s="259" customFormat="1" ht="15" customHeight="1" x14ac:dyDescent="0.15"/>
    <row r="244" s="259" customFormat="1" ht="15" customHeight="1" x14ac:dyDescent="0.15"/>
    <row r="245" s="259" customFormat="1" ht="15" customHeight="1" x14ac:dyDescent="0.15"/>
    <row r="246" s="259" customFormat="1" ht="15" customHeight="1" x14ac:dyDescent="0.15"/>
    <row r="247" s="259" customFormat="1" ht="15" customHeight="1" x14ac:dyDescent="0.15"/>
    <row r="248" s="259" customFormat="1" ht="15" customHeight="1" x14ac:dyDescent="0.15"/>
    <row r="249" s="259" customFormat="1" ht="15" customHeight="1" x14ac:dyDescent="0.15"/>
    <row r="250" s="259" customFormat="1" ht="15" customHeight="1" x14ac:dyDescent="0.15"/>
    <row r="251" s="259" customFormat="1" ht="15" customHeight="1" x14ac:dyDescent="0.15"/>
    <row r="252" s="259" customFormat="1" ht="15" customHeight="1" x14ac:dyDescent="0.15"/>
    <row r="253" s="259" customFormat="1" ht="15" customHeight="1" x14ac:dyDescent="0.15"/>
    <row r="254" s="259" customFormat="1" ht="15" customHeight="1" x14ac:dyDescent="0.15"/>
    <row r="255" s="259" customFormat="1" ht="15" customHeight="1" x14ac:dyDescent="0.15"/>
    <row r="256" s="259" customFormat="1" ht="15" customHeight="1" x14ac:dyDescent="0.15"/>
    <row r="257" s="259" customFormat="1" ht="15" customHeight="1" x14ac:dyDescent="0.15"/>
    <row r="258" s="259" customFormat="1" ht="15" customHeight="1" x14ac:dyDescent="0.15"/>
    <row r="259" s="259" customFormat="1" ht="15" customHeight="1" x14ac:dyDescent="0.15"/>
    <row r="260" s="259" customFormat="1" ht="15" customHeight="1" x14ac:dyDescent="0.15"/>
    <row r="261" s="259" customFormat="1" ht="15" customHeight="1" x14ac:dyDescent="0.15"/>
    <row r="262" s="259" customFormat="1" ht="15" customHeight="1" x14ac:dyDescent="0.15"/>
    <row r="263" s="259" customFormat="1" ht="15" customHeight="1" x14ac:dyDescent="0.15"/>
    <row r="264" s="259" customFormat="1" ht="15" customHeight="1" x14ac:dyDescent="0.15"/>
    <row r="265" s="259" customFormat="1" ht="15" customHeight="1" x14ac:dyDescent="0.15"/>
    <row r="266" s="259" customFormat="1" ht="15" customHeight="1" x14ac:dyDescent="0.15"/>
    <row r="267" s="259" customFormat="1" ht="15" customHeight="1" x14ac:dyDescent="0.15"/>
    <row r="268" s="259" customFormat="1" ht="15" customHeight="1" x14ac:dyDescent="0.15"/>
    <row r="269" s="259" customFormat="1" ht="15" customHeight="1" x14ac:dyDescent="0.15"/>
    <row r="270" s="259" customFormat="1" ht="15" customHeight="1" x14ac:dyDescent="0.15"/>
    <row r="271" s="259" customFormat="1" ht="15" customHeight="1" x14ac:dyDescent="0.15"/>
    <row r="272" s="259" customFormat="1" ht="15" customHeight="1" x14ac:dyDescent="0.15"/>
    <row r="273" s="259" customFormat="1" ht="15" customHeight="1" x14ac:dyDescent="0.15"/>
    <row r="274" s="259" customFormat="1" ht="15" customHeight="1" x14ac:dyDescent="0.15"/>
    <row r="275" s="259" customFormat="1" ht="15" customHeight="1" x14ac:dyDescent="0.15"/>
    <row r="276" s="259" customFormat="1" ht="15" customHeight="1" x14ac:dyDescent="0.15"/>
    <row r="277" s="259" customFormat="1" ht="15" customHeight="1" x14ac:dyDescent="0.15"/>
    <row r="278" s="259" customFormat="1" ht="15" customHeight="1" x14ac:dyDescent="0.15"/>
    <row r="279" s="259" customFormat="1" ht="15" customHeight="1" x14ac:dyDescent="0.15"/>
    <row r="280" s="259" customFormat="1" ht="15" customHeight="1" x14ac:dyDescent="0.15"/>
    <row r="281" s="259" customFormat="1" ht="15" customHeight="1" x14ac:dyDescent="0.15"/>
    <row r="282" s="259" customFormat="1" ht="15" customHeight="1" x14ac:dyDescent="0.15"/>
    <row r="283" s="259" customFormat="1" ht="15" customHeight="1" x14ac:dyDescent="0.15"/>
    <row r="284" s="259" customFormat="1" ht="15" customHeight="1" x14ac:dyDescent="0.15"/>
    <row r="285" s="259" customFormat="1" ht="15" customHeight="1" x14ac:dyDescent="0.15"/>
    <row r="286" s="259" customFormat="1" ht="15" customHeight="1" x14ac:dyDescent="0.15"/>
    <row r="287" s="259" customFormat="1" ht="15" customHeight="1" x14ac:dyDescent="0.15"/>
    <row r="288" s="259" customFormat="1" ht="15" customHeight="1" x14ac:dyDescent="0.15"/>
    <row r="289" s="259" customFormat="1" ht="15" customHeight="1" x14ac:dyDescent="0.15"/>
    <row r="290" s="259" customFormat="1" ht="15" customHeight="1" x14ac:dyDescent="0.15"/>
    <row r="291" s="259" customFormat="1" ht="15" customHeight="1" x14ac:dyDescent="0.15"/>
    <row r="292" s="259" customFormat="1" ht="15" customHeight="1" x14ac:dyDescent="0.15"/>
    <row r="293" s="259" customFormat="1" ht="15" customHeight="1" x14ac:dyDescent="0.15"/>
    <row r="294" s="259" customFormat="1" ht="15" customHeight="1" x14ac:dyDescent="0.15"/>
    <row r="295" s="259" customFormat="1" ht="15" customHeight="1" x14ac:dyDescent="0.15"/>
    <row r="296" s="259" customFormat="1" ht="15" customHeight="1" x14ac:dyDescent="0.15"/>
    <row r="297" s="259" customFormat="1" ht="15" customHeight="1" x14ac:dyDescent="0.15"/>
    <row r="298" s="259" customFormat="1" ht="15" customHeight="1" x14ac:dyDescent="0.15"/>
    <row r="299" s="259" customFormat="1" ht="15" customHeight="1" x14ac:dyDescent="0.15"/>
    <row r="300" s="259" customFormat="1" ht="15" customHeight="1" x14ac:dyDescent="0.15"/>
    <row r="301" s="259" customFormat="1" ht="15" customHeight="1" x14ac:dyDescent="0.15"/>
    <row r="302" s="259" customFormat="1" ht="15" customHeight="1" x14ac:dyDescent="0.15"/>
    <row r="303" s="259" customFormat="1" ht="15" customHeight="1" x14ac:dyDescent="0.15"/>
    <row r="304" s="259" customFormat="1" ht="15" customHeight="1" x14ac:dyDescent="0.15"/>
    <row r="305" s="259" customFormat="1" ht="15" customHeight="1" x14ac:dyDescent="0.15"/>
    <row r="306" s="259" customFormat="1" ht="15" customHeight="1" x14ac:dyDescent="0.15"/>
    <row r="307" s="259" customFormat="1" ht="15" customHeight="1" x14ac:dyDescent="0.15"/>
    <row r="308" s="259" customFormat="1" ht="15" customHeight="1" x14ac:dyDescent="0.15"/>
    <row r="309" s="259" customFormat="1" ht="15" customHeight="1" x14ac:dyDescent="0.15"/>
    <row r="310" s="259" customFormat="1" ht="15" customHeight="1" x14ac:dyDescent="0.15"/>
    <row r="311" s="259" customFormat="1" ht="15" customHeight="1" x14ac:dyDescent="0.15"/>
    <row r="312" s="259" customFormat="1" ht="15" customHeight="1" x14ac:dyDescent="0.15"/>
    <row r="313" s="259" customFormat="1" ht="15" customHeight="1" x14ac:dyDescent="0.15"/>
    <row r="314" s="259" customFormat="1" ht="15" customHeight="1" x14ac:dyDescent="0.15"/>
    <row r="315" s="259" customFormat="1" ht="15" customHeight="1" x14ac:dyDescent="0.15"/>
    <row r="316" s="259" customFormat="1" ht="15" customHeight="1" x14ac:dyDescent="0.15"/>
    <row r="317" s="259" customFormat="1" ht="15" customHeight="1" x14ac:dyDescent="0.15"/>
    <row r="318" s="259" customFormat="1" ht="15" customHeight="1" x14ac:dyDescent="0.15"/>
    <row r="319" s="259" customFormat="1" ht="15" customHeight="1" x14ac:dyDescent="0.15"/>
    <row r="320" s="259" customFormat="1" ht="15" customHeight="1" x14ac:dyDescent="0.15"/>
    <row r="321" s="259" customFormat="1" ht="15" customHeight="1" x14ac:dyDescent="0.15"/>
    <row r="322" s="259" customFormat="1" ht="15" customHeight="1" x14ac:dyDescent="0.15"/>
    <row r="323" s="259" customFormat="1" ht="15" customHeight="1" x14ac:dyDescent="0.15"/>
    <row r="324" s="259" customFormat="1" ht="15" customHeight="1" x14ac:dyDescent="0.15"/>
    <row r="325" s="259" customFormat="1" ht="15" customHeight="1" x14ac:dyDescent="0.15"/>
    <row r="326" s="259" customFormat="1" ht="15" customHeight="1" x14ac:dyDescent="0.15"/>
    <row r="327" s="259" customFormat="1" ht="15" customHeight="1" x14ac:dyDescent="0.15"/>
    <row r="328" s="259" customFormat="1" ht="15" customHeight="1" x14ac:dyDescent="0.15"/>
    <row r="329" s="259" customFormat="1" ht="15" customHeight="1" x14ac:dyDescent="0.15"/>
    <row r="330" s="259" customFormat="1" ht="15" customHeight="1" x14ac:dyDescent="0.15"/>
    <row r="331" s="259" customFormat="1" ht="15" customHeight="1" x14ac:dyDescent="0.15"/>
    <row r="332" s="259" customFormat="1" ht="15" customHeight="1" x14ac:dyDescent="0.15"/>
    <row r="333" s="259" customFormat="1" ht="15" customHeight="1" x14ac:dyDescent="0.15"/>
    <row r="334" s="259" customFormat="1" ht="15" customHeight="1" x14ac:dyDescent="0.15"/>
    <row r="335" s="259" customFormat="1" ht="15" customHeight="1" x14ac:dyDescent="0.15"/>
    <row r="336" s="259" customFormat="1" ht="15" customHeight="1" x14ac:dyDescent="0.15"/>
    <row r="337" s="259" customFormat="1" ht="15" customHeight="1" x14ac:dyDescent="0.15"/>
    <row r="338" s="259" customFormat="1" ht="15" customHeight="1" x14ac:dyDescent="0.15"/>
    <row r="339" s="259" customFormat="1" ht="15" customHeight="1" x14ac:dyDescent="0.15"/>
    <row r="340" s="259" customFormat="1" ht="15" customHeight="1" x14ac:dyDescent="0.15"/>
    <row r="341" s="259" customFormat="1" ht="15" customHeight="1" x14ac:dyDescent="0.15"/>
    <row r="342" s="259" customFormat="1" ht="15" customHeight="1" x14ac:dyDescent="0.15"/>
    <row r="343" s="259" customFormat="1" ht="15" customHeight="1" x14ac:dyDescent="0.15"/>
    <row r="344" s="259" customFormat="1" ht="15" customHeight="1" x14ac:dyDescent="0.15"/>
    <row r="345" s="259" customFormat="1" ht="15" customHeight="1" x14ac:dyDescent="0.15"/>
    <row r="346" s="259" customFormat="1" ht="15" customHeight="1" x14ac:dyDescent="0.15"/>
    <row r="347" s="259" customFormat="1" ht="15" customHeight="1" x14ac:dyDescent="0.15"/>
    <row r="348" s="259" customFormat="1" ht="15" customHeight="1" x14ac:dyDescent="0.15"/>
    <row r="349" s="259" customFormat="1" ht="15" customHeight="1" x14ac:dyDescent="0.15"/>
    <row r="350" s="259" customFormat="1" ht="15" customHeight="1" x14ac:dyDescent="0.15"/>
    <row r="351" s="259" customFormat="1" ht="15" customHeight="1" x14ac:dyDescent="0.15"/>
    <row r="352" s="259" customFormat="1" ht="15" customHeight="1" x14ac:dyDescent="0.15"/>
    <row r="353" s="259" customFormat="1" ht="15" customHeight="1" x14ac:dyDescent="0.15"/>
    <row r="354" s="259" customFormat="1" ht="15" customHeight="1" x14ac:dyDescent="0.15"/>
    <row r="355" s="259" customFormat="1" ht="15" customHeight="1" x14ac:dyDescent="0.15"/>
    <row r="356" s="259" customFormat="1" ht="15" customHeight="1" x14ac:dyDescent="0.15"/>
    <row r="357" s="259" customFormat="1" ht="15" customHeight="1" x14ac:dyDescent="0.15"/>
    <row r="358" s="259" customFormat="1" ht="15" customHeight="1" x14ac:dyDescent="0.15"/>
    <row r="359" s="259" customFormat="1" ht="15" customHeight="1" x14ac:dyDescent="0.15"/>
    <row r="360" s="259" customFormat="1" ht="15" customHeight="1" x14ac:dyDescent="0.15"/>
    <row r="361" s="259" customFormat="1" ht="15" customHeight="1" x14ac:dyDescent="0.15"/>
    <row r="362" s="259" customFormat="1" ht="15" customHeight="1" x14ac:dyDescent="0.15"/>
    <row r="363" s="259" customFormat="1" ht="15" customHeight="1" x14ac:dyDescent="0.15"/>
    <row r="364" s="259" customFormat="1" ht="15" customHeight="1" x14ac:dyDescent="0.15"/>
    <row r="365" s="259" customFormat="1" ht="15" customHeight="1" x14ac:dyDescent="0.15"/>
    <row r="366" s="259" customFormat="1" ht="15" customHeight="1" x14ac:dyDescent="0.15"/>
    <row r="367" s="259" customFormat="1" ht="15" customHeight="1" x14ac:dyDescent="0.15"/>
    <row r="368" s="259" customFormat="1" ht="15" customHeight="1" x14ac:dyDescent="0.15"/>
    <row r="369" spans="4:40" s="259" customFormat="1" ht="15" customHeight="1" x14ac:dyDescent="0.15"/>
    <row r="370" spans="4:40" s="259" customFormat="1" ht="15" customHeight="1" x14ac:dyDescent="0.15"/>
    <row r="371" spans="4:40" s="259" customFormat="1" ht="15" customHeight="1" x14ac:dyDescent="0.15"/>
    <row r="372" spans="4:40" s="259" customFormat="1" ht="15" customHeight="1" x14ac:dyDescent="0.15"/>
    <row r="373" spans="4:40" s="259" customFormat="1" ht="15" customHeight="1" x14ac:dyDescent="0.15"/>
    <row r="374" spans="4:40" s="259" customFormat="1" ht="15" customHeight="1" x14ac:dyDescent="0.15"/>
    <row r="375" spans="4:40" ht="15" customHeight="1" x14ac:dyDescent="0.15">
      <c r="D375" s="92" t="s">
        <v>172</v>
      </c>
    </row>
    <row r="378" spans="4:40" ht="15" customHeight="1" x14ac:dyDescent="0.15">
      <c r="H378" s="92" t="str">
        <f>AG6</f>
        <v>令和　　　　年　　　　月　　　　日</v>
      </c>
    </row>
    <row r="380" spans="4:40" ht="20.100000000000001" customHeight="1" x14ac:dyDescent="0.15">
      <c r="K380" s="404" t="s">
        <v>173</v>
      </c>
      <c r="L380" s="404"/>
      <c r="M380" s="404"/>
      <c r="N380" s="404"/>
      <c r="O380" s="92"/>
      <c r="P380" s="92"/>
      <c r="Q380" s="92" t="s">
        <v>159</v>
      </c>
      <c r="R380" s="92"/>
      <c r="S380" s="92"/>
    </row>
    <row r="381" spans="4:40" ht="20.100000000000001" customHeight="1" x14ac:dyDescent="0.15">
      <c r="K381" s="92"/>
      <c r="L381" s="92"/>
      <c r="M381" s="92"/>
      <c r="N381" s="92"/>
      <c r="O381" s="92"/>
      <c r="P381" s="92"/>
      <c r="Q381" s="92"/>
      <c r="R381" s="92"/>
      <c r="S381" s="92"/>
    </row>
    <row r="382" spans="4:40" ht="20.100000000000001" customHeight="1" x14ac:dyDescent="0.15">
      <c r="K382" s="92"/>
      <c r="L382" s="92"/>
      <c r="M382" s="92"/>
      <c r="N382" s="92"/>
      <c r="O382" s="92"/>
      <c r="P382" s="92"/>
      <c r="Q382" s="92" t="s">
        <v>90</v>
      </c>
      <c r="R382" s="92"/>
      <c r="S382" s="92"/>
    </row>
    <row r="383" spans="4:40" ht="20.100000000000001" customHeight="1" x14ac:dyDescent="0.15">
      <c r="K383" s="92"/>
      <c r="L383" s="92"/>
      <c r="M383" s="92"/>
      <c r="N383" s="92"/>
      <c r="O383" s="92"/>
      <c r="P383" s="92"/>
      <c r="Q383" s="92"/>
      <c r="R383" s="92"/>
      <c r="S383" s="92"/>
    </row>
    <row r="384" spans="4:40" ht="20.100000000000001" customHeight="1" x14ac:dyDescent="0.15">
      <c r="K384" s="92"/>
      <c r="L384" s="92"/>
      <c r="M384" s="92"/>
      <c r="N384" s="92"/>
      <c r="O384" s="92"/>
      <c r="P384" s="92"/>
      <c r="Q384" s="92" t="s">
        <v>122</v>
      </c>
      <c r="R384" s="92"/>
      <c r="S384" s="92"/>
      <c r="V384" s="405" t="str">
        <f>目次!D19</f>
        <v>谷口圭三</v>
      </c>
      <c r="W384" s="405"/>
      <c r="X384" s="405"/>
      <c r="Y384" s="405"/>
      <c r="Z384" s="405"/>
      <c r="AA384" s="405"/>
      <c r="AB384" s="405"/>
      <c r="AC384" s="405"/>
      <c r="AD384" s="405"/>
      <c r="AE384" s="405"/>
      <c r="AN384" s="131" t="s">
        <v>56</v>
      </c>
    </row>
    <row r="388" spans="11:40" ht="20.100000000000001" customHeight="1" x14ac:dyDescent="0.15">
      <c r="K388" s="404" t="s">
        <v>61</v>
      </c>
      <c r="L388" s="404"/>
      <c r="M388" s="404"/>
      <c r="N388" s="404"/>
      <c r="O388" s="92"/>
      <c r="P388" s="403" t="s">
        <v>40</v>
      </c>
      <c r="Q388" s="403"/>
      <c r="R388" s="403"/>
      <c r="T388" s="402" t="str">
        <f>IF(L10="","",L10)</f>
        <v/>
      </c>
      <c r="U388" s="402"/>
      <c r="V388" s="402"/>
      <c r="W388" s="402"/>
      <c r="X388" s="402"/>
      <c r="Y388" s="402"/>
      <c r="Z388" s="402"/>
      <c r="AA388" s="402"/>
      <c r="AB388" s="402"/>
      <c r="AC388" s="402"/>
      <c r="AD388" s="402"/>
      <c r="AE388" s="402"/>
      <c r="AF388" s="402"/>
      <c r="AG388" s="402"/>
      <c r="AH388" s="402"/>
      <c r="AI388" s="402"/>
      <c r="AJ388" s="402"/>
      <c r="AK388" s="402"/>
      <c r="AL388" s="402"/>
      <c r="AM388" s="402"/>
      <c r="AN388" s="402"/>
    </row>
    <row r="389" spans="11:40" ht="20.100000000000001" customHeight="1" x14ac:dyDescent="0.15">
      <c r="K389" s="92"/>
      <c r="L389" s="92"/>
      <c r="M389" s="92"/>
      <c r="N389" s="92"/>
      <c r="O389" s="92"/>
      <c r="P389" s="92"/>
      <c r="Q389" s="92"/>
      <c r="R389" s="92"/>
      <c r="T389" s="402" t="str">
        <f>IF(L11="","",L11)</f>
        <v/>
      </c>
      <c r="U389" s="402"/>
      <c r="V389" s="402"/>
      <c r="W389" s="402"/>
      <c r="X389" s="402"/>
      <c r="Y389" s="402"/>
      <c r="Z389" s="402"/>
      <c r="AA389" s="402"/>
      <c r="AB389" s="402"/>
      <c r="AC389" s="402"/>
      <c r="AD389" s="402"/>
      <c r="AE389" s="402"/>
      <c r="AF389" s="402"/>
      <c r="AG389" s="402"/>
      <c r="AH389" s="402"/>
      <c r="AI389" s="402"/>
      <c r="AJ389" s="402"/>
      <c r="AK389" s="402"/>
      <c r="AL389" s="402"/>
      <c r="AM389" s="402"/>
      <c r="AN389" s="402"/>
    </row>
    <row r="390" spans="11:40" ht="20.100000000000001" customHeight="1" x14ac:dyDescent="0.15">
      <c r="K390" s="92"/>
      <c r="L390" s="92"/>
      <c r="M390" s="92"/>
      <c r="N390" s="92"/>
      <c r="O390" s="92"/>
      <c r="P390" s="403" t="s">
        <v>44</v>
      </c>
      <c r="Q390" s="403"/>
      <c r="R390" s="403"/>
      <c r="T390" s="402" t="str">
        <f>IF(L12="","",L12)</f>
        <v/>
      </c>
      <c r="U390" s="402"/>
      <c r="V390" s="402"/>
      <c r="W390" s="402"/>
      <c r="X390" s="402"/>
      <c r="Y390" s="402"/>
      <c r="AA390" s="405" t="str">
        <f>IF(L13="","",L13)</f>
        <v/>
      </c>
      <c r="AB390" s="405"/>
      <c r="AC390" s="405"/>
      <c r="AD390" s="405"/>
      <c r="AE390" s="405"/>
      <c r="AF390" s="405"/>
      <c r="AG390" s="405"/>
      <c r="AH390" s="405"/>
      <c r="AI390" s="405"/>
      <c r="AJ390" s="405"/>
      <c r="AK390" s="405"/>
      <c r="AL390" s="405"/>
      <c r="AN390" s="131" t="s">
        <v>56</v>
      </c>
    </row>
    <row r="391" spans="11:40" ht="15" customHeight="1" x14ac:dyDescent="0.15">
      <c r="K391" s="92"/>
      <c r="L391" s="92"/>
      <c r="M391" s="92"/>
      <c r="N391" s="92"/>
      <c r="O391" s="92"/>
      <c r="P391" s="92"/>
      <c r="Q391" s="92"/>
      <c r="R391" s="92"/>
    </row>
    <row r="392" spans="11:40" ht="15" customHeight="1" x14ac:dyDescent="0.15">
      <c r="K392" s="92"/>
      <c r="L392" s="92"/>
      <c r="M392" s="92"/>
      <c r="N392" s="92"/>
      <c r="O392" s="92"/>
      <c r="P392" s="92"/>
      <c r="Q392" s="92"/>
      <c r="R392" s="92"/>
    </row>
    <row r="393" spans="11:40" ht="15" customHeight="1" x14ac:dyDescent="0.15">
      <c r="K393" s="92"/>
      <c r="L393" s="92"/>
      <c r="M393" s="92"/>
      <c r="N393" s="92"/>
      <c r="O393" s="92"/>
      <c r="P393" s="92"/>
      <c r="Q393" s="92"/>
      <c r="R393" s="92"/>
    </row>
    <row r="394" spans="11:40" ht="20.100000000000001" customHeight="1" x14ac:dyDescent="0.15">
      <c r="K394" s="404" t="s">
        <v>70</v>
      </c>
      <c r="L394" s="404"/>
      <c r="M394" s="404"/>
      <c r="N394" s="404"/>
      <c r="O394" s="92"/>
      <c r="P394" s="403" t="s">
        <v>40</v>
      </c>
      <c r="Q394" s="403"/>
      <c r="R394" s="403"/>
      <c r="T394" s="402" t="str">
        <f>IF(L14="","",L14)</f>
        <v/>
      </c>
      <c r="U394" s="402"/>
      <c r="V394" s="402"/>
      <c r="W394" s="402"/>
      <c r="X394" s="402"/>
      <c r="Y394" s="402"/>
      <c r="Z394" s="402"/>
      <c r="AA394" s="402"/>
      <c r="AB394" s="402"/>
      <c r="AC394" s="402"/>
      <c r="AD394" s="402"/>
      <c r="AE394" s="402"/>
      <c r="AF394" s="402"/>
      <c r="AG394" s="402"/>
      <c r="AH394" s="402"/>
      <c r="AI394" s="402"/>
      <c r="AJ394" s="402"/>
      <c r="AK394" s="402"/>
      <c r="AL394" s="402"/>
      <c r="AM394" s="402"/>
      <c r="AN394" s="402"/>
    </row>
    <row r="395" spans="11:40" ht="20.100000000000001" customHeight="1" x14ac:dyDescent="0.15">
      <c r="K395" s="92"/>
      <c r="L395" s="92"/>
      <c r="M395" s="92"/>
      <c r="N395" s="92"/>
      <c r="O395" s="92"/>
      <c r="P395" s="92"/>
      <c r="Q395" s="92"/>
      <c r="R395" s="92"/>
      <c r="T395" s="402" t="str">
        <f>IF(L15="","",L15)</f>
        <v/>
      </c>
      <c r="U395" s="402"/>
      <c r="V395" s="402"/>
      <c r="W395" s="402"/>
      <c r="X395" s="402"/>
      <c r="Y395" s="402"/>
      <c r="Z395" s="402"/>
      <c r="AA395" s="402"/>
      <c r="AB395" s="402"/>
      <c r="AC395" s="402"/>
      <c r="AD395" s="402"/>
      <c r="AE395" s="402"/>
      <c r="AF395" s="402"/>
      <c r="AG395" s="402"/>
      <c r="AH395" s="402"/>
      <c r="AI395" s="402"/>
      <c r="AJ395" s="402"/>
      <c r="AK395" s="402"/>
      <c r="AL395" s="402"/>
      <c r="AM395" s="402"/>
      <c r="AN395" s="402"/>
    </row>
    <row r="396" spans="11:40" ht="20.100000000000001" customHeight="1" x14ac:dyDescent="0.15">
      <c r="K396" s="92"/>
      <c r="L396" s="92"/>
      <c r="M396" s="92"/>
      <c r="N396" s="92"/>
      <c r="O396" s="92"/>
      <c r="P396" s="403" t="s">
        <v>44</v>
      </c>
      <c r="Q396" s="403"/>
      <c r="R396" s="403"/>
      <c r="T396" s="402" t="str">
        <f>IF(L16="","",L16)</f>
        <v/>
      </c>
      <c r="U396" s="402"/>
      <c r="V396" s="402"/>
      <c r="W396" s="402"/>
      <c r="X396" s="402"/>
      <c r="Y396" s="402"/>
      <c r="AA396" s="405" t="str">
        <f>IF(L17="","",L17)</f>
        <v/>
      </c>
      <c r="AB396" s="405"/>
      <c r="AC396" s="405"/>
      <c r="AD396" s="405"/>
      <c r="AE396" s="405"/>
      <c r="AF396" s="405"/>
      <c r="AG396" s="405"/>
      <c r="AH396" s="405"/>
      <c r="AI396" s="405"/>
      <c r="AJ396" s="405"/>
      <c r="AK396" s="405"/>
      <c r="AL396" s="405"/>
      <c r="AN396" s="131" t="s">
        <v>56</v>
      </c>
    </row>
    <row r="397" spans="11:40" ht="15" customHeight="1" x14ac:dyDescent="0.15">
      <c r="K397" s="92"/>
      <c r="L397" s="92"/>
      <c r="M397" s="92"/>
      <c r="N397" s="92"/>
      <c r="O397" s="92"/>
      <c r="P397" s="92"/>
      <c r="Q397" s="92"/>
      <c r="R397" s="92"/>
    </row>
    <row r="398" spans="11:40" ht="15" customHeight="1" x14ac:dyDescent="0.15">
      <c r="K398" s="92"/>
      <c r="L398" s="92"/>
      <c r="M398" s="92"/>
      <c r="N398" s="92"/>
      <c r="O398" s="92"/>
      <c r="P398" s="92"/>
      <c r="Q398" s="92"/>
      <c r="R398" s="92"/>
    </row>
    <row r="399" spans="11:40" ht="20.100000000000001" customHeight="1" x14ac:dyDescent="0.15">
      <c r="K399" s="404" t="s">
        <v>70</v>
      </c>
      <c r="L399" s="404"/>
      <c r="M399" s="404"/>
      <c r="N399" s="404"/>
      <c r="O399" s="92"/>
      <c r="P399" s="403" t="s">
        <v>40</v>
      </c>
      <c r="Q399" s="403"/>
      <c r="R399" s="403"/>
      <c r="T399" s="402" t="str">
        <f>IF(AF14="","",AF14)</f>
        <v/>
      </c>
      <c r="U399" s="402"/>
      <c r="V399" s="402"/>
      <c r="W399" s="402"/>
      <c r="X399" s="402"/>
      <c r="Y399" s="402"/>
      <c r="Z399" s="402"/>
      <c r="AA399" s="402"/>
      <c r="AB399" s="402"/>
      <c r="AC399" s="402"/>
      <c r="AD399" s="402"/>
      <c r="AE399" s="402"/>
      <c r="AF399" s="402"/>
      <c r="AG399" s="402"/>
      <c r="AH399" s="402"/>
      <c r="AI399" s="402"/>
      <c r="AJ399" s="402"/>
      <c r="AK399" s="402"/>
      <c r="AL399" s="402"/>
      <c r="AM399" s="402"/>
      <c r="AN399" s="402"/>
    </row>
    <row r="400" spans="11:40" ht="20.100000000000001" customHeight="1" x14ac:dyDescent="0.15">
      <c r="K400" s="92"/>
      <c r="L400" s="92"/>
      <c r="M400" s="92"/>
      <c r="N400" s="92"/>
      <c r="O400" s="92"/>
      <c r="P400" s="92"/>
      <c r="Q400" s="92"/>
      <c r="R400" s="92"/>
      <c r="T400" s="402" t="str">
        <f>IF(AF15="","",AF15)</f>
        <v/>
      </c>
      <c r="U400" s="402"/>
      <c r="V400" s="402"/>
      <c r="W400" s="402"/>
      <c r="X400" s="402"/>
      <c r="Y400" s="402"/>
      <c r="Z400" s="402"/>
      <c r="AA400" s="402"/>
      <c r="AB400" s="402"/>
      <c r="AC400" s="402"/>
      <c r="AD400" s="402"/>
      <c r="AE400" s="402"/>
      <c r="AF400" s="402"/>
      <c r="AG400" s="402"/>
      <c r="AH400" s="402"/>
      <c r="AI400" s="402"/>
      <c r="AJ400" s="402"/>
      <c r="AK400" s="402"/>
      <c r="AL400" s="402"/>
      <c r="AM400" s="402"/>
      <c r="AN400" s="402"/>
    </row>
    <row r="401" spans="4:40" ht="20.100000000000001" customHeight="1" x14ac:dyDescent="0.15">
      <c r="K401" s="92"/>
      <c r="L401" s="92"/>
      <c r="M401" s="92"/>
      <c r="N401" s="92"/>
      <c r="O401" s="92"/>
      <c r="P401" s="403" t="s">
        <v>44</v>
      </c>
      <c r="Q401" s="403"/>
      <c r="R401" s="403"/>
      <c r="T401" s="402" t="str">
        <f>IF(AF16="","",AF16)</f>
        <v/>
      </c>
      <c r="U401" s="402"/>
      <c r="V401" s="402"/>
      <c r="W401" s="402"/>
      <c r="X401" s="402"/>
      <c r="Y401" s="402"/>
      <c r="AA401" s="405" t="str">
        <f>IF(AF17="","",AF17)</f>
        <v/>
      </c>
      <c r="AB401" s="405"/>
      <c r="AC401" s="405"/>
      <c r="AD401" s="405"/>
      <c r="AE401" s="405"/>
      <c r="AF401" s="405"/>
      <c r="AG401" s="405"/>
      <c r="AH401" s="405"/>
      <c r="AI401" s="405"/>
      <c r="AJ401" s="405"/>
      <c r="AK401" s="405"/>
      <c r="AL401" s="405"/>
      <c r="AN401" s="131" t="s">
        <v>56</v>
      </c>
    </row>
    <row r="414" spans="4:40" ht="15" customHeight="1" x14ac:dyDescent="0.15">
      <c r="D414" t="str">
        <f>IF(L9="要","（別紙）","")</f>
        <v>（別紙）</v>
      </c>
    </row>
    <row r="416" spans="4:40" ht="15" customHeight="1" x14ac:dyDescent="0.15">
      <c r="L416" s="406" t="str">
        <f>IF(L9="要","支払予定表","")</f>
        <v>支払予定表</v>
      </c>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row>
    <row r="417" spans="5:41" ht="15" customHeight="1" x14ac:dyDescent="0.15">
      <c r="L417" s="406"/>
      <c r="M417" s="406"/>
      <c r="N417" s="406"/>
      <c r="O417" s="406"/>
      <c r="P417" s="406"/>
      <c r="Q417" s="406"/>
      <c r="R417" s="406"/>
      <c r="S417" s="406"/>
      <c r="T417" s="406"/>
      <c r="U417" s="406"/>
      <c r="V417" s="406"/>
      <c r="W417" s="406"/>
      <c r="X417" s="406"/>
      <c r="Y417" s="406"/>
      <c r="Z417" s="406"/>
      <c r="AA417" s="406"/>
      <c r="AB417" s="406"/>
      <c r="AC417" s="406"/>
      <c r="AD417" s="406"/>
      <c r="AE417" s="406"/>
      <c r="AF417" s="406"/>
      <c r="AG417" s="406"/>
      <c r="AH417" s="406"/>
    </row>
    <row r="418" spans="5:41" ht="15" customHeight="1" x14ac:dyDescent="0.15">
      <c r="L418" s="406"/>
      <c r="M418" s="406"/>
      <c r="N418" s="406"/>
      <c r="O418" s="406"/>
      <c r="P418" s="406"/>
      <c r="Q418" s="406"/>
      <c r="R418" s="406"/>
      <c r="S418" s="406"/>
      <c r="T418" s="406"/>
      <c r="U418" s="406"/>
      <c r="V418" s="406"/>
      <c r="W418" s="406"/>
      <c r="X418" s="406"/>
      <c r="Y418" s="406"/>
      <c r="Z418" s="406"/>
      <c r="AA418" s="406"/>
      <c r="AB418" s="406"/>
      <c r="AC418" s="406"/>
      <c r="AD418" s="406"/>
      <c r="AE418" s="406"/>
      <c r="AF418" s="406"/>
      <c r="AG418" s="406"/>
      <c r="AH418" s="406"/>
    </row>
    <row r="421" spans="5:41" ht="15" customHeight="1" x14ac:dyDescent="0.15">
      <c r="E421" s="92" t="str">
        <f>IF(L9="要","１．履行期間における年度別支払い限度額は、次のとおりとする","")</f>
        <v>１．履行期間における年度別支払い限度額は、次のとおりとする</v>
      </c>
    </row>
    <row r="422" spans="5:41" ht="15" customHeight="1" x14ac:dyDescent="0.15">
      <c r="E422" s="92"/>
    </row>
    <row r="423" spans="5:41" ht="15" customHeight="1" x14ac:dyDescent="0.15">
      <c r="E423" s="92"/>
      <c r="F423" s="452" t="str">
        <f>IF(L9="要","年　度","")</f>
        <v>年　度</v>
      </c>
      <c r="G423" s="453"/>
      <c r="H423" s="453"/>
      <c r="I423" s="453"/>
      <c r="J423" s="453"/>
      <c r="K423" s="453"/>
      <c r="L423" s="453"/>
      <c r="M423" s="454"/>
      <c r="N423" s="461" t="str">
        <f>IF(L9="要","年度別支払限度額","")</f>
        <v>年度別支払限度額</v>
      </c>
      <c r="O423" s="462"/>
      <c r="P423" s="462"/>
      <c r="Q423" s="462"/>
      <c r="R423" s="462"/>
      <c r="S423" s="462"/>
      <c r="T423" s="462"/>
      <c r="U423" s="462"/>
      <c r="V423" s="462"/>
      <c r="W423" s="462"/>
      <c r="X423" s="462"/>
      <c r="Y423" s="462"/>
      <c r="Z423" s="462"/>
      <c r="AA423" s="462"/>
      <c r="AB423" s="462"/>
      <c r="AC423" s="462"/>
      <c r="AD423" s="462"/>
      <c r="AE423" s="462"/>
      <c r="AF423" s="462"/>
      <c r="AG423" s="462"/>
      <c r="AH423" s="463"/>
      <c r="AI423" s="452" t="str">
        <f>IF(L9="要","備　考","")</f>
        <v>備　考</v>
      </c>
      <c r="AJ423" s="453"/>
      <c r="AK423" s="453"/>
      <c r="AL423" s="453"/>
      <c r="AM423" s="453"/>
      <c r="AN423" s="453"/>
      <c r="AO423" s="454"/>
    </row>
    <row r="424" spans="5:41" ht="15" customHeight="1" x14ac:dyDescent="0.15">
      <c r="E424" s="92"/>
      <c r="F424" s="458"/>
      <c r="G424" s="459"/>
      <c r="H424" s="459"/>
      <c r="I424" s="459"/>
      <c r="J424" s="459"/>
      <c r="K424" s="459"/>
      <c r="L424" s="459"/>
      <c r="M424" s="460"/>
      <c r="N424" s="458" t="str">
        <f>IF(L9="要","（消費税含む）","")</f>
        <v>（消費税含む）</v>
      </c>
      <c r="O424" s="459"/>
      <c r="P424" s="459"/>
      <c r="Q424" s="459"/>
      <c r="R424" s="459"/>
      <c r="S424" s="459"/>
      <c r="T424" s="459"/>
      <c r="U424" s="459"/>
      <c r="V424" s="459"/>
      <c r="W424" s="459"/>
      <c r="X424" s="459"/>
      <c r="Y424" s="459"/>
      <c r="Z424" s="459"/>
      <c r="AA424" s="459"/>
      <c r="AB424" s="459"/>
      <c r="AC424" s="459"/>
      <c r="AD424" s="459"/>
      <c r="AE424" s="459"/>
      <c r="AF424" s="459"/>
      <c r="AG424" s="459"/>
      <c r="AH424" s="460"/>
      <c r="AI424" s="458"/>
      <c r="AJ424" s="459"/>
      <c r="AK424" s="459"/>
      <c r="AL424" s="459"/>
      <c r="AM424" s="459"/>
      <c r="AN424" s="459"/>
      <c r="AO424" s="460"/>
    </row>
    <row r="425" spans="5:41" ht="15" customHeight="1" x14ac:dyDescent="0.15">
      <c r="E425" s="92"/>
      <c r="F425" s="444" t="str">
        <f>IF(L9="要","年度","")</f>
        <v>年度</v>
      </c>
      <c r="G425" s="444"/>
      <c r="H425" s="444"/>
      <c r="I425" s="444"/>
      <c r="J425" s="444"/>
      <c r="K425" s="444"/>
      <c r="L425" s="444"/>
      <c r="M425" s="444"/>
      <c r="N425" s="445"/>
      <c r="O425" s="446"/>
      <c r="P425" s="446"/>
      <c r="Q425" s="446"/>
      <c r="R425" s="446"/>
      <c r="S425" s="446"/>
      <c r="T425" s="446"/>
      <c r="U425" s="446"/>
      <c r="V425" s="446"/>
      <c r="W425" s="446"/>
      <c r="X425" s="446"/>
      <c r="Y425" s="446"/>
      <c r="Z425" s="446"/>
      <c r="AA425" s="446"/>
      <c r="AB425" s="446"/>
      <c r="AC425" s="446"/>
      <c r="AD425" s="446"/>
      <c r="AE425" s="446"/>
      <c r="AF425" s="446" t="str">
        <f>IF(L9="要","円","")</f>
        <v>円</v>
      </c>
      <c r="AG425" s="446"/>
      <c r="AH425" s="449"/>
      <c r="AI425" s="451"/>
      <c r="AJ425" s="451"/>
      <c r="AK425" s="451"/>
      <c r="AL425" s="451"/>
      <c r="AM425" s="451"/>
      <c r="AN425" s="451"/>
      <c r="AO425" s="451"/>
    </row>
    <row r="426" spans="5:41" ht="15" customHeight="1" x14ac:dyDescent="0.15">
      <c r="E426" s="92"/>
      <c r="F426" s="444"/>
      <c r="G426" s="444"/>
      <c r="H426" s="444"/>
      <c r="I426" s="444"/>
      <c r="J426" s="444"/>
      <c r="K426" s="444"/>
      <c r="L426" s="444"/>
      <c r="M426" s="444"/>
      <c r="N426" s="447"/>
      <c r="O426" s="448"/>
      <c r="P426" s="448"/>
      <c r="Q426" s="448"/>
      <c r="R426" s="448"/>
      <c r="S426" s="448"/>
      <c r="T426" s="448"/>
      <c r="U426" s="448"/>
      <c r="V426" s="448"/>
      <c r="W426" s="448"/>
      <c r="X426" s="448"/>
      <c r="Y426" s="448"/>
      <c r="Z426" s="448"/>
      <c r="AA426" s="448"/>
      <c r="AB426" s="448"/>
      <c r="AC426" s="448"/>
      <c r="AD426" s="448"/>
      <c r="AE426" s="448"/>
      <c r="AF426" s="448"/>
      <c r="AG426" s="448"/>
      <c r="AH426" s="450"/>
      <c r="AI426" s="451"/>
      <c r="AJ426" s="451"/>
      <c r="AK426" s="451"/>
      <c r="AL426" s="451"/>
      <c r="AM426" s="451"/>
      <c r="AN426" s="451"/>
      <c r="AO426" s="451"/>
    </row>
    <row r="427" spans="5:41" ht="15" customHeight="1" x14ac:dyDescent="0.15">
      <c r="E427" s="92"/>
      <c r="F427" s="444" t="str">
        <f>IF(L9="要","年度","")</f>
        <v>年度</v>
      </c>
      <c r="G427" s="444"/>
      <c r="H427" s="444"/>
      <c r="I427" s="444"/>
      <c r="J427" s="444"/>
      <c r="K427" s="444"/>
      <c r="L427" s="444"/>
      <c r="M427" s="444"/>
      <c r="N427" s="445"/>
      <c r="O427" s="446"/>
      <c r="P427" s="446"/>
      <c r="Q427" s="446"/>
      <c r="R427" s="446"/>
      <c r="S427" s="446"/>
      <c r="T427" s="446"/>
      <c r="U427" s="446"/>
      <c r="V427" s="446"/>
      <c r="W427" s="446"/>
      <c r="X427" s="446"/>
      <c r="Y427" s="446"/>
      <c r="Z427" s="446"/>
      <c r="AA427" s="446"/>
      <c r="AB427" s="446"/>
      <c r="AC427" s="446"/>
      <c r="AD427" s="446"/>
      <c r="AE427" s="446"/>
      <c r="AF427" s="446" t="str">
        <f>IF(L9="要","円","")</f>
        <v>円</v>
      </c>
      <c r="AG427" s="446"/>
      <c r="AH427" s="449"/>
      <c r="AI427" s="451"/>
      <c r="AJ427" s="451"/>
      <c r="AK427" s="451"/>
      <c r="AL427" s="451"/>
      <c r="AM427" s="451"/>
      <c r="AN427" s="451"/>
      <c r="AO427" s="451"/>
    </row>
    <row r="428" spans="5:41" ht="15" customHeight="1" x14ac:dyDescent="0.15">
      <c r="E428" s="92"/>
      <c r="F428" s="444"/>
      <c r="G428" s="444"/>
      <c r="H428" s="444"/>
      <c r="I428" s="444"/>
      <c r="J428" s="444"/>
      <c r="K428" s="444"/>
      <c r="L428" s="444"/>
      <c r="M428" s="444"/>
      <c r="N428" s="447"/>
      <c r="O428" s="448"/>
      <c r="P428" s="448"/>
      <c r="Q428" s="448"/>
      <c r="R428" s="448"/>
      <c r="S428" s="448"/>
      <c r="T428" s="448"/>
      <c r="U428" s="448"/>
      <c r="V428" s="448"/>
      <c r="W428" s="448"/>
      <c r="X428" s="448"/>
      <c r="Y428" s="448"/>
      <c r="Z428" s="448"/>
      <c r="AA428" s="448"/>
      <c r="AB428" s="448"/>
      <c r="AC428" s="448"/>
      <c r="AD428" s="448"/>
      <c r="AE428" s="448"/>
      <c r="AF428" s="448"/>
      <c r="AG428" s="448"/>
      <c r="AH428" s="450"/>
      <c r="AI428" s="451"/>
      <c r="AJ428" s="451"/>
      <c r="AK428" s="451"/>
      <c r="AL428" s="451"/>
      <c r="AM428" s="451"/>
      <c r="AN428" s="451"/>
      <c r="AO428" s="451"/>
    </row>
    <row r="429" spans="5:41" ht="15" customHeight="1" x14ac:dyDescent="0.15">
      <c r="E429" s="92"/>
      <c r="F429" s="444" t="str">
        <f>IF(L9="要","年度","")</f>
        <v>年度</v>
      </c>
      <c r="G429" s="444"/>
      <c r="H429" s="444"/>
      <c r="I429" s="444"/>
      <c r="J429" s="444"/>
      <c r="K429" s="444"/>
      <c r="L429" s="444"/>
      <c r="M429" s="444"/>
      <c r="N429" s="445"/>
      <c r="O429" s="446"/>
      <c r="P429" s="446"/>
      <c r="Q429" s="446"/>
      <c r="R429" s="446"/>
      <c r="S429" s="446"/>
      <c r="T429" s="446"/>
      <c r="U429" s="446"/>
      <c r="V429" s="446"/>
      <c r="W429" s="446"/>
      <c r="X429" s="446"/>
      <c r="Y429" s="446"/>
      <c r="Z429" s="446"/>
      <c r="AA429" s="446"/>
      <c r="AB429" s="446"/>
      <c r="AC429" s="446"/>
      <c r="AD429" s="446"/>
      <c r="AE429" s="446"/>
      <c r="AF429" s="446" t="str">
        <f>IF(L9="要","円","")</f>
        <v>円</v>
      </c>
      <c r="AG429" s="446"/>
      <c r="AH429" s="449"/>
      <c r="AI429" s="451"/>
      <c r="AJ429" s="451"/>
      <c r="AK429" s="451"/>
      <c r="AL429" s="451"/>
      <c r="AM429" s="451"/>
      <c r="AN429" s="451"/>
      <c r="AO429" s="451"/>
    </row>
    <row r="430" spans="5:41" ht="15" customHeight="1" x14ac:dyDescent="0.15">
      <c r="E430" s="92"/>
      <c r="F430" s="444"/>
      <c r="G430" s="444"/>
      <c r="H430" s="444"/>
      <c r="I430" s="444"/>
      <c r="J430" s="444"/>
      <c r="K430" s="444"/>
      <c r="L430" s="444"/>
      <c r="M430" s="444"/>
      <c r="N430" s="447"/>
      <c r="O430" s="448"/>
      <c r="P430" s="448"/>
      <c r="Q430" s="448"/>
      <c r="R430" s="448"/>
      <c r="S430" s="448"/>
      <c r="T430" s="448"/>
      <c r="U430" s="448"/>
      <c r="V430" s="448"/>
      <c r="W430" s="448"/>
      <c r="X430" s="448"/>
      <c r="Y430" s="448"/>
      <c r="Z430" s="448"/>
      <c r="AA430" s="448"/>
      <c r="AB430" s="448"/>
      <c r="AC430" s="448"/>
      <c r="AD430" s="448"/>
      <c r="AE430" s="448"/>
      <c r="AF430" s="448"/>
      <c r="AG430" s="448"/>
      <c r="AH430" s="450"/>
      <c r="AI430" s="451"/>
      <c r="AJ430" s="451"/>
      <c r="AK430" s="451"/>
      <c r="AL430" s="451"/>
      <c r="AM430" s="451"/>
      <c r="AN430" s="451"/>
      <c r="AO430" s="451"/>
    </row>
    <row r="431" spans="5:41" ht="15" customHeight="1" x14ac:dyDescent="0.15">
      <c r="E431" s="92"/>
      <c r="F431" s="452" t="str">
        <f>IF(L9="要","合　計","")</f>
        <v>合　計</v>
      </c>
      <c r="G431" s="453"/>
      <c r="H431" s="453"/>
      <c r="I431" s="453"/>
      <c r="J431" s="453"/>
      <c r="K431" s="453"/>
      <c r="L431" s="453"/>
      <c r="M431" s="454"/>
      <c r="N431" s="464"/>
      <c r="O431" s="465"/>
      <c r="P431" s="465"/>
      <c r="Q431" s="465"/>
      <c r="R431" s="465"/>
      <c r="S431" s="465"/>
      <c r="T431" s="465"/>
      <c r="U431" s="465"/>
      <c r="V431" s="465"/>
      <c r="W431" s="465"/>
      <c r="X431" s="465"/>
      <c r="Y431" s="465"/>
      <c r="Z431" s="465"/>
      <c r="AA431" s="465"/>
      <c r="AB431" s="465"/>
      <c r="AC431" s="465"/>
      <c r="AD431" s="465"/>
      <c r="AE431" s="465"/>
      <c r="AF431" s="468" t="str">
        <f>IF(L9="要","円","")</f>
        <v>円</v>
      </c>
      <c r="AG431" s="468"/>
      <c r="AH431" s="469"/>
      <c r="AI431" s="451"/>
      <c r="AJ431" s="451"/>
      <c r="AK431" s="451"/>
      <c r="AL431" s="451"/>
      <c r="AM431" s="451"/>
      <c r="AN431" s="451"/>
      <c r="AO431" s="451"/>
    </row>
    <row r="432" spans="5:41" ht="15" customHeight="1" x14ac:dyDescent="0.15">
      <c r="E432" s="92"/>
      <c r="F432" s="455"/>
      <c r="G432" s="456"/>
      <c r="H432" s="456"/>
      <c r="I432" s="456"/>
      <c r="J432" s="456"/>
      <c r="K432" s="456"/>
      <c r="L432" s="456"/>
      <c r="M432" s="457"/>
      <c r="N432" s="466"/>
      <c r="O432" s="467"/>
      <c r="P432" s="467"/>
      <c r="Q432" s="467"/>
      <c r="R432" s="467"/>
      <c r="S432" s="467"/>
      <c r="T432" s="467"/>
      <c r="U432" s="467"/>
      <c r="V432" s="467"/>
      <c r="W432" s="467"/>
      <c r="X432" s="467"/>
      <c r="Y432" s="467"/>
      <c r="Z432" s="467"/>
      <c r="AA432" s="467"/>
      <c r="AB432" s="467"/>
      <c r="AC432" s="467"/>
      <c r="AD432" s="467"/>
      <c r="AE432" s="467"/>
      <c r="AF432" s="470"/>
      <c r="AG432" s="470"/>
      <c r="AH432" s="471"/>
      <c r="AI432" s="451"/>
      <c r="AJ432" s="451"/>
      <c r="AK432" s="451"/>
      <c r="AL432" s="451"/>
      <c r="AM432" s="451"/>
      <c r="AN432" s="451"/>
      <c r="AO432" s="451"/>
    </row>
    <row r="433" spans="5:41" ht="15" customHeight="1" x14ac:dyDescent="0.15">
      <c r="E433" s="92"/>
      <c r="F433" s="458"/>
      <c r="G433" s="459"/>
      <c r="H433" s="459"/>
      <c r="I433" s="459"/>
      <c r="J433" s="459"/>
      <c r="K433" s="459"/>
      <c r="L433" s="459"/>
      <c r="M433" s="460"/>
      <c r="N433" s="138" t="str">
        <f>IF(L9="要","（","")</f>
        <v>（</v>
      </c>
      <c r="O433" s="472" t="str">
        <f>IF(L9="要","内消費税及び地方消費税の額","")</f>
        <v>内消費税及び地方消費税の額</v>
      </c>
      <c r="P433" s="472"/>
      <c r="Q433" s="472"/>
      <c r="R433" s="472"/>
      <c r="S433" s="472"/>
      <c r="T433" s="472"/>
      <c r="U433" s="472"/>
      <c r="V433" s="472"/>
      <c r="W433" s="472"/>
      <c r="X433" s="472"/>
      <c r="Y433" s="473"/>
      <c r="Z433" s="473"/>
      <c r="AA433" s="473"/>
      <c r="AB433" s="473"/>
      <c r="AC433" s="473"/>
      <c r="AD433" s="473"/>
      <c r="AE433" s="473"/>
      <c r="AF433" s="448" t="str">
        <f>IF(L9="要","円）","")</f>
        <v>円）</v>
      </c>
      <c r="AG433" s="448"/>
      <c r="AH433" s="450"/>
      <c r="AI433" s="451"/>
      <c r="AJ433" s="451"/>
      <c r="AK433" s="451"/>
      <c r="AL433" s="451"/>
      <c r="AM433" s="451"/>
      <c r="AN433" s="451"/>
      <c r="AO433" s="451"/>
    </row>
    <row r="434" spans="5:41" ht="15" customHeight="1" x14ac:dyDescent="0.15">
      <c r="E434" s="92"/>
    </row>
    <row r="435" spans="5:41" ht="15" customHeight="1" x14ac:dyDescent="0.15">
      <c r="E435" s="92"/>
    </row>
    <row r="436" spans="5:41" ht="15" customHeight="1" x14ac:dyDescent="0.15">
      <c r="E436" s="92" t="str">
        <f>IF(L9="要","２．発注者は、予算の都合等、必要がある場合は、支払限度額を変更できるものとする。","")</f>
        <v>２．発注者は、予算の都合等、必要がある場合は、支払限度額を変更できるものとする。</v>
      </c>
    </row>
    <row r="437" spans="5:41" ht="15" customHeight="1" x14ac:dyDescent="0.15">
      <c r="E437" s="92"/>
    </row>
    <row r="438" spans="5:41" ht="15" customHeight="1" x14ac:dyDescent="0.15">
      <c r="E438" s="92"/>
    </row>
    <row r="439" spans="5:41" ht="15" customHeight="1" x14ac:dyDescent="0.15">
      <c r="E439" s="92" t="str">
        <f>IF(L9="要","３．発注者が支払限度額を変更する場合は、受注者に通知する。","")</f>
        <v>３．発注者が支払限度額を変更する場合は、受注者に通知する。</v>
      </c>
    </row>
  </sheetData>
  <sheetProtection password="DE82" sheet="1" objects="1" scenarios="1"/>
  <mergeCells count="126">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K9"/>
    <mergeCell ref="L9:N9"/>
    <mergeCell ref="B10:E10"/>
    <mergeCell ref="F10:K10"/>
    <mergeCell ref="L10:AE10"/>
    <mergeCell ref="B11:E11"/>
    <mergeCell ref="F11:K11"/>
    <mergeCell ref="L11:AE11"/>
    <mergeCell ref="B12:E12"/>
    <mergeCell ref="F12:K12"/>
    <mergeCell ref="L12:AE12"/>
    <mergeCell ref="B13:E13"/>
    <mergeCell ref="F13:K13"/>
    <mergeCell ref="L13:AE13"/>
    <mergeCell ref="B14:E14"/>
    <mergeCell ref="F14:K14"/>
    <mergeCell ref="L14:AE14"/>
    <mergeCell ref="AF14:AY14"/>
    <mergeCell ref="B15:E15"/>
    <mergeCell ref="F15:K15"/>
    <mergeCell ref="L15:AE15"/>
    <mergeCell ref="AF15:AY15"/>
    <mergeCell ref="B16:E16"/>
    <mergeCell ref="F16:K16"/>
    <mergeCell ref="L16:AE16"/>
    <mergeCell ref="AF16:AY16"/>
    <mergeCell ref="B17:E17"/>
    <mergeCell ref="F17:K17"/>
    <mergeCell ref="L17:AE17"/>
    <mergeCell ref="AF17:AY17"/>
    <mergeCell ref="F29:K29"/>
    <mergeCell ref="M24:AI25"/>
    <mergeCell ref="F27:K28"/>
    <mergeCell ref="O27:AQ28"/>
    <mergeCell ref="O30:R30"/>
    <mergeCell ref="O31:R31"/>
    <mergeCell ref="S32:AN32"/>
    <mergeCell ref="AF33:AN33"/>
    <mergeCell ref="K380:N380"/>
    <mergeCell ref="V384:AE384"/>
    <mergeCell ref="K388:N388"/>
    <mergeCell ref="P388:R388"/>
    <mergeCell ref="T388:AN388"/>
    <mergeCell ref="F30:K31"/>
    <mergeCell ref="F32:K33"/>
    <mergeCell ref="N425:AE426"/>
    <mergeCell ref="AF425:AH426"/>
    <mergeCell ref="AI425:AO426"/>
    <mergeCell ref="F427:M428"/>
    <mergeCell ref="T389:AN389"/>
    <mergeCell ref="P390:R390"/>
    <mergeCell ref="T390:Y390"/>
    <mergeCell ref="AA390:AL390"/>
    <mergeCell ref="K394:N394"/>
    <mergeCell ref="P394:R394"/>
    <mergeCell ref="T394:AN394"/>
    <mergeCell ref="T395:AN395"/>
    <mergeCell ref="P396:R396"/>
    <mergeCell ref="T396:Y396"/>
    <mergeCell ref="AA396:AL396"/>
    <mergeCell ref="N427:AE428"/>
    <mergeCell ref="AF427:AH428"/>
    <mergeCell ref="AI427:AO428"/>
    <mergeCell ref="F429:M430"/>
    <mergeCell ref="N429:AE430"/>
    <mergeCell ref="AF429:AH430"/>
    <mergeCell ref="AI429:AO430"/>
    <mergeCell ref="F431:M433"/>
    <mergeCell ref="K399:N399"/>
    <mergeCell ref="P399:R399"/>
    <mergeCell ref="T399:AN399"/>
    <mergeCell ref="T400:AN400"/>
    <mergeCell ref="P401:R401"/>
    <mergeCell ref="T401:Y401"/>
    <mergeCell ref="AA401:AL401"/>
    <mergeCell ref="N423:AH423"/>
    <mergeCell ref="N424:AH424"/>
    <mergeCell ref="N431:AE432"/>
    <mergeCell ref="AF431:AH432"/>
    <mergeCell ref="AI431:AO433"/>
    <mergeCell ref="O433:X433"/>
    <mergeCell ref="Y433:AE433"/>
    <mergeCell ref="AF433:AH433"/>
    <mergeCell ref="L416:AH418"/>
    <mergeCell ref="F423:M424"/>
    <mergeCell ref="AI423:AO424"/>
    <mergeCell ref="F425:M426"/>
  </mergeCells>
  <phoneticPr fontId="2"/>
  <conditionalFormatting sqref="F423:AO433">
    <cfRule type="expression" dxfId="17"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59:N65659 JH65659:JJ65659 TD65659:TF65659 ACZ65659:ADB65659 AMV65659:AMX65659 AWR65659:AWT65659 BGN65659:BGP65659 BQJ65659:BQL65659 CAF65659:CAH65659 CKB65659:CKD65659 CTX65659:CTZ65659 DDT65659:DDV65659 DNP65659:DNR65659 DXL65659:DXN65659 EHH65659:EHJ65659 ERD65659:ERF65659 FAZ65659:FBB65659 FKV65659:FKX65659 FUR65659:FUT65659 GEN65659:GEP65659 GOJ65659:GOL65659 GYF65659:GYH65659 HIB65659:HID65659 HRX65659:HRZ65659 IBT65659:IBV65659 ILP65659:ILR65659 IVL65659:IVN65659 JFH65659:JFJ65659 JPD65659:JPF65659 JYZ65659:JZB65659 KIV65659:KIX65659 KSR65659:KST65659 LCN65659:LCP65659 LMJ65659:LML65659 LWF65659:LWH65659 MGB65659:MGD65659 MPX65659:MPZ65659 MZT65659:MZV65659 NJP65659:NJR65659 NTL65659:NTN65659 ODH65659:ODJ65659 OND65659:ONF65659 OWZ65659:OXB65659 PGV65659:PGX65659 PQR65659:PQT65659 QAN65659:QAP65659 QKJ65659:QKL65659 QUF65659:QUH65659 REB65659:RED65659 RNX65659:RNZ65659 RXT65659:RXV65659 SHP65659:SHR65659 SRL65659:SRN65659 TBH65659:TBJ65659 TLD65659:TLF65659 TUZ65659:TVB65659 UEV65659:UEX65659 UOR65659:UOT65659 UYN65659:UYP65659 VIJ65659:VIL65659 VSF65659:VSH65659 WCB65659:WCD65659 WLX65659:WLZ65659 WVT65659:WVV65659 L131195:N131195 JH131195:JJ131195 TD131195:TF131195 ACZ131195:ADB131195 AMV131195:AMX131195 AWR131195:AWT131195 BGN131195:BGP131195 BQJ131195:BQL131195 CAF131195:CAH131195 CKB131195:CKD131195 CTX131195:CTZ131195 DDT131195:DDV131195 DNP131195:DNR131195 DXL131195:DXN131195 EHH131195:EHJ131195 ERD131195:ERF131195 FAZ131195:FBB131195 FKV131195:FKX131195 FUR131195:FUT131195 GEN131195:GEP131195 GOJ131195:GOL131195 GYF131195:GYH131195 HIB131195:HID131195 HRX131195:HRZ131195 IBT131195:IBV131195 ILP131195:ILR131195 IVL131195:IVN131195 JFH131195:JFJ131195 JPD131195:JPF131195 JYZ131195:JZB131195 KIV131195:KIX131195 KSR131195:KST131195 LCN131195:LCP131195 LMJ131195:LML131195 LWF131195:LWH131195 MGB131195:MGD131195 MPX131195:MPZ131195 MZT131195:MZV131195 NJP131195:NJR131195 NTL131195:NTN131195 ODH131195:ODJ131195 OND131195:ONF131195 OWZ131195:OXB131195 PGV131195:PGX131195 PQR131195:PQT131195 QAN131195:QAP131195 QKJ131195:QKL131195 QUF131195:QUH131195 REB131195:RED131195 RNX131195:RNZ131195 RXT131195:RXV131195 SHP131195:SHR131195 SRL131195:SRN131195 TBH131195:TBJ131195 TLD131195:TLF131195 TUZ131195:TVB131195 UEV131195:UEX131195 UOR131195:UOT131195 UYN131195:UYP131195 VIJ131195:VIL131195 VSF131195:VSH131195 WCB131195:WCD131195 WLX131195:WLZ131195 WVT131195:WVV131195 L196731:N196731 JH196731:JJ196731 TD196731:TF196731 ACZ196731:ADB196731 AMV196731:AMX196731 AWR196731:AWT196731 BGN196731:BGP196731 BQJ196731:BQL196731 CAF196731:CAH196731 CKB196731:CKD196731 CTX196731:CTZ196731 DDT196731:DDV196731 DNP196731:DNR196731 DXL196731:DXN196731 EHH196731:EHJ196731 ERD196731:ERF196731 FAZ196731:FBB196731 FKV196731:FKX196731 FUR196731:FUT196731 GEN196731:GEP196731 GOJ196731:GOL196731 GYF196731:GYH196731 HIB196731:HID196731 HRX196731:HRZ196731 IBT196731:IBV196731 ILP196731:ILR196731 IVL196731:IVN196731 JFH196731:JFJ196731 JPD196731:JPF196731 JYZ196731:JZB196731 KIV196731:KIX196731 KSR196731:KST196731 LCN196731:LCP196731 LMJ196731:LML196731 LWF196731:LWH196731 MGB196731:MGD196731 MPX196731:MPZ196731 MZT196731:MZV196731 NJP196731:NJR196731 NTL196731:NTN196731 ODH196731:ODJ196731 OND196731:ONF196731 OWZ196731:OXB196731 PGV196731:PGX196731 PQR196731:PQT196731 QAN196731:QAP196731 QKJ196731:QKL196731 QUF196731:QUH196731 REB196731:RED196731 RNX196731:RNZ196731 RXT196731:RXV196731 SHP196731:SHR196731 SRL196731:SRN196731 TBH196731:TBJ196731 TLD196731:TLF196731 TUZ196731:TVB196731 UEV196731:UEX196731 UOR196731:UOT196731 UYN196731:UYP196731 VIJ196731:VIL196731 VSF196731:VSH196731 WCB196731:WCD196731 WLX196731:WLZ196731 WVT196731:WVV196731 L262267:N262267 JH262267:JJ262267 TD262267:TF262267 ACZ262267:ADB262267 AMV262267:AMX262267 AWR262267:AWT262267 BGN262267:BGP262267 BQJ262267:BQL262267 CAF262267:CAH262267 CKB262267:CKD262267 CTX262267:CTZ262267 DDT262267:DDV262267 DNP262267:DNR262267 DXL262267:DXN262267 EHH262267:EHJ262267 ERD262267:ERF262267 FAZ262267:FBB262267 FKV262267:FKX262267 FUR262267:FUT262267 GEN262267:GEP262267 GOJ262267:GOL262267 GYF262267:GYH262267 HIB262267:HID262267 HRX262267:HRZ262267 IBT262267:IBV262267 ILP262267:ILR262267 IVL262267:IVN262267 JFH262267:JFJ262267 JPD262267:JPF262267 JYZ262267:JZB262267 KIV262267:KIX262267 KSR262267:KST262267 LCN262267:LCP262267 LMJ262267:LML262267 LWF262267:LWH262267 MGB262267:MGD262267 MPX262267:MPZ262267 MZT262267:MZV262267 NJP262267:NJR262267 NTL262267:NTN262267 ODH262267:ODJ262267 OND262267:ONF262267 OWZ262267:OXB262267 PGV262267:PGX262267 PQR262267:PQT262267 QAN262267:QAP262267 QKJ262267:QKL262267 QUF262267:QUH262267 REB262267:RED262267 RNX262267:RNZ262267 RXT262267:RXV262267 SHP262267:SHR262267 SRL262267:SRN262267 TBH262267:TBJ262267 TLD262267:TLF262267 TUZ262267:TVB262267 UEV262267:UEX262267 UOR262267:UOT262267 UYN262267:UYP262267 VIJ262267:VIL262267 VSF262267:VSH262267 WCB262267:WCD262267 WLX262267:WLZ262267 WVT262267:WVV262267 L327803:N327803 JH327803:JJ327803 TD327803:TF327803 ACZ327803:ADB327803 AMV327803:AMX327803 AWR327803:AWT327803 BGN327803:BGP327803 BQJ327803:BQL327803 CAF327803:CAH327803 CKB327803:CKD327803 CTX327803:CTZ327803 DDT327803:DDV327803 DNP327803:DNR327803 DXL327803:DXN327803 EHH327803:EHJ327803 ERD327803:ERF327803 FAZ327803:FBB327803 FKV327803:FKX327803 FUR327803:FUT327803 GEN327803:GEP327803 GOJ327803:GOL327803 GYF327803:GYH327803 HIB327803:HID327803 HRX327803:HRZ327803 IBT327803:IBV327803 ILP327803:ILR327803 IVL327803:IVN327803 JFH327803:JFJ327803 JPD327803:JPF327803 JYZ327803:JZB327803 KIV327803:KIX327803 KSR327803:KST327803 LCN327803:LCP327803 LMJ327803:LML327803 LWF327803:LWH327803 MGB327803:MGD327803 MPX327803:MPZ327803 MZT327803:MZV327803 NJP327803:NJR327803 NTL327803:NTN327803 ODH327803:ODJ327803 OND327803:ONF327803 OWZ327803:OXB327803 PGV327803:PGX327803 PQR327803:PQT327803 QAN327803:QAP327803 QKJ327803:QKL327803 QUF327803:QUH327803 REB327803:RED327803 RNX327803:RNZ327803 RXT327803:RXV327803 SHP327803:SHR327803 SRL327803:SRN327803 TBH327803:TBJ327803 TLD327803:TLF327803 TUZ327803:TVB327803 UEV327803:UEX327803 UOR327803:UOT327803 UYN327803:UYP327803 VIJ327803:VIL327803 VSF327803:VSH327803 WCB327803:WCD327803 WLX327803:WLZ327803 WVT327803:WVV327803 L393339:N393339 JH393339:JJ393339 TD393339:TF393339 ACZ393339:ADB393339 AMV393339:AMX393339 AWR393339:AWT393339 BGN393339:BGP393339 BQJ393339:BQL393339 CAF393339:CAH393339 CKB393339:CKD393339 CTX393339:CTZ393339 DDT393339:DDV393339 DNP393339:DNR393339 DXL393339:DXN393339 EHH393339:EHJ393339 ERD393339:ERF393339 FAZ393339:FBB393339 FKV393339:FKX393339 FUR393339:FUT393339 GEN393339:GEP393339 GOJ393339:GOL393339 GYF393339:GYH393339 HIB393339:HID393339 HRX393339:HRZ393339 IBT393339:IBV393339 ILP393339:ILR393339 IVL393339:IVN393339 JFH393339:JFJ393339 JPD393339:JPF393339 JYZ393339:JZB393339 KIV393339:KIX393339 KSR393339:KST393339 LCN393339:LCP393339 LMJ393339:LML393339 LWF393339:LWH393339 MGB393339:MGD393339 MPX393339:MPZ393339 MZT393339:MZV393339 NJP393339:NJR393339 NTL393339:NTN393339 ODH393339:ODJ393339 OND393339:ONF393339 OWZ393339:OXB393339 PGV393339:PGX393339 PQR393339:PQT393339 QAN393339:QAP393339 QKJ393339:QKL393339 QUF393339:QUH393339 REB393339:RED393339 RNX393339:RNZ393339 RXT393339:RXV393339 SHP393339:SHR393339 SRL393339:SRN393339 TBH393339:TBJ393339 TLD393339:TLF393339 TUZ393339:TVB393339 UEV393339:UEX393339 UOR393339:UOT393339 UYN393339:UYP393339 VIJ393339:VIL393339 VSF393339:VSH393339 WCB393339:WCD393339 WLX393339:WLZ393339 WVT393339:WVV393339 L458875:N458875 JH458875:JJ458875 TD458875:TF458875 ACZ458875:ADB458875 AMV458875:AMX458875 AWR458875:AWT458875 BGN458875:BGP458875 BQJ458875:BQL458875 CAF458875:CAH458875 CKB458875:CKD458875 CTX458875:CTZ458875 DDT458875:DDV458875 DNP458875:DNR458875 DXL458875:DXN458875 EHH458875:EHJ458875 ERD458875:ERF458875 FAZ458875:FBB458875 FKV458875:FKX458875 FUR458875:FUT458875 GEN458875:GEP458875 GOJ458875:GOL458875 GYF458875:GYH458875 HIB458875:HID458875 HRX458875:HRZ458875 IBT458875:IBV458875 ILP458875:ILR458875 IVL458875:IVN458875 JFH458875:JFJ458875 JPD458875:JPF458875 JYZ458875:JZB458875 KIV458875:KIX458875 KSR458875:KST458875 LCN458875:LCP458875 LMJ458875:LML458875 LWF458875:LWH458875 MGB458875:MGD458875 MPX458875:MPZ458875 MZT458875:MZV458875 NJP458875:NJR458875 NTL458875:NTN458875 ODH458875:ODJ458875 OND458875:ONF458875 OWZ458875:OXB458875 PGV458875:PGX458875 PQR458875:PQT458875 QAN458875:QAP458875 QKJ458875:QKL458875 QUF458875:QUH458875 REB458875:RED458875 RNX458875:RNZ458875 RXT458875:RXV458875 SHP458875:SHR458875 SRL458875:SRN458875 TBH458875:TBJ458875 TLD458875:TLF458875 TUZ458875:TVB458875 UEV458875:UEX458875 UOR458875:UOT458875 UYN458875:UYP458875 VIJ458875:VIL458875 VSF458875:VSH458875 WCB458875:WCD458875 WLX458875:WLZ458875 WVT458875:WVV458875 L524411:N524411 JH524411:JJ524411 TD524411:TF524411 ACZ524411:ADB524411 AMV524411:AMX524411 AWR524411:AWT524411 BGN524411:BGP524411 BQJ524411:BQL524411 CAF524411:CAH524411 CKB524411:CKD524411 CTX524411:CTZ524411 DDT524411:DDV524411 DNP524411:DNR524411 DXL524411:DXN524411 EHH524411:EHJ524411 ERD524411:ERF524411 FAZ524411:FBB524411 FKV524411:FKX524411 FUR524411:FUT524411 GEN524411:GEP524411 GOJ524411:GOL524411 GYF524411:GYH524411 HIB524411:HID524411 HRX524411:HRZ524411 IBT524411:IBV524411 ILP524411:ILR524411 IVL524411:IVN524411 JFH524411:JFJ524411 JPD524411:JPF524411 JYZ524411:JZB524411 KIV524411:KIX524411 KSR524411:KST524411 LCN524411:LCP524411 LMJ524411:LML524411 LWF524411:LWH524411 MGB524411:MGD524411 MPX524411:MPZ524411 MZT524411:MZV524411 NJP524411:NJR524411 NTL524411:NTN524411 ODH524411:ODJ524411 OND524411:ONF524411 OWZ524411:OXB524411 PGV524411:PGX524411 PQR524411:PQT524411 QAN524411:QAP524411 QKJ524411:QKL524411 QUF524411:QUH524411 REB524411:RED524411 RNX524411:RNZ524411 RXT524411:RXV524411 SHP524411:SHR524411 SRL524411:SRN524411 TBH524411:TBJ524411 TLD524411:TLF524411 TUZ524411:TVB524411 UEV524411:UEX524411 UOR524411:UOT524411 UYN524411:UYP524411 VIJ524411:VIL524411 VSF524411:VSH524411 WCB524411:WCD524411 WLX524411:WLZ524411 WVT524411:WVV524411 L589947:N589947 JH589947:JJ589947 TD589947:TF589947 ACZ589947:ADB589947 AMV589947:AMX589947 AWR589947:AWT589947 BGN589947:BGP589947 BQJ589947:BQL589947 CAF589947:CAH589947 CKB589947:CKD589947 CTX589947:CTZ589947 DDT589947:DDV589947 DNP589947:DNR589947 DXL589947:DXN589947 EHH589947:EHJ589947 ERD589947:ERF589947 FAZ589947:FBB589947 FKV589947:FKX589947 FUR589947:FUT589947 GEN589947:GEP589947 GOJ589947:GOL589947 GYF589947:GYH589947 HIB589947:HID589947 HRX589947:HRZ589947 IBT589947:IBV589947 ILP589947:ILR589947 IVL589947:IVN589947 JFH589947:JFJ589947 JPD589947:JPF589947 JYZ589947:JZB589947 KIV589947:KIX589947 KSR589947:KST589947 LCN589947:LCP589947 LMJ589947:LML589947 LWF589947:LWH589947 MGB589947:MGD589947 MPX589947:MPZ589947 MZT589947:MZV589947 NJP589947:NJR589947 NTL589947:NTN589947 ODH589947:ODJ589947 OND589947:ONF589947 OWZ589947:OXB589947 PGV589947:PGX589947 PQR589947:PQT589947 QAN589947:QAP589947 QKJ589947:QKL589947 QUF589947:QUH589947 REB589947:RED589947 RNX589947:RNZ589947 RXT589947:RXV589947 SHP589947:SHR589947 SRL589947:SRN589947 TBH589947:TBJ589947 TLD589947:TLF589947 TUZ589947:TVB589947 UEV589947:UEX589947 UOR589947:UOT589947 UYN589947:UYP589947 VIJ589947:VIL589947 VSF589947:VSH589947 WCB589947:WCD589947 WLX589947:WLZ589947 WVT589947:WVV589947 L655483:N655483 JH655483:JJ655483 TD655483:TF655483 ACZ655483:ADB655483 AMV655483:AMX655483 AWR655483:AWT655483 BGN655483:BGP655483 BQJ655483:BQL655483 CAF655483:CAH655483 CKB655483:CKD655483 CTX655483:CTZ655483 DDT655483:DDV655483 DNP655483:DNR655483 DXL655483:DXN655483 EHH655483:EHJ655483 ERD655483:ERF655483 FAZ655483:FBB655483 FKV655483:FKX655483 FUR655483:FUT655483 GEN655483:GEP655483 GOJ655483:GOL655483 GYF655483:GYH655483 HIB655483:HID655483 HRX655483:HRZ655483 IBT655483:IBV655483 ILP655483:ILR655483 IVL655483:IVN655483 JFH655483:JFJ655483 JPD655483:JPF655483 JYZ655483:JZB655483 KIV655483:KIX655483 KSR655483:KST655483 LCN655483:LCP655483 LMJ655483:LML655483 LWF655483:LWH655483 MGB655483:MGD655483 MPX655483:MPZ655483 MZT655483:MZV655483 NJP655483:NJR655483 NTL655483:NTN655483 ODH655483:ODJ655483 OND655483:ONF655483 OWZ655483:OXB655483 PGV655483:PGX655483 PQR655483:PQT655483 QAN655483:QAP655483 QKJ655483:QKL655483 QUF655483:QUH655483 REB655483:RED655483 RNX655483:RNZ655483 RXT655483:RXV655483 SHP655483:SHR655483 SRL655483:SRN655483 TBH655483:TBJ655483 TLD655483:TLF655483 TUZ655483:TVB655483 UEV655483:UEX655483 UOR655483:UOT655483 UYN655483:UYP655483 VIJ655483:VIL655483 VSF655483:VSH655483 WCB655483:WCD655483 WLX655483:WLZ655483 WVT655483:WVV655483 L721019:N721019 JH721019:JJ721019 TD721019:TF721019 ACZ721019:ADB721019 AMV721019:AMX721019 AWR721019:AWT721019 BGN721019:BGP721019 BQJ721019:BQL721019 CAF721019:CAH721019 CKB721019:CKD721019 CTX721019:CTZ721019 DDT721019:DDV721019 DNP721019:DNR721019 DXL721019:DXN721019 EHH721019:EHJ721019 ERD721019:ERF721019 FAZ721019:FBB721019 FKV721019:FKX721019 FUR721019:FUT721019 GEN721019:GEP721019 GOJ721019:GOL721019 GYF721019:GYH721019 HIB721019:HID721019 HRX721019:HRZ721019 IBT721019:IBV721019 ILP721019:ILR721019 IVL721019:IVN721019 JFH721019:JFJ721019 JPD721019:JPF721019 JYZ721019:JZB721019 KIV721019:KIX721019 KSR721019:KST721019 LCN721019:LCP721019 LMJ721019:LML721019 LWF721019:LWH721019 MGB721019:MGD721019 MPX721019:MPZ721019 MZT721019:MZV721019 NJP721019:NJR721019 NTL721019:NTN721019 ODH721019:ODJ721019 OND721019:ONF721019 OWZ721019:OXB721019 PGV721019:PGX721019 PQR721019:PQT721019 QAN721019:QAP721019 QKJ721019:QKL721019 QUF721019:QUH721019 REB721019:RED721019 RNX721019:RNZ721019 RXT721019:RXV721019 SHP721019:SHR721019 SRL721019:SRN721019 TBH721019:TBJ721019 TLD721019:TLF721019 TUZ721019:TVB721019 UEV721019:UEX721019 UOR721019:UOT721019 UYN721019:UYP721019 VIJ721019:VIL721019 VSF721019:VSH721019 WCB721019:WCD721019 WLX721019:WLZ721019 WVT721019:WVV721019 L786555:N786555 JH786555:JJ786555 TD786555:TF786555 ACZ786555:ADB786555 AMV786555:AMX786555 AWR786555:AWT786555 BGN786555:BGP786555 BQJ786555:BQL786555 CAF786555:CAH786555 CKB786555:CKD786555 CTX786555:CTZ786555 DDT786555:DDV786555 DNP786555:DNR786555 DXL786555:DXN786555 EHH786555:EHJ786555 ERD786555:ERF786555 FAZ786555:FBB786555 FKV786555:FKX786555 FUR786555:FUT786555 GEN786555:GEP786555 GOJ786555:GOL786555 GYF786555:GYH786555 HIB786555:HID786555 HRX786555:HRZ786555 IBT786555:IBV786555 ILP786555:ILR786555 IVL786555:IVN786555 JFH786555:JFJ786555 JPD786555:JPF786555 JYZ786555:JZB786555 KIV786555:KIX786555 KSR786555:KST786555 LCN786555:LCP786555 LMJ786555:LML786555 LWF786555:LWH786555 MGB786555:MGD786555 MPX786555:MPZ786555 MZT786555:MZV786555 NJP786555:NJR786555 NTL786555:NTN786555 ODH786555:ODJ786555 OND786555:ONF786555 OWZ786555:OXB786555 PGV786555:PGX786555 PQR786555:PQT786555 QAN786555:QAP786555 QKJ786555:QKL786555 QUF786555:QUH786555 REB786555:RED786555 RNX786555:RNZ786555 RXT786555:RXV786555 SHP786555:SHR786555 SRL786555:SRN786555 TBH786555:TBJ786555 TLD786555:TLF786555 TUZ786555:TVB786555 UEV786555:UEX786555 UOR786555:UOT786555 UYN786555:UYP786555 VIJ786555:VIL786555 VSF786555:VSH786555 WCB786555:WCD786555 WLX786555:WLZ786555 WVT786555:WVV786555 L852091:N852091 JH852091:JJ852091 TD852091:TF852091 ACZ852091:ADB852091 AMV852091:AMX852091 AWR852091:AWT852091 BGN852091:BGP852091 BQJ852091:BQL852091 CAF852091:CAH852091 CKB852091:CKD852091 CTX852091:CTZ852091 DDT852091:DDV852091 DNP852091:DNR852091 DXL852091:DXN852091 EHH852091:EHJ852091 ERD852091:ERF852091 FAZ852091:FBB852091 FKV852091:FKX852091 FUR852091:FUT852091 GEN852091:GEP852091 GOJ852091:GOL852091 GYF852091:GYH852091 HIB852091:HID852091 HRX852091:HRZ852091 IBT852091:IBV852091 ILP852091:ILR852091 IVL852091:IVN852091 JFH852091:JFJ852091 JPD852091:JPF852091 JYZ852091:JZB852091 KIV852091:KIX852091 KSR852091:KST852091 LCN852091:LCP852091 LMJ852091:LML852091 LWF852091:LWH852091 MGB852091:MGD852091 MPX852091:MPZ852091 MZT852091:MZV852091 NJP852091:NJR852091 NTL852091:NTN852091 ODH852091:ODJ852091 OND852091:ONF852091 OWZ852091:OXB852091 PGV852091:PGX852091 PQR852091:PQT852091 QAN852091:QAP852091 QKJ852091:QKL852091 QUF852091:QUH852091 REB852091:RED852091 RNX852091:RNZ852091 RXT852091:RXV852091 SHP852091:SHR852091 SRL852091:SRN852091 TBH852091:TBJ852091 TLD852091:TLF852091 TUZ852091:TVB852091 UEV852091:UEX852091 UOR852091:UOT852091 UYN852091:UYP852091 VIJ852091:VIL852091 VSF852091:VSH852091 WCB852091:WCD852091 WLX852091:WLZ852091 WVT852091:WVV852091 L917627:N917627 JH917627:JJ917627 TD917627:TF917627 ACZ917627:ADB917627 AMV917627:AMX917627 AWR917627:AWT917627 BGN917627:BGP917627 BQJ917627:BQL917627 CAF917627:CAH917627 CKB917627:CKD917627 CTX917627:CTZ917627 DDT917627:DDV917627 DNP917627:DNR917627 DXL917627:DXN917627 EHH917627:EHJ917627 ERD917627:ERF917627 FAZ917627:FBB917627 FKV917627:FKX917627 FUR917627:FUT917627 GEN917627:GEP917627 GOJ917627:GOL917627 GYF917627:GYH917627 HIB917627:HID917627 HRX917627:HRZ917627 IBT917627:IBV917627 ILP917627:ILR917627 IVL917627:IVN917627 JFH917627:JFJ917627 JPD917627:JPF917627 JYZ917627:JZB917627 KIV917627:KIX917627 KSR917627:KST917627 LCN917627:LCP917627 LMJ917627:LML917627 LWF917627:LWH917627 MGB917627:MGD917627 MPX917627:MPZ917627 MZT917627:MZV917627 NJP917627:NJR917627 NTL917627:NTN917627 ODH917627:ODJ917627 OND917627:ONF917627 OWZ917627:OXB917627 PGV917627:PGX917627 PQR917627:PQT917627 QAN917627:QAP917627 QKJ917627:QKL917627 QUF917627:QUH917627 REB917627:RED917627 RNX917627:RNZ917627 RXT917627:RXV917627 SHP917627:SHR917627 SRL917627:SRN917627 TBH917627:TBJ917627 TLD917627:TLF917627 TUZ917627:TVB917627 UEV917627:UEX917627 UOR917627:UOT917627 UYN917627:UYP917627 VIJ917627:VIL917627 VSF917627:VSH917627 WCB917627:WCD917627 WLX917627:WLZ917627 WVT917627:WVV917627 L983163:N983163 JH983163:JJ983163 TD983163:TF983163 ACZ983163:ADB983163 AMV983163:AMX983163 AWR983163:AWT983163 BGN983163:BGP983163 BQJ983163:BQL983163 CAF983163:CAH983163 CKB983163:CKD983163 CTX983163:CTZ983163 DDT983163:DDV983163 DNP983163:DNR983163 DXL983163:DXN983163 EHH983163:EHJ983163 ERD983163:ERF983163 FAZ983163:FBB983163 FKV983163:FKX983163 FUR983163:FUT983163 GEN983163:GEP983163 GOJ983163:GOL983163 GYF983163:GYH983163 HIB983163:HID983163 HRX983163:HRZ983163 IBT983163:IBV983163 ILP983163:ILR983163 IVL983163:IVN983163 JFH983163:JFJ983163 JPD983163:JPF983163 JYZ983163:JZB983163 KIV983163:KIX983163 KSR983163:KST983163 LCN983163:LCP983163 LMJ983163:LML983163 LWF983163:LWH983163 MGB983163:MGD983163 MPX983163:MPZ983163 MZT983163:MZV983163 NJP983163:NJR983163 NTL983163:NTN983163 ODH983163:ODJ983163 OND983163:ONF983163 OWZ983163:OXB983163 PGV983163:PGX983163 PQR983163:PQT983163 QAN983163:QAP983163 QKJ983163:QKL983163 QUF983163:QUH983163 REB983163:RED983163 RNX983163:RNZ983163 RXT983163:RXV983163 SHP983163:SHR983163 SRL983163:SRN983163 TBH983163:TBJ983163 TLD983163:TLF983163 TUZ983163:TVB983163 UEV983163:UEX983163 UOR983163:UOT983163 UYN983163:UYP983163 VIJ983163:VIL983163 VSF983163:VSH983163 WCB983163:WCD983163 WLX983163:WLZ983163 WVT983163:WVV983163">
      <formula1>"要,不要"</formula1>
    </dataValidation>
  </dataValidations>
  <pageMargins left="0.39370078740157483" right="0.39370078740157483" top="0.39370078740157483" bottom="0.39370078740157483" header="0.19685039370078741" footer="0.19685039370078741"/>
  <pageSetup paperSize="9" orientation="portrait" r:id="rId1"/>
  <headerFooter alignWithMargins="0">
    <oddHeader>&amp;L&amp;"ＭＳ ゴシック,標準"&amp;6 20201001</oddHeader>
    <oddFooter>&amp;C&amp;9- &amp;P -</oddFooter>
  </headerFooter>
  <drawing r:id="rId2"/>
  <legacyDrawing r:id="rId3"/>
  <oleObjects>
    <mc:AlternateContent xmlns:mc="http://schemas.openxmlformats.org/markup-compatibility/2006">
      <mc:Choice Requires="x14">
        <oleObject progId="文書" shapeId="8197" r:id="rId4">
          <objectPr defaultSize="0" autoPict="0" r:id="rId5">
            <anchor moveWithCells="1">
              <from>
                <xdr:col>3</xdr:col>
                <xdr:colOff>19050</xdr:colOff>
                <xdr:row>36</xdr:row>
                <xdr:rowOff>19050</xdr:rowOff>
              </from>
              <to>
                <xdr:col>41</xdr:col>
                <xdr:colOff>0</xdr:colOff>
                <xdr:row>69</xdr:row>
                <xdr:rowOff>38100</xdr:rowOff>
              </to>
            </anchor>
          </objectPr>
        </oleObject>
      </mc:Choice>
      <mc:Fallback>
        <oleObject progId="文書" shapeId="8197" r:id="rId4"/>
      </mc:Fallback>
    </mc:AlternateContent>
    <mc:AlternateContent xmlns:mc="http://schemas.openxmlformats.org/markup-compatibility/2006">
      <mc:Choice Requires="x14">
        <oleObject progId="文書" shapeId="8198" r:id="rId6">
          <objectPr defaultSize="0" autoPict="0" r:id="rId7">
            <anchor moveWithCells="1">
              <from>
                <xdr:col>2</xdr:col>
                <xdr:colOff>114300</xdr:colOff>
                <xdr:row>74</xdr:row>
                <xdr:rowOff>19050</xdr:rowOff>
              </from>
              <to>
                <xdr:col>39</xdr:col>
                <xdr:colOff>85725</xdr:colOff>
                <xdr:row>124</xdr:row>
                <xdr:rowOff>66675</xdr:rowOff>
              </to>
            </anchor>
          </objectPr>
        </oleObject>
      </mc:Choice>
      <mc:Fallback>
        <oleObject progId="文書" shapeId="8198" r:id="rId6"/>
      </mc:Fallback>
    </mc:AlternateContent>
    <mc:AlternateContent xmlns:mc="http://schemas.openxmlformats.org/markup-compatibility/2006">
      <mc:Choice Requires="x14">
        <oleObject progId="文書" shapeId="8199" r:id="rId8">
          <objectPr defaultSize="0" autoPict="0" r:id="rId9">
            <anchor moveWithCells="1">
              <from>
                <xdr:col>2</xdr:col>
                <xdr:colOff>123825</xdr:colOff>
                <xdr:row>130</xdr:row>
                <xdr:rowOff>180975</xdr:rowOff>
              </from>
              <to>
                <xdr:col>40</xdr:col>
                <xdr:colOff>114300</xdr:colOff>
                <xdr:row>181</xdr:row>
                <xdr:rowOff>57150</xdr:rowOff>
              </to>
            </anchor>
          </objectPr>
        </oleObject>
      </mc:Choice>
      <mc:Fallback>
        <oleObject progId="文書" shapeId="8199" r:id="rId8"/>
      </mc:Fallback>
    </mc:AlternateContent>
    <mc:AlternateContent xmlns:mc="http://schemas.openxmlformats.org/markup-compatibility/2006">
      <mc:Choice Requires="x14">
        <oleObject progId="文書" shapeId="8200" r:id="rId10">
          <objectPr defaultSize="0" autoPict="0" r:id="rId11">
            <anchor moveWithCells="1">
              <from>
                <xdr:col>2</xdr:col>
                <xdr:colOff>85725</xdr:colOff>
                <xdr:row>188</xdr:row>
                <xdr:rowOff>0</xdr:rowOff>
              </from>
              <to>
                <xdr:col>40</xdr:col>
                <xdr:colOff>114300</xdr:colOff>
                <xdr:row>238</xdr:row>
                <xdr:rowOff>76200</xdr:rowOff>
              </to>
            </anchor>
          </objectPr>
        </oleObject>
      </mc:Choice>
      <mc:Fallback>
        <oleObject progId="文書" shapeId="8200" r:id="rId10"/>
      </mc:Fallback>
    </mc:AlternateContent>
    <mc:AlternateContent xmlns:mc="http://schemas.openxmlformats.org/markup-compatibility/2006">
      <mc:Choice Requires="x14">
        <oleObject progId="文書" shapeId="8201" r:id="rId12">
          <objectPr defaultSize="0" autoPict="0" r:id="rId13">
            <anchor moveWithCells="1">
              <from>
                <xdr:col>2</xdr:col>
                <xdr:colOff>123825</xdr:colOff>
                <xdr:row>244</xdr:row>
                <xdr:rowOff>180975</xdr:rowOff>
              </from>
              <to>
                <xdr:col>40</xdr:col>
                <xdr:colOff>152400</xdr:colOff>
                <xdr:row>295</xdr:row>
                <xdr:rowOff>66675</xdr:rowOff>
              </to>
            </anchor>
          </objectPr>
        </oleObject>
      </mc:Choice>
      <mc:Fallback>
        <oleObject progId="文書" shapeId="8201" r:id="rId12"/>
      </mc:Fallback>
    </mc:AlternateContent>
    <mc:AlternateContent xmlns:mc="http://schemas.openxmlformats.org/markup-compatibility/2006">
      <mc:Choice Requires="x14">
        <oleObject progId="文書" shapeId="8202" r:id="rId14">
          <objectPr defaultSize="0" autoPict="0" r:id="rId15">
            <anchor moveWithCells="1">
              <from>
                <xdr:col>3</xdr:col>
                <xdr:colOff>19050</xdr:colOff>
                <xdr:row>302</xdr:row>
                <xdr:rowOff>66675</xdr:rowOff>
              </from>
              <to>
                <xdr:col>41</xdr:col>
                <xdr:colOff>47625</xdr:colOff>
                <xdr:row>352</xdr:row>
                <xdr:rowOff>142875</xdr:rowOff>
              </to>
            </anchor>
          </objectPr>
        </oleObject>
      </mc:Choice>
      <mc:Fallback>
        <oleObject progId="文書" shapeId="8202" r:id="rId14"/>
      </mc:Fallback>
    </mc:AlternateContent>
    <mc:AlternateContent xmlns:mc="http://schemas.openxmlformats.org/markup-compatibility/2006">
      <mc:Choice Requires="x14">
        <oleObject progId="文書" shapeId="8203" r:id="rId16">
          <objectPr defaultSize="0" autoPict="0" r:id="rId17">
            <anchor moveWithCells="1">
              <from>
                <xdr:col>3</xdr:col>
                <xdr:colOff>19050</xdr:colOff>
                <xdr:row>359</xdr:row>
                <xdr:rowOff>66675</xdr:rowOff>
              </from>
              <to>
                <xdr:col>40</xdr:col>
                <xdr:colOff>57150</xdr:colOff>
                <xdr:row>372</xdr:row>
                <xdr:rowOff>152400</xdr:rowOff>
              </to>
            </anchor>
          </objectPr>
        </oleObject>
      </mc:Choice>
      <mc:Fallback>
        <oleObject progId="文書" shapeId="8203" r:id="rId1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C569"/>
  <sheetViews>
    <sheetView showGridLines="0" zoomScaleNormal="100" zoomScaleSheetLayoutView="100" workbookViewId="0">
      <selection activeCell="AV23" sqref="AV23"/>
    </sheetView>
  </sheetViews>
  <sheetFormatPr defaultRowHeight="18.75" x14ac:dyDescent="0.15"/>
  <cols>
    <col min="1" max="65" width="2.125" style="143" customWidth="1"/>
    <col min="66" max="66" width="9" style="143" customWidth="1"/>
    <col min="67" max="16384" width="9" style="143"/>
  </cols>
  <sheetData>
    <row r="1" spans="1:55" ht="3" customHeight="1" x14ac:dyDescent="0.15"/>
    <row r="2" spans="1:55" s="88" customFormat="1" ht="14.1" customHeight="1" x14ac:dyDescent="0.15">
      <c r="A2" s="143"/>
      <c r="B2" s="514" t="s">
        <v>47</v>
      </c>
      <c r="C2" s="515"/>
      <c r="D2" s="515"/>
      <c r="E2" s="515"/>
      <c r="F2" s="515"/>
      <c r="G2" s="515"/>
      <c r="H2" s="515"/>
      <c r="I2" s="515"/>
      <c r="J2" s="515"/>
      <c r="K2" s="516"/>
      <c r="L2" s="523"/>
      <c r="M2" s="524"/>
      <c r="N2" s="524"/>
      <c r="O2" s="524"/>
      <c r="P2" s="524"/>
      <c r="Q2" s="524"/>
      <c r="R2" s="524"/>
      <c r="S2" s="524"/>
      <c r="T2" s="524"/>
      <c r="U2" s="524"/>
      <c r="V2" s="524"/>
      <c r="W2" s="524"/>
      <c r="X2" s="524"/>
      <c r="Y2" s="524"/>
      <c r="Z2" s="524"/>
      <c r="AA2" s="524"/>
      <c r="AB2" s="524"/>
      <c r="AC2" s="524"/>
      <c r="AD2" s="524"/>
      <c r="AE2" s="525"/>
      <c r="AF2" s="124"/>
      <c r="AG2" s="477">
        <f>L4</f>
        <v>0</v>
      </c>
      <c r="AH2" s="477"/>
      <c r="AI2" s="477"/>
      <c r="AJ2" s="477"/>
      <c r="AK2" s="477"/>
      <c r="AL2" s="477"/>
      <c r="AM2" s="477"/>
      <c r="AN2" s="477"/>
      <c r="AO2" s="477"/>
      <c r="AP2" s="477"/>
      <c r="AQ2" s="477"/>
      <c r="AR2" s="124"/>
      <c r="AS2" s="477">
        <f>AG5</f>
        <v>0</v>
      </c>
      <c r="AT2" s="477"/>
      <c r="AU2" s="477"/>
      <c r="AV2" s="477"/>
      <c r="AW2" s="477"/>
      <c r="AX2" s="477"/>
      <c r="AY2" s="477"/>
      <c r="AZ2" s="477"/>
      <c r="BA2" s="477"/>
      <c r="BB2" s="477"/>
      <c r="BC2" s="477"/>
    </row>
    <row r="3" spans="1:55" s="88" customFormat="1" ht="14.1" customHeight="1" x14ac:dyDescent="0.15">
      <c r="A3" s="143"/>
      <c r="B3" s="514" t="s">
        <v>53</v>
      </c>
      <c r="C3" s="515"/>
      <c r="D3" s="515"/>
      <c r="E3" s="515"/>
      <c r="F3" s="515"/>
      <c r="G3" s="515"/>
      <c r="H3" s="515"/>
      <c r="I3" s="515"/>
      <c r="J3" s="515"/>
      <c r="K3" s="516"/>
      <c r="L3" s="526" t="s">
        <v>90</v>
      </c>
      <c r="M3" s="526"/>
      <c r="N3" s="526"/>
      <c r="O3" s="527"/>
      <c r="P3" s="527"/>
      <c r="Q3" s="527"/>
      <c r="R3" s="527"/>
      <c r="S3" s="527"/>
      <c r="T3" s="527"/>
      <c r="U3" s="527"/>
      <c r="V3" s="527"/>
      <c r="W3" s="527"/>
      <c r="X3" s="528" t="s">
        <v>37</v>
      </c>
      <c r="Y3" s="528"/>
      <c r="Z3" s="528"/>
      <c r="AA3" s="528"/>
      <c r="AB3" s="528"/>
      <c r="AC3" s="528"/>
      <c r="AD3" s="165"/>
      <c r="AE3" s="121"/>
      <c r="AF3" s="124"/>
      <c r="AG3" s="477">
        <f>IF(L4="",0,LEN(AG2))</f>
        <v>0</v>
      </c>
      <c r="AH3" s="477"/>
      <c r="AI3" s="477"/>
      <c r="AJ3" s="477"/>
      <c r="AK3" s="477"/>
      <c r="AL3" s="477"/>
      <c r="AM3" s="477"/>
      <c r="AN3" s="477"/>
      <c r="AO3" s="477"/>
      <c r="AP3" s="477"/>
      <c r="AQ3" s="477"/>
      <c r="AR3" s="124"/>
      <c r="AS3" s="477">
        <f>IF(OR(AG5=0,AG5=""),0,LEN(AS2))</f>
        <v>0</v>
      </c>
      <c r="AT3" s="477"/>
      <c r="AU3" s="477"/>
      <c r="AV3" s="477"/>
      <c r="AW3" s="477"/>
      <c r="AX3" s="477"/>
      <c r="AY3" s="477"/>
      <c r="AZ3" s="477"/>
      <c r="BA3" s="477"/>
      <c r="BB3" s="477"/>
      <c r="BC3" s="477"/>
    </row>
    <row r="4" spans="1:55" s="88" customFormat="1" ht="14.1" customHeight="1" x14ac:dyDescent="0.15">
      <c r="A4" s="143"/>
      <c r="B4" s="517" t="s">
        <v>16</v>
      </c>
      <c r="C4" s="518"/>
      <c r="D4" s="518"/>
      <c r="E4" s="518"/>
      <c r="F4" s="518"/>
      <c r="G4" s="518"/>
      <c r="H4" s="518"/>
      <c r="I4" s="518"/>
      <c r="J4" s="518"/>
      <c r="K4" s="519"/>
      <c r="L4" s="432"/>
      <c r="M4" s="433"/>
      <c r="N4" s="433"/>
      <c r="O4" s="433"/>
      <c r="P4" s="433"/>
      <c r="Q4" s="433"/>
      <c r="R4" s="433"/>
      <c r="S4" s="433"/>
      <c r="T4" s="433"/>
      <c r="U4" s="433"/>
      <c r="V4" s="433"/>
      <c r="W4" s="433"/>
      <c r="X4" s="433"/>
      <c r="Y4" s="433"/>
      <c r="Z4" s="433"/>
      <c r="AA4" s="120" t="s">
        <v>95</v>
      </c>
      <c r="AB4" s="165"/>
      <c r="AC4" s="165"/>
      <c r="AD4" s="165"/>
      <c r="AE4" s="166"/>
      <c r="AF4" s="124"/>
      <c r="AG4" s="142" t="str">
        <f>IF(AG3=10,"￥","")</f>
        <v/>
      </c>
      <c r="AH4" s="142" t="str">
        <f>IF(AG3=9,"￥",IF(AG3&gt;=10,DBCS(MID(AG2,AG3-9,1)),""))</f>
        <v/>
      </c>
      <c r="AI4" s="142" t="str">
        <f>IF(AG3=8,"￥",IF(AG3&gt;=9,DBCS(MID(AG2,AG3-8,1)),""))</f>
        <v/>
      </c>
      <c r="AJ4" s="142" t="str">
        <f>IF(AG3=7,"￥",IF(AG3&gt;=8,DBCS(MID(AG2,AG3-7,1)),""))</f>
        <v/>
      </c>
      <c r="AK4" s="142" t="str">
        <f>IF(AG3=6,"￥",IF(AG3&gt;=7,DBCS(MID(AG2,AG3-6,1)),""))</f>
        <v/>
      </c>
      <c r="AL4" s="142" t="str">
        <f>IF(AG3=5,"￥",IF(AG3&gt;=6,DBCS(MID(AG2,AG3-5,1)),""))</f>
        <v/>
      </c>
      <c r="AM4" s="142" t="str">
        <f>IF(AG3=4,"￥",IF(AG3&gt;=5,DBCS(MID(AG2,AG3-4,1)),""))</f>
        <v/>
      </c>
      <c r="AN4" s="142" t="str">
        <f>IF(AG3=3,"￥",IF(AG3&gt;=4,DBCS(MID(AG2,AG3-3,1)),""))</f>
        <v/>
      </c>
      <c r="AO4" s="142" t="str">
        <f>IF(AG3=2,"￥",IF(AG3&gt;=3,DBCS(MID(AG2,AG3-2,1)),""))</f>
        <v/>
      </c>
      <c r="AP4" s="142" t="str">
        <f>IF(AG3=1,"￥",IF(AG3&gt;=2,DBCS(MID(AG2,AG3-1,1)),""))</f>
        <v/>
      </c>
      <c r="AQ4" s="142" t="str">
        <f>IF(AG3&gt;0,DBCS(RIGHT(AG2,1)),"")</f>
        <v/>
      </c>
      <c r="AR4" s="124"/>
      <c r="AS4" s="142" t="str">
        <f>IF(AS3=10,"￥","")</f>
        <v/>
      </c>
      <c r="AT4" s="142" t="str">
        <f>IF(AS3=9,"￥",IF(AS3&gt;=10,DBCS(MID(AS2,AS3-9,1)),""))</f>
        <v/>
      </c>
      <c r="AU4" s="142" t="str">
        <f>IF(AS3=8,"￥",IF(AS3&gt;=9,DBCS(MID(AS2,AS3-8,1)),""))</f>
        <v/>
      </c>
      <c r="AV4" s="142" t="str">
        <f>IF(AS3=7,"￥",IF(AS3&gt;=8,DBCS(MID(AS2,AS3-7,1)),""))</f>
        <v/>
      </c>
      <c r="AW4" s="142" t="str">
        <f>IF(AS3=6,"￥",IF(AS3&gt;=7,DBCS(MID(AS2,AS3-6,1)),""))</f>
        <v/>
      </c>
      <c r="AX4" s="142" t="str">
        <f>IF(AS3=5,"￥",IF(AS3&gt;=6,DBCS(MID(AS2,AS3-5,1)),""))</f>
        <v/>
      </c>
      <c r="AY4" s="142" t="str">
        <f>IF(AS3=4,"￥",IF(AS3&gt;=5,DBCS(MID(AS2,AS3-4,1)),""))</f>
        <v/>
      </c>
      <c r="AZ4" s="142" t="str">
        <f>IF(AS3=3,"￥",IF(AS3&gt;=4,DBCS(MID(AS2,AS3-3,1)),""))</f>
        <v/>
      </c>
      <c r="BA4" s="142" t="str">
        <f>IF(AS3=2,"￥",IF(AS3&gt;=3,DBCS(MID(AS2,AS3-2,1)),""))</f>
        <v/>
      </c>
      <c r="BB4" s="142" t="str">
        <f>IF(AS3=1,"￥",IF(AS3&gt;=2,DBCS(MID(AS2,AS3-1,1)),""))</f>
        <v/>
      </c>
      <c r="BC4" s="142" t="str">
        <f>IF(AS3&gt;0,DBCS(RIGHT(AS2,1)),"")</f>
        <v/>
      </c>
    </row>
    <row r="5" spans="1:55" s="88" customFormat="1" ht="14.1" customHeight="1" x14ac:dyDescent="0.15">
      <c r="A5" s="143"/>
      <c r="B5" s="520" t="s">
        <v>166</v>
      </c>
      <c r="C5" s="521"/>
      <c r="D5" s="521"/>
      <c r="E5" s="521"/>
      <c r="F5" s="521"/>
      <c r="G5" s="521"/>
      <c r="H5" s="521"/>
      <c r="I5" s="521"/>
      <c r="J5" s="521"/>
      <c r="K5" s="522"/>
      <c r="L5" s="432"/>
      <c r="M5" s="433"/>
      <c r="N5" s="433"/>
      <c r="O5" s="433"/>
      <c r="P5" s="433"/>
      <c r="Q5" s="433"/>
      <c r="R5" s="433"/>
      <c r="S5" s="433"/>
      <c r="T5" s="433"/>
      <c r="U5" s="433"/>
      <c r="V5" s="433"/>
      <c r="W5" s="433"/>
      <c r="X5" s="433"/>
      <c r="Y5" s="433"/>
      <c r="Z5" s="433"/>
      <c r="AA5" s="120" t="s">
        <v>18</v>
      </c>
      <c r="AB5" s="165"/>
      <c r="AC5" s="165"/>
      <c r="AD5" s="165"/>
      <c r="AE5" s="166"/>
      <c r="AF5" s="124"/>
      <c r="AG5" s="476">
        <f>L4-L5</f>
        <v>0</v>
      </c>
      <c r="AH5" s="476"/>
      <c r="AI5" s="476"/>
      <c r="AJ5" s="476"/>
      <c r="AK5" s="476"/>
      <c r="AL5" s="476"/>
      <c r="AM5" s="476"/>
      <c r="AN5" s="476"/>
      <c r="AO5" s="476"/>
      <c r="AP5" s="476"/>
      <c r="AQ5" s="476"/>
      <c r="AR5" s="124"/>
      <c r="AS5" s="142"/>
      <c r="AT5" s="142"/>
      <c r="AU5" s="142"/>
      <c r="AV5" s="142"/>
      <c r="AW5" s="142"/>
      <c r="AX5" s="142"/>
      <c r="AY5" s="142"/>
      <c r="AZ5" s="142"/>
      <c r="BA5" s="142"/>
      <c r="BB5" s="142"/>
      <c r="BC5" s="142"/>
    </row>
    <row r="6" spans="1:55" s="88" customFormat="1" ht="14.1" customHeight="1" x14ac:dyDescent="0.15">
      <c r="A6" s="143"/>
      <c r="B6" s="514" t="s">
        <v>97</v>
      </c>
      <c r="C6" s="515"/>
      <c r="D6" s="515"/>
      <c r="E6" s="515"/>
      <c r="F6" s="515"/>
      <c r="G6" s="515"/>
      <c r="H6" s="515"/>
      <c r="I6" s="515"/>
      <c r="J6" s="515"/>
      <c r="K6" s="516"/>
      <c r="L6" s="427" t="s">
        <v>225</v>
      </c>
      <c r="M6" s="426"/>
      <c r="N6" s="426"/>
      <c r="O6" s="426"/>
      <c r="P6" s="426"/>
      <c r="Q6" s="425" t="s">
        <v>54</v>
      </c>
      <c r="R6" s="425"/>
      <c r="S6" s="426"/>
      <c r="T6" s="426"/>
      <c r="U6" s="425" t="s">
        <v>92</v>
      </c>
      <c r="V6" s="425"/>
      <c r="W6" s="426"/>
      <c r="X6" s="426"/>
      <c r="Y6" s="425" t="s">
        <v>11</v>
      </c>
      <c r="Z6" s="425"/>
      <c r="AA6" s="105"/>
      <c r="AB6" s="105"/>
      <c r="AC6" s="105"/>
      <c r="AD6" s="105"/>
      <c r="AE6" s="123"/>
      <c r="AF6" s="124"/>
      <c r="AG6" s="124" t="str">
        <f>L6&amp;IF(O6="","　　　　年　　　　月　　　　日",IF(O6="","　　　",IF(O6&lt;10,"　　","　")&amp;DBCS(O6))&amp;"　年"&amp;IF(S6="","　　　",IF(S6&lt;10,"　　","　")&amp;DBCS(S6))&amp;"　月"&amp;IF(W6="","　　　",IF(W6&lt;10,"　　","　")&amp;DBCS(W6))&amp;"　日")</f>
        <v>令和　　　　年　　　　月　　　　日</v>
      </c>
      <c r="AH6" s="124"/>
      <c r="AI6" s="124"/>
      <c r="AJ6" s="124"/>
      <c r="AK6" s="124"/>
      <c r="AL6" s="124"/>
      <c r="AM6" s="124"/>
      <c r="AN6" s="124"/>
      <c r="AO6" s="124"/>
      <c r="AP6" s="124"/>
      <c r="AQ6" s="124"/>
      <c r="AR6" s="124"/>
      <c r="AS6" s="124"/>
      <c r="AT6" s="124"/>
      <c r="AU6" s="124"/>
      <c r="AV6" s="124"/>
      <c r="AW6" s="124"/>
      <c r="AX6" s="137"/>
      <c r="AY6" s="137"/>
      <c r="AZ6" s="137"/>
      <c r="BA6" s="137"/>
      <c r="BB6" s="137"/>
      <c r="BC6" s="137"/>
    </row>
    <row r="7" spans="1:55" s="88" customFormat="1" ht="14.1" customHeight="1" x14ac:dyDescent="0.15">
      <c r="A7" s="143"/>
      <c r="B7" s="514" t="s">
        <v>104</v>
      </c>
      <c r="C7" s="515"/>
      <c r="D7" s="515"/>
      <c r="E7" s="515"/>
      <c r="F7" s="515"/>
      <c r="G7" s="515"/>
      <c r="H7" s="515"/>
      <c r="I7" s="515"/>
      <c r="J7" s="515"/>
      <c r="K7" s="516"/>
      <c r="L7" s="428" t="str">
        <f>IF(L6="","",L6)</f>
        <v>令和</v>
      </c>
      <c r="M7" s="425"/>
      <c r="N7" s="425"/>
      <c r="O7" s="425" t="str">
        <f>IF(O6="","",O6)</f>
        <v/>
      </c>
      <c r="P7" s="425"/>
      <c r="Q7" s="425" t="s">
        <v>54</v>
      </c>
      <c r="R7" s="425"/>
      <c r="S7" s="425" t="str">
        <f>IF(S6="","",S6)</f>
        <v/>
      </c>
      <c r="T7" s="425"/>
      <c r="U7" s="425" t="s">
        <v>92</v>
      </c>
      <c r="V7" s="425"/>
      <c r="W7" s="425" t="str">
        <f>IF(W6="","",W6)</f>
        <v/>
      </c>
      <c r="X7" s="425"/>
      <c r="Y7" s="425" t="s">
        <v>11</v>
      </c>
      <c r="Z7" s="425"/>
      <c r="AA7" s="105"/>
      <c r="AB7" s="105"/>
      <c r="AC7" s="105"/>
      <c r="AD7" s="105"/>
      <c r="AE7" s="123"/>
      <c r="AF7" s="124"/>
      <c r="AG7" s="124" t="str">
        <f>L7&amp;IF(O7="","　　　　年　　　　月　　　　日",IF(O7="","　　　",IF(O7&lt;10,"　　","　")&amp;DBCS(O7))&amp;"　年"&amp;IF(S7="","　　　",IF(S7&lt;10,"　　","　")&amp;DBCS(S7))&amp;"　月"&amp;IF(W7="","　　　",IF(W7&lt;10,"　　","　")&amp;DBCS(W7))&amp;"　日")</f>
        <v>令和　　　　年　　　　月　　　　日</v>
      </c>
      <c r="AH7" s="124"/>
      <c r="AI7" s="124"/>
      <c r="AJ7" s="124"/>
      <c r="AK7" s="124"/>
      <c r="AL7" s="124"/>
      <c r="AM7" s="124"/>
      <c r="AN7" s="124"/>
      <c r="AO7" s="124"/>
      <c r="AP7" s="124"/>
      <c r="AQ7" s="124"/>
      <c r="AR7" s="124"/>
      <c r="AS7" s="124"/>
      <c r="AT7" s="124"/>
      <c r="AU7" s="124"/>
      <c r="AV7" s="124"/>
      <c r="AW7" s="124"/>
      <c r="AX7" s="137"/>
      <c r="AY7" s="137"/>
      <c r="AZ7" s="137"/>
      <c r="BA7" s="137"/>
      <c r="BB7" s="137"/>
      <c r="BC7" s="137"/>
    </row>
    <row r="8" spans="1:55" s="88" customFormat="1" ht="14.1" customHeight="1" x14ac:dyDescent="0.15">
      <c r="A8" s="143"/>
      <c r="B8" s="514" t="s">
        <v>112</v>
      </c>
      <c r="C8" s="515"/>
      <c r="D8" s="515"/>
      <c r="E8" s="515"/>
      <c r="F8" s="515"/>
      <c r="G8" s="515"/>
      <c r="H8" s="515"/>
      <c r="I8" s="515"/>
      <c r="J8" s="515"/>
      <c r="K8" s="516"/>
      <c r="L8" s="427" t="s">
        <v>225</v>
      </c>
      <c r="M8" s="426"/>
      <c r="N8" s="426"/>
      <c r="O8" s="426"/>
      <c r="P8" s="426"/>
      <c r="Q8" s="425" t="s">
        <v>54</v>
      </c>
      <c r="R8" s="425"/>
      <c r="S8" s="426"/>
      <c r="T8" s="426"/>
      <c r="U8" s="425" t="s">
        <v>92</v>
      </c>
      <c r="V8" s="425"/>
      <c r="W8" s="426"/>
      <c r="X8" s="426"/>
      <c r="Y8" s="425" t="s">
        <v>11</v>
      </c>
      <c r="Z8" s="425"/>
      <c r="AA8" s="105"/>
      <c r="AB8" s="105"/>
      <c r="AC8" s="105"/>
      <c r="AD8" s="105"/>
      <c r="AE8" s="123"/>
      <c r="AF8" s="124"/>
      <c r="AG8" s="124" t="str">
        <f>L8&amp;IF(O8="","　　　　年　　　　月　　　　日",IF(O8="","　　　",IF(O8&lt;10,"　　","　")&amp;DBCS(O8))&amp;"　年"&amp;IF(S8="","　　　",IF(S8&lt;10,"　　","　")&amp;DBCS(S8))&amp;"　月"&amp;IF(W8="","　　　",IF(W8&lt;10,"　　","　")&amp;DBCS(W8))&amp;"　日")</f>
        <v>令和　　　　年　　　　月　　　　日</v>
      </c>
      <c r="AH8" s="124"/>
      <c r="AI8" s="124"/>
      <c r="AJ8" s="124"/>
      <c r="AK8" s="124"/>
      <c r="AL8" s="124"/>
      <c r="AM8" s="124"/>
      <c r="AN8" s="124"/>
      <c r="AO8" s="124"/>
      <c r="AP8" s="124"/>
      <c r="AQ8" s="124"/>
      <c r="AR8" s="124"/>
      <c r="AS8" s="124"/>
      <c r="AT8" s="124"/>
      <c r="AU8" s="124"/>
      <c r="AV8" s="124"/>
      <c r="AW8" s="124"/>
      <c r="AX8" s="137"/>
      <c r="AY8" s="137"/>
      <c r="AZ8" s="137"/>
      <c r="BA8" s="137"/>
      <c r="BB8" s="137"/>
      <c r="BC8" s="137"/>
    </row>
    <row r="9" spans="1:55" s="88" customFormat="1" ht="14.1" customHeight="1" x14ac:dyDescent="0.15">
      <c r="A9" s="143"/>
      <c r="B9" s="509" t="s">
        <v>61</v>
      </c>
      <c r="C9" s="510"/>
      <c r="D9" s="510"/>
      <c r="E9" s="510"/>
      <c r="F9" s="511" t="s">
        <v>103</v>
      </c>
      <c r="G9" s="512"/>
      <c r="H9" s="512"/>
      <c r="I9" s="512"/>
      <c r="J9" s="512"/>
      <c r="K9" s="513"/>
      <c r="L9" s="506"/>
      <c r="M9" s="507"/>
      <c r="N9" s="507"/>
      <c r="O9" s="507"/>
      <c r="P9" s="507"/>
      <c r="Q9" s="507"/>
      <c r="R9" s="507"/>
      <c r="S9" s="507"/>
      <c r="T9" s="507"/>
      <c r="U9" s="507"/>
      <c r="V9" s="507"/>
      <c r="W9" s="507"/>
      <c r="X9" s="507"/>
      <c r="Y9" s="507"/>
      <c r="Z9" s="507"/>
      <c r="AA9" s="507"/>
      <c r="AB9" s="507"/>
      <c r="AC9" s="507"/>
      <c r="AD9" s="507"/>
      <c r="AE9" s="508"/>
      <c r="AF9" s="124"/>
      <c r="AG9" s="137"/>
      <c r="AH9" s="124"/>
      <c r="AI9" s="124"/>
      <c r="AJ9" s="124"/>
      <c r="AK9" s="124"/>
      <c r="AL9" s="124"/>
      <c r="AM9" s="124"/>
      <c r="AN9" s="124"/>
      <c r="AO9" s="124"/>
      <c r="AP9" s="124"/>
      <c r="AQ9" s="124"/>
      <c r="AR9" s="124"/>
      <c r="AS9" s="124"/>
      <c r="AT9" s="124"/>
      <c r="AU9" s="124"/>
      <c r="AV9" s="124"/>
      <c r="AW9" s="124"/>
      <c r="AX9" s="137"/>
      <c r="AY9" s="137"/>
      <c r="AZ9" s="137"/>
      <c r="BA9" s="137"/>
      <c r="BB9" s="137"/>
      <c r="BC9" s="137"/>
    </row>
    <row r="10" spans="1:55" s="88" customFormat="1" ht="14.1" customHeight="1" x14ac:dyDescent="0.15">
      <c r="A10" s="143"/>
      <c r="B10" s="479"/>
      <c r="C10" s="480"/>
      <c r="D10" s="480"/>
      <c r="E10" s="481"/>
      <c r="F10" s="482" t="s">
        <v>105</v>
      </c>
      <c r="G10" s="483"/>
      <c r="H10" s="483"/>
      <c r="I10" s="483"/>
      <c r="J10" s="483"/>
      <c r="K10" s="484"/>
      <c r="L10" s="485"/>
      <c r="M10" s="486"/>
      <c r="N10" s="486"/>
      <c r="O10" s="486"/>
      <c r="P10" s="486"/>
      <c r="Q10" s="486"/>
      <c r="R10" s="486"/>
      <c r="S10" s="486"/>
      <c r="T10" s="486"/>
      <c r="U10" s="486"/>
      <c r="V10" s="486"/>
      <c r="W10" s="486"/>
      <c r="X10" s="486"/>
      <c r="Y10" s="486"/>
      <c r="Z10" s="486"/>
      <c r="AA10" s="486"/>
      <c r="AB10" s="486"/>
      <c r="AC10" s="486"/>
      <c r="AD10" s="486"/>
      <c r="AE10" s="487"/>
      <c r="AF10" s="124"/>
      <c r="AG10" s="124"/>
      <c r="AH10" s="124"/>
      <c r="AI10" s="124"/>
      <c r="AJ10" s="124"/>
      <c r="AK10" s="124"/>
      <c r="AL10" s="124"/>
      <c r="AM10" s="124"/>
      <c r="AN10" s="124"/>
      <c r="AO10" s="124"/>
      <c r="AP10" s="124"/>
      <c r="AQ10" s="124"/>
      <c r="AR10" s="124"/>
      <c r="AS10" s="124"/>
      <c r="AT10" s="124"/>
      <c r="AU10" s="124"/>
      <c r="AV10" s="124"/>
      <c r="AW10" s="124"/>
      <c r="AX10" s="137"/>
      <c r="AY10" s="137"/>
      <c r="AZ10" s="137"/>
      <c r="BA10" s="137"/>
      <c r="BB10" s="137"/>
      <c r="BC10" s="137"/>
    </row>
    <row r="11" spans="1:55" s="88" customFormat="1" ht="14.1" customHeight="1" x14ac:dyDescent="0.15">
      <c r="A11" s="143"/>
      <c r="B11" s="479"/>
      <c r="C11" s="480"/>
      <c r="D11" s="480"/>
      <c r="E11" s="481"/>
      <c r="F11" s="482" t="s">
        <v>2</v>
      </c>
      <c r="G11" s="483"/>
      <c r="H11" s="483"/>
      <c r="I11" s="483"/>
      <c r="J11" s="483"/>
      <c r="K11" s="484"/>
      <c r="L11" s="485"/>
      <c r="M11" s="486"/>
      <c r="N11" s="486"/>
      <c r="O11" s="486"/>
      <c r="P11" s="486"/>
      <c r="Q11" s="486"/>
      <c r="R11" s="486"/>
      <c r="S11" s="486"/>
      <c r="T11" s="486"/>
      <c r="U11" s="486"/>
      <c r="V11" s="486"/>
      <c r="W11" s="486"/>
      <c r="X11" s="486"/>
      <c r="Y11" s="486"/>
      <c r="Z11" s="486"/>
      <c r="AA11" s="486"/>
      <c r="AB11" s="486"/>
      <c r="AC11" s="486"/>
      <c r="AD11" s="486"/>
      <c r="AE11" s="487"/>
      <c r="AF11" s="124"/>
      <c r="AG11" s="124"/>
      <c r="AH11" s="124"/>
      <c r="AI11" s="124"/>
      <c r="AJ11" s="124"/>
      <c r="AK11" s="137"/>
      <c r="AL11" s="137"/>
      <c r="AM11" s="137"/>
      <c r="AN11" s="137"/>
      <c r="AO11" s="137"/>
      <c r="AP11" s="137"/>
      <c r="AQ11" s="137"/>
      <c r="AR11" s="137"/>
      <c r="AS11" s="137"/>
      <c r="AT11" s="137"/>
      <c r="AU11" s="137"/>
      <c r="AV11" s="124"/>
      <c r="AW11" s="124"/>
      <c r="AX11" s="137"/>
      <c r="AY11" s="137"/>
      <c r="AZ11" s="137"/>
      <c r="BA11" s="137"/>
      <c r="BB11" s="137"/>
      <c r="BC11" s="137"/>
    </row>
    <row r="12" spans="1:55" s="88" customFormat="1" ht="14.1" customHeight="1" x14ac:dyDescent="0.15">
      <c r="A12" s="143"/>
      <c r="B12" s="488"/>
      <c r="C12" s="489"/>
      <c r="D12" s="489"/>
      <c r="E12" s="490"/>
      <c r="F12" s="491" t="s">
        <v>106</v>
      </c>
      <c r="G12" s="492"/>
      <c r="H12" s="492"/>
      <c r="I12" s="492"/>
      <c r="J12" s="492"/>
      <c r="K12" s="493"/>
      <c r="L12" s="494"/>
      <c r="M12" s="495"/>
      <c r="N12" s="495"/>
      <c r="O12" s="495"/>
      <c r="P12" s="495"/>
      <c r="Q12" s="495"/>
      <c r="R12" s="495"/>
      <c r="S12" s="495"/>
      <c r="T12" s="495"/>
      <c r="U12" s="495"/>
      <c r="V12" s="495"/>
      <c r="W12" s="495"/>
      <c r="X12" s="495"/>
      <c r="Y12" s="495"/>
      <c r="Z12" s="495"/>
      <c r="AA12" s="495"/>
      <c r="AB12" s="495"/>
      <c r="AC12" s="495"/>
      <c r="AD12" s="495"/>
      <c r="AE12" s="496"/>
      <c r="AF12" s="125"/>
      <c r="AG12" s="124"/>
      <c r="AH12" s="124"/>
      <c r="AI12" s="124"/>
      <c r="AJ12" s="124"/>
      <c r="AK12" s="124"/>
      <c r="AL12" s="124"/>
      <c r="AM12" s="124"/>
      <c r="AN12" s="124"/>
      <c r="AO12" s="124"/>
      <c r="AP12" s="124"/>
      <c r="AQ12" s="124"/>
      <c r="AR12" s="124"/>
      <c r="AS12" s="124"/>
      <c r="AT12" s="124"/>
      <c r="AU12" s="124"/>
      <c r="AV12" s="124"/>
      <c r="AW12" s="124"/>
      <c r="AX12" s="137"/>
      <c r="AY12" s="137"/>
      <c r="AZ12" s="137"/>
      <c r="BA12" s="137"/>
      <c r="BB12" s="137"/>
      <c r="BC12" s="137"/>
    </row>
    <row r="13" spans="1:55" ht="14.1" customHeight="1" x14ac:dyDescent="0.15">
      <c r="B13" s="509" t="s">
        <v>70</v>
      </c>
      <c r="C13" s="510"/>
      <c r="D13" s="510"/>
      <c r="E13" s="510"/>
      <c r="F13" s="511" t="s">
        <v>103</v>
      </c>
      <c r="G13" s="512"/>
      <c r="H13" s="512"/>
      <c r="I13" s="512"/>
      <c r="J13" s="512"/>
      <c r="K13" s="513"/>
      <c r="L13" s="506"/>
      <c r="M13" s="507"/>
      <c r="N13" s="507"/>
      <c r="O13" s="507"/>
      <c r="P13" s="507"/>
      <c r="Q13" s="507"/>
      <c r="R13" s="507"/>
      <c r="S13" s="507"/>
      <c r="T13" s="507"/>
      <c r="U13" s="507"/>
      <c r="V13" s="507"/>
      <c r="W13" s="507"/>
      <c r="X13" s="507"/>
      <c r="Y13" s="507"/>
      <c r="Z13" s="507"/>
      <c r="AA13" s="507"/>
      <c r="AB13" s="507"/>
      <c r="AC13" s="507"/>
      <c r="AD13" s="507"/>
      <c r="AE13" s="508"/>
      <c r="AF13" s="506"/>
      <c r="AG13" s="507"/>
      <c r="AH13" s="507"/>
      <c r="AI13" s="507"/>
      <c r="AJ13" s="507"/>
      <c r="AK13" s="507"/>
      <c r="AL13" s="507"/>
      <c r="AM13" s="507"/>
      <c r="AN13" s="507"/>
      <c r="AO13" s="507"/>
      <c r="AP13" s="507"/>
      <c r="AQ13" s="507"/>
      <c r="AR13" s="507"/>
      <c r="AS13" s="507"/>
      <c r="AT13" s="507"/>
      <c r="AU13" s="507"/>
      <c r="AV13" s="507"/>
      <c r="AW13" s="507"/>
      <c r="AX13" s="507"/>
      <c r="AY13" s="508"/>
    </row>
    <row r="14" spans="1:55" ht="14.1" customHeight="1" x14ac:dyDescent="0.15">
      <c r="B14" s="479"/>
      <c r="C14" s="480"/>
      <c r="D14" s="480"/>
      <c r="E14" s="481"/>
      <c r="F14" s="482" t="s">
        <v>105</v>
      </c>
      <c r="G14" s="483"/>
      <c r="H14" s="483"/>
      <c r="I14" s="483"/>
      <c r="J14" s="483"/>
      <c r="K14" s="484"/>
      <c r="L14" s="485"/>
      <c r="M14" s="486"/>
      <c r="N14" s="486"/>
      <c r="O14" s="486"/>
      <c r="P14" s="486"/>
      <c r="Q14" s="486"/>
      <c r="R14" s="486"/>
      <c r="S14" s="486"/>
      <c r="T14" s="486"/>
      <c r="U14" s="486"/>
      <c r="V14" s="486"/>
      <c r="W14" s="486"/>
      <c r="X14" s="486"/>
      <c r="Y14" s="486"/>
      <c r="Z14" s="486"/>
      <c r="AA14" s="486"/>
      <c r="AB14" s="486"/>
      <c r="AC14" s="486"/>
      <c r="AD14" s="486"/>
      <c r="AE14" s="487"/>
      <c r="AF14" s="485"/>
      <c r="AG14" s="486"/>
      <c r="AH14" s="486"/>
      <c r="AI14" s="486"/>
      <c r="AJ14" s="486"/>
      <c r="AK14" s="486"/>
      <c r="AL14" s="486"/>
      <c r="AM14" s="486"/>
      <c r="AN14" s="486"/>
      <c r="AO14" s="486"/>
      <c r="AP14" s="486"/>
      <c r="AQ14" s="486"/>
      <c r="AR14" s="486"/>
      <c r="AS14" s="486"/>
      <c r="AT14" s="486"/>
      <c r="AU14" s="486"/>
      <c r="AV14" s="486"/>
      <c r="AW14" s="486"/>
      <c r="AX14" s="486"/>
      <c r="AY14" s="487"/>
    </row>
    <row r="15" spans="1:55" ht="14.1" customHeight="1" x14ac:dyDescent="0.15">
      <c r="B15" s="479"/>
      <c r="C15" s="480"/>
      <c r="D15" s="480"/>
      <c r="E15" s="481"/>
      <c r="F15" s="482" t="s">
        <v>2</v>
      </c>
      <c r="G15" s="483"/>
      <c r="H15" s="483"/>
      <c r="I15" s="483"/>
      <c r="J15" s="483"/>
      <c r="K15" s="484"/>
      <c r="L15" s="485"/>
      <c r="M15" s="486"/>
      <c r="N15" s="486"/>
      <c r="O15" s="486"/>
      <c r="P15" s="486"/>
      <c r="Q15" s="486"/>
      <c r="R15" s="486"/>
      <c r="S15" s="486"/>
      <c r="T15" s="486"/>
      <c r="U15" s="486"/>
      <c r="V15" s="486"/>
      <c r="W15" s="486"/>
      <c r="X15" s="486"/>
      <c r="Y15" s="486"/>
      <c r="Z15" s="486"/>
      <c r="AA15" s="486"/>
      <c r="AB15" s="486"/>
      <c r="AC15" s="486"/>
      <c r="AD15" s="486"/>
      <c r="AE15" s="487"/>
      <c r="AF15" s="485"/>
      <c r="AG15" s="486"/>
      <c r="AH15" s="486"/>
      <c r="AI15" s="486"/>
      <c r="AJ15" s="486"/>
      <c r="AK15" s="486"/>
      <c r="AL15" s="486"/>
      <c r="AM15" s="486"/>
      <c r="AN15" s="486"/>
      <c r="AO15" s="486"/>
      <c r="AP15" s="486"/>
      <c r="AQ15" s="486"/>
      <c r="AR15" s="486"/>
      <c r="AS15" s="486"/>
      <c r="AT15" s="486"/>
      <c r="AU15" s="486"/>
      <c r="AV15" s="486"/>
      <c r="AW15" s="486"/>
      <c r="AX15" s="486"/>
      <c r="AY15" s="487"/>
    </row>
    <row r="16" spans="1:55" ht="14.1" customHeight="1" x14ac:dyDescent="0.15">
      <c r="B16" s="488"/>
      <c r="C16" s="489"/>
      <c r="D16" s="489"/>
      <c r="E16" s="490"/>
      <c r="F16" s="491" t="s">
        <v>106</v>
      </c>
      <c r="G16" s="492"/>
      <c r="H16" s="492"/>
      <c r="I16" s="492"/>
      <c r="J16" s="492"/>
      <c r="K16" s="493"/>
      <c r="L16" s="494"/>
      <c r="M16" s="495"/>
      <c r="N16" s="495"/>
      <c r="O16" s="495"/>
      <c r="P16" s="495"/>
      <c r="Q16" s="495"/>
      <c r="R16" s="495"/>
      <c r="S16" s="495"/>
      <c r="T16" s="495"/>
      <c r="U16" s="495"/>
      <c r="V16" s="495"/>
      <c r="W16" s="495"/>
      <c r="X16" s="495"/>
      <c r="Y16" s="495"/>
      <c r="Z16" s="495"/>
      <c r="AA16" s="495"/>
      <c r="AB16" s="495"/>
      <c r="AC16" s="495"/>
      <c r="AD16" s="495"/>
      <c r="AE16" s="496"/>
      <c r="AF16" s="494"/>
      <c r="AG16" s="495"/>
      <c r="AH16" s="495"/>
      <c r="AI16" s="495"/>
      <c r="AJ16" s="495"/>
      <c r="AK16" s="495"/>
      <c r="AL16" s="495"/>
      <c r="AM16" s="495"/>
      <c r="AN16" s="495"/>
      <c r="AO16" s="495"/>
      <c r="AP16" s="495"/>
      <c r="AQ16" s="495"/>
      <c r="AR16" s="495"/>
      <c r="AS16" s="495"/>
      <c r="AT16" s="495"/>
      <c r="AU16" s="495"/>
      <c r="AV16" s="495"/>
      <c r="AW16" s="495"/>
      <c r="AX16" s="495"/>
      <c r="AY16" s="496"/>
    </row>
    <row r="17" spans="4:44" ht="3" customHeight="1" x14ac:dyDescent="0.15"/>
    <row r="18" spans="4:44" ht="15" customHeight="1" x14ac:dyDescent="0.15"/>
    <row r="19" spans="4:44" ht="15" customHeight="1" x14ac:dyDescent="0.15"/>
    <row r="20" spans="4:44" ht="15" customHeight="1" x14ac:dyDescent="0.15"/>
    <row r="21" spans="4:44" ht="15" customHeight="1" x14ac:dyDescent="0.15"/>
    <row r="22" spans="4:44" ht="15" customHeight="1" x14ac:dyDescent="0.15"/>
    <row r="23" spans="4:44" ht="15" customHeight="1" x14ac:dyDescent="0.15">
      <c r="M23" s="406" t="s">
        <v>131</v>
      </c>
      <c r="N23" s="406"/>
      <c r="O23" s="406"/>
      <c r="P23" s="406"/>
      <c r="Q23" s="406"/>
      <c r="R23" s="406"/>
      <c r="S23" s="406"/>
      <c r="T23" s="406"/>
      <c r="U23" s="406"/>
      <c r="V23" s="406"/>
      <c r="W23" s="406"/>
      <c r="X23" s="406"/>
      <c r="Y23" s="406"/>
      <c r="Z23" s="406"/>
      <c r="AA23" s="406"/>
      <c r="AB23" s="406"/>
      <c r="AC23" s="406"/>
      <c r="AD23" s="406"/>
      <c r="AE23" s="406"/>
      <c r="AF23" s="406"/>
      <c r="AG23" s="406"/>
      <c r="AH23" s="406"/>
      <c r="AI23" s="406"/>
    </row>
    <row r="24" spans="4:44" ht="15" customHeight="1" x14ac:dyDescent="0.15">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row>
    <row r="25" spans="4:44" ht="15" customHeight="1" x14ac:dyDescent="0.15"/>
    <row r="26" spans="4:44" ht="24.95" customHeight="1" x14ac:dyDescent="0.15">
      <c r="D26" s="144"/>
      <c r="E26" s="149"/>
      <c r="F26" s="497" t="s">
        <v>47</v>
      </c>
      <c r="G26" s="497"/>
      <c r="H26" s="497"/>
      <c r="I26" s="497"/>
      <c r="J26" s="497"/>
      <c r="K26" s="497"/>
      <c r="L26" s="149"/>
      <c r="M26" s="154"/>
      <c r="N26" s="159"/>
      <c r="O26" s="499" t="str">
        <f>IF(L2="","",L2)</f>
        <v/>
      </c>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167"/>
    </row>
    <row r="27" spans="4:44" ht="24.95" customHeight="1" x14ac:dyDescent="0.15">
      <c r="D27" s="145"/>
      <c r="E27" s="150"/>
      <c r="F27" s="498"/>
      <c r="G27" s="498"/>
      <c r="H27" s="498"/>
      <c r="I27" s="498"/>
      <c r="J27" s="498"/>
      <c r="K27" s="498"/>
      <c r="L27" s="150"/>
      <c r="M27" s="155"/>
      <c r="N27" s="16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168"/>
    </row>
    <row r="28" spans="4:44" ht="24.95" customHeight="1" x14ac:dyDescent="0.15">
      <c r="D28" s="146"/>
      <c r="E28" s="151"/>
      <c r="F28" s="503" t="s">
        <v>53</v>
      </c>
      <c r="G28" s="503"/>
      <c r="H28" s="503"/>
      <c r="I28" s="503"/>
      <c r="J28" s="503"/>
      <c r="K28" s="503"/>
      <c r="L28" s="151"/>
      <c r="M28" s="156"/>
      <c r="N28" s="161"/>
      <c r="O28" s="151" t="str">
        <f>"津山市　"&amp;IF(O3="","　　　　　　　　　　",O3)&amp;"　地内"</f>
        <v>津山市　　　　　　　　　　　　地内</v>
      </c>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69"/>
    </row>
    <row r="29" spans="4:44" ht="24.95" customHeight="1" x14ac:dyDescent="0.15">
      <c r="D29" s="147"/>
      <c r="E29" s="152"/>
      <c r="F29" s="501" t="s">
        <v>132</v>
      </c>
      <c r="G29" s="501"/>
      <c r="H29" s="501"/>
      <c r="I29" s="501"/>
      <c r="J29" s="501"/>
      <c r="K29" s="501"/>
      <c r="L29" s="152"/>
      <c r="M29" s="157"/>
      <c r="N29" s="162"/>
      <c r="O29" s="501" t="s">
        <v>3</v>
      </c>
      <c r="P29" s="501"/>
      <c r="Q29" s="501"/>
      <c r="R29" s="501"/>
      <c r="S29" s="157"/>
      <c r="T29" s="152"/>
      <c r="U29" s="152" t="str">
        <f>AG7</f>
        <v>令和　　　　年　　　　月　　　　日</v>
      </c>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70"/>
    </row>
    <row r="30" spans="4:44" ht="24.95" customHeight="1" x14ac:dyDescent="0.15">
      <c r="D30" s="145"/>
      <c r="E30" s="150"/>
      <c r="F30" s="498"/>
      <c r="G30" s="498"/>
      <c r="H30" s="498"/>
      <c r="I30" s="498"/>
      <c r="J30" s="498"/>
      <c r="K30" s="498"/>
      <c r="L30" s="150"/>
      <c r="M30" s="155"/>
      <c r="N30" s="160"/>
      <c r="O30" s="498" t="s">
        <v>167</v>
      </c>
      <c r="P30" s="498"/>
      <c r="Q30" s="498"/>
      <c r="R30" s="498"/>
      <c r="S30" s="155"/>
      <c r="T30" s="150"/>
      <c r="U30" s="150" t="str">
        <f>AG8</f>
        <v>令和　　　　年　　　　月　　　　日</v>
      </c>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68"/>
    </row>
    <row r="31" spans="4:44" ht="24.95" customHeight="1" x14ac:dyDescent="0.15">
      <c r="D31" s="147"/>
      <c r="E31" s="152"/>
      <c r="F31" s="501" t="s">
        <v>110</v>
      </c>
      <c r="G31" s="501"/>
      <c r="H31" s="501"/>
      <c r="I31" s="501"/>
      <c r="J31" s="501"/>
      <c r="K31" s="501"/>
      <c r="L31" s="152"/>
      <c r="M31" s="157"/>
      <c r="N31" s="162"/>
      <c r="O31" s="152"/>
      <c r="P31" s="152"/>
      <c r="Q31" s="152"/>
      <c r="R31" s="152"/>
      <c r="S31" s="504" t="str">
        <f>AG4&amp;AH4&amp;IF(OR(AH4="",AH4="￥"),"","，")&amp;AI4&amp;AJ4&amp;AK4&amp;IF(OR(AK4="",AK4="￥"),"","，")&amp;AL4&amp;AM4&amp;AN4&amp;IF(OR(AN4="",AN4="￥"),"","，")&amp;AO4&amp;AP4&amp;AQ4</f>
        <v/>
      </c>
      <c r="T31" s="504"/>
      <c r="U31" s="504"/>
      <c r="V31" s="504"/>
      <c r="W31" s="504"/>
      <c r="X31" s="504"/>
      <c r="Y31" s="504"/>
      <c r="Z31" s="504"/>
      <c r="AA31" s="504"/>
      <c r="AB31" s="504"/>
      <c r="AC31" s="504"/>
      <c r="AD31" s="504"/>
      <c r="AE31" s="504"/>
      <c r="AF31" s="504"/>
      <c r="AG31" s="504"/>
      <c r="AH31" s="504"/>
      <c r="AI31" s="504"/>
      <c r="AJ31" s="504"/>
      <c r="AK31" s="504"/>
      <c r="AL31" s="504"/>
      <c r="AM31" s="504"/>
      <c r="AN31" s="504"/>
      <c r="AO31" s="152" t="s">
        <v>98</v>
      </c>
      <c r="AP31" s="152"/>
      <c r="AQ31" s="152"/>
      <c r="AR31" s="170"/>
    </row>
    <row r="32" spans="4:44" ht="24.95" customHeight="1" x14ac:dyDescent="0.15">
      <c r="D32" s="148"/>
      <c r="E32" s="153"/>
      <c r="F32" s="502"/>
      <c r="G32" s="502"/>
      <c r="H32" s="502"/>
      <c r="I32" s="502"/>
      <c r="J32" s="502"/>
      <c r="K32" s="502"/>
      <c r="L32" s="153"/>
      <c r="M32" s="158"/>
      <c r="N32" s="163"/>
      <c r="O32" s="153"/>
      <c r="P32" s="153" t="s">
        <v>170</v>
      </c>
      <c r="Q32" s="153"/>
      <c r="R32" s="153"/>
      <c r="S32" s="153"/>
      <c r="T32" s="164"/>
      <c r="U32" s="164"/>
      <c r="V32" s="164"/>
      <c r="W32" s="164"/>
      <c r="X32" s="164"/>
      <c r="Y32" s="164"/>
      <c r="Z32" s="164"/>
      <c r="AA32" s="164"/>
      <c r="AB32" s="164"/>
      <c r="AC32" s="164"/>
      <c r="AD32" s="164"/>
      <c r="AE32" s="164"/>
      <c r="AF32" s="505" t="str">
        <f>AS4&amp;AT4&amp;IF(OR(AT4="",AT4="￥"),"","，")&amp;AU4&amp;AV4&amp;AW4&amp;IF(OR(AW4="",AW4="￥"),"","，")&amp;AX4&amp;AY4&amp;AZ4&amp;IF(OR(AZ4="",AZ4="￥"),"","，")&amp;BA4&amp;BB4&amp;BC4</f>
        <v/>
      </c>
      <c r="AG32" s="505"/>
      <c r="AH32" s="505"/>
      <c r="AI32" s="505"/>
      <c r="AJ32" s="505"/>
      <c r="AK32" s="505"/>
      <c r="AL32" s="505"/>
      <c r="AM32" s="505"/>
      <c r="AN32" s="505"/>
      <c r="AO32" s="153" t="s">
        <v>171</v>
      </c>
      <c r="AP32" s="153"/>
      <c r="AQ32" s="153"/>
      <c r="AR32" s="171"/>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spans="5:5" ht="15" customHeight="1" x14ac:dyDescent="0.15"/>
    <row r="402" spans="5:5" ht="15" customHeight="1" x14ac:dyDescent="0.15"/>
    <row r="403" spans="5:5" ht="15" customHeight="1" x14ac:dyDescent="0.15"/>
    <row r="404" spans="5:5" ht="15" customHeight="1" x14ac:dyDescent="0.15"/>
    <row r="405" spans="5:5" ht="15" customHeight="1" x14ac:dyDescent="0.15"/>
    <row r="406" spans="5:5" ht="15" customHeight="1" x14ac:dyDescent="0.15"/>
    <row r="407" spans="5:5" ht="15" customHeight="1" x14ac:dyDescent="0.15"/>
    <row r="408" spans="5:5" ht="15" customHeight="1" x14ac:dyDescent="0.15"/>
    <row r="409" spans="5:5" ht="15" customHeight="1" x14ac:dyDescent="0.15"/>
    <row r="410" spans="5:5" ht="15" customHeight="1" x14ac:dyDescent="0.15"/>
    <row r="411" spans="5:5" ht="15" customHeight="1" x14ac:dyDescent="0.15"/>
    <row r="412" spans="5:5" ht="15" customHeight="1" x14ac:dyDescent="0.15"/>
    <row r="413" spans="5:5" ht="15" customHeight="1" x14ac:dyDescent="0.15"/>
    <row r="414" spans="5:5" ht="15" customHeight="1" x14ac:dyDescent="0.15"/>
    <row r="415" spans="5:5" ht="15" customHeight="1" x14ac:dyDescent="0.15"/>
    <row r="416" spans="5:5" ht="15" customHeight="1" x14ac:dyDescent="0.15">
      <c r="E416" s="92" t="s">
        <v>172</v>
      </c>
    </row>
    <row r="417" spans="9:41" ht="15" customHeight="1" x14ac:dyDescent="0.15"/>
    <row r="418" spans="9:41" ht="15" customHeight="1" x14ac:dyDescent="0.15"/>
    <row r="419" spans="9:41" ht="15" customHeight="1" x14ac:dyDescent="0.15">
      <c r="I419" s="92" t="str">
        <f>AG6</f>
        <v>令和　　　　年　　　　月　　　　日</v>
      </c>
    </row>
    <row r="420" spans="9:41" ht="15" customHeight="1" x14ac:dyDescent="0.15"/>
    <row r="421" spans="9:41" ht="15" customHeight="1" x14ac:dyDescent="0.15"/>
    <row r="422" spans="9:41" ht="15" customHeight="1" x14ac:dyDescent="0.15">
      <c r="L422" s="404" t="s">
        <v>173</v>
      </c>
      <c r="M422" s="404"/>
      <c r="N422" s="404"/>
      <c r="O422" s="404"/>
      <c r="Q422" s="92" t="s">
        <v>159</v>
      </c>
    </row>
    <row r="423" spans="9:41" ht="15" customHeight="1" x14ac:dyDescent="0.15"/>
    <row r="424" spans="9:41" ht="15" customHeight="1" x14ac:dyDescent="0.15">
      <c r="Q424" s="92" t="s">
        <v>90</v>
      </c>
    </row>
    <row r="425" spans="9:41" ht="15" customHeight="1" x14ac:dyDescent="0.15"/>
    <row r="426" spans="9:41" ht="15" customHeight="1" x14ac:dyDescent="0.15">
      <c r="Q426" s="92" t="s">
        <v>122</v>
      </c>
      <c r="V426" s="405" t="str">
        <f>目次!D19</f>
        <v>谷口圭三</v>
      </c>
      <c r="W426" s="405"/>
      <c r="X426" s="405"/>
      <c r="Y426" s="405"/>
      <c r="Z426" s="405"/>
      <c r="AA426" s="405"/>
      <c r="AB426" s="405"/>
      <c r="AC426" s="405"/>
      <c r="AD426" s="405"/>
      <c r="AE426" s="405"/>
      <c r="AO426" s="131" t="s">
        <v>56</v>
      </c>
    </row>
    <row r="427" spans="9:41" ht="15" customHeight="1" x14ac:dyDescent="0.15"/>
    <row r="428" spans="9:41" ht="15" customHeight="1" x14ac:dyDescent="0.15"/>
    <row r="429" spans="9:41" ht="15" customHeight="1" x14ac:dyDescent="0.15"/>
    <row r="430" spans="9:41" ht="18" customHeight="1" x14ac:dyDescent="0.15">
      <c r="L430" s="404" t="s">
        <v>61</v>
      </c>
      <c r="M430" s="404"/>
      <c r="N430" s="404"/>
      <c r="O430" s="404"/>
      <c r="Q430" s="403" t="s">
        <v>40</v>
      </c>
      <c r="R430" s="403"/>
      <c r="S430" s="403"/>
      <c r="U430" s="478" t="str">
        <f>IF(L9="","",L9)</f>
        <v/>
      </c>
      <c r="V430" s="478"/>
      <c r="W430" s="478"/>
      <c r="X430" s="478"/>
      <c r="Y430" s="478"/>
      <c r="Z430" s="478"/>
      <c r="AA430" s="478"/>
      <c r="AB430" s="478"/>
      <c r="AC430" s="478"/>
      <c r="AD430" s="478"/>
      <c r="AE430" s="478"/>
      <c r="AF430" s="478"/>
      <c r="AG430" s="478"/>
      <c r="AH430" s="478"/>
      <c r="AI430" s="478"/>
      <c r="AJ430" s="478"/>
      <c r="AK430" s="478"/>
      <c r="AL430" s="478"/>
      <c r="AM430" s="478"/>
      <c r="AN430" s="478"/>
      <c r="AO430" s="478"/>
    </row>
    <row r="431" spans="9:41" ht="18" customHeight="1" x14ac:dyDescent="0.15">
      <c r="U431" s="478" t="str">
        <f>IF(L10="","",L10)</f>
        <v/>
      </c>
      <c r="V431" s="478"/>
      <c r="W431" s="478"/>
      <c r="X431" s="478"/>
      <c r="Y431" s="478"/>
      <c r="Z431" s="478"/>
      <c r="AA431" s="478"/>
      <c r="AB431" s="478"/>
      <c r="AC431" s="478"/>
      <c r="AD431" s="478"/>
      <c r="AE431" s="478"/>
      <c r="AF431" s="478"/>
      <c r="AG431" s="478"/>
      <c r="AH431" s="478"/>
      <c r="AI431" s="478"/>
      <c r="AJ431" s="478"/>
      <c r="AK431" s="478"/>
      <c r="AL431" s="478"/>
      <c r="AM431" s="478"/>
      <c r="AN431" s="478"/>
      <c r="AO431" s="478"/>
    </row>
    <row r="432" spans="9:41" ht="18" customHeight="1" x14ac:dyDescent="0.15">
      <c r="Q432" s="403" t="s">
        <v>44</v>
      </c>
      <c r="R432" s="403"/>
      <c r="S432" s="403"/>
      <c r="U432" s="478" t="str">
        <f>IF(L11="","",L11)</f>
        <v/>
      </c>
      <c r="V432" s="478"/>
      <c r="W432" s="478"/>
      <c r="X432" s="478"/>
      <c r="Y432" s="478"/>
      <c r="Z432" s="478"/>
      <c r="AB432" s="405" t="str">
        <f>IF(L12="","",L12)</f>
        <v/>
      </c>
      <c r="AC432" s="405"/>
      <c r="AD432" s="405"/>
      <c r="AE432" s="405"/>
      <c r="AF432" s="405"/>
      <c r="AG432" s="405"/>
      <c r="AH432" s="405"/>
      <c r="AI432" s="405"/>
      <c r="AJ432" s="405"/>
      <c r="AK432" s="405"/>
      <c r="AL432" s="405"/>
      <c r="AM432" s="405"/>
      <c r="AO432" s="131" t="s">
        <v>56</v>
      </c>
    </row>
    <row r="433" spans="12:41" ht="15" customHeight="1" x14ac:dyDescent="0.15"/>
    <row r="434" spans="12:41" ht="15" customHeight="1" x14ac:dyDescent="0.15"/>
    <row r="435" spans="12:41" ht="15" customHeight="1" x14ac:dyDescent="0.15"/>
    <row r="436" spans="12:41" ht="15" customHeight="1" x14ac:dyDescent="0.15"/>
    <row r="437" spans="12:41" ht="18" customHeight="1" x14ac:dyDescent="0.15">
      <c r="L437" s="404" t="s">
        <v>70</v>
      </c>
      <c r="M437" s="404"/>
      <c r="N437" s="404"/>
      <c r="O437" s="404"/>
      <c r="Q437" s="403" t="s">
        <v>40</v>
      </c>
      <c r="R437" s="403"/>
      <c r="S437" s="403"/>
      <c r="U437" s="478" t="str">
        <f>IF(L13="","",L13)</f>
        <v/>
      </c>
      <c r="V437" s="478"/>
      <c r="W437" s="478"/>
      <c r="X437" s="478"/>
      <c r="Y437" s="478"/>
      <c r="Z437" s="478"/>
      <c r="AA437" s="478"/>
      <c r="AB437" s="478"/>
      <c r="AC437" s="478"/>
      <c r="AD437" s="478"/>
      <c r="AE437" s="478"/>
      <c r="AF437" s="478"/>
      <c r="AG437" s="478"/>
      <c r="AH437" s="478"/>
      <c r="AI437" s="478"/>
      <c r="AJ437" s="478"/>
      <c r="AK437" s="478"/>
      <c r="AL437" s="478"/>
      <c r="AM437" s="478"/>
      <c r="AN437" s="478"/>
      <c r="AO437" s="478"/>
    </row>
    <row r="438" spans="12:41" ht="18" customHeight="1" x14ac:dyDescent="0.15">
      <c r="U438" s="478" t="str">
        <f>IF(L14="","",L14)</f>
        <v/>
      </c>
      <c r="V438" s="478"/>
      <c r="W438" s="478"/>
      <c r="X438" s="478"/>
      <c r="Y438" s="478"/>
      <c r="Z438" s="478"/>
      <c r="AA438" s="478"/>
      <c r="AB438" s="478"/>
      <c r="AC438" s="478"/>
      <c r="AD438" s="478"/>
      <c r="AE438" s="478"/>
      <c r="AF438" s="478"/>
      <c r="AG438" s="478"/>
      <c r="AH438" s="478"/>
      <c r="AI438" s="478"/>
      <c r="AJ438" s="478"/>
      <c r="AK438" s="478"/>
      <c r="AL438" s="478"/>
      <c r="AM438" s="478"/>
      <c r="AN438" s="478"/>
      <c r="AO438" s="478"/>
    </row>
    <row r="439" spans="12:41" ht="18" customHeight="1" x14ac:dyDescent="0.15">
      <c r="Q439" s="403" t="s">
        <v>44</v>
      </c>
      <c r="R439" s="403"/>
      <c r="S439" s="403"/>
      <c r="U439" s="478" t="str">
        <f>IF(L15="","",L15)</f>
        <v/>
      </c>
      <c r="V439" s="478"/>
      <c r="W439" s="478"/>
      <c r="X439" s="478"/>
      <c r="Y439" s="478"/>
      <c r="Z439" s="478"/>
      <c r="AB439" s="405" t="str">
        <f>IF(L16="","",L16)</f>
        <v/>
      </c>
      <c r="AC439" s="405"/>
      <c r="AD439" s="405"/>
      <c r="AE439" s="405"/>
      <c r="AF439" s="405"/>
      <c r="AG439" s="405"/>
      <c r="AH439" s="405"/>
      <c r="AI439" s="405"/>
      <c r="AJ439" s="405"/>
      <c r="AK439" s="405"/>
      <c r="AL439" s="405"/>
      <c r="AM439" s="405"/>
      <c r="AO439" s="131" t="s">
        <v>56</v>
      </c>
    </row>
    <row r="440" spans="12:41" ht="15" customHeight="1" x14ac:dyDescent="0.15"/>
    <row r="441" spans="12:41" ht="15" customHeight="1" x14ac:dyDescent="0.15"/>
    <row r="442" spans="12:41" ht="15" customHeight="1" x14ac:dyDescent="0.15"/>
    <row r="443" spans="12:41" ht="15" customHeight="1" x14ac:dyDescent="0.15"/>
    <row r="444" spans="12:41" ht="18" customHeight="1" x14ac:dyDescent="0.15">
      <c r="L444" s="404" t="s">
        <v>70</v>
      </c>
      <c r="M444" s="404"/>
      <c r="N444" s="404"/>
      <c r="O444" s="404"/>
      <c r="Q444" s="403" t="s">
        <v>40</v>
      </c>
      <c r="R444" s="403"/>
      <c r="S444" s="403"/>
      <c r="U444" s="478" t="str">
        <f>IF(AF13="","",AF13)</f>
        <v/>
      </c>
      <c r="V444" s="478"/>
      <c r="W444" s="478"/>
      <c r="X444" s="478"/>
      <c r="Y444" s="478"/>
      <c r="Z444" s="478"/>
      <c r="AA444" s="478"/>
      <c r="AB444" s="478"/>
      <c r="AC444" s="478"/>
      <c r="AD444" s="478"/>
      <c r="AE444" s="478"/>
      <c r="AF444" s="478"/>
      <c r="AG444" s="478"/>
      <c r="AH444" s="478"/>
      <c r="AI444" s="478"/>
      <c r="AJ444" s="478"/>
      <c r="AK444" s="478"/>
      <c r="AL444" s="478"/>
      <c r="AM444" s="478"/>
      <c r="AN444" s="478"/>
      <c r="AO444" s="478"/>
    </row>
    <row r="445" spans="12:41" ht="18" customHeight="1" x14ac:dyDescent="0.15">
      <c r="U445" s="478" t="str">
        <f>IF(AF14="","",AF14)</f>
        <v/>
      </c>
      <c r="V445" s="478"/>
      <c r="W445" s="478"/>
      <c r="X445" s="478"/>
      <c r="Y445" s="478"/>
      <c r="Z445" s="478"/>
      <c r="AA445" s="478"/>
      <c r="AB445" s="478"/>
      <c r="AC445" s="478"/>
      <c r="AD445" s="478"/>
      <c r="AE445" s="478"/>
      <c r="AF445" s="478"/>
      <c r="AG445" s="478"/>
      <c r="AH445" s="478"/>
      <c r="AI445" s="478"/>
      <c r="AJ445" s="478"/>
      <c r="AK445" s="478"/>
      <c r="AL445" s="478"/>
      <c r="AM445" s="478"/>
      <c r="AN445" s="478"/>
      <c r="AO445" s="478"/>
    </row>
    <row r="446" spans="12:41" ht="18" customHeight="1" x14ac:dyDescent="0.15">
      <c r="Q446" s="403" t="s">
        <v>44</v>
      </c>
      <c r="R446" s="403"/>
      <c r="S446" s="403"/>
      <c r="U446" s="478" t="str">
        <f>IF(AF15="","",AF15)</f>
        <v/>
      </c>
      <c r="V446" s="478"/>
      <c r="W446" s="478"/>
      <c r="X446" s="478"/>
      <c r="Y446" s="478"/>
      <c r="Z446" s="478"/>
      <c r="AB446" s="405" t="str">
        <f>IF(AF16="","",AF16)</f>
        <v/>
      </c>
      <c r="AC446" s="405"/>
      <c r="AD446" s="405"/>
      <c r="AE446" s="405"/>
      <c r="AF446" s="405"/>
      <c r="AG446" s="405"/>
      <c r="AH446" s="405"/>
      <c r="AI446" s="405"/>
      <c r="AJ446" s="405"/>
      <c r="AK446" s="405"/>
      <c r="AL446" s="405"/>
      <c r="AM446" s="405"/>
      <c r="AO446" s="131" t="s">
        <v>56</v>
      </c>
    </row>
    <row r="447" spans="12:41" ht="15" customHeight="1" x14ac:dyDescent="0.15"/>
    <row r="448" spans="12:41"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sheetData>
  <sheetProtection password="DE82" sheet="1" objects="1" scenarios="1"/>
  <mergeCells count="100">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U6:V6"/>
    <mergeCell ref="W6:X6"/>
    <mergeCell ref="Y6:Z6"/>
    <mergeCell ref="B7:K7"/>
    <mergeCell ref="L7:N7"/>
    <mergeCell ref="O7:P7"/>
    <mergeCell ref="Q7:R7"/>
    <mergeCell ref="S7:T7"/>
    <mergeCell ref="U7:V7"/>
    <mergeCell ref="W7:X7"/>
    <mergeCell ref="Y7:Z7"/>
    <mergeCell ref="B6:K6"/>
    <mergeCell ref="L6:N6"/>
    <mergeCell ref="O6:P6"/>
    <mergeCell ref="Q6:R6"/>
    <mergeCell ref="S6:T6"/>
    <mergeCell ref="U8:V8"/>
    <mergeCell ref="W8:X8"/>
    <mergeCell ref="Y8:Z8"/>
    <mergeCell ref="B9:E9"/>
    <mergeCell ref="F9:K9"/>
    <mergeCell ref="L9:AE9"/>
    <mergeCell ref="B8:K8"/>
    <mergeCell ref="L8:N8"/>
    <mergeCell ref="O8:P8"/>
    <mergeCell ref="Q8:R8"/>
    <mergeCell ref="S8:T8"/>
    <mergeCell ref="B10:E10"/>
    <mergeCell ref="F10:K10"/>
    <mergeCell ref="L10:AE10"/>
    <mergeCell ref="B11:E11"/>
    <mergeCell ref="F11:K11"/>
    <mergeCell ref="L11:AE11"/>
    <mergeCell ref="B12:E12"/>
    <mergeCell ref="F12:K12"/>
    <mergeCell ref="L12:AE12"/>
    <mergeCell ref="B13:E13"/>
    <mergeCell ref="F13:K13"/>
    <mergeCell ref="L13:AE13"/>
    <mergeCell ref="AF13:AY13"/>
    <mergeCell ref="B14:E14"/>
    <mergeCell ref="F14:K14"/>
    <mergeCell ref="L14:AE14"/>
    <mergeCell ref="AF14:AY14"/>
    <mergeCell ref="F26:K27"/>
    <mergeCell ref="O26:AQ27"/>
    <mergeCell ref="F29:K30"/>
    <mergeCell ref="F31:K32"/>
    <mergeCell ref="F28:K28"/>
    <mergeCell ref="O29:R29"/>
    <mergeCell ref="O30:R30"/>
    <mergeCell ref="S31:AN31"/>
    <mergeCell ref="AF32:AN32"/>
    <mergeCell ref="B15:E15"/>
    <mergeCell ref="F15:K15"/>
    <mergeCell ref="L15:AE15"/>
    <mergeCell ref="AF15:AY15"/>
    <mergeCell ref="B16:E16"/>
    <mergeCell ref="F16:K16"/>
    <mergeCell ref="L16:AE16"/>
    <mergeCell ref="AF16:AY16"/>
    <mergeCell ref="Q446:S446"/>
    <mergeCell ref="U446:Z446"/>
    <mergeCell ref="AB446:AM446"/>
    <mergeCell ref="M23:AI24"/>
    <mergeCell ref="U438:AO438"/>
    <mergeCell ref="Q439:S439"/>
    <mergeCell ref="U439:Z439"/>
    <mergeCell ref="AB439:AM439"/>
    <mergeCell ref="L444:O444"/>
    <mergeCell ref="Q444:S444"/>
    <mergeCell ref="U444:AO444"/>
    <mergeCell ref="U431:AO431"/>
    <mergeCell ref="Q432:S432"/>
    <mergeCell ref="U432:Z432"/>
    <mergeCell ref="AB432:AM432"/>
    <mergeCell ref="L437:O437"/>
    <mergeCell ref="U445:AO445"/>
    <mergeCell ref="Q437:S437"/>
    <mergeCell ref="U437:AO437"/>
    <mergeCell ref="L422:O422"/>
    <mergeCell ref="V426:AE426"/>
    <mergeCell ref="L430:O430"/>
    <mergeCell ref="Q430:S430"/>
    <mergeCell ref="U430:AO430"/>
  </mergeCells>
  <phoneticPr fontId="17"/>
  <pageMargins left="0.39370078740157483" right="0.39370078740157483" top="0.39370078740157483" bottom="0.39370078740157483" header="0.31496062992125984" footer="0.31496062992125984"/>
  <pageSetup paperSize="9" orientation="portrait" r:id="rId1"/>
  <headerFooter>
    <oddHeader>&amp;L&amp;8 20201001</oddHeader>
    <oddFooter>&amp;C-　&amp;P　-</oddFooter>
  </headerFooter>
  <rowBreaks count="1" manualBreakCount="1">
    <brk id="412" max="44" man="1"/>
  </rowBreaks>
  <drawing r:id="rId2"/>
  <legacyDrawing r:id="rId3"/>
  <oleObjects>
    <mc:AlternateContent xmlns:mc="http://schemas.openxmlformats.org/markup-compatibility/2006">
      <mc:Choice Requires="x14">
        <oleObject progId="文書" shapeId="15362" r:id="rId4">
          <objectPr defaultSize="0" autoPict="0" r:id="rId5">
            <anchor moveWithCells="1">
              <from>
                <xdr:col>3</xdr:col>
                <xdr:colOff>57150</xdr:colOff>
                <xdr:row>72</xdr:row>
                <xdr:rowOff>85725</xdr:rowOff>
              </from>
              <to>
                <xdr:col>41</xdr:col>
                <xdr:colOff>47625</xdr:colOff>
                <xdr:row>122</xdr:row>
                <xdr:rowOff>152400</xdr:rowOff>
              </to>
            </anchor>
          </objectPr>
        </oleObject>
      </mc:Choice>
      <mc:Fallback>
        <oleObject progId="文書" shapeId="15362" r:id="rId4"/>
      </mc:Fallback>
    </mc:AlternateContent>
    <mc:AlternateContent xmlns:mc="http://schemas.openxmlformats.org/markup-compatibility/2006">
      <mc:Choice Requires="x14">
        <oleObject progId="文書" shapeId="15363" r:id="rId6">
          <objectPr defaultSize="0" autoPict="0" r:id="rId7">
            <anchor moveWithCells="1">
              <from>
                <xdr:col>3</xdr:col>
                <xdr:colOff>9525</xdr:colOff>
                <xdr:row>129</xdr:row>
                <xdr:rowOff>0</xdr:rowOff>
              </from>
              <to>
                <xdr:col>40</xdr:col>
                <xdr:colOff>66675</xdr:colOff>
                <xdr:row>179</xdr:row>
                <xdr:rowOff>0</xdr:rowOff>
              </to>
            </anchor>
          </objectPr>
        </oleObject>
      </mc:Choice>
      <mc:Fallback>
        <oleObject progId="文書" shapeId="15363" r:id="rId6"/>
      </mc:Fallback>
    </mc:AlternateContent>
    <mc:AlternateContent xmlns:mc="http://schemas.openxmlformats.org/markup-compatibility/2006">
      <mc:Choice Requires="x14">
        <oleObject progId="文書" shapeId="15364" r:id="rId8">
          <objectPr defaultSize="0" autoPict="0" r:id="rId9">
            <anchor moveWithCells="1">
              <from>
                <xdr:col>2</xdr:col>
                <xdr:colOff>142875</xdr:colOff>
                <xdr:row>186</xdr:row>
                <xdr:rowOff>104775</xdr:rowOff>
              </from>
              <to>
                <xdr:col>40</xdr:col>
                <xdr:colOff>133350</xdr:colOff>
                <xdr:row>237</xdr:row>
                <xdr:rowOff>123825</xdr:rowOff>
              </to>
            </anchor>
          </objectPr>
        </oleObject>
      </mc:Choice>
      <mc:Fallback>
        <oleObject progId="文書" shapeId="15364" r:id="rId8"/>
      </mc:Fallback>
    </mc:AlternateContent>
    <mc:AlternateContent xmlns:mc="http://schemas.openxmlformats.org/markup-compatibility/2006">
      <mc:Choice Requires="x14">
        <oleObject progId="文書" shapeId="15366" r:id="rId10">
          <objectPr defaultSize="0" autoPict="0" r:id="rId11">
            <anchor moveWithCells="1">
              <from>
                <xdr:col>2</xdr:col>
                <xdr:colOff>142875</xdr:colOff>
                <xdr:row>36</xdr:row>
                <xdr:rowOff>19050</xdr:rowOff>
              </from>
              <to>
                <xdr:col>41</xdr:col>
                <xdr:colOff>9525</xdr:colOff>
                <xdr:row>65</xdr:row>
                <xdr:rowOff>123825</xdr:rowOff>
              </to>
            </anchor>
          </objectPr>
        </oleObject>
      </mc:Choice>
      <mc:Fallback>
        <oleObject progId="文書" shapeId="15366" r:id="rId10"/>
      </mc:Fallback>
    </mc:AlternateContent>
    <mc:AlternateContent xmlns:mc="http://schemas.openxmlformats.org/markup-compatibility/2006">
      <mc:Choice Requires="x14">
        <oleObject progId="文書" shapeId="15367" r:id="rId12">
          <objectPr defaultSize="0" autoPict="0" r:id="rId13">
            <anchor moveWithCells="1">
              <from>
                <xdr:col>3</xdr:col>
                <xdr:colOff>9525</xdr:colOff>
                <xdr:row>243</xdr:row>
                <xdr:rowOff>114300</xdr:rowOff>
              </from>
              <to>
                <xdr:col>41</xdr:col>
                <xdr:colOff>0</xdr:colOff>
                <xdr:row>294</xdr:row>
                <xdr:rowOff>133350</xdr:rowOff>
              </to>
            </anchor>
          </objectPr>
        </oleObject>
      </mc:Choice>
      <mc:Fallback>
        <oleObject progId="文書" shapeId="15367" r:id="rId12"/>
      </mc:Fallback>
    </mc:AlternateContent>
    <mc:AlternateContent xmlns:mc="http://schemas.openxmlformats.org/markup-compatibility/2006">
      <mc:Choice Requires="x14">
        <oleObject progId="文書" shapeId="15368" r:id="rId14">
          <objectPr defaultSize="0" autoPict="0" r:id="rId15">
            <anchor moveWithCells="1">
              <from>
                <xdr:col>3</xdr:col>
                <xdr:colOff>57150</xdr:colOff>
                <xdr:row>300</xdr:row>
                <xdr:rowOff>66675</xdr:rowOff>
              </from>
              <to>
                <xdr:col>41</xdr:col>
                <xdr:colOff>47625</xdr:colOff>
                <xdr:row>351</xdr:row>
                <xdr:rowOff>85725</xdr:rowOff>
              </to>
            </anchor>
          </objectPr>
        </oleObject>
      </mc:Choice>
      <mc:Fallback>
        <oleObject progId="文書" shapeId="15368" r:id="rId14"/>
      </mc:Fallback>
    </mc:AlternateContent>
    <mc:AlternateContent xmlns:mc="http://schemas.openxmlformats.org/markup-compatibility/2006">
      <mc:Choice Requires="x14">
        <oleObject progId="文書" shapeId="15369" r:id="rId16">
          <objectPr defaultSize="0" autoPict="0" r:id="rId17">
            <anchor moveWithCells="1">
              <from>
                <xdr:col>3</xdr:col>
                <xdr:colOff>104775</xdr:colOff>
                <xdr:row>357</xdr:row>
                <xdr:rowOff>104775</xdr:rowOff>
              </from>
              <to>
                <xdr:col>41</xdr:col>
                <xdr:colOff>95250</xdr:colOff>
                <xdr:row>408</xdr:row>
                <xdr:rowOff>123825</xdr:rowOff>
              </to>
            </anchor>
          </objectPr>
        </oleObject>
      </mc:Choice>
      <mc:Fallback>
        <oleObject progId="文書" shapeId="15369" r:id="rId1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vt:lpstr>
      <vt:lpstr>着手届</vt:lpstr>
      <vt:lpstr>選任届</vt:lpstr>
      <vt:lpstr>保証書</vt:lpstr>
      <vt:lpstr>承認願</vt:lpstr>
      <vt:lpstr>契約書（単年・著作権なし）</vt:lpstr>
      <vt:lpstr>契約書（複数年・著作権なし・別表なし）</vt:lpstr>
      <vt:lpstr>契約書（複数年・著作権なし・別表有）</vt:lpstr>
      <vt:lpstr>契約書（単年・著作権あり）</vt:lpstr>
      <vt:lpstr>契約書（複数年・著作権あり・別表なし）</vt:lpstr>
      <vt:lpstr>契約書（複数年・著作権あり・別表あり）</vt:lpstr>
      <vt:lpstr>変更契約書</vt:lpstr>
      <vt:lpstr>特約条項</vt:lpstr>
      <vt:lpstr>課税免税届</vt:lpstr>
      <vt:lpstr>課税免税届!Print_Area</vt:lpstr>
      <vt:lpstr>'契約書（単年・著作権あり）'!Print_Area</vt:lpstr>
      <vt:lpstr>'契約書（単年・著作権なし）'!Print_Area</vt:lpstr>
      <vt:lpstr>'契約書（複数年・著作権あり・別表あり）'!Print_Area</vt:lpstr>
      <vt:lpstr>'契約書（複数年・著作権あり・別表なし）'!Print_Area</vt:lpstr>
      <vt:lpstr>'契約書（複数年・著作権なし・別表なし）'!Print_Area</vt:lpstr>
      <vt:lpstr>'契約書（複数年・著作権なし・別表有）'!Print_Area</vt:lpstr>
      <vt:lpstr>承認願!Print_Area</vt:lpstr>
      <vt:lpstr>選任届!Print_Area</vt:lpstr>
      <vt:lpstr>着手届!Print_Area</vt:lpstr>
      <vt:lpstr>特約条項!Print_Area</vt:lpstr>
      <vt:lpstr>変更契約書!Print_Area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2020-09-29T08:44:39Z</cp:lastPrinted>
  <dcterms:created xsi:type="dcterms:W3CDTF">2018-02-18T04:50:15Z</dcterms:created>
  <dcterms:modified xsi:type="dcterms:W3CDTF">2020-09-29T09:16:03Z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2.1.8.0</vt:lpwstr>
      <vt:lpwstr>3.1.2.0</vt:lpwstr>
    </vt:vector>
  </property>
  <property fmtid="{DCFEDD21-7773-49B2-8022-6FC58DB5260B}" pid="3" name="LastSavedVersion">
    <vt:lpwstr>3.1.2.0</vt:lpwstr>
  </property>
  <property fmtid="{DCFEDD21-7773-49B2-8022-6FC58DB5260B}" pid="4" name="LastSavedDate">
    <vt:filetime>2020-03-06T06:21:58Z</vt:filetime>
  </property>
</Properties>
</file>