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45" windowWidth="14955" windowHeight="9000"/>
  </bookViews>
  <sheets>
    <sheet name="収支報告書" sheetId="1" r:id="rId1"/>
    <sheet name="出役手当表" sheetId="2" r:id="rId2"/>
    <sheet name="協定参加者別明細" sheetId="4" r:id="rId3"/>
    <sheet name="所得細目表" sheetId="3" r:id="rId4"/>
    <sheet name="所得計算表" sheetId="5" r:id="rId5"/>
  </sheets>
  <definedNames>
    <definedName name="_xlnm.Print_Area" localSheetId="1">出役手当表!$A$1:$O$38</definedName>
    <definedName name="_xlnm.Print_Titles" localSheetId="1">出役手当表!$1:$4</definedName>
    <definedName name="_xlnm.Print_Area" localSheetId="3">所得細目表!$A$1:$L$44</definedName>
    <definedName name="_xlnm.Print_Titles" localSheetId="3">所得細目表!$1:$6</definedName>
    <definedName name="_xlnm.Print_Titles" localSheetId="2">協定参加者別明細!$1:$3</definedName>
    <definedName name="_xlnm.Print_Area" localSheetId="2">協定参加者別明細!$A$1:$H$43</definedName>
    <definedName name="_xlnm.Print_Area" localSheetId="4">所得計算表!$A$1:$K$37</definedName>
    <definedName name="_xlnm.Print_Titles" localSheetId="4">所得計算表!$1:$6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<sst xmlns="http://schemas.openxmlformats.org/spreadsheetml/2006/main" xmlns:r="http://schemas.openxmlformats.org/officeDocument/2006/relationships" count="100" uniqueCount="100">
  <si>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①個人配分分</t>
  </si>
  <si>
    <t>支出項目</t>
  </si>
  <si>
    <t>１　交付金に係る配分額及び共同取組活動の支出額</t>
  </si>
  <si>
    <t>支出額</t>
  </si>
  <si>
    <t>確認</t>
    <rPh sb="0" eb="2">
      <t>カクニン</t>
    </rPh>
    <phoneticPr fontId="2"/>
  </si>
  <si>
    <t>⑨</t>
  </si>
  <si>
    <t>(2)　共同取組活動支出額</t>
  </si>
  <si>
    <t>②</t>
  </si>
  <si>
    <t>総　　　　額</t>
  </si>
  <si>
    <t>按分率</t>
    <rPh sb="0" eb="2">
      <t>アンブン</t>
    </rPh>
    <rPh sb="2" eb="3">
      <t>リツ</t>
    </rPh>
    <phoneticPr fontId="2"/>
  </si>
  <si>
    <t>合　　　計</t>
    <rPh sb="0" eb="1">
      <t>ゴウ</t>
    </rPh>
    <rPh sb="4" eb="5">
      <t>ケイ</t>
    </rPh>
    <phoneticPr fontId="2"/>
  </si>
  <si>
    <t>配分等の基礎</t>
  </si>
  <si>
    <t>役  員  手  当</t>
    <rPh sb="0" eb="1">
      <t>ヤク</t>
    </rPh>
    <rPh sb="3" eb="4">
      <t>イン</t>
    </rPh>
    <rPh sb="6" eb="7">
      <t>テ</t>
    </rPh>
    <rPh sb="9" eb="10">
      <t>トウ</t>
    </rPh>
    <phoneticPr fontId="2"/>
  </si>
  <si>
    <t>交  付  金</t>
    <rPh sb="0" eb="1">
      <t>コウ</t>
    </rPh>
    <rPh sb="3" eb="4">
      <t>ヅケ</t>
    </rPh>
    <rPh sb="6" eb="7">
      <t>キン</t>
    </rPh>
    <phoneticPr fontId="2"/>
  </si>
  <si>
    <t>残（積立）額</t>
  </si>
  <si>
    <t>備　　　　　　考</t>
  </si>
  <si>
    <t>円</t>
    <rPh sb="0" eb="1">
      <t>エン</t>
    </rPh>
    <phoneticPr fontId="2"/>
  </si>
  <si>
    <t>必 要 経 費</t>
    <rPh sb="0" eb="1">
      <t>ヒツ</t>
    </rPh>
    <rPh sb="2" eb="3">
      <t>ヨウ</t>
    </rPh>
    <rPh sb="4" eb="5">
      <t>キョウ</t>
    </rPh>
    <rPh sb="6" eb="7">
      <t>ヒ</t>
    </rPh>
    <phoneticPr fontId="2"/>
  </si>
  <si>
    <t>　</t>
  </si>
  <si>
    <t>支出額　③</t>
    <rPh sb="0" eb="3">
      <t>シシュツガク</t>
    </rPh>
    <phoneticPr fontId="2"/>
  </si>
  <si>
    <t>所 得 金 額</t>
    <rPh sb="0" eb="1">
      <t>トコロ</t>
    </rPh>
    <rPh sb="2" eb="3">
      <t>エ</t>
    </rPh>
    <rPh sb="4" eb="5">
      <t>キン</t>
    </rPh>
    <rPh sb="6" eb="7">
      <t>ガク</t>
    </rPh>
    <phoneticPr fontId="2"/>
  </si>
  <si>
    <t>収入額①＋②</t>
    <rPh sb="0" eb="3">
      <t>シュウニュウガク</t>
    </rPh>
    <phoneticPr fontId="2"/>
  </si>
  <si>
    <t>支出額③</t>
    <rPh sb="0" eb="3">
      <t>シシュツガク</t>
    </rPh>
    <phoneticPr fontId="2"/>
  </si>
  <si>
    <t>支　　　　　　　　　　　　　　　　　　　　　　　　　出</t>
    <rPh sb="0" eb="1">
      <t>ササ</t>
    </rPh>
    <rPh sb="26" eb="27">
      <t>デ</t>
    </rPh>
    <phoneticPr fontId="2"/>
  </si>
  <si>
    <t>収入額①</t>
    <rPh sb="0" eb="3">
      <t>シュウニュウガク</t>
    </rPh>
    <phoneticPr fontId="2"/>
  </si>
  <si>
    <t xml:space="preserve">⑥  ④のうち減価償却資産の取得金額  </t>
    <rPh sb="7" eb="9">
      <t>ゲンカ</t>
    </rPh>
    <rPh sb="9" eb="11">
      <t>ショウキャク</t>
    </rPh>
    <rPh sb="11" eb="13">
      <t>シサン</t>
    </rPh>
    <phoneticPr fontId="2"/>
  </si>
  <si>
    <t>協定参加者名</t>
    <rPh sb="0" eb="2">
      <t>キョウテイ</t>
    </rPh>
    <rPh sb="2" eb="5">
      <t>サンカシャ</t>
    </rPh>
    <rPh sb="5" eb="6">
      <t>メイ</t>
    </rPh>
    <phoneticPr fontId="2"/>
  </si>
  <si>
    <t>個人配分分</t>
    <rPh sb="0" eb="2">
      <t>コジン</t>
    </rPh>
    <rPh sb="2" eb="4">
      <t>ハイブン</t>
    </rPh>
    <rPh sb="4" eb="5">
      <t>ブン</t>
    </rPh>
    <phoneticPr fontId="2"/>
  </si>
  <si>
    <t>合　　　　計</t>
    <rPh sb="0" eb="1">
      <t>ゴウ</t>
    </rPh>
    <rPh sb="5" eb="6">
      <t>ケイ</t>
    </rPh>
    <phoneticPr fontId="2"/>
  </si>
  <si>
    <t>集落協定</t>
    <rPh sb="0" eb="2">
      <t>シュウラク</t>
    </rPh>
    <rPh sb="2" eb="4">
      <t>キョウテイ</t>
    </rPh>
    <phoneticPr fontId="2"/>
  </si>
  <si>
    <t>減価償却費</t>
    <rPh sb="0" eb="1">
      <t>ゲン</t>
    </rPh>
    <rPh sb="1" eb="2">
      <t>アタイ</t>
    </rPh>
    <rPh sb="2" eb="3">
      <t>ツグナ</t>
    </rPh>
    <rPh sb="3" eb="4">
      <t>キャク</t>
    </rPh>
    <rPh sb="4" eb="5">
      <t>ヒ</t>
    </rPh>
    <phoneticPr fontId="2"/>
  </si>
  <si>
    <t>(注)　２「②役員手当・出役賃金等」欄は、報告書の「役員報酬及び出役手当一覧表」の計の欄から移記します。</t>
    <rPh sb="1" eb="2">
      <t>チュウ</t>
    </rPh>
    <rPh sb="7" eb="9">
      <t>ヤクイン</t>
    </rPh>
    <rPh sb="9" eb="11">
      <t>テアテ</t>
    </rPh>
    <rPh sb="12" eb="14">
      <t>シュツエキ</t>
    </rPh>
    <rPh sb="14" eb="16">
      <t>チンギン</t>
    </rPh>
    <rPh sb="16" eb="17">
      <t>トウ</t>
    </rPh>
    <rPh sb="18" eb="19">
      <t>ラン</t>
    </rPh>
    <rPh sb="21" eb="24">
      <t>ホウコクショ</t>
    </rPh>
    <rPh sb="26" eb="28">
      <t>ヤクイン</t>
    </rPh>
    <rPh sb="28" eb="30">
      <t>ホウシュウ</t>
    </rPh>
    <rPh sb="30" eb="31">
      <t>オヨ</t>
    </rPh>
    <rPh sb="32" eb="33">
      <t>シュツ</t>
    </rPh>
    <rPh sb="33" eb="34">
      <t>エキ</t>
    </rPh>
    <rPh sb="34" eb="36">
      <t>テアテ</t>
    </rPh>
    <rPh sb="36" eb="38">
      <t>イチラン</t>
    </rPh>
    <rPh sb="38" eb="39">
      <t>ヒョウ</t>
    </rPh>
    <rPh sb="41" eb="42">
      <t>ケイ</t>
    </rPh>
    <rPh sb="43" eb="44">
      <t>ラン</t>
    </rPh>
    <rPh sb="46" eb="47">
      <t>イ</t>
    </rPh>
    <rPh sb="47" eb="48">
      <t>キ</t>
    </rPh>
    <phoneticPr fontId="2"/>
  </si>
  <si>
    <t>共同取組活動分</t>
    <rPh sb="0" eb="2">
      <t>キョウドウ</t>
    </rPh>
    <rPh sb="2" eb="3">
      <t>ト</t>
    </rPh>
    <rPh sb="3" eb="4">
      <t>ク</t>
    </rPh>
    <rPh sb="4" eb="6">
      <t>カツドウ</t>
    </rPh>
    <rPh sb="6" eb="7">
      <t>ブン</t>
    </rPh>
    <phoneticPr fontId="2"/>
  </si>
  <si>
    <t>(注)　４「⑧減価償却費」欄は、裏面の「減価償却費の計算」で計算したものを移記します。</t>
    <rPh sb="1" eb="2">
      <t>チュウ</t>
    </rPh>
    <rPh sb="7" eb="9">
      <t>ゲンカ</t>
    </rPh>
    <rPh sb="9" eb="11">
      <t>ショウキャク</t>
    </rPh>
    <rPh sb="11" eb="12">
      <t>ヒ</t>
    </rPh>
    <rPh sb="13" eb="14">
      <t>ラン</t>
    </rPh>
    <rPh sb="16" eb="17">
      <t>ウラ</t>
    </rPh>
    <rPh sb="17" eb="18">
      <t>メン</t>
    </rPh>
    <rPh sb="20" eb="22">
      <t>ゲンカ</t>
    </rPh>
    <rPh sb="22" eb="24">
      <t>ショウキャク</t>
    </rPh>
    <rPh sb="24" eb="25">
      <t>ヒ</t>
    </rPh>
    <rPh sb="26" eb="28">
      <t>ケイサン</t>
    </rPh>
    <rPh sb="30" eb="32">
      <t>ケイサン</t>
    </rPh>
    <rPh sb="37" eb="38">
      <t>イ</t>
    </rPh>
    <rPh sb="38" eb="39">
      <t>キ</t>
    </rPh>
    <phoneticPr fontId="2"/>
  </si>
  <si>
    <t>③</t>
  </si>
  <si>
    <t>(注)　３「④共同取組活動分支出額」欄は、報告書の「２　協定参加者別細目」の「合計の支出額」欄から移記します。</t>
    <rPh sb="1" eb="2">
      <t>チュウ</t>
    </rPh>
    <rPh sb="7" eb="9">
      <t>キョウドウ</t>
    </rPh>
    <rPh sb="9" eb="11">
      <t>トリクミ</t>
    </rPh>
    <rPh sb="11" eb="13">
      <t>カツドウ</t>
    </rPh>
    <rPh sb="13" eb="14">
      <t>ブン</t>
    </rPh>
    <rPh sb="14" eb="16">
      <t>シシュツ</t>
    </rPh>
    <rPh sb="16" eb="17">
      <t>ガク</t>
    </rPh>
    <rPh sb="18" eb="19">
      <t>ラン</t>
    </rPh>
    <rPh sb="21" eb="24">
      <t>ホウコクショ</t>
    </rPh>
    <rPh sb="28" eb="30">
      <t>キョウテイ</t>
    </rPh>
    <rPh sb="30" eb="32">
      <t>サンカ</t>
    </rPh>
    <rPh sb="32" eb="33">
      <t>シャ</t>
    </rPh>
    <rPh sb="33" eb="34">
      <t>ベツ</t>
    </rPh>
    <rPh sb="34" eb="36">
      <t>サイモク</t>
    </rPh>
    <rPh sb="39" eb="41">
      <t>ゴウケイ</t>
    </rPh>
    <rPh sb="42" eb="44">
      <t>シシュツ</t>
    </rPh>
    <rPh sb="44" eb="45">
      <t>ガク</t>
    </rPh>
    <rPh sb="46" eb="47">
      <t>ラン</t>
    </rPh>
    <rPh sb="49" eb="50">
      <t>イ</t>
    </rPh>
    <rPh sb="50" eb="51">
      <t>キ</t>
    </rPh>
    <phoneticPr fontId="2"/>
  </si>
  <si>
    <t>動 分 支 出 額</t>
    <rPh sb="0" eb="1">
      <t>ドウ</t>
    </rPh>
    <rPh sb="2" eb="3">
      <t>ブン</t>
    </rPh>
    <rPh sb="4" eb="5">
      <t>ササ</t>
    </rPh>
    <rPh sb="6" eb="7">
      <t>デ</t>
    </rPh>
    <rPh sb="8" eb="9">
      <t>ガク</t>
    </rPh>
    <phoneticPr fontId="2"/>
  </si>
  <si>
    <t>(注)　１「①交付金」欄は、報告書の「２　協定参加者別明細」の「合計の収入額」欄から移記します。</t>
    <rPh sb="1" eb="2">
      <t>チュウ</t>
    </rPh>
    <rPh sb="7" eb="10">
      <t>コウフキン</t>
    </rPh>
    <rPh sb="11" eb="12">
      <t>ラン</t>
    </rPh>
    <rPh sb="14" eb="17">
      <t>ホウコクショ</t>
    </rPh>
    <rPh sb="21" eb="23">
      <t>キョウテイ</t>
    </rPh>
    <rPh sb="23" eb="26">
      <t>サンカシャ</t>
    </rPh>
    <rPh sb="26" eb="27">
      <t>ベツ</t>
    </rPh>
    <rPh sb="27" eb="29">
      <t>メイサイ</t>
    </rPh>
    <rPh sb="32" eb="34">
      <t>ゴウケイ</t>
    </rPh>
    <rPh sb="35" eb="37">
      <t>シュウニュウ</t>
    </rPh>
    <rPh sb="37" eb="38">
      <t>ガク</t>
    </rPh>
    <rPh sb="39" eb="40">
      <t>ラン</t>
    </rPh>
    <rPh sb="42" eb="43">
      <t>イ</t>
    </rPh>
    <rPh sb="43" eb="44">
      <t>キ</t>
    </rPh>
    <phoneticPr fontId="2"/>
  </si>
  <si>
    <t>津山市長　 殿</t>
    <rPh sb="0" eb="4">
      <t>ツヤマシチョウ</t>
    </rPh>
    <phoneticPr fontId="2"/>
  </si>
  <si>
    <t>集　落　合　計</t>
    <rPh sb="0" eb="1">
      <t>シュウ</t>
    </rPh>
    <rPh sb="2" eb="3">
      <t>ラク</t>
    </rPh>
    <rPh sb="4" eb="5">
      <t>ゴウ</t>
    </rPh>
    <rPh sb="6" eb="7">
      <t>ケイ</t>
    </rPh>
    <phoneticPr fontId="2"/>
  </si>
  <si>
    <t>（①+②）</t>
  </si>
  <si>
    <t>２　協定参加者別細目</t>
    <rPh sb="2" eb="4">
      <t>キョウテイ</t>
    </rPh>
    <rPh sb="4" eb="7">
      <t>サンカシャ</t>
    </rPh>
    <rPh sb="7" eb="8">
      <t>ベツ</t>
    </rPh>
    <rPh sb="8" eb="10">
      <t>サイモク</t>
    </rPh>
    <phoneticPr fontId="2"/>
  </si>
  <si>
    <t>出 役 賃 金 等</t>
    <rPh sb="0" eb="1">
      <t>デ</t>
    </rPh>
    <rPh sb="2" eb="3">
      <t>ヤク</t>
    </rPh>
    <rPh sb="4" eb="5">
      <t>チン</t>
    </rPh>
    <rPh sb="6" eb="7">
      <t>カネ</t>
    </rPh>
    <rPh sb="8" eb="9">
      <t>トウ</t>
    </rPh>
    <phoneticPr fontId="2"/>
  </si>
  <si>
    <t>差  引  計</t>
    <rPh sb="0" eb="1">
      <t>サ</t>
    </rPh>
    <rPh sb="3" eb="4">
      <t>イン</t>
    </rPh>
    <rPh sb="6" eb="7">
      <t>ケイ</t>
    </rPh>
    <phoneticPr fontId="2"/>
  </si>
  <si>
    <t>共 同 取 組 活</t>
    <rPh sb="0" eb="1">
      <t>トモ</t>
    </rPh>
    <rPh sb="2" eb="3">
      <t>ドウ</t>
    </rPh>
    <rPh sb="4" eb="5">
      <t>トリ</t>
    </rPh>
    <rPh sb="6" eb="7">
      <t>クミ</t>
    </rPh>
    <rPh sb="8" eb="9">
      <t>カツ</t>
    </rPh>
    <phoneticPr fontId="2"/>
  </si>
  <si>
    <t>収  入  計</t>
    <rPh sb="0" eb="1">
      <t>オサム</t>
    </rPh>
    <rPh sb="3" eb="4">
      <t>イ</t>
    </rPh>
    <rPh sb="6" eb="7">
      <t>ケイ</t>
    </rPh>
    <phoneticPr fontId="2"/>
  </si>
  <si>
    <t>収　　　入</t>
    <rPh sb="0" eb="1">
      <t>オサム</t>
    </rPh>
    <rPh sb="4" eb="5">
      <t>イ</t>
    </rPh>
    <phoneticPr fontId="2"/>
  </si>
  <si>
    <t>③利子分</t>
    <rPh sb="1" eb="3">
      <t>リシ</t>
    </rPh>
    <rPh sb="3" eb="4">
      <t>ブン</t>
    </rPh>
    <phoneticPr fontId="2"/>
  </si>
  <si>
    <t>氏　　名</t>
    <rPh sb="0" eb="1">
      <t>シ</t>
    </rPh>
    <rPh sb="3" eb="4">
      <t>メイ</t>
    </rPh>
    <phoneticPr fontId="2"/>
  </si>
  <si>
    <t>⑦</t>
  </si>
  <si>
    <t>協定参加者別所得細目表（各人別内訳）</t>
    <rPh sb="0" eb="2">
      <t>キョウテイ</t>
    </rPh>
    <rPh sb="2" eb="5">
      <t>サンカシャ</t>
    </rPh>
    <rPh sb="5" eb="6">
      <t>ベツ</t>
    </rPh>
    <rPh sb="6" eb="8">
      <t>ショトク</t>
    </rPh>
    <rPh sb="8" eb="10">
      <t>サイモク</t>
    </rPh>
    <rPh sb="10" eb="11">
      <t>ヒョウ</t>
    </rPh>
    <rPh sb="12" eb="13">
      <t>カク</t>
    </rPh>
    <rPh sb="13" eb="14">
      <t>ジン</t>
    </rPh>
    <rPh sb="14" eb="15">
      <t>ベツ</t>
    </rPh>
    <rPh sb="15" eb="17">
      <t>ウチワケ</t>
    </rPh>
    <phoneticPr fontId="2"/>
  </si>
  <si>
    <t>支　出　計</t>
    <rPh sb="0" eb="1">
      <t>ササ</t>
    </rPh>
    <rPh sb="2" eb="3">
      <t>デ</t>
    </rPh>
    <rPh sb="4" eb="5">
      <t>ケイ</t>
    </rPh>
    <phoneticPr fontId="2"/>
  </si>
  <si>
    <t>交付金額</t>
    <rPh sb="0" eb="2">
      <t>コウフ</t>
    </rPh>
    <rPh sb="2" eb="4">
      <t>キンガク</t>
    </rPh>
    <phoneticPr fontId="2"/>
  </si>
  <si>
    <t>計</t>
    <rPh sb="0" eb="1">
      <t>ケイ</t>
    </rPh>
    <phoneticPr fontId="2"/>
  </si>
  <si>
    <t>氏　　　　名</t>
    <rPh sb="0" eb="1">
      <t>シ</t>
    </rPh>
    <rPh sb="5" eb="6">
      <t>メイ</t>
    </rPh>
    <phoneticPr fontId="2"/>
  </si>
  <si>
    <t>①</t>
  </si>
  <si>
    <t>④</t>
  </si>
  <si>
    <t>⑧</t>
  </si>
  <si>
    <t>№</t>
  </si>
  <si>
    <t>役　員　報　酬</t>
    <rPh sb="0" eb="1">
      <t>エキ</t>
    </rPh>
    <rPh sb="2" eb="3">
      <t>イン</t>
    </rPh>
    <rPh sb="4" eb="5">
      <t>ホウ</t>
    </rPh>
    <rPh sb="6" eb="7">
      <t>シュウ</t>
    </rPh>
    <phoneticPr fontId="2"/>
  </si>
  <si>
    <t>配分合計</t>
    <rPh sb="0" eb="2">
      <t>ハイブン</t>
    </rPh>
    <rPh sb="2" eb="4">
      <t>ゴウケイ</t>
    </rPh>
    <phoneticPr fontId="2"/>
  </si>
  <si>
    <t xml:space="preserve">⑤　④のうち必要経費に該当しない支出額  </t>
    <rPh sb="6" eb="8">
      <t>ヒツヨウ</t>
    </rPh>
    <rPh sb="8" eb="10">
      <t>ケイヒ</t>
    </rPh>
    <rPh sb="11" eb="13">
      <t>ガイトウ</t>
    </rPh>
    <phoneticPr fontId="2"/>
  </si>
  <si>
    <t>①担当者活動報酬</t>
    <rPh sb="1" eb="4">
      <t>タントウシャ</t>
    </rPh>
    <rPh sb="4" eb="6">
      <t>カツドウ</t>
    </rPh>
    <rPh sb="6" eb="8">
      <t>ホウシュウ</t>
    </rPh>
    <phoneticPr fontId="2"/>
  </si>
  <si>
    <t>収　入　計</t>
    <rPh sb="0" eb="1">
      <t>オサム</t>
    </rPh>
    <rPh sb="2" eb="3">
      <t>イリ</t>
    </rPh>
    <rPh sb="4" eb="5">
      <t>ケイ</t>
    </rPh>
    <phoneticPr fontId="2"/>
  </si>
  <si>
    <t>集 落 協 定 名</t>
  </si>
  <si>
    <t xml:space="preserve">  　  集落協定代表者</t>
  </si>
  <si>
    <t>(1)　配分総額</t>
  </si>
  <si>
    <t xml:space="preserve"> </t>
  </si>
  <si>
    <t>②共同取組活動分</t>
  </si>
  <si>
    <t>（④-⑤-⑥）</t>
  </si>
  <si>
    <t>（⑦+⑧）</t>
  </si>
  <si>
    <t>③-⑨</t>
  </si>
  <si>
    <t>役職</t>
    <rPh sb="0" eb="2">
      <t>ヤクショク</t>
    </rPh>
    <phoneticPr fontId="2"/>
  </si>
  <si>
    <t>支払日</t>
    <rPh sb="0" eb="3">
      <t>シハライビ</t>
    </rPh>
    <phoneticPr fontId="2"/>
  </si>
  <si>
    <t>金額</t>
    <rPh sb="0" eb="2">
      <t>キンガク</t>
    </rPh>
    <phoneticPr fontId="2"/>
  </si>
  <si>
    <t>/</t>
  </si>
  <si>
    <t>支払日　　　/</t>
    <rPh sb="0" eb="3">
      <t>シハライビ</t>
    </rPh>
    <phoneticPr fontId="2"/>
  </si>
  <si>
    <t>金額（円）</t>
    <rPh sb="0" eb="2">
      <t>キンガク</t>
    </rPh>
    <rPh sb="3" eb="4">
      <t>エン</t>
    </rPh>
    <phoneticPr fontId="2"/>
  </si>
  <si>
    <t>①②③縦合計</t>
    <rPh sb="3" eb="4">
      <t>タテ</t>
    </rPh>
    <rPh sb="4" eb="5">
      <t>ゴウ</t>
    </rPh>
    <rPh sb="5" eb="6">
      <t>ケイ</t>
    </rPh>
    <phoneticPr fontId="2"/>
  </si>
  <si>
    <t>縦横計チェック</t>
    <rPh sb="0" eb="2">
      <t>タテヨコ</t>
    </rPh>
    <rPh sb="2" eb="3">
      <t>ケイ</t>
    </rPh>
    <phoneticPr fontId="2"/>
  </si>
  <si>
    <t>年　分　役　員　報　酬　及　び　出　役　手　当　等</t>
    <rPh sb="0" eb="1">
      <t>トシ</t>
    </rPh>
    <rPh sb="2" eb="3">
      <t>ブン</t>
    </rPh>
    <rPh sb="4" eb="5">
      <t>エキ</t>
    </rPh>
    <rPh sb="6" eb="7">
      <t>イン</t>
    </rPh>
    <rPh sb="8" eb="9">
      <t>ホウ</t>
    </rPh>
    <rPh sb="10" eb="11">
      <t>シュウ</t>
    </rPh>
    <rPh sb="12" eb="13">
      <t>オヨ</t>
    </rPh>
    <rPh sb="16" eb="17">
      <t>シュツ</t>
    </rPh>
    <rPh sb="18" eb="19">
      <t>エキ</t>
    </rPh>
    <rPh sb="20" eb="21">
      <t>テ</t>
    </rPh>
    <rPh sb="22" eb="23">
      <t>トウ</t>
    </rPh>
    <rPh sb="24" eb="25">
      <t>トウ</t>
    </rPh>
    <phoneticPr fontId="2"/>
  </si>
  <si>
    <t>出役手当等</t>
    <rPh sb="4" eb="5">
      <t>トウ</t>
    </rPh>
    <phoneticPr fontId="2"/>
  </si>
  <si>
    <t xml:space="preserve">
合計</t>
    <rPh sb="1" eb="3">
      <t>ゴウケイ</t>
    </rPh>
    <phoneticPr fontId="2"/>
  </si>
  <si>
    <t>②多面的機能等活動経費</t>
    <rPh sb="1" eb="4">
      <t>タメンテキ</t>
    </rPh>
    <rPh sb="4" eb="6">
      <t>キノウ</t>
    </rPh>
    <rPh sb="6" eb="7">
      <t>トウ</t>
    </rPh>
    <rPh sb="7" eb="9">
      <t>カツドウ</t>
    </rPh>
    <rPh sb="9" eb="11">
      <t>ケイヒ</t>
    </rPh>
    <phoneticPr fontId="2"/>
  </si>
  <si>
    <t>③水路・農道維持管理費</t>
    <rPh sb="1" eb="3">
      <t>スイロ</t>
    </rPh>
    <rPh sb="4" eb="6">
      <t>ノウドウ</t>
    </rPh>
    <rPh sb="6" eb="8">
      <t>イジ</t>
    </rPh>
    <rPh sb="8" eb="11">
      <t>カンリヒ</t>
    </rPh>
    <phoneticPr fontId="2"/>
  </si>
  <si>
    <t>④農用地維持管理費</t>
    <rPh sb="1" eb="4">
      <t>ノウヨウチ</t>
    </rPh>
    <rPh sb="4" eb="6">
      <t>イジ</t>
    </rPh>
    <rPh sb="6" eb="9">
      <t>カンリヒ</t>
    </rPh>
    <phoneticPr fontId="2"/>
  </si>
  <si>
    <t>交付金等総額</t>
    <rPh sb="0" eb="3">
      <t>コウフキン</t>
    </rPh>
    <rPh sb="3" eb="4">
      <t>トウ</t>
    </rPh>
    <rPh sb="4" eb="6">
      <t>ソウガク</t>
    </rPh>
    <phoneticPr fontId="2"/>
  </si>
  <si>
    <t>⑤その他</t>
    <rPh sb="3" eb="4">
      <t>タ</t>
    </rPh>
    <phoneticPr fontId="2"/>
  </si>
  <si>
    <t>　　　　津山市長　谷口　圭三</t>
    <rPh sb="4" eb="8">
      <t>ツヤマシチョウ</t>
    </rPh>
    <rPh sb="9" eb="11">
      <t>タニグチ</t>
    </rPh>
    <rPh sb="12" eb="14">
      <t>ケイゾウ</t>
    </rPh>
    <phoneticPr fontId="2"/>
  </si>
  <si>
    <t>　　年　　月　　日</t>
    <rPh sb="2" eb="3">
      <t>ネン</t>
    </rPh>
    <rPh sb="5" eb="6">
      <t>ツキ</t>
    </rPh>
    <rPh sb="8" eb="9">
      <t>ヒ</t>
    </rPh>
    <phoneticPr fontId="2"/>
  </si>
  <si>
    <t>収入額②</t>
  </si>
  <si>
    <t>収入額②-1</t>
  </si>
  <si>
    <t>支出額③-1</t>
  </si>
  <si>
    <t>個人配分按分</t>
    <rPh sb="0" eb="2">
      <t>コジン</t>
    </rPh>
    <rPh sb="2" eb="4">
      <t>ハイブン</t>
    </rPh>
    <rPh sb="4" eb="6">
      <t>アンブン</t>
    </rPh>
    <phoneticPr fontId="2"/>
  </si>
  <si>
    <t>令和５年中山間地域等直接支払交付金収支報告書</t>
    <rPh sb="0" eb="2">
      <t>レイワ</t>
    </rPh>
    <rPh sb="3" eb="4">
      <t>トシ</t>
    </rPh>
    <phoneticPr fontId="2"/>
  </si>
  <si>
    <t>令　和　５</t>
    <rPh sb="0" eb="1">
      <t>レイ</t>
    </rPh>
    <rPh sb="2" eb="3">
      <t>ワ</t>
    </rPh>
    <phoneticPr fontId="2"/>
  </si>
  <si>
    <t>令和５年中山間地域等直接支払交付金収支証明書</t>
    <rPh sb="0" eb="2">
      <t>レイワ</t>
    </rPh>
    <phoneticPr fontId="2"/>
  </si>
  <si>
    <t>　令和５年　月　日に交付した直接支払交付金について、上記のとおり配分及び支出したことを証明する。</t>
    <rPh sb="1" eb="3">
      <t>レイワ</t>
    </rPh>
    <rPh sb="4" eb="5">
      <t>ネン</t>
    </rPh>
    <rPh sb="6" eb="7">
      <t>ガツ</t>
    </rPh>
    <phoneticPr fontId="2"/>
  </si>
  <si>
    <t>　令和６年　１月　　日</t>
    <rPh sb="1" eb="3">
      <t>レイワ</t>
    </rPh>
    <rPh sb="4" eb="5">
      <t>ネン</t>
    </rPh>
    <rPh sb="7" eb="8">
      <t>ガツ</t>
    </rPh>
    <rPh sb="10" eb="11">
      <t>ニチ</t>
    </rPh>
    <phoneticPr fontId="2"/>
  </si>
  <si>
    <t>令和５年分　中山間地域等直接支払交付金に係る所得計算表</t>
    <rPh sb="0" eb="2">
      <t>レイワ</t>
    </rPh>
    <rPh sb="3" eb="5">
      <t>ネンブン</t>
    </rPh>
    <rPh sb="6" eb="8">
      <t>ナカヤマ</t>
    </rPh>
    <rPh sb="8" eb="9">
      <t>カン</t>
    </rPh>
    <rPh sb="9" eb="12">
      <t>チイキトウ</t>
    </rPh>
    <rPh sb="12" eb="14">
      <t>チョクセツ</t>
    </rPh>
    <rPh sb="14" eb="16">
      <t>シハライ</t>
    </rPh>
    <rPh sb="16" eb="19">
      <t>コウフキン</t>
    </rPh>
    <rPh sb="20" eb="21">
      <t>カカ</t>
    </rPh>
    <rPh sb="22" eb="24">
      <t>ショトク</t>
    </rPh>
    <rPh sb="24" eb="26">
      <t>ケイサン</t>
    </rPh>
    <rPh sb="26" eb="27">
      <t>ヒョウ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</si>
</sst>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円&quot;"/>
    <numFmt numFmtId="177" formatCode="#,##0_ "/>
    <numFmt numFmtId="178" formatCode="[$-411]ggge&quot;年&quot;m&quot;月&quot;d&quot;日&quot;;@"/>
    <numFmt numFmtId="179" formatCode="0.0%"/>
    <numFmt numFmtId="180" formatCode="#,##0.00_ "/>
  </numFmts>
  <fonts count="14">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1"/>
      <color auto="1"/>
      <name val="ＭＳ Ｐゴシック"/>
      <family val="3"/>
    </font>
    <font>
      <b/>
      <sz val="14"/>
      <color auto="1"/>
      <name val="ＭＳ Ｐゴシック"/>
      <family val="3"/>
    </font>
    <font>
      <sz val="14"/>
      <color auto="1"/>
      <name val="ＭＳ 明朝"/>
      <family val="1"/>
    </font>
    <font>
      <sz val="14"/>
      <color auto="1"/>
      <name val="ＭＳ Ｐゴシック"/>
      <family val="3"/>
    </font>
    <font>
      <sz val="11"/>
      <color auto="1"/>
      <name val="ＭＳ 明朝"/>
      <family val="1"/>
    </font>
    <font>
      <sz val="13"/>
      <color auto="1"/>
      <name val="ＭＳ 明朝"/>
      <family val="1"/>
    </font>
    <font>
      <u/>
      <sz val="8.25"/>
      <color indexed="12"/>
      <name val="ＭＳ Ｐゴシック"/>
      <family val="3"/>
    </font>
    <font>
      <sz val="10"/>
      <color auto="1"/>
      <name val="ＭＳ 明朝"/>
      <family val="1"/>
    </font>
    <font>
      <sz val="10"/>
      <color auto="1"/>
      <name val="ＭＳ Ｐゴシック"/>
      <family val="3"/>
    </font>
    <font>
      <b/>
      <sz val="16"/>
      <color auto="1"/>
      <name val="ＭＳ ゴシック"/>
      <family val="3"/>
    </font>
  </fonts>
  <fills count="5">
    <fill>
      <patternFill patternType="none"/>
    </fill>
    <fill>
      <patternFill patternType="gray125"/>
    </fill>
    <fill>
      <patternFill patternType="solid">
        <fgColor indexed="43"/>
        <bgColor indexed="64"/>
      </patternFill>
    </fill>
    <fill>
      <patternFill patternType="solid">
        <fgColor rgb="FFD9D9D9"/>
        <bgColor indexed="64"/>
      </patternFill>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1" fillId="0" borderId="0"/>
    <xf numFmtId="38"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27">
    <xf numFmtId="0" fontId="0" fillId="0" borderId="0" xfId="0"/>
    <xf numFmtId="0" fontId="3" fillId="0" borderId="0" xfId="0" applyFont="1" applyAlignment="1">
      <alignment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38" fontId="3" fillId="2" borderId="4" xfId="2" applyFont="1" applyFill="1" applyBorder="1" applyAlignment="1">
      <alignment horizontal="right" vertical="center" wrapText="1"/>
    </xf>
    <xf numFmtId="38" fontId="3" fillId="0" borderId="4" xfId="2" applyFont="1" applyFill="1" applyBorder="1" applyAlignment="1">
      <alignment horizontal="right" vertical="center" wrapText="1"/>
    </xf>
    <xf numFmtId="38" fontId="3" fillId="2" borderId="1" xfId="2" applyFont="1" applyFill="1" applyBorder="1" applyAlignment="1">
      <alignment horizontal="right" vertical="center" wrapText="1"/>
    </xf>
    <xf numFmtId="38" fontId="3" fillId="0" borderId="0" xfId="2" applyFont="1" applyFill="1" applyBorder="1" applyAlignment="1">
      <alignment horizontal="right" vertical="center" wrapText="1"/>
    </xf>
    <xf numFmtId="176" fontId="3" fillId="0" borderId="5" xfId="0" applyNumberFormat="1" applyFont="1" applyBorder="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0" fillId="0" borderId="0" xfId="1" applyFont="1" applyFill="1" applyAlignment="1">
      <alignment vertical="center"/>
    </xf>
    <xf numFmtId="177" fontId="0" fillId="0" borderId="0" xfId="1" applyNumberFormat="1" applyFont="1" applyFill="1" applyAlignment="1">
      <alignment vertical="center"/>
    </xf>
    <xf numFmtId="0" fontId="4" fillId="0" borderId="6" xfId="1" applyFont="1" applyFill="1" applyBorder="1" applyAlignment="1">
      <alignment horizontal="right" vertical="center"/>
    </xf>
    <xf numFmtId="0" fontId="1" fillId="0" borderId="7"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1" fillId="0" borderId="1" xfId="1" applyNumberFormat="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11" xfId="1" applyNumberFormat="1" applyFont="1" applyFill="1" applyBorder="1" applyAlignment="1">
      <alignment horizontal="center" vertical="center" shrinkToFit="1"/>
    </xf>
    <xf numFmtId="0" fontId="1" fillId="0" borderId="12" xfId="1" applyNumberFormat="1" applyFont="1" applyFill="1" applyBorder="1" applyAlignment="1">
      <alignment horizontal="center" vertical="center"/>
    </xf>
    <xf numFmtId="49" fontId="1" fillId="0" borderId="13" xfId="1" applyNumberFormat="1" applyFont="1" applyFill="1" applyBorder="1" applyAlignment="1">
      <alignment horizontal="center" vertical="center" shrinkToFit="1"/>
    </xf>
    <xf numFmtId="49" fontId="1" fillId="0" borderId="14" xfId="1" applyNumberFormat="1" applyFont="1" applyFill="1" applyBorder="1" applyAlignment="1">
      <alignment horizontal="center" vertical="center" shrinkToFit="1"/>
    </xf>
    <xf numFmtId="49" fontId="1" fillId="0" borderId="15" xfId="1" applyNumberFormat="1" applyFont="1" applyFill="1" applyBorder="1" applyAlignment="1">
      <alignment horizontal="center" vertical="center" shrinkToFit="1"/>
    </xf>
    <xf numFmtId="49" fontId="1" fillId="0" borderId="16" xfId="1" applyNumberFormat="1" applyFont="1" applyFill="1" applyBorder="1" applyAlignment="1">
      <alignment horizontal="center" vertical="center" shrinkToFit="1"/>
    </xf>
    <xf numFmtId="49" fontId="1" fillId="0" borderId="17" xfId="1" applyNumberFormat="1" applyFont="1" applyFill="1" applyBorder="1" applyAlignment="1">
      <alignment horizontal="center" vertical="center" shrinkToFit="1"/>
    </xf>
    <xf numFmtId="177" fontId="1" fillId="0" borderId="18" xfId="1" applyNumberFormat="1" applyFont="1" applyFill="1" applyBorder="1" applyAlignment="1">
      <alignment vertical="center" shrinkToFit="1"/>
    </xf>
    <xf numFmtId="177" fontId="1" fillId="0" borderId="16" xfId="1" applyNumberFormat="1" applyFont="1" applyFill="1" applyBorder="1" applyAlignment="1">
      <alignment vertical="center" shrinkToFit="1"/>
    </xf>
    <xf numFmtId="177" fontId="1" fillId="0" borderId="19" xfId="1" applyNumberFormat="1" applyFont="1" applyFill="1" applyBorder="1" applyAlignment="1">
      <alignment vertical="center" shrinkToFit="1"/>
    </xf>
    <xf numFmtId="0" fontId="4" fillId="0" borderId="6" xfId="1" applyFont="1" applyFill="1" applyBorder="1" applyAlignment="1">
      <alignment horizontal="left" vertical="center"/>
    </xf>
    <xf numFmtId="49" fontId="1" fillId="0" borderId="20" xfId="1" applyNumberFormat="1" applyFont="1" applyFill="1" applyBorder="1" applyAlignment="1">
      <alignment horizontal="center" vertical="center" shrinkToFit="1"/>
    </xf>
    <xf numFmtId="49" fontId="1" fillId="0" borderId="21" xfId="1" applyNumberFormat="1" applyFont="1" applyFill="1" applyBorder="1" applyAlignment="1">
      <alignment horizontal="center" vertical="center" shrinkToFit="1"/>
    </xf>
    <xf numFmtId="49" fontId="1" fillId="0" borderId="6" xfId="1" applyNumberFormat="1" applyFont="1" applyFill="1" applyBorder="1" applyAlignment="1">
      <alignment horizontal="center" vertical="center" shrinkToFit="1"/>
    </xf>
    <xf numFmtId="49" fontId="1" fillId="0" borderId="22" xfId="1" applyNumberFormat="1" applyFont="1" applyFill="1" applyBorder="1" applyAlignment="1">
      <alignment horizontal="center" vertical="center" shrinkToFit="1"/>
    </xf>
    <xf numFmtId="49" fontId="1" fillId="0" borderId="23" xfId="1" applyNumberFormat="1" applyFont="1" applyFill="1" applyBorder="1" applyAlignment="1">
      <alignment horizontal="center" vertical="center" shrinkToFit="1"/>
    </xf>
    <xf numFmtId="177" fontId="0" fillId="0" borderId="24" xfId="2" applyNumberFormat="1" applyFont="1" applyFill="1" applyBorder="1" applyAlignment="1">
      <alignment vertical="center" shrinkToFit="1"/>
    </xf>
    <xf numFmtId="177" fontId="0" fillId="0" borderId="25" xfId="2" applyNumberFormat="1" applyFont="1" applyFill="1" applyBorder="1" applyAlignment="1">
      <alignment vertical="center" shrinkToFit="1"/>
    </xf>
    <xf numFmtId="177" fontId="1" fillId="0" borderId="26" xfId="1" applyNumberFormat="1" applyFont="1" applyFill="1" applyBorder="1" applyAlignment="1">
      <alignment vertical="center" shrinkToFit="1"/>
    </xf>
    <xf numFmtId="49" fontId="1" fillId="0" borderId="27" xfId="1" applyNumberFormat="1" applyFont="1" applyFill="1" applyBorder="1" applyAlignment="1">
      <alignment horizontal="center" vertical="center" shrinkToFit="1"/>
    </xf>
    <xf numFmtId="178" fontId="1" fillId="0" borderId="1" xfId="1" applyNumberFormat="1" applyBorder="1" applyAlignment="1" applyProtection="1">
      <alignment horizontal="center" vertical="center" shrinkToFit="1"/>
      <protection locked="0"/>
    </xf>
    <xf numFmtId="49" fontId="1" fillId="0" borderId="18" xfId="1" applyNumberFormat="1" applyBorder="1" applyAlignment="1" applyProtection="1">
      <alignment horizontal="center" vertical="center" shrinkToFit="1"/>
      <protection locked="0"/>
    </xf>
    <xf numFmtId="49" fontId="1" fillId="0" borderId="16" xfId="1" applyNumberFormat="1" applyBorder="1" applyAlignment="1" applyProtection="1">
      <alignment horizontal="center" vertical="center" shrinkToFit="1"/>
      <protection locked="0"/>
    </xf>
    <xf numFmtId="49" fontId="1" fillId="0" borderId="17" xfId="1" applyNumberFormat="1" applyBorder="1" applyAlignment="1" applyProtection="1">
      <alignment horizontal="center" vertical="center" shrinkToFit="1"/>
      <protection locked="0"/>
    </xf>
    <xf numFmtId="177" fontId="1" fillId="3" borderId="1" xfId="1" applyNumberFormat="1" applyFill="1" applyBorder="1" applyAlignment="1" applyProtection="1">
      <alignment vertical="center" shrinkToFit="1"/>
      <protection locked="0"/>
    </xf>
    <xf numFmtId="177" fontId="0" fillId="0" borderId="1" xfId="2" applyNumberFormat="1" applyFont="1" applyFill="1" applyBorder="1" applyAlignment="1">
      <alignment vertical="center" shrinkToFit="1"/>
    </xf>
    <xf numFmtId="177" fontId="1" fillId="3" borderId="11" xfId="1" applyNumberFormat="1" applyFill="1" applyBorder="1" applyAlignment="1" applyProtection="1">
      <alignment vertical="center" shrinkToFit="1"/>
      <protection locked="0"/>
    </xf>
    <xf numFmtId="177" fontId="0" fillId="0" borderId="11" xfId="2" applyNumberFormat="1" applyFont="1" applyFill="1" applyBorder="1" applyAlignment="1">
      <alignment vertical="center" shrinkToFit="1"/>
    </xf>
    <xf numFmtId="177" fontId="1" fillId="0" borderId="12" xfId="1" applyNumberFormat="1" applyFont="1" applyFill="1" applyBorder="1" applyAlignment="1">
      <alignment vertical="center" shrinkToFit="1"/>
    </xf>
    <xf numFmtId="49" fontId="1" fillId="0" borderId="28" xfId="1" applyNumberFormat="1" applyFont="1" applyFill="1" applyBorder="1" applyAlignment="1">
      <alignment horizontal="center" vertical="center" shrinkToFit="1"/>
    </xf>
    <xf numFmtId="178" fontId="1" fillId="0" borderId="1" xfId="1" applyNumberFormat="1" applyFont="1" applyFill="1" applyBorder="1" applyAlignment="1">
      <alignment horizontal="center" vertical="center" shrinkToFit="1"/>
    </xf>
    <xf numFmtId="49" fontId="1" fillId="0" borderId="1" xfId="1" applyNumberFormat="1" applyFont="1" applyFill="1" applyBorder="1" applyAlignment="1">
      <alignment horizontal="center" vertical="center" shrinkToFit="1"/>
    </xf>
    <xf numFmtId="49" fontId="1" fillId="0" borderId="11" xfId="1" applyNumberFormat="1" applyFont="1" applyFill="1" applyBorder="1" applyAlignment="1">
      <alignment horizontal="center" vertical="center" shrinkToFit="1"/>
    </xf>
    <xf numFmtId="49" fontId="1" fillId="0" borderId="7" xfId="1" applyNumberFormat="1" applyBorder="1" applyAlignment="1" applyProtection="1">
      <alignment horizontal="center" vertical="center" shrinkToFit="1"/>
      <protection locked="0"/>
    </xf>
    <xf numFmtId="0" fontId="1" fillId="0" borderId="6" xfId="1" applyFont="1" applyFill="1" applyBorder="1" applyAlignment="1">
      <alignment vertical="center"/>
    </xf>
    <xf numFmtId="49" fontId="1" fillId="0" borderId="7" xfId="1" applyNumberFormat="1" applyFont="1" applyFill="1" applyBorder="1" applyAlignment="1">
      <alignment horizontal="center" vertical="center" shrinkToFit="1"/>
    </xf>
    <xf numFmtId="49" fontId="1" fillId="0" borderId="29" xfId="1" applyNumberFormat="1" applyFont="1" applyFill="1" applyBorder="1" applyAlignment="1">
      <alignment horizontal="center" vertical="center" shrinkToFit="1"/>
    </xf>
    <xf numFmtId="49" fontId="1" fillId="0" borderId="30" xfId="1" applyNumberFormat="1" applyFont="1" applyFill="1" applyBorder="1" applyAlignment="1">
      <alignment horizontal="center" vertical="center" wrapText="1" shrinkToFit="1"/>
    </xf>
    <xf numFmtId="49" fontId="1" fillId="0" borderId="31" xfId="1" applyNumberFormat="1" applyFont="1" applyFill="1" applyBorder="1" applyAlignment="1">
      <alignment horizontal="center" vertical="center" shrinkToFit="1"/>
    </xf>
    <xf numFmtId="177" fontId="0" fillId="0" borderId="32" xfId="2" applyNumberFormat="1" applyFont="1" applyFill="1" applyBorder="1" applyAlignment="1">
      <alignment vertical="center" shrinkToFit="1"/>
    </xf>
    <xf numFmtId="177" fontId="0" fillId="0" borderId="33" xfId="2" applyNumberFormat="1" applyFont="1" applyFill="1" applyBorder="1" applyAlignment="1">
      <alignment horizontal="center" vertical="center" shrinkToFit="1"/>
    </xf>
    <xf numFmtId="0" fontId="0" fillId="0" borderId="0" xfId="1" applyFont="1" applyFill="1" applyAlignment="1">
      <alignment horizontal="center" vertical="center"/>
    </xf>
    <xf numFmtId="177" fontId="1" fillId="0" borderId="34" xfId="1" applyNumberFormat="1" applyFont="1" applyFill="1" applyBorder="1" applyAlignment="1">
      <alignment vertical="center"/>
    </xf>
    <xf numFmtId="0" fontId="5" fillId="0" borderId="5" xfId="1" applyFont="1" applyFill="1" applyBorder="1" applyAlignment="1">
      <alignment horizontal="center" vertical="center"/>
    </xf>
    <xf numFmtId="0" fontId="3" fillId="0" borderId="6"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2" borderId="10" xfId="0" applyFont="1" applyFill="1" applyBorder="1" applyAlignment="1">
      <alignment horizontal="center" vertical="center" shrinkToFit="1"/>
    </xf>
    <xf numFmtId="0" fontId="6" fillId="0" borderId="35" xfId="0" applyFont="1" applyBorder="1" applyAlignment="1">
      <alignment horizontal="center"/>
    </xf>
    <xf numFmtId="0" fontId="3" fillId="0" borderId="0" xfId="0" applyFont="1" applyAlignment="1">
      <alignment vertical="top" wrapText="1"/>
    </xf>
    <xf numFmtId="0" fontId="0" fillId="0" borderId="0" xfId="0" applyFont="1" applyAlignment="1">
      <alignment vertical="top" wrapText="1"/>
    </xf>
    <xf numFmtId="0" fontId="3" fillId="0" borderId="24" xfId="0" applyFont="1" applyBorder="1" applyAlignment="1">
      <alignment horizontal="center" vertical="center"/>
    </xf>
    <xf numFmtId="0" fontId="3" fillId="0" borderId="24" xfId="0" applyFont="1" applyBorder="1" applyAlignment="1">
      <alignment horizontal="center" vertical="center" shrinkToFit="1"/>
    </xf>
    <xf numFmtId="177" fontId="3" fillId="0" borderId="24" xfId="0" applyNumberFormat="1" applyFont="1" applyFill="1" applyBorder="1" applyAlignment="1">
      <alignment horizontal="right" vertical="center"/>
    </xf>
    <xf numFmtId="177" fontId="3" fillId="2" borderId="24" xfId="0" applyNumberFormat="1" applyFont="1" applyFill="1" applyBorder="1" applyAlignment="1">
      <alignment horizontal="right" vertical="center"/>
    </xf>
    <xf numFmtId="0" fontId="7" fillId="0" borderId="35" xfId="0" applyFont="1" applyBorder="1" applyAlignment="1">
      <alignment horizontal="center"/>
    </xf>
    <xf numFmtId="0" fontId="3" fillId="0" borderId="27" xfId="0" applyFont="1" applyBorder="1" applyAlignment="1">
      <alignment horizontal="center" vertical="center"/>
    </xf>
    <xf numFmtId="0" fontId="3" fillId="0" borderId="18" xfId="0" applyFont="1" applyBorder="1" applyAlignment="1">
      <alignment horizontal="center" vertical="center" shrinkToFit="1"/>
    </xf>
    <xf numFmtId="177" fontId="3" fillId="2" borderId="18" xfId="0" applyNumberFormat="1" applyFont="1" applyFill="1" applyBorder="1" applyAlignment="1">
      <alignment horizontal="right" vertical="center"/>
    </xf>
    <xf numFmtId="0" fontId="3" fillId="0" borderId="28" xfId="0" applyFont="1" applyBorder="1" applyAlignment="1">
      <alignment horizontal="center" vertical="center"/>
    </xf>
    <xf numFmtId="177" fontId="3" fillId="2" borderId="1" xfId="0" applyNumberFormat="1" applyFont="1" applyFill="1" applyBorder="1" applyAlignment="1">
      <alignment horizontal="right" vertical="center"/>
    </xf>
    <xf numFmtId="0" fontId="3" fillId="0" borderId="29" xfId="0" applyFont="1" applyBorder="1" applyAlignment="1">
      <alignment horizontal="center" vertical="center"/>
    </xf>
    <xf numFmtId="0" fontId="8" fillId="2" borderId="6" xfId="0" applyFont="1" applyFill="1" applyBorder="1" applyAlignment="1">
      <alignment horizontal="right" vertical="center"/>
    </xf>
    <xf numFmtId="0" fontId="3" fillId="0" borderId="18" xfId="0" applyFont="1" applyBorder="1" applyAlignment="1">
      <alignment horizontal="center" vertical="center"/>
    </xf>
    <xf numFmtId="177" fontId="3" fillId="2" borderId="3" xfId="0" applyNumberFormat="1" applyFont="1" applyFill="1" applyBorder="1" applyAlignment="1">
      <alignment horizontal="right" vertical="center"/>
    </xf>
    <xf numFmtId="0" fontId="3" fillId="4" borderId="0" xfId="0" applyFont="1" applyFill="1" applyAlignment="1">
      <alignment horizontal="right" vertical="center"/>
    </xf>
    <xf numFmtId="176" fontId="3" fillId="4" borderId="0" xfId="0" applyNumberFormat="1" applyFont="1" applyFill="1" applyAlignment="1">
      <alignment horizontal="right" vertical="center"/>
    </xf>
    <xf numFmtId="179" fontId="3" fillId="0" borderId="0"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0" fontId="3" fillId="2" borderId="1" xfId="3" applyNumberFormat="1" applyFont="1" applyFill="1" applyBorder="1" applyAlignment="1">
      <alignment horizontal="right" vertical="center"/>
    </xf>
    <xf numFmtId="179" fontId="3" fillId="2" borderId="1" xfId="3" applyNumberFormat="1" applyFont="1" applyFill="1" applyBorder="1" applyAlignment="1">
      <alignment horizontal="right" vertical="center"/>
    </xf>
    <xf numFmtId="180" fontId="3" fillId="0" borderId="0" xfId="0" applyNumberFormat="1" applyFont="1" applyAlignment="1">
      <alignment horizontal="right" vertical="center"/>
    </xf>
    <xf numFmtId="177" fontId="3" fillId="0" borderId="0" xfId="0" applyNumberFormat="1" applyFont="1" applyAlignment="1">
      <alignment horizontal="right" vertical="center"/>
    </xf>
    <xf numFmtId="0" fontId="9" fillId="0" borderId="0" xfId="0" applyFont="1" applyBorder="1" applyAlignment="1">
      <alignment horizontal="left" vertical="center"/>
    </xf>
    <xf numFmtId="0" fontId="3" fillId="0" borderId="11" xfId="0" applyFont="1" applyBorder="1" applyAlignment="1">
      <alignment horizontal="center" vertical="center"/>
    </xf>
    <xf numFmtId="0" fontId="3" fillId="0" borderId="36"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2" xfId="4" applyFont="1" applyFill="1" applyBorder="1" applyAlignment="1" applyProtection="1">
      <alignment horizontal="center" vertical="center" shrinkToFit="1"/>
    </xf>
    <xf numFmtId="0" fontId="9" fillId="0" borderId="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2" borderId="11" xfId="0" applyFont="1" applyFill="1" applyBorder="1" applyAlignment="1">
      <alignment horizontal="right" vertical="center"/>
    </xf>
    <xf numFmtId="177" fontId="3" fillId="2" borderId="40"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22" xfId="0" applyFont="1" applyBorder="1" applyAlignment="1">
      <alignment horizontal="left" vertical="center"/>
    </xf>
    <xf numFmtId="0" fontId="11" fillId="0" borderId="36" xfId="0" applyFont="1" applyBorder="1" applyAlignment="1">
      <alignment vertical="center" wrapText="1" shrinkToFit="1"/>
    </xf>
    <xf numFmtId="0" fontId="12" fillId="0" borderId="2" xfId="0" applyFont="1" applyBorder="1" applyAlignment="1">
      <alignment vertical="center" wrapText="1" shrinkToFit="1"/>
    </xf>
    <xf numFmtId="177" fontId="3" fillId="0" borderId="2" xfId="0" applyNumberFormat="1" applyFont="1" applyBorder="1" applyAlignment="1">
      <alignment horizontal="right" vertical="center"/>
    </xf>
    <xf numFmtId="0" fontId="11" fillId="0" borderId="36" xfId="0" applyFont="1" applyBorder="1" applyAlignment="1">
      <alignment vertical="center" wrapText="1"/>
    </xf>
    <xf numFmtId="0" fontId="12" fillId="0" borderId="2" xfId="0" applyFont="1" applyBorder="1" applyAlignment="1">
      <alignment vertical="center" wrapText="1"/>
    </xf>
    <xf numFmtId="0" fontId="3" fillId="2" borderId="6" xfId="0" applyFont="1" applyFill="1" applyBorder="1" applyAlignment="1">
      <alignment horizontal="right" vertical="center"/>
    </xf>
    <xf numFmtId="177" fontId="13" fillId="0" borderId="1" xfId="0" applyNumberFormat="1" applyFont="1" applyBorder="1" applyAlignment="1">
      <alignment horizontal="center" vertical="center"/>
    </xf>
    <xf numFmtId="0" fontId="9" fillId="0" borderId="0" xfId="0" applyFont="1" applyBorder="1" applyAlignment="1">
      <alignment vertical="center"/>
    </xf>
  </cellXfs>
  <cellStyles count="5">
    <cellStyle name="標準" xfId="0" builtinId="0"/>
    <cellStyle name="標準_個人別一覧表" xfId="1"/>
    <cellStyle name="桁区切り" xfId="2" builtinId="6"/>
    <cellStyle name="パーセント" xfId="3" builtinId="5"/>
    <cellStyle name="ハイパーリンク" xfId="4" builtinId="8"/>
  </cellStyles>
  <dxfs count="6">
    <dxf>
      <fill>
        <patternFill patternType="solid">
          <bgColor rgb="FFFF0000"/>
        </patternFill>
      </fill>
    </dxf>
    <dxf>
      <fill>
        <patternFill patternType="solid">
          <bgColor theme="0" tint="-0.15"/>
        </patternFill>
      </fill>
    </dxf>
    <dxf>
      <fill>
        <patternFill patternType="solid">
          <bgColor theme="0" tint="-0.15"/>
        </patternFill>
      </fill>
    </dxf>
    <dxf>
      <fill>
        <patternFill patternType="solid">
          <bgColor theme="0" tint="-0.15"/>
        </patternFill>
      </fill>
    </dxf>
    <dxf>
      <fill>
        <patternFill patternType="solid">
          <bgColor theme="0" tint="-0.15"/>
        </patternFill>
      </fill>
    </dxf>
    <dxf>
      <fill>
        <patternFill patternType="solid">
          <bgColor theme="0" tint="-0.15"/>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26"/>
  <sheetViews>
    <sheetView showZeros="0" tabSelected="1" view="pageBreakPreview" zoomScaleSheetLayoutView="100" workbookViewId="0">
      <selection sqref="A1:C1"/>
    </sheetView>
  </sheetViews>
  <sheetFormatPr defaultRowHeight="31.5" customHeight="1"/>
  <cols>
    <col min="1" max="1" width="29.625" style="1" customWidth="1"/>
    <col min="2" max="2" width="22.625" style="1" customWidth="1"/>
    <col min="3" max="3" width="30.75" style="1" customWidth="1"/>
    <col min="4" max="16384" width="9" style="1" customWidth="1"/>
  </cols>
  <sheetData>
    <row r="1" spans="1:3" ht="31.5" customHeight="1">
      <c r="A1" s="2">
        <v>45296</v>
      </c>
      <c r="B1" s="3"/>
      <c r="C1" s="3"/>
    </row>
    <row r="2" spans="1:3" ht="31.5" customHeight="1">
      <c r="A2" s="3"/>
    </row>
    <row r="3" spans="1:3" ht="31.5" customHeight="1">
      <c r="A3" s="4" t="s">
        <v>38</v>
      </c>
    </row>
    <row r="4" spans="1:3" ht="31.5" customHeight="1">
      <c r="A4" s="4"/>
    </row>
    <row r="5" spans="1:3" ht="31.5" customHeight="1">
      <c r="B5" s="3" t="s">
        <v>64</v>
      </c>
      <c r="C5" s="3" t="s">
        <v>29</v>
      </c>
    </row>
    <row r="6" spans="1:3" ht="31.5" customHeight="1">
      <c r="B6" s="3" t="s">
        <v>65</v>
      </c>
      <c r="C6" s="3"/>
    </row>
    <row r="7" spans="1:3" ht="31.5" customHeight="1">
      <c r="A7" s="3"/>
    </row>
    <row r="8" spans="1:3" ht="31.5" customHeight="1">
      <c r="A8" s="5" t="s">
        <v>94</v>
      </c>
      <c r="B8" s="5"/>
      <c r="C8" s="5"/>
    </row>
    <row r="9" spans="1:3" ht="31.5" customHeight="1">
      <c r="A9" s="5"/>
    </row>
    <row r="10" spans="1:3" ht="31.5" customHeight="1">
      <c r="A10" s="6" t="s">
        <v>2</v>
      </c>
      <c r="B10" s="6"/>
      <c r="C10" s="6"/>
    </row>
    <row r="11" spans="1:3" ht="31.5" customHeight="1">
      <c r="A11" s="4" t="s">
        <v>66</v>
      </c>
      <c r="B11" s="3" t="s">
        <v>52</v>
      </c>
      <c r="C11" s="18"/>
    </row>
    <row r="12" spans="1:3" ht="31.5" customHeight="1">
      <c r="A12" s="7"/>
      <c r="B12" s="13" t="s">
        <v>8</v>
      </c>
      <c r="C12" s="19" t="s">
        <v>11</v>
      </c>
    </row>
    <row r="13" spans="1:3" ht="31.5" customHeight="1">
      <c r="A13" s="8" t="s">
        <v>0</v>
      </c>
      <c r="B13" s="14">
        <f>協定参加者別明細!$B$35</f>
        <v>0</v>
      </c>
      <c r="C13" s="20"/>
    </row>
    <row r="14" spans="1:3" ht="31.5" customHeight="1">
      <c r="A14" s="8" t="s">
        <v>68</v>
      </c>
      <c r="B14" s="14">
        <f>$C$11-$B$13</f>
        <v>0</v>
      </c>
      <c r="C14" s="20"/>
    </row>
    <row r="15" spans="1:3" ht="31.5" customHeight="1">
      <c r="A15" s="9" t="s">
        <v>47</v>
      </c>
      <c r="B15" s="15"/>
      <c r="C15" s="20" t="s">
        <v>67</v>
      </c>
    </row>
    <row r="16" spans="1:3" ht="31.5" customHeight="1">
      <c r="A16" s="10" t="s">
        <v>63</v>
      </c>
      <c r="B16" s="16">
        <f>SUM($B$13:$B$15)</f>
        <v>0</v>
      </c>
      <c r="C16" s="7"/>
    </row>
    <row r="17" spans="1:3" ht="20.25" customHeight="1">
      <c r="A17" s="11"/>
      <c r="B17" s="17"/>
      <c r="C17" s="11"/>
    </row>
    <row r="18" spans="1:3" ht="31.5" customHeight="1">
      <c r="A18" s="4" t="s">
        <v>6</v>
      </c>
    </row>
    <row r="19" spans="1:3" ht="31.5" customHeight="1">
      <c r="A19" s="10" t="s">
        <v>1</v>
      </c>
      <c r="B19" s="13" t="s">
        <v>3</v>
      </c>
      <c r="C19" s="13" t="s">
        <v>15</v>
      </c>
    </row>
    <row r="20" spans="1:3" ht="31.5" customHeight="1">
      <c r="A20" s="8" t="s">
        <v>62</v>
      </c>
      <c r="B20" s="15"/>
      <c r="C20" s="20"/>
    </row>
    <row r="21" spans="1:3" ht="31.5" customHeight="1">
      <c r="A21" s="8" t="s">
        <v>83</v>
      </c>
      <c r="B21" s="15"/>
      <c r="C21" s="20"/>
    </row>
    <row r="22" spans="1:3" ht="31.5" customHeight="1">
      <c r="A22" s="8" t="s">
        <v>84</v>
      </c>
      <c r="B22" s="15"/>
      <c r="C22" s="20"/>
    </row>
    <row r="23" spans="1:3" ht="31.5" customHeight="1">
      <c r="A23" s="8" t="s">
        <v>85</v>
      </c>
      <c r="B23" s="15"/>
      <c r="C23" s="20"/>
    </row>
    <row r="24" spans="1:3" ht="31.5" customHeight="1">
      <c r="A24" s="9" t="s">
        <v>87</v>
      </c>
      <c r="B24" s="15"/>
      <c r="C24" s="20"/>
    </row>
    <row r="25" spans="1:3" ht="31.5" customHeight="1">
      <c r="A25" s="12" t="s">
        <v>51</v>
      </c>
      <c r="B25" s="14">
        <f>SUM($B$20:$B$24)</f>
        <v>0</v>
      </c>
      <c r="C25" s="20"/>
    </row>
    <row r="26" spans="1:3" ht="31.5" customHeight="1">
      <c r="A26" s="12" t="s">
        <v>14</v>
      </c>
      <c r="B26" s="14">
        <f>$B$14+$B$15-$B$25</f>
        <v>0</v>
      </c>
      <c r="C26" s="19" t="s">
        <v>18</v>
      </c>
    </row>
  </sheetData>
  <mergeCells count="3">
    <mergeCell ref="A1:C1"/>
    <mergeCell ref="A8:C8"/>
    <mergeCell ref="A10:C10"/>
  </mergeCells>
  <phoneticPr fontId="2"/>
  <dataValidations count="1">
    <dataValidation type="list" allowBlank="1" showDropDown="0" showInputMessage="1" showErrorMessage="1" sqref="C13:C14">
      <formula1>"面積・単価で按分,参加者人数での等分"</formula1>
    </dataValidation>
  </dataValidations>
  <pageMargins left="1.1811023622047245" right="0.39370078740157483" top="0.78740157480314965" bottom="0.78740157480314965" header="0.51181102362204722" footer="0.51181102362204722"/>
  <pageSetup paperSize="9" scale="9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9"/>
  <sheetViews>
    <sheetView showZeros="0" view="pageBreakPreview" zoomScale="70" zoomScaleSheetLayoutView="70" workbookViewId="0">
      <selection sqref="A1:B1"/>
    </sheetView>
  </sheetViews>
  <sheetFormatPr defaultRowHeight="20.25" customHeight="1"/>
  <cols>
    <col min="1" max="1" width="18.125" style="21" customWidth="1"/>
    <col min="2" max="2" width="9.625" style="22" customWidth="1"/>
    <col min="3" max="3" width="9.75" style="22" customWidth="1"/>
    <col min="4" max="14" width="15.75" style="22" customWidth="1"/>
    <col min="15" max="15" width="13.625" style="22" customWidth="1"/>
    <col min="16" max="16" width="14.5" style="21" customWidth="1"/>
    <col min="17" max="17" width="14" style="21" customWidth="1"/>
    <col min="18" max="16384" width="9" style="21" customWidth="1"/>
  </cols>
  <sheetData>
    <row r="1" spans="1:15" ht="20.25" customHeight="1">
      <c r="A1" s="23" t="s">
        <v>95</v>
      </c>
      <c r="B1" s="23"/>
      <c r="C1" s="39" t="s">
        <v>80</v>
      </c>
      <c r="D1" s="39"/>
      <c r="E1" s="39"/>
      <c r="F1" s="39"/>
      <c r="G1" s="63"/>
      <c r="H1" s="63"/>
      <c r="I1" s="63"/>
      <c r="J1" s="63"/>
      <c r="K1" s="63"/>
      <c r="L1" s="63"/>
      <c r="M1" s="63"/>
      <c r="N1" s="63"/>
      <c r="O1" s="63"/>
    </row>
    <row r="2" spans="1:15" ht="18.75" customHeight="1">
      <c r="A2" s="24" t="s">
        <v>54</v>
      </c>
      <c r="B2" s="31" t="s">
        <v>59</v>
      </c>
      <c r="C2" s="40"/>
      <c r="D2" s="48" t="s">
        <v>81</v>
      </c>
      <c r="E2" s="58"/>
      <c r="F2" s="58"/>
      <c r="G2" s="58"/>
      <c r="H2" s="58"/>
      <c r="I2" s="58"/>
      <c r="J2" s="58"/>
      <c r="K2" s="58"/>
      <c r="L2" s="58"/>
      <c r="M2" s="58"/>
      <c r="N2" s="65"/>
      <c r="O2" s="66" t="s">
        <v>82</v>
      </c>
    </row>
    <row r="3" spans="1:15" ht="18.75" customHeight="1">
      <c r="A3" s="25"/>
      <c r="B3" s="32"/>
      <c r="C3" s="41"/>
      <c r="D3" s="49" t="s">
        <v>89</v>
      </c>
      <c r="E3" s="59" t="s">
        <v>89</v>
      </c>
      <c r="F3" s="59" t="s">
        <v>89</v>
      </c>
      <c r="G3" s="59" t="s">
        <v>89</v>
      </c>
      <c r="H3" s="59" t="s">
        <v>89</v>
      </c>
      <c r="I3" s="59" t="s">
        <v>89</v>
      </c>
      <c r="J3" s="59" t="s">
        <v>89</v>
      </c>
      <c r="K3" s="59" t="s">
        <v>89</v>
      </c>
      <c r="L3" s="59" t="s">
        <v>89</v>
      </c>
      <c r="M3" s="59" t="s">
        <v>89</v>
      </c>
      <c r="N3" s="59" t="s">
        <v>89</v>
      </c>
      <c r="O3" s="67"/>
    </row>
    <row r="4" spans="1:15" ht="18.75" customHeight="1">
      <c r="A4" s="25"/>
      <c r="B4" s="33"/>
      <c r="C4" s="42"/>
      <c r="D4" s="50"/>
      <c r="E4" s="60"/>
      <c r="F4" s="60"/>
      <c r="G4" s="60"/>
      <c r="H4" s="60"/>
      <c r="I4" s="60"/>
      <c r="J4" s="60"/>
      <c r="K4" s="60"/>
      <c r="L4" s="60"/>
      <c r="M4" s="60"/>
      <c r="N4" s="60"/>
      <c r="O4" s="67"/>
    </row>
    <row r="5" spans="1:15" ht="18.75" customHeight="1">
      <c r="A5" s="26"/>
      <c r="B5" s="34" t="s">
        <v>73</v>
      </c>
      <c r="C5" s="43" t="s">
        <v>75</v>
      </c>
      <c r="D5" s="51" t="s">
        <v>76</v>
      </c>
      <c r="E5" s="61" t="s">
        <v>76</v>
      </c>
      <c r="F5" s="61" t="s">
        <v>76</v>
      </c>
      <c r="G5" s="61" t="s">
        <v>76</v>
      </c>
      <c r="H5" s="61" t="s">
        <v>76</v>
      </c>
      <c r="I5" s="61" t="s">
        <v>76</v>
      </c>
      <c r="J5" s="61" t="s">
        <v>76</v>
      </c>
      <c r="K5" s="61" t="s">
        <v>76</v>
      </c>
      <c r="L5" s="61" t="s">
        <v>76</v>
      </c>
      <c r="M5" s="61" t="s">
        <v>76</v>
      </c>
      <c r="N5" s="61" t="s">
        <v>76</v>
      </c>
      <c r="O5" s="67"/>
    </row>
    <row r="6" spans="1:15" ht="18.75" customHeight="1">
      <c r="A6" s="26"/>
      <c r="B6" s="35" t="s">
        <v>72</v>
      </c>
      <c r="C6" s="44" t="s">
        <v>77</v>
      </c>
      <c r="D6" s="52" t="s">
        <v>74</v>
      </c>
      <c r="E6" s="62" t="s">
        <v>74</v>
      </c>
      <c r="F6" s="62" t="s">
        <v>74</v>
      </c>
      <c r="G6" s="62" t="s">
        <v>74</v>
      </c>
      <c r="H6" s="62" t="s">
        <v>74</v>
      </c>
      <c r="I6" s="62" t="s">
        <v>74</v>
      </c>
      <c r="J6" s="62" t="s">
        <v>74</v>
      </c>
      <c r="K6" s="64" t="s">
        <v>74</v>
      </c>
      <c r="L6" s="64" t="s">
        <v>74</v>
      </c>
      <c r="M6" s="64" t="s">
        <v>74</v>
      </c>
      <c r="N6" s="64" t="s">
        <v>74</v>
      </c>
      <c r="O6" s="67"/>
    </row>
    <row r="7" spans="1:15" ht="23.1" customHeight="1">
      <c r="A7" s="27"/>
      <c r="B7" s="36"/>
      <c r="C7" s="45"/>
      <c r="D7" s="53"/>
      <c r="E7" s="53"/>
      <c r="F7" s="53"/>
      <c r="G7" s="53"/>
      <c r="H7" s="53"/>
      <c r="I7" s="53"/>
      <c r="J7" s="53"/>
      <c r="K7" s="54"/>
      <c r="L7" s="54"/>
      <c r="M7" s="54"/>
      <c r="N7" s="54"/>
      <c r="O7" s="68">
        <f t="shared" ref="O7:O37" si="0">SUBTOTAL(9,$C7:$N7)</f>
        <v>0</v>
      </c>
    </row>
    <row r="8" spans="1:15" ht="23.1" customHeight="1">
      <c r="A8" s="28"/>
      <c r="B8" s="36"/>
      <c r="C8" s="45"/>
      <c r="D8" s="54"/>
      <c r="E8" s="54"/>
      <c r="F8" s="54"/>
      <c r="G8" s="54"/>
      <c r="H8" s="54"/>
      <c r="I8" s="54"/>
      <c r="J8" s="54"/>
      <c r="K8" s="54"/>
      <c r="L8" s="54"/>
      <c r="M8" s="54"/>
      <c r="N8" s="54"/>
      <c r="O8" s="68">
        <f t="shared" si="0"/>
        <v>0</v>
      </c>
    </row>
    <row r="9" spans="1:15" ht="23.1" customHeight="1">
      <c r="A9" s="28"/>
      <c r="B9" s="36"/>
      <c r="C9" s="45"/>
      <c r="D9" s="53"/>
      <c r="E9" s="53"/>
      <c r="F9" s="53"/>
      <c r="G9" s="53"/>
      <c r="H9" s="53"/>
      <c r="I9" s="53"/>
      <c r="J9" s="53"/>
      <c r="K9" s="54"/>
      <c r="L9" s="54"/>
      <c r="M9" s="54"/>
      <c r="N9" s="54"/>
      <c r="O9" s="68">
        <f t="shared" si="0"/>
        <v>0</v>
      </c>
    </row>
    <row r="10" spans="1:15" ht="23.1" customHeight="1">
      <c r="A10" s="27"/>
      <c r="B10" s="36"/>
      <c r="C10" s="45"/>
      <c r="D10" s="54"/>
      <c r="E10" s="54"/>
      <c r="F10" s="54"/>
      <c r="G10" s="54"/>
      <c r="H10" s="54"/>
      <c r="I10" s="54"/>
      <c r="J10" s="54"/>
      <c r="K10" s="54"/>
      <c r="L10" s="54"/>
      <c r="M10" s="54"/>
      <c r="N10" s="54"/>
      <c r="O10" s="68">
        <f t="shared" si="0"/>
        <v>0</v>
      </c>
    </row>
    <row r="11" spans="1:15" ht="23.1" customHeight="1">
      <c r="A11" s="27"/>
      <c r="B11" s="36"/>
      <c r="C11" s="45"/>
      <c r="D11" s="53"/>
      <c r="E11" s="53"/>
      <c r="F11" s="53"/>
      <c r="G11" s="53"/>
      <c r="H11" s="53"/>
      <c r="I11" s="53"/>
      <c r="J11" s="53"/>
      <c r="K11" s="54"/>
      <c r="L11" s="54"/>
      <c r="M11" s="54"/>
      <c r="N11" s="54"/>
      <c r="O11" s="68">
        <f t="shared" si="0"/>
        <v>0</v>
      </c>
    </row>
    <row r="12" spans="1:15" ht="23.1" customHeight="1">
      <c r="A12" s="27"/>
      <c r="B12" s="36"/>
      <c r="C12" s="45"/>
      <c r="D12" s="54"/>
      <c r="E12" s="54"/>
      <c r="F12" s="54"/>
      <c r="G12" s="54"/>
      <c r="H12" s="54"/>
      <c r="I12" s="54"/>
      <c r="J12" s="54"/>
      <c r="K12" s="54"/>
      <c r="L12" s="54"/>
      <c r="M12" s="54"/>
      <c r="N12" s="54"/>
      <c r="O12" s="68">
        <f t="shared" si="0"/>
        <v>0</v>
      </c>
    </row>
    <row r="13" spans="1:15" ht="23.1" customHeight="1">
      <c r="A13" s="27"/>
      <c r="B13" s="36"/>
      <c r="C13" s="45"/>
      <c r="D13" s="53"/>
      <c r="E13" s="53"/>
      <c r="F13" s="53"/>
      <c r="G13" s="53"/>
      <c r="H13" s="53"/>
      <c r="I13" s="53"/>
      <c r="J13" s="53"/>
      <c r="K13" s="54"/>
      <c r="L13" s="54"/>
      <c r="M13" s="54"/>
      <c r="N13" s="54"/>
      <c r="O13" s="68">
        <f t="shared" si="0"/>
        <v>0</v>
      </c>
    </row>
    <row r="14" spans="1:15" ht="23.1" customHeight="1">
      <c r="A14" s="29"/>
      <c r="B14" s="37"/>
      <c r="C14" s="46"/>
      <c r="D14" s="54"/>
      <c r="E14" s="54"/>
      <c r="F14" s="54"/>
      <c r="G14" s="54"/>
      <c r="H14" s="54"/>
      <c r="I14" s="54"/>
      <c r="J14" s="54"/>
      <c r="K14" s="56"/>
      <c r="L14" s="56"/>
      <c r="M14" s="56"/>
      <c r="N14" s="56"/>
      <c r="O14" s="68">
        <f t="shared" si="0"/>
        <v>0</v>
      </c>
    </row>
    <row r="15" spans="1:15" ht="23.1" customHeight="1">
      <c r="A15" s="28"/>
      <c r="B15" s="36"/>
      <c r="C15" s="45"/>
      <c r="D15" s="53"/>
      <c r="E15" s="53"/>
      <c r="F15" s="53"/>
      <c r="G15" s="53"/>
      <c r="H15" s="53"/>
      <c r="I15" s="53"/>
      <c r="J15" s="53"/>
      <c r="K15" s="54"/>
      <c r="L15" s="54"/>
      <c r="M15" s="54"/>
      <c r="N15" s="54"/>
      <c r="O15" s="68">
        <f t="shared" si="0"/>
        <v>0</v>
      </c>
    </row>
    <row r="16" spans="1:15" ht="23.1" customHeight="1">
      <c r="A16" s="27"/>
      <c r="B16" s="36"/>
      <c r="C16" s="45"/>
      <c r="D16" s="54"/>
      <c r="E16" s="54"/>
      <c r="F16" s="54"/>
      <c r="G16" s="54"/>
      <c r="H16" s="54"/>
      <c r="I16" s="54"/>
      <c r="J16" s="54"/>
      <c r="K16" s="54"/>
      <c r="L16" s="54"/>
      <c r="M16" s="54"/>
      <c r="N16" s="54"/>
      <c r="O16" s="68">
        <f t="shared" si="0"/>
        <v>0</v>
      </c>
    </row>
    <row r="17" spans="1:15" ht="23.1" customHeight="1">
      <c r="A17" s="27"/>
      <c r="B17" s="36"/>
      <c r="C17" s="45"/>
      <c r="D17" s="55"/>
      <c r="E17" s="55"/>
      <c r="F17" s="55"/>
      <c r="G17" s="55"/>
      <c r="H17" s="55"/>
      <c r="I17" s="53"/>
      <c r="J17" s="55"/>
      <c r="K17" s="54"/>
      <c r="L17" s="54"/>
      <c r="M17" s="54"/>
      <c r="N17" s="54"/>
      <c r="O17" s="68">
        <f t="shared" si="0"/>
        <v>0</v>
      </c>
    </row>
    <row r="18" spans="1:15" ht="23.1" customHeight="1">
      <c r="A18" s="27"/>
      <c r="B18" s="36"/>
      <c r="C18" s="45"/>
      <c r="D18" s="54"/>
      <c r="E18" s="54"/>
      <c r="F18" s="54"/>
      <c r="G18" s="54"/>
      <c r="H18" s="54"/>
      <c r="I18" s="54"/>
      <c r="J18" s="54"/>
      <c r="K18" s="54"/>
      <c r="L18" s="54"/>
      <c r="M18" s="54"/>
      <c r="N18" s="54"/>
      <c r="O18" s="68">
        <f t="shared" si="0"/>
        <v>0</v>
      </c>
    </row>
    <row r="19" spans="1:15" ht="23.1" customHeight="1">
      <c r="A19" s="28"/>
      <c r="B19" s="36"/>
      <c r="C19" s="45"/>
      <c r="D19" s="53"/>
      <c r="E19" s="53"/>
      <c r="F19" s="53"/>
      <c r="G19" s="53"/>
      <c r="H19" s="53"/>
      <c r="I19" s="53"/>
      <c r="J19" s="53"/>
      <c r="K19" s="54"/>
      <c r="L19" s="54"/>
      <c r="M19" s="54"/>
      <c r="N19" s="54"/>
      <c r="O19" s="68">
        <f t="shared" si="0"/>
        <v>0</v>
      </c>
    </row>
    <row r="20" spans="1:15" ht="23.1" customHeight="1">
      <c r="A20" s="28"/>
      <c r="B20" s="36"/>
      <c r="C20" s="45"/>
      <c r="D20" s="54"/>
      <c r="E20" s="54"/>
      <c r="F20" s="54"/>
      <c r="G20" s="54"/>
      <c r="H20" s="54"/>
      <c r="I20" s="54"/>
      <c r="J20" s="54"/>
      <c r="K20" s="54"/>
      <c r="L20" s="54"/>
      <c r="M20" s="54"/>
      <c r="N20" s="54"/>
      <c r="O20" s="68">
        <f t="shared" si="0"/>
        <v>0</v>
      </c>
    </row>
    <row r="21" spans="1:15" ht="23.1" customHeight="1">
      <c r="A21" s="27"/>
      <c r="B21" s="36"/>
      <c r="C21" s="45"/>
      <c r="D21" s="54"/>
      <c r="E21" s="54"/>
      <c r="F21" s="54"/>
      <c r="G21" s="54"/>
      <c r="H21" s="54"/>
      <c r="I21" s="54"/>
      <c r="J21" s="54"/>
      <c r="K21" s="54"/>
      <c r="L21" s="54"/>
      <c r="M21" s="54"/>
      <c r="N21" s="54"/>
      <c r="O21" s="68">
        <f t="shared" si="0"/>
        <v>0</v>
      </c>
    </row>
    <row r="22" spans="1:15" ht="23.1" customHeight="1">
      <c r="A22" s="27"/>
      <c r="B22" s="36"/>
      <c r="C22" s="45"/>
      <c r="D22" s="54"/>
      <c r="E22" s="54"/>
      <c r="F22" s="54"/>
      <c r="G22" s="54"/>
      <c r="H22" s="54"/>
      <c r="I22" s="54"/>
      <c r="J22" s="54"/>
      <c r="K22" s="54"/>
      <c r="L22" s="54"/>
      <c r="M22" s="54"/>
      <c r="N22" s="54"/>
      <c r="O22" s="68">
        <f t="shared" si="0"/>
        <v>0</v>
      </c>
    </row>
    <row r="23" spans="1:15" ht="23.1" customHeight="1">
      <c r="A23" s="27"/>
      <c r="B23" s="36"/>
      <c r="C23" s="45"/>
      <c r="D23" s="54"/>
      <c r="E23" s="54"/>
      <c r="F23" s="54"/>
      <c r="G23" s="54"/>
      <c r="H23" s="54"/>
      <c r="I23" s="54"/>
      <c r="J23" s="54"/>
      <c r="K23" s="54"/>
      <c r="L23" s="54"/>
      <c r="M23" s="54"/>
      <c r="N23" s="54"/>
      <c r="O23" s="68">
        <f t="shared" si="0"/>
        <v>0</v>
      </c>
    </row>
    <row r="24" spans="1:15" ht="23.1" customHeight="1">
      <c r="A24" s="27"/>
      <c r="B24" s="36"/>
      <c r="C24" s="45"/>
      <c r="D24" s="54"/>
      <c r="E24" s="54"/>
      <c r="F24" s="54"/>
      <c r="G24" s="54"/>
      <c r="H24" s="54"/>
      <c r="I24" s="54"/>
      <c r="J24" s="54"/>
      <c r="K24" s="54"/>
      <c r="L24" s="54"/>
      <c r="M24" s="54"/>
      <c r="N24" s="54"/>
      <c r="O24" s="68">
        <f t="shared" si="0"/>
        <v>0</v>
      </c>
    </row>
    <row r="25" spans="1:15" ht="23.1" customHeight="1">
      <c r="A25" s="29"/>
      <c r="B25" s="37"/>
      <c r="C25" s="46"/>
      <c r="D25" s="56"/>
      <c r="E25" s="56"/>
      <c r="F25" s="56"/>
      <c r="G25" s="56"/>
      <c r="H25" s="56"/>
      <c r="I25" s="56"/>
      <c r="J25" s="56"/>
      <c r="K25" s="56"/>
      <c r="L25" s="56"/>
      <c r="M25" s="56"/>
      <c r="N25" s="56"/>
      <c r="O25" s="68">
        <f t="shared" si="0"/>
        <v>0</v>
      </c>
    </row>
    <row r="26" spans="1:15" ht="23.1" customHeight="1">
      <c r="A26" s="28"/>
      <c r="B26" s="36"/>
      <c r="C26" s="45"/>
      <c r="D26" s="54"/>
      <c r="E26" s="54"/>
      <c r="F26" s="54"/>
      <c r="G26" s="54"/>
      <c r="H26" s="54"/>
      <c r="I26" s="54"/>
      <c r="J26" s="54"/>
      <c r="K26" s="54"/>
      <c r="L26" s="54"/>
      <c r="M26" s="54"/>
      <c r="N26" s="54"/>
      <c r="O26" s="68">
        <f t="shared" si="0"/>
        <v>0</v>
      </c>
    </row>
    <row r="27" spans="1:15" ht="23.1" customHeight="1">
      <c r="A27" s="27"/>
      <c r="B27" s="36"/>
      <c r="C27" s="45"/>
      <c r="D27" s="54"/>
      <c r="E27" s="54"/>
      <c r="F27" s="54"/>
      <c r="G27" s="54"/>
      <c r="H27" s="54"/>
      <c r="I27" s="54"/>
      <c r="J27" s="54"/>
      <c r="K27" s="54"/>
      <c r="L27" s="54"/>
      <c r="M27" s="54"/>
      <c r="N27" s="54"/>
      <c r="O27" s="68">
        <f t="shared" si="0"/>
        <v>0</v>
      </c>
    </row>
    <row r="28" spans="1:15" ht="23.1" customHeight="1">
      <c r="A28" s="27"/>
      <c r="B28" s="36"/>
      <c r="C28" s="45"/>
      <c r="D28" s="54"/>
      <c r="E28" s="54"/>
      <c r="F28" s="54"/>
      <c r="G28" s="54"/>
      <c r="H28" s="54"/>
      <c r="I28" s="54"/>
      <c r="J28" s="54"/>
      <c r="K28" s="54"/>
      <c r="L28" s="54"/>
      <c r="M28" s="54"/>
      <c r="N28" s="54"/>
      <c r="O28" s="68">
        <f t="shared" si="0"/>
        <v>0</v>
      </c>
    </row>
    <row r="29" spans="1:15" ht="23.1" customHeight="1">
      <c r="A29" s="27"/>
      <c r="B29" s="36"/>
      <c r="C29" s="45"/>
      <c r="D29" s="54"/>
      <c r="E29" s="54"/>
      <c r="F29" s="54"/>
      <c r="G29" s="54"/>
      <c r="H29" s="54"/>
      <c r="I29" s="54"/>
      <c r="J29" s="54"/>
      <c r="K29" s="54"/>
      <c r="L29" s="54"/>
      <c r="M29" s="54"/>
      <c r="N29" s="54"/>
      <c r="O29" s="68">
        <f t="shared" si="0"/>
        <v>0</v>
      </c>
    </row>
    <row r="30" spans="1:15" ht="23.1" customHeight="1">
      <c r="A30" s="27"/>
      <c r="B30" s="36"/>
      <c r="C30" s="45"/>
      <c r="D30" s="54"/>
      <c r="E30" s="54"/>
      <c r="F30" s="54"/>
      <c r="G30" s="54"/>
      <c r="H30" s="54"/>
      <c r="I30" s="54"/>
      <c r="J30" s="54"/>
      <c r="K30" s="54"/>
      <c r="L30" s="54"/>
      <c r="M30" s="54"/>
      <c r="N30" s="54"/>
      <c r="O30" s="68">
        <f t="shared" si="0"/>
        <v>0</v>
      </c>
    </row>
    <row r="31" spans="1:15" ht="23.1" customHeight="1">
      <c r="A31" s="27"/>
      <c r="B31" s="36"/>
      <c r="C31" s="45"/>
      <c r="D31" s="54"/>
      <c r="E31" s="54"/>
      <c r="F31" s="54"/>
      <c r="G31" s="54"/>
      <c r="H31" s="54"/>
      <c r="I31" s="54"/>
      <c r="J31" s="54"/>
      <c r="K31" s="54"/>
      <c r="L31" s="54"/>
      <c r="M31" s="54"/>
      <c r="N31" s="54"/>
      <c r="O31" s="68">
        <f t="shared" si="0"/>
        <v>0</v>
      </c>
    </row>
    <row r="32" spans="1:15" ht="23.1" customHeight="1">
      <c r="A32" s="27"/>
      <c r="B32" s="36"/>
      <c r="C32" s="45"/>
      <c r="D32" s="54"/>
      <c r="E32" s="54"/>
      <c r="F32" s="54"/>
      <c r="G32" s="54"/>
      <c r="H32" s="54"/>
      <c r="I32" s="54"/>
      <c r="J32" s="54"/>
      <c r="K32" s="54"/>
      <c r="L32" s="54"/>
      <c r="M32" s="54"/>
      <c r="N32" s="54"/>
      <c r="O32" s="68">
        <f t="shared" si="0"/>
        <v>0</v>
      </c>
    </row>
    <row r="33" spans="1:17" ht="23.1" customHeight="1">
      <c r="A33" s="27"/>
      <c r="B33" s="36"/>
      <c r="C33" s="45"/>
      <c r="D33" s="54"/>
      <c r="E33" s="54"/>
      <c r="F33" s="54"/>
      <c r="G33" s="54"/>
      <c r="H33" s="54"/>
      <c r="I33" s="54"/>
      <c r="J33" s="54"/>
      <c r="K33" s="54"/>
      <c r="L33" s="54"/>
      <c r="M33" s="54"/>
      <c r="N33" s="54"/>
      <c r="O33" s="68">
        <f t="shared" si="0"/>
        <v>0</v>
      </c>
    </row>
    <row r="34" spans="1:17" ht="23.1" customHeight="1">
      <c r="A34" s="27"/>
      <c r="B34" s="36"/>
      <c r="C34" s="45"/>
      <c r="D34" s="54"/>
      <c r="E34" s="54"/>
      <c r="F34" s="54"/>
      <c r="G34" s="54"/>
      <c r="H34" s="54"/>
      <c r="I34" s="54"/>
      <c r="J34" s="54"/>
      <c r="K34" s="54"/>
      <c r="L34" s="54"/>
      <c r="M34" s="54"/>
      <c r="N34" s="54"/>
      <c r="O34" s="68">
        <f t="shared" si="0"/>
        <v>0</v>
      </c>
    </row>
    <row r="35" spans="1:17" ht="23.1" customHeight="1">
      <c r="A35" s="27"/>
      <c r="B35" s="36"/>
      <c r="C35" s="45"/>
      <c r="D35" s="54"/>
      <c r="E35" s="54"/>
      <c r="F35" s="54"/>
      <c r="G35" s="54"/>
      <c r="H35" s="54"/>
      <c r="I35" s="54"/>
      <c r="J35" s="54"/>
      <c r="K35" s="54"/>
      <c r="L35" s="54"/>
      <c r="M35" s="54"/>
      <c r="N35" s="54"/>
      <c r="O35" s="68">
        <f t="shared" si="0"/>
        <v>0</v>
      </c>
    </row>
    <row r="36" spans="1:17" ht="23.1" customHeight="1">
      <c r="A36" s="27"/>
      <c r="B36" s="36"/>
      <c r="C36" s="45"/>
      <c r="D36" s="54"/>
      <c r="E36" s="54"/>
      <c r="F36" s="54"/>
      <c r="G36" s="54"/>
      <c r="H36" s="54"/>
      <c r="I36" s="54"/>
      <c r="J36" s="54"/>
      <c r="K36" s="54"/>
      <c r="L36" s="54"/>
      <c r="M36" s="54"/>
      <c r="N36" s="54"/>
      <c r="O36" s="68">
        <f t="shared" si="0"/>
        <v>0</v>
      </c>
      <c r="P36" s="70"/>
      <c r="Q36" s="70"/>
    </row>
    <row r="37" spans="1:17" ht="23.1" customHeight="1">
      <c r="A37" s="27"/>
      <c r="B37" s="36"/>
      <c r="C37" s="45"/>
      <c r="D37" s="54"/>
      <c r="E37" s="54"/>
      <c r="F37" s="54"/>
      <c r="G37" s="54"/>
      <c r="H37" s="54"/>
      <c r="I37" s="54"/>
      <c r="J37" s="54"/>
      <c r="K37" s="54"/>
      <c r="L37" s="54"/>
      <c r="M37" s="54"/>
      <c r="N37" s="54"/>
      <c r="O37" s="68">
        <f t="shared" si="0"/>
        <v>0</v>
      </c>
    </row>
    <row r="38" spans="1:17" ht="24" customHeight="1">
      <c r="A38" s="30" t="s">
        <v>53</v>
      </c>
      <c r="B38" s="38"/>
      <c r="C38" s="47">
        <f t="shared" ref="C38:N38" si="1">SUBTOTAL(9,C$7:C$37)</f>
        <v>0</v>
      </c>
      <c r="D38" s="57">
        <f t="shared" si="1"/>
        <v>0</v>
      </c>
      <c r="E38" s="57">
        <f t="shared" si="1"/>
        <v>0</v>
      </c>
      <c r="F38" s="57">
        <f t="shared" si="1"/>
        <v>0</v>
      </c>
      <c r="G38" s="57">
        <f t="shared" si="1"/>
        <v>0</v>
      </c>
      <c r="H38" s="57">
        <f t="shared" si="1"/>
        <v>0</v>
      </c>
      <c r="I38" s="57">
        <f t="shared" si="1"/>
        <v>0</v>
      </c>
      <c r="J38" s="57">
        <f t="shared" si="1"/>
        <v>0</v>
      </c>
      <c r="K38" s="57">
        <f t="shared" si="1"/>
        <v>0</v>
      </c>
      <c r="L38" s="57">
        <f t="shared" si="1"/>
        <v>0</v>
      </c>
      <c r="M38" s="57">
        <f t="shared" si="1"/>
        <v>0</v>
      </c>
      <c r="N38" s="57">
        <f t="shared" si="1"/>
        <v>0</v>
      </c>
      <c r="O38" s="69">
        <f>SUM($C38:$N38)</f>
        <v>0</v>
      </c>
      <c r="P38" s="71">
        <f>SUM($O$7:$O$37)</f>
        <v>0</v>
      </c>
      <c r="Q38" s="72" t="str">
        <f>IF($O$38=$P$38,"○","×")</f>
        <v>○</v>
      </c>
    </row>
    <row r="39" spans="1:17" ht="20.25" customHeight="1">
      <c r="P39" s="70" t="s">
        <v>78</v>
      </c>
      <c r="Q39" s="70" t="s">
        <v>79</v>
      </c>
    </row>
  </sheetData>
  <mergeCells count="6">
    <mergeCell ref="A1:B1"/>
    <mergeCell ref="C1:F1"/>
    <mergeCell ref="D2:N2"/>
    <mergeCell ref="A2:A6"/>
    <mergeCell ref="B2:C4"/>
    <mergeCell ref="O2:O6"/>
  </mergeCells>
  <phoneticPr fontId="2"/>
  <conditionalFormatting sqref="D12:J12 D14:J14 D16:J16 D18:J18 D20:J20">
    <cfRule type="expression" dxfId="5" priority="1">
      <formula>MOD(ROW(),2)=1</formula>
    </cfRule>
  </conditionalFormatting>
  <conditionalFormatting sqref="D10:J10">
    <cfRule type="expression" dxfId="4" priority="2">
      <formula>MOD(ROW(),2)=1</formula>
    </cfRule>
  </conditionalFormatting>
  <conditionalFormatting sqref="D8:J8">
    <cfRule type="expression" dxfId="3" priority="3">
      <formula>MOD(ROW(),2)=1</formula>
    </cfRule>
  </conditionalFormatting>
  <conditionalFormatting sqref="D7 E7 F7 G7 H7 I7 J7 J9 J11 J13 J15 J17 J19 I9 I11 I13 I15 I17 I19 H9 H11 H13 H15 H17 H19 G9 G11 G13 G15 G17 G19 F9 F11 F13 F15 F17 F19 E9 E11 E13 E15 E17 E19 D9 D11 D13 D15 D17 D19">
    <cfRule type="expression" dxfId="2" priority="4">
      <formula>MOD(ROW(),2)=0</formula>
    </cfRule>
  </conditionalFormatting>
  <conditionalFormatting sqref="A7:C20 K7:O20 A21:O38">
    <cfRule type="expression" dxfId="1" priority="5">
      <formula>MOD(ROW(),2)=1</formula>
    </cfRule>
  </conditionalFormatting>
  <dataValidations count="1">
    <dataValidation operator="greaterThanOrEqual" allowBlank="1" showDropDown="0" showInputMessage="1" showErrorMessage="1" sqref="D18:J18 D14:J14 D10:J10 A1:C1048536 D20:J1048536 K1:XEZ1048536 D1:J2 E3:J5 D8:J8 D12:J12 D16:J16"/>
  </dataValidations>
  <pageMargins left="0.78740157480314965" right="0.19685039370078741" top="0.59055118110236227" bottom="0.39370078740157483" header="0.51181102362204722" footer="0.51181102362204722"/>
  <pageSetup paperSize="9" scale="62" fitToWidth="1" fitToHeight="0" orientation="landscape" usePrinterDefaults="1" horizontalDpi="300" verticalDpi="300"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M43"/>
  <sheetViews>
    <sheetView showZeros="0" view="pageBreakPreview" zoomScaleSheetLayoutView="100" workbookViewId="0">
      <selection sqref="A1:B1"/>
    </sheetView>
  </sheetViews>
  <sheetFormatPr defaultRowHeight="14.25"/>
  <cols>
    <col min="1" max="1" width="14.375" style="5" customWidth="1"/>
    <col min="2" max="2" width="14.375" style="3" customWidth="1"/>
    <col min="3" max="3" width="11.75" style="3" hidden="1" bestFit="1" customWidth="1"/>
    <col min="4" max="4" width="13.75" style="3" customWidth="1"/>
    <col min="5" max="5" width="10.25" style="3" hidden="1" customWidth="1"/>
    <col min="6" max="8" width="13.75" style="3" customWidth="1"/>
    <col min="9" max="9" width="10.75" style="5" customWidth="1"/>
    <col min="10" max="10" width="10.75" style="3" bestFit="1" customWidth="1"/>
    <col min="11" max="11" width="12.75" style="3" bestFit="1" customWidth="1"/>
    <col min="12" max="16384" width="9" style="3" customWidth="1"/>
  </cols>
  <sheetData>
    <row r="1" spans="1:13" ht="22.5" customHeight="1">
      <c r="A1" s="73" t="s">
        <v>41</v>
      </c>
      <c r="B1" s="73"/>
      <c r="G1" s="91" t="str">
        <f>収支報告書!C5</f>
        <v>集落協定</v>
      </c>
      <c r="H1" s="91"/>
      <c r="I1" s="96"/>
    </row>
    <row r="2" spans="1:13" s="5" customFormat="1" ht="22.5" customHeight="1">
      <c r="A2" s="74"/>
      <c r="B2" s="80" t="s">
        <v>27</v>
      </c>
      <c r="C2" s="85" t="s">
        <v>32</v>
      </c>
      <c r="D2" s="88"/>
      <c r="E2" s="88"/>
      <c r="F2" s="90"/>
      <c r="G2" s="92" t="s">
        <v>28</v>
      </c>
      <c r="H2" s="74"/>
      <c r="I2" s="74" t="s">
        <v>93</v>
      </c>
      <c r="J2" s="74"/>
      <c r="K2" s="5"/>
      <c r="L2" s="5"/>
      <c r="M2" s="5"/>
    </row>
    <row r="3" spans="1:13" ht="22.5" customHeight="1">
      <c r="A3" s="75" t="s">
        <v>26</v>
      </c>
      <c r="B3" s="81" t="s">
        <v>24</v>
      </c>
      <c r="C3" s="86" t="s">
        <v>91</v>
      </c>
      <c r="D3" s="75" t="s">
        <v>90</v>
      </c>
      <c r="E3" s="75" t="s">
        <v>92</v>
      </c>
      <c r="F3" s="81" t="s">
        <v>22</v>
      </c>
      <c r="G3" s="86" t="s">
        <v>21</v>
      </c>
      <c r="H3" s="75" t="s">
        <v>19</v>
      </c>
      <c r="I3" s="75" t="s">
        <v>60</v>
      </c>
      <c r="J3" s="74" t="s">
        <v>9</v>
      </c>
    </row>
    <row r="4" spans="1:13" ht="22.5" customHeight="1">
      <c r="A4" s="76">
        <f>出役手当表!$A7</f>
        <v>0</v>
      </c>
      <c r="B4" s="82"/>
      <c r="C4" s="87">
        <f t="shared" ref="C4:C34" si="0">INT(ROUND($C$35*$J4,0))</f>
        <v>0</v>
      </c>
      <c r="D4" s="89">
        <f>IF($A4=0,0,IF($C$35-SUM($C$4:$C$34)=0,$C4,IF(MAX($B$4:$B$34)=$B4,$C4+($C$35-SUM($C$4:$C$34)),$C4)))</f>
        <v>0</v>
      </c>
      <c r="E4" s="89">
        <f>INT(ROUND($E$35*J4,0))</f>
        <v>0</v>
      </c>
      <c r="F4" s="83">
        <f>IF(A4=0,0,IF($E$35-SUM($E$4:$E$34)=0,$E4,IF(MAX($B$4:$B$34)=$B4,E4+($E$35-SUM($E$4:$E$34)),$E4)))</f>
        <v>0</v>
      </c>
      <c r="G4" s="87">
        <f t="shared" ref="G4:G34" si="1">IF($B4+$D4=0,0,$B4+$D4)</f>
        <v>0</v>
      </c>
      <c r="H4" s="89">
        <f t="shared" ref="H4:H34" si="2">$F4</f>
        <v>0</v>
      </c>
      <c r="I4" s="97">
        <f t="shared" ref="I4:I34" si="3">IF($B4=0,0,$B$35)</f>
        <v>0</v>
      </c>
      <c r="J4" s="98">
        <f t="shared" ref="J4:J34" si="4">IF($A4=0,0,IF($B$35=0,1/COUNTIF($A$4:$A$34,"?*"),IF($B4=0,0,$B4/$I4)))</f>
        <v>0</v>
      </c>
      <c r="K4" s="100"/>
    </row>
    <row r="5" spans="1:13" ht="22.5" customHeight="1">
      <c r="A5" s="76">
        <f>出役手当表!$A8</f>
        <v>0</v>
      </c>
      <c r="B5" s="82"/>
      <c r="C5" s="87">
        <f t="shared" si="0"/>
        <v>0</v>
      </c>
      <c r="D5" s="89">
        <f t="shared" ref="D5:D34" si="5">IF($A5=0,0,IF($C$35-SUM($C$4:$C$34)=0,$C5,IF($B$35=0,$C5,IF(MAX($B$4:$B$34)=$B5,$C5+($C$35-SUM($C$4:$C$34)),$C5))))</f>
        <v>0</v>
      </c>
      <c r="E5" s="89">
        <f t="shared" ref="E5:E34" si="6">INT(ROUND($E$35*$J5,0))</f>
        <v>0</v>
      </c>
      <c r="F5" s="83">
        <f t="shared" ref="F5:F34" si="7">IF(A5=0,0,IF($E$35-SUM($E$4:$E$34)=0,$E5,IF($B$35=0,$E5,IF(MAX($B$4:$B$34)=$B5,$E5+($E$35-SUM($E$4:$E$34)),$E5))))</f>
        <v>0</v>
      </c>
      <c r="G5" s="87">
        <f t="shared" si="1"/>
        <v>0</v>
      </c>
      <c r="H5" s="89">
        <f t="shared" si="2"/>
        <v>0</v>
      </c>
      <c r="I5" s="97">
        <f t="shared" si="3"/>
        <v>0</v>
      </c>
      <c r="J5" s="98">
        <f t="shared" si="4"/>
        <v>0</v>
      </c>
      <c r="K5" s="100"/>
    </row>
    <row r="6" spans="1:13" ht="22.5" customHeight="1">
      <c r="A6" s="76">
        <f>出役手当表!$A9</f>
        <v>0</v>
      </c>
      <c r="B6" s="82"/>
      <c r="C6" s="87">
        <f t="shared" si="0"/>
        <v>0</v>
      </c>
      <c r="D6" s="89">
        <f t="shared" si="5"/>
        <v>0</v>
      </c>
      <c r="E6" s="89">
        <f t="shared" si="6"/>
        <v>0</v>
      </c>
      <c r="F6" s="83">
        <f t="shared" si="7"/>
        <v>0</v>
      </c>
      <c r="G6" s="87">
        <f t="shared" si="1"/>
        <v>0</v>
      </c>
      <c r="H6" s="89">
        <f t="shared" si="2"/>
        <v>0</v>
      </c>
      <c r="I6" s="97">
        <f t="shared" si="3"/>
        <v>0</v>
      </c>
      <c r="J6" s="98">
        <f t="shared" si="4"/>
        <v>0</v>
      </c>
      <c r="K6" s="100"/>
    </row>
    <row r="7" spans="1:13" ht="22.5" customHeight="1">
      <c r="A7" s="76">
        <f>出役手当表!$A10</f>
        <v>0</v>
      </c>
      <c r="B7" s="82"/>
      <c r="C7" s="87">
        <f t="shared" si="0"/>
        <v>0</v>
      </c>
      <c r="D7" s="89">
        <f t="shared" si="5"/>
        <v>0</v>
      </c>
      <c r="E7" s="89">
        <f t="shared" si="6"/>
        <v>0</v>
      </c>
      <c r="F7" s="83">
        <f t="shared" si="7"/>
        <v>0</v>
      </c>
      <c r="G7" s="87">
        <f t="shared" si="1"/>
        <v>0</v>
      </c>
      <c r="H7" s="89">
        <f t="shared" si="2"/>
        <v>0</v>
      </c>
      <c r="I7" s="97">
        <f t="shared" si="3"/>
        <v>0</v>
      </c>
      <c r="J7" s="98">
        <f t="shared" si="4"/>
        <v>0</v>
      </c>
      <c r="K7" s="100"/>
    </row>
    <row r="8" spans="1:13" ht="22.5" customHeight="1">
      <c r="A8" s="76">
        <f>出役手当表!$A11</f>
        <v>0</v>
      </c>
      <c r="B8" s="82"/>
      <c r="C8" s="87">
        <f t="shared" si="0"/>
        <v>0</v>
      </c>
      <c r="D8" s="89">
        <f t="shared" si="5"/>
        <v>0</v>
      </c>
      <c r="E8" s="89">
        <f t="shared" si="6"/>
        <v>0</v>
      </c>
      <c r="F8" s="83">
        <f t="shared" si="7"/>
        <v>0</v>
      </c>
      <c r="G8" s="87">
        <f t="shared" si="1"/>
        <v>0</v>
      </c>
      <c r="H8" s="89">
        <f t="shared" si="2"/>
        <v>0</v>
      </c>
      <c r="I8" s="97">
        <f t="shared" si="3"/>
        <v>0</v>
      </c>
      <c r="J8" s="98">
        <f t="shared" si="4"/>
        <v>0</v>
      </c>
      <c r="K8" s="100"/>
    </row>
    <row r="9" spans="1:13" ht="22.5" customHeight="1">
      <c r="A9" s="76">
        <f>出役手当表!$A12</f>
        <v>0</v>
      </c>
      <c r="B9" s="82"/>
      <c r="C9" s="87">
        <f t="shared" si="0"/>
        <v>0</v>
      </c>
      <c r="D9" s="89">
        <f t="shared" si="5"/>
        <v>0</v>
      </c>
      <c r="E9" s="89">
        <f t="shared" si="6"/>
        <v>0</v>
      </c>
      <c r="F9" s="83">
        <f t="shared" si="7"/>
        <v>0</v>
      </c>
      <c r="G9" s="87">
        <f t="shared" si="1"/>
        <v>0</v>
      </c>
      <c r="H9" s="89">
        <f t="shared" si="2"/>
        <v>0</v>
      </c>
      <c r="I9" s="97">
        <f t="shared" si="3"/>
        <v>0</v>
      </c>
      <c r="J9" s="98">
        <f t="shared" si="4"/>
        <v>0</v>
      </c>
      <c r="K9" s="100"/>
    </row>
    <row r="10" spans="1:13" ht="22.5" customHeight="1">
      <c r="A10" s="76">
        <f>出役手当表!$A13</f>
        <v>0</v>
      </c>
      <c r="B10" s="82"/>
      <c r="C10" s="87">
        <f t="shared" si="0"/>
        <v>0</v>
      </c>
      <c r="D10" s="89">
        <f t="shared" si="5"/>
        <v>0</v>
      </c>
      <c r="E10" s="89">
        <f t="shared" si="6"/>
        <v>0</v>
      </c>
      <c r="F10" s="83">
        <f t="shared" si="7"/>
        <v>0</v>
      </c>
      <c r="G10" s="87">
        <f t="shared" si="1"/>
        <v>0</v>
      </c>
      <c r="H10" s="89">
        <f t="shared" si="2"/>
        <v>0</v>
      </c>
      <c r="I10" s="97">
        <f t="shared" si="3"/>
        <v>0</v>
      </c>
      <c r="J10" s="98">
        <f t="shared" si="4"/>
        <v>0</v>
      </c>
      <c r="K10" s="100"/>
    </row>
    <row r="11" spans="1:13" ht="22.5" customHeight="1">
      <c r="A11" s="76">
        <f>出役手当表!$A14</f>
        <v>0</v>
      </c>
      <c r="B11" s="82"/>
      <c r="C11" s="87">
        <f t="shared" si="0"/>
        <v>0</v>
      </c>
      <c r="D11" s="89">
        <f t="shared" si="5"/>
        <v>0</v>
      </c>
      <c r="E11" s="89">
        <f t="shared" si="6"/>
        <v>0</v>
      </c>
      <c r="F11" s="83">
        <f t="shared" si="7"/>
        <v>0</v>
      </c>
      <c r="G11" s="87">
        <f t="shared" si="1"/>
        <v>0</v>
      </c>
      <c r="H11" s="89">
        <f t="shared" si="2"/>
        <v>0</v>
      </c>
      <c r="I11" s="97">
        <f t="shared" si="3"/>
        <v>0</v>
      </c>
      <c r="J11" s="98">
        <f t="shared" si="4"/>
        <v>0</v>
      </c>
      <c r="K11" s="100"/>
      <c r="L11" s="101"/>
    </row>
    <row r="12" spans="1:13" ht="22.5" customHeight="1">
      <c r="A12" s="76">
        <f>出役手当表!$A15</f>
        <v>0</v>
      </c>
      <c r="B12" s="82"/>
      <c r="C12" s="87">
        <f t="shared" si="0"/>
        <v>0</v>
      </c>
      <c r="D12" s="89">
        <f t="shared" si="5"/>
        <v>0</v>
      </c>
      <c r="E12" s="89">
        <f t="shared" si="6"/>
        <v>0</v>
      </c>
      <c r="F12" s="83">
        <f t="shared" si="7"/>
        <v>0</v>
      </c>
      <c r="G12" s="87">
        <f t="shared" si="1"/>
        <v>0</v>
      </c>
      <c r="H12" s="89">
        <f t="shared" si="2"/>
        <v>0</v>
      </c>
      <c r="I12" s="97">
        <f t="shared" si="3"/>
        <v>0</v>
      </c>
      <c r="J12" s="98">
        <f t="shared" si="4"/>
        <v>0</v>
      </c>
      <c r="K12" s="101"/>
    </row>
    <row r="13" spans="1:13" ht="22.5" customHeight="1">
      <c r="A13" s="76">
        <f>出役手当表!$A16</f>
        <v>0</v>
      </c>
      <c r="B13" s="82"/>
      <c r="C13" s="87">
        <f t="shared" si="0"/>
        <v>0</v>
      </c>
      <c r="D13" s="89">
        <f t="shared" si="5"/>
        <v>0</v>
      </c>
      <c r="E13" s="89">
        <f t="shared" si="6"/>
        <v>0</v>
      </c>
      <c r="F13" s="83">
        <f t="shared" si="7"/>
        <v>0</v>
      </c>
      <c r="G13" s="87">
        <f t="shared" si="1"/>
        <v>0</v>
      </c>
      <c r="H13" s="89">
        <f t="shared" si="2"/>
        <v>0</v>
      </c>
      <c r="I13" s="97">
        <f t="shared" si="3"/>
        <v>0</v>
      </c>
      <c r="J13" s="98">
        <f t="shared" si="4"/>
        <v>0</v>
      </c>
    </row>
    <row r="14" spans="1:13" ht="22.5" customHeight="1">
      <c r="A14" s="76">
        <f>出役手当表!$A17</f>
        <v>0</v>
      </c>
      <c r="B14" s="82"/>
      <c r="C14" s="87">
        <f t="shared" si="0"/>
        <v>0</v>
      </c>
      <c r="D14" s="89">
        <f t="shared" si="5"/>
        <v>0</v>
      </c>
      <c r="E14" s="89">
        <f t="shared" si="6"/>
        <v>0</v>
      </c>
      <c r="F14" s="83">
        <f t="shared" si="7"/>
        <v>0</v>
      </c>
      <c r="G14" s="87">
        <f t="shared" si="1"/>
        <v>0</v>
      </c>
      <c r="H14" s="89">
        <f t="shared" si="2"/>
        <v>0</v>
      </c>
      <c r="I14" s="97">
        <f t="shared" si="3"/>
        <v>0</v>
      </c>
      <c r="J14" s="98">
        <f t="shared" si="4"/>
        <v>0</v>
      </c>
    </row>
    <row r="15" spans="1:13" ht="22.5" customHeight="1">
      <c r="A15" s="76">
        <f>出役手当表!$A18</f>
        <v>0</v>
      </c>
      <c r="B15" s="82"/>
      <c r="C15" s="87">
        <f t="shared" si="0"/>
        <v>0</v>
      </c>
      <c r="D15" s="89">
        <f t="shared" si="5"/>
        <v>0</v>
      </c>
      <c r="E15" s="89">
        <f t="shared" si="6"/>
        <v>0</v>
      </c>
      <c r="F15" s="83">
        <f t="shared" si="7"/>
        <v>0</v>
      </c>
      <c r="G15" s="87">
        <f t="shared" si="1"/>
        <v>0</v>
      </c>
      <c r="H15" s="89">
        <f t="shared" si="2"/>
        <v>0</v>
      </c>
      <c r="I15" s="97">
        <f t="shared" si="3"/>
        <v>0</v>
      </c>
      <c r="J15" s="98">
        <f t="shared" si="4"/>
        <v>0</v>
      </c>
    </row>
    <row r="16" spans="1:13" ht="22.5" customHeight="1">
      <c r="A16" s="76">
        <f>出役手当表!$A19</f>
        <v>0</v>
      </c>
      <c r="B16" s="82"/>
      <c r="C16" s="87">
        <f t="shared" si="0"/>
        <v>0</v>
      </c>
      <c r="D16" s="89">
        <f t="shared" si="5"/>
        <v>0</v>
      </c>
      <c r="E16" s="89">
        <f t="shared" si="6"/>
        <v>0</v>
      </c>
      <c r="F16" s="83">
        <f t="shared" si="7"/>
        <v>0</v>
      </c>
      <c r="G16" s="87">
        <f t="shared" si="1"/>
        <v>0</v>
      </c>
      <c r="H16" s="89">
        <f t="shared" si="2"/>
        <v>0</v>
      </c>
      <c r="I16" s="97">
        <f t="shared" si="3"/>
        <v>0</v>
      </c>
      <c r="J16" s="98">
        <f t="shared" si="4"/>
        <v>0</v>
      </c>
      <c r="K16" s="100"/>
    </row>
    <row r="17" spans="1:12" ht="22.5" customHeight="1">
      <c r="A17" s="76">
        <f>出役手当表!$A20</f>
        <v>0</v>
      </c>
      <c r="B17" s="82"/>
      <c r="C17" s="87">
        <f t="shared" si="0"/>
        <v>0</v>
      </c>
      <c r="D17" s="89">
        <f t="shared" si="5"/>
        <v>0</v>
      </c>
      <c r="E17" s="89">
        <f t="shared" si="6"/>
        <v>0</v>
      </c>
      <c r="F17" s="83">
        <f t="shared" si="7"/>
        <v>0</v>
      </c>
      <c r="G17" s="87">
        <f t="shared" si="1"/>
        <v>0</v>
      </c>
      <c r="H17" s="89">
        <f t="shared" si="2"/>
        <v>0</v>
      </c>
      <c r="I17" s="97">
        <f t="shared" si="3"/>
        <v>0</v>
      </c>
      <c r="J17" s="98">
        <f t="shared" si="4"/>
        <v>0</v>
      </c>
      <c r="K17" s="100"/>
    </row>
    <row r="18" spans="1:12" ht="22.5" customHeight="1">
      <c r="A18" s="76">
        <f>出役手当表!$A21</f>
        <v>0</v>
      </c>
      <c r="B18" s="82"/>
      <c r="C18" s="87">
        <f t="shared" si="0"/>
        <v>0</v>
      </c>
      <c r="D18" s="89">
        <f t="shared" si="5"/>
        <v>0</v>
      </c>
      <c r="E18" s="89">
        <f t="shared" si="6"/>
        <v>0</v>
      </c>
      <c r="F18" s="83">
        <f t="shared" si="7"/>
        <v>0</v>
      </c>
      <c r="G18" s="87">
        <f t="shared" si="1"/>
        <v>0</v>
      </c>
      <c r="H18" s="89">
        <f t="shared" si="2"/>
        <v>0</v>
      </c>
      <c r="I18" s="97">
        <f t="shared" si="3"/>
        <v>0</v>
      </c>
      <c r="J18" s="98">
        <f t="shared" si="4"/>
        <v>0</v>
      </c>
      <c r="K18" s="100"/>
    </row>
    <row r="19" spans="1:12" ht="22.5" customHeight="1">
      <c r="A19" s="76">
        <f>出役手当表!$A22</f>
        <v>0</v>
      </c>
      <c r="B19" s="82"/>
      <c r="C19" s="87">
        <f t="shared" si="0"/>
        <v>0</v>
      </c>
      <c r="D19" s="89">
        <f t="shared" si="5"/>
        <v>0</v>
      </c>
      <c r="E19" s="89">
        <f t="shared" si="6"/>
        <v>0</v>
      </c>
      <c r="F19" s="83">
        <f t="shared" si="7"/>
        <v>0</v>
      </c>
      <c r="G19" s="87">
        <f t="shared" si="1"/>
        <v>0</v>
      </c>
      <c r="H19" s="89">
        <f t="shared" si="2"/>
        <v>0</v>
      </c>
      <c r="I19" s="97">
        <f t="shared" si="3"/>
        <v>0</v>
      </c>
      <c r="J19" s="98">
        <f t="shared" si="4"/>
        <v>0</v>
      </c>
      <c r="K19" s="100"/>
    </row>
    <row r="20" spans="1:12" ht="22.5" customHeight="1">
      <c r="A20" s="76">
        <f>出役手当表!$A23</f>
        <v>0</v>
      </c>
      <c r="B20" s="82"/>
      <c r="C20" s="87">
        <f t="shared" si="0"/>
        <v>0</v>
      </c>
      <c r="D20" s="89">
        <f t="shared" si="5"/>
        <v>0</v>
      </c>
      <c r="E20" s="89">
        <f t="shared" si="6"/>
        <v>0</v>
      </c>
      <c r="F20" s="83">
        <f t="shared" si="7"/>
        <v>0</v>
      </c>
      <c r="G20" s="87">
        <f t="shared" si="1"/>
        <v>0</v>
      </c>
      <c r="H20" s="89">
        <f t="shared" si="2"/>
        <v>0</v>
      </c>
      <c r="I20" s="97">
        <f t="shared" si="3"/>
        <v>0</v>
      </c>
      <c r="J20" s="98">
        <f t="shared" si="4"/>
        <v>0</v>
      </c>
      <c r="K20" s="100"/>
    </row>
    <row r="21" spans="1:12" ht="22.5" customHeight="1">
      <c r="A21" s="76">
        <f>出役手当表!$A24</f>
        <v>0</v>
      </c>
      <c r="B21" s="82"/>
      <c r="C21" s="87">
        <f t="shared" si="0"/>
        <v>0</v>
      </c>
      <c r="D21" s="89">
        <f t="shared" si="5"/>
        <v>0</v>
      </c>
      <c r="E21" s="89">
        <f t="shared" si="6"/>
        <v>0</v>
      </c>
      <c r="F21" s="83">
        <f t="shared" si="7"/>
        <v>0</v>
      </c>
      <c r="G21" s="87">
        <f t="shared" si="1"/>
        <v>0</v>
      </c>
      <c r="H21" s="89">
        <f t="shared" si="2"/>
        <v>0</v>
      </c>
      <c r="I21" s="97">
        <f t="shared" si="3"/>
        <v>0</v>
      </c>
      <c r="J21" s="98">
        <f t="shared" si="4"/>
        <v>0</v>
      </c>
      <c r="K21" s="100"/>
    </row>
    <row r="22" spans="1:12" ht="22.5" customHeight="1">
      <c r="A22" s="76">
        <f>出役手当表!$A25</f>
        <v>0</v>
      </c>
      <c r="B22" s="82"/>
      <c r="C22" s="87">
        <f t="shared" si="0"/>
        <v>0</v>
      </c>
      <c r="D22" s="89">
        <f t="shared" si="5"/>
        <v>0</v>
      </c>
      <c r="E22" s="89">
        <f t="shared" si="6"/>
        <v>0</v>
      </c>
      <c r="F22" s="83">
        <f t="shared" si="7"/>
        <v>0</v>
      </c>
      <c r="G22" s="87">
        <f t="shared" si="1"/>
        <v>0</v>
      </c>
      <c r="H22" s="89">
        <f t="shared" si="2"/>
        <v>0</v>
      </c>
      <c r="I22" s="97">
        <f t="shared" si="3"/>
        <v>0</v>
      </c>
      <c r="J22" s="98">
        <f t="shared" si="4"/>
        <v>0</v>
      </c>
      <c r="K22" s="100"/>
      <c r="L22" s="101"/>
    </row>
    <row r="23" spans="1:12" ht="22.5" customHeight="1">
      <c r="A23" s="76">
        <f>出役手当表!$A26</f>
        <v>0</v>
      </c>
      <c r="B23" s="82"/>
      <c r="C23" s="87">
        <f t="shared" si="0"/>
        <v>0</v>
      </c>
      <c r="D23" s="89">
        <f t="shared" si="5"/>
        <v>0</v>
      </c>
      <c r="E23" s="89">
        <f t="shared" si="6"/>
        <v>0</v>
      </c>
      <c r="F23" s="83">
        <f t="shared" si="7"/>
        <v>0</v>
      </c>
      <c r="G23" s="87">
        <f t="shared" si="1"/>
        <v>0</v>
      </c>
      <c r="H23" s="89">
        <f t="shared" si="2"/>
        <v>0</v>
      </c>
      <c r="I23" s="97">
        <f t="shared" si="3"/>
        <v>0</v>
      </c>
      <c r="J23" s="98">
        <f t="shared" si="4"/>
        <v>0</v>
      </c>
      <c r="K23" s="101"/>
    </row>
    <row r="24" spans="1:12" ht="22.5" customHeight="1">
      <c r="A24" s="76">
        <f>出役手当表!$A27</f>
        <v>0</v>
      </c>
      <c r="B24" s="82"/>
      <c r="C24" s="87">
        <f t="shared" si="0"/>
        <v>0</v>
      </c>
      <c r="D24" s="89">
        <f t="shared" si="5"/>
        <v>0</v>
      </c>
      <c r="E24" s="89">
        <f t="shared" si="6"/>
        <v>0</v>
      </c>
      <c r="F24" s="83">
        <f t="shared" si="7"/>
        <v>0</v>
      </c>
      <c r="G24" s="87">
        <f t="shared" si="1"/>
        <v>0</v>
      </c>
      <c r="H24" s="89">
        <f t="shared" si="2"/>
        <v>0</v>
      </c>
      <c r="I24" s="97">
        <f t="shared" si="3"/>
        <v>0</v>
      </c>
      <c r="J24" s="98">
        <f t="shared" si="4"/>
        <v>0</v>
      </c>
    </row>
    <row r="25" spans="1:12" ht="22.5" customHeight="1">
      <c r="A25" s="76">
        <f>出役手当表!$A28</f>
        <v>0</v>
      </c>
      <c r="B25" s="82"/>
      <c r="C25" s="87">
        <f t="shared" si="0"/>
        <v>0</v>
      </c>
      <c r="D25" s="89">
        <f t="shared" si="5"/>
        <v>0</v>
      </c>
      <c r="E25" s="89">
        <f t="shared" si="6"/>
        <v>0</v>
      </c>
      <c r="F25" s="83">
        <f t="shared" si="7"/>
        <v>0</v>
      </c>
      <c r="G25" s="87">
        <f t="shared" si="1"/>
        <v>0</v>
      </c>
      <c r="H25" s="89">
        <f t="shared" si="2"/>
        <v>0</v>
      </c>
      <c r="I25" s="97">
        <f t="shared" si="3"/>
        <v>0</v>
      </c>
      <c r="J25" s="98">
        <f t="shared" si="4"/>
        <v>0</v>
      </c>
    </row>
    <row r="26" spans="1:12" ht="22.5" customHeight="1">
      <c r="A26" s="76">
        <f>出役手当表!$A29</f>
        <v>0</v>
      </c>
      <c r="B26" s="82"/>
      <c r="C26" s="87">
        <f t="shared" si="0"/>
        <v>0</v>
      </c>
      <c r="D26" s="89">
        <f t="shared" si="5"/>
        <v>0</v>
      </c>
      <c r="E26" s="89">
        <f t="shared" si="6"/>
        <v>0</v>
      </c>
      <c r="F26" s="83">
        <f t="shared" si="7"/>
        <v>0</v>
      </c>
      <c r="G26" s="87">
        <f t="shared" si="1"/>
        <v>0</v>
      </c>
      <c r="H26" s="89">
        <f t="shared" si="2"/>
        <v>0</v>
      </c>
      <c r="I26" s="97">
        <f t="shared" si="3"/>
        <v>0</v>
      </c>
      <c r="J26" s="98">
        <f t="shared" si="4"/>
        <v>0</v>
      </c>
    </row>
    <row r="27" spans="1:12" ht="22.5" customHeight="1">
      <c r="A27" s="76">
        <f>出役手当表!$A30</f>
        <v>0</v>
      </c>
      <c r="B27" s="82"/>
      <c r="C27" s="87">
        <f t="shared" si="0"/>
        <v>0</v>
      </c>
      <c r="D27" s="89">
        <f t="shared" si="5"/>
        <v>0</v>
      </c>
      <c r="E27" s="89">
        <f t="shared" si="6"/>
        <v>0</v>
      </c>
      <c r="F27" s="83">
        <f t="shared" si="7"/>
        <v>0</v>
      </c>
      <c r="G27" s="87">
        <f t="shared" si="1"/>
        <v>0</v>
      </c>
      <c r="H27" s="89">
        <f t="shared" si="2"/>
        <v>0</v>
      </c>
      <c r="I27" s="97">
        <f t="shared" si="3"/>
        <v>0</v>
      </c>
      <c r="J27" s="98">
        <f t="shared" si="4"/>
        <v>0</v>
      </c>
    </row>
    <row r="28" spans="1:12" ht="22.5" customHeight="1">
      <c r="A28" s="76">
        <f>出役手当表!$A31</f>
        <v>0</v>
      </c>
      <c r="B28" s="82"/>
      <c r="C28" s="87">
        <f t="shared" si="0"/>
        <v>0</v>
      </c>
      <c r="D28" s="89">
        <f t="shared" si="5"/>
        <v>0</v>
      </c>
      <c r="E28" s="89">
        <f t="shared" si="6"/>
        <v>0</v>
      </c>
      <c r="F28" s="83">
        <f t="shared" si="7"/>
        <v>0</v>
      </c>
      <c r="G28" s="87">
        <f t="shared" si="1"/>
        <v>0</v>
      </c>
      <c r="H28" s="89">
        <f t="shared" si="2"/>
        <v>0</v>
      </c>
      <c r="I28" s="97">
        <f t="shared" si="3"/>
        <v>0</v>
      </c>
      <c r="J28" s="98">
        <f t="shared" si="4"/>
        <v>0</v>
      </c>
    </row>
    <row r="29" spans="1:12" ht="22.5" customHeight="1">
      <c r="A29" s="76">
        <f>出役手当表!$A32</f>
        <v>0</v>
      </c>
      <c r="B29" s="82"/>
      <c r="C29" s="87">
        <f t="shared" si="0"/>
        <v>0</v>
      </c>
      <c r="D29" s="89">
        <f t="shared" si="5"/>
        <v>0</v>
      </c>
      <c r="E29" s="89">
        <f t="shared" si="6"/>
        <v>0</v>
      </c>
      <c r="F29" s="83">
        <f t="shared" si="7"/>
        <v>0</v>
      </c>
      <c r="G29" s="87">
        <f t="shared" si="1"/>
        <v>0</v>
      </c>
      <c r="H29" s="89">
        <f t="shared" si="2"/>
        <v>0</v>
      </c>
      <c r="I29" s="97">
        <f t="shared" si="3"/>
        <v>0</v>
      </c>
      <c r="J29" s="98">
        <f t="shared" si="4"/>
        <v>0</v>
      </c>
    </row>
    <row r="30" spans="1:12" ht="22.5" customHeight="1">
      <c r="A30" s="76">
        <f>出役手当表!$A33</f>
        <v>0</v>
      </c>
      <c r="B30" s="82"/>
      <c r="C30" s="87">
        <f t="shared" si="0"/>
        <v>0</v>
      </c>
      <c r="D30" s="89">
        <f t="shared" si="5"/>
        <v>0</v>
      </c>
      <c r="E30" s="89">
        <f t="shared" si="6"/>
        <v>0</v>
      </c>
      <c r="F30" s="83">
        <f t="shared" si="7"/>
        <v>0</v>
      </c>
      <c r="G30" s="87">
        <f t="shared" si="1"/>
        <v>0</v>
      </c>
      <c r="H30" s="89">
        <f t="shared" si="2"/>
        <v>0</v>
      </c>
      <c r="I30" s="97">
        <f t="shared" si="3"/>
        <v>0</v>
      </c>
      <c r="J30" s="98">
        <f t="shared" si="4"/>
        <v>0</v>
      </c>
    </row>
    <row r="31" spans="1:12" ht="22.5" customHeight="1">
      <c r="A31" s="76">
        <f>出役手当表!$A34</f>
        <v>0</v>
      </c>
      <c r="B31" s="82"/>
      <c r="C31" s="87">
        <f t="shared" si="0"/>
        <v>0</v>
      </c>
      <c r="D31" s="89">
        <f t="shared" si="5"/>
        <v>0</v>
      </c>
      <c r="E31" s="89">
        <f t="shared" si="6"/>
        <v>0</v>
      </c>
      <c r="F31" s="83">
        <f t="shared" si="7"/>
        <v>0</v>
      </c>
      <c r="G31" s="87">
        <f t="shared" si="1"/>
        <v>0</v>
      </c>
      <c r="H31" s="89">
        <f t="shared" si="2"/>
        <v>0</v>
      </c>
      <c r="I31" s="97">
        <f t="shared" si="3"/>
        <v>0</v>
      </c>
      <c r="J31" s="98">
        <f t="shared" si="4"/>
        <v>0</v>
      </c>
    </row>
    <row r="32" spans="1:12" ht="22.5" customHeight="1">
      <c r="A32" s="76">
        <f>出役手当表!$A35</f>
        <v>0</v>
      </c>
      <c r="B32" s="82"/>
      <c r="C32" s="87">
        <f t="shared" si="0"/>
        <v>0</v>
      </c>
      <c r="D32" s="89">
        <f t="shared" si="5"/>
        <v>0</v>
      </c>
      <c r="E32" s="89">
        <f t="shared" si="6"/>
        <v>0</v>
      </c>
      <c r="F32" s="83">
        <f t="shared" si="7"/>
        <v>0</v>
      </c>
      <c r="G32" s="87">
        <f t="shared" si="1"/>
        <v>0</v>
      </c>
      <c r="H32" s="89">
        <f t="shared" si="2"/>
        <v>0</v>
      </c>
      <c r="I32" s="97">
        <f t="shared" si="3"/>
        <v>0</v>
      </c>
      <c r="J32" s="98">
        <f t="shared" si="4"/>
        <v>0</v>
      </c>
    </row>
    <row r="33" spans="1:10" ht="22.5" customHeight="1">
      <c r="A33" s="76">
        <f>出役手当表!$A36</f>
        <v>0</v>
      </c>
      <c r="B33" s="82"/>
      <c r="C33" s="87">
        <f t="shared" si="0"/>
        <v>0</v>
      </c>
      <c r="D33" s="89">
        <f t="shared" si="5"/>
        <v>0</v>
      </c>
      <c r="E33" s="89">
        <f t="shared" si="6"/>
        <v>0</v>
      </c>
      <c r="F33" s="83">
        <f t="shared" si="7"/>
        <v>0</v>
      </c>
      <c r="G33" s="87">
        <f t="shared" si="1"/>
        <v>0</v>
      </c>
      <c r="H33" s="89">
        <f t="shared" si="2"/>
        <v>0</v>
      </c>
      <c r="I33" s="97">
        <f t="shared" si="3"/>
        <v>0</v>
      </c>
      <c r="J33" s="98">
        <f t="shared" si="4"/>
        <v>0</v>
      </c>
    </row>
    <row r="34" spans="1:10" ht="22.5" customHeight="1">
      <c r="A34" s="76">
        <f>出役手当表!$A37</f>
        <v>0</v>
      </c>
      <c r="B34" s="82"/>
      <c r="C34" s="87">
        <f t="shared" si="0"/>
        <v>0</v>
      </c>
      <c r="D34" s="89">
        <f t="shared" si="5"/>
        <v>0</v>
      </c>
      <c r="E34" s="89">
        <f t="shared" si="6"/>
        <v>0</v>
      </c>
      <c r="F34" s="83">
        <f t="shared" si="7"/>
        <v>0</v>
      </c>
      <c r="G34" s="93">
        <f t="shared" si="1"/>
        <v>0</v>
      </c>
      <c r="H34" s="89">
        <f t="shared" si="2"/>
        <v>0</v>
      </c>
      <c r="I34" s="97">
        <f t="shared" si="3"/>
        <v>0</v>
      </c>
      <c r="J34" s="98">
        <f t="shared" si="4"/>
        <v>0</v>
      </c>
    </row>
    <row r="35" spans="1:10" ht="22.5" customHeight="1">
      <c r="A35" s="74" t="s">
        <v>10</v>
      </c>
      <c r="B35" s="83">
        <f>SUM($B$4:$B$34)</f>
        <v>0</v>
      </c>
      <c r="C35" s="87">
        <f>H36-B35</f>
        <v>0</v>
      </c>
      <c r="D35" s="89">
        <f>SUM($D$4:$D$34)</f>
        <v>0</v>
      </c>
      <c r="E35" s="89">
        <f>収支報告書!$B$25</f>
        <v>0</v>
      </c>
      <c r="F35" s="83">
        <f>SUM($F$4:$F$34)</f>
        <v>0</v>
      </c>
      <c r="G35" s="93">
        <f>$B$35+$C$35</f>
        <v>0</v>
      </c>
      <c r="H35" s="89">
        <f>$F$35</f>
        <v>0</v>
      </c>
      <c r="I35" s="97">
        <f>$B$35</f>
        <v>0</v>
      </c>
      <c r="J35" s="99">
        <f>SUM($J$4:$J$34)</f>
        <v>0</v>
      </c>
    </row>
    <row r="36" spans="1:10">
      <c r="G36" s="94" t="s">
        <v>86</v>
      </c>
      <c r="H36" s="95">
        <f>収支報告書!B16</f>
        <v>0</v>
      </c>
      <c r="I36" s="3"/>
    </row>
    <row r="37" spans="1:10" ht="26.25" customHeight="1">
      <c r="A37" s="77" t="s">
        <v>96</v>
      </c>
      <c r="B37" s="84"/>
      <c r="C37" s="84"/>
      <c r="D37" s="84"/>
      <c r="E37" s="77"/>
      <c r="F37" s="84"/>
      <c r="G37" s="84"/>
      <c r="H37" s="84"/>
      <c r="I37" s="3"/>
    </row>
    <row r="39" spans="1:10" ht="24" customHeight="1">
      <c r="A39" s="78" t="s">
        <v>97</v>
      </c>
      <c r="B39" s="79"/>
      <c r="C39" s="79"/>
      <c r="D39" s="79"/>
      <c r="E39" s="78"/>
      <c r="F39" s="79"/>
      <c r="G39" s="79"/>
      <c r="H39" s="79"/>
    </row>
    <row r="40" spans="1:10">
      <c r="A40" s="79"/>
      <c r="B40" s="79"/>
      <c r="C40" s="79"/>
      <c r="D40" s="79"/>
      <c r="E40" s="78"/>
      <c r="F40" s="79"/>
      <c r="G40" s="79"/>
      <c r="H40" s="79"/>
    </row>
    <row r="41" spans="1:10" ht="12" customHeight="1"/>
    <row r="42" spans="1:10">
      <c r="A42" s="6" t="s">
        <v>98</v>
      </c>
    </row>
    <row r="43" spans="1:10" ht="20.25" customHeight="1">
      <c r="E43" s="1" t="s">
        <v>88</v>
      </c>
      <c r="F43" s="1" t="s">
        <v>88</v>
      </c>
      <c r="G43" s="1"/>
      <c r="H43" s="1"/>
    </row>
  </sheetData>
  <mergeCells count="8">
    <mergeCell ref="A1:B1"/>
    <mergeCell ref="G1:H1"/>
    <mergeCell ref="C2:F2"/>
    <mergeCell ref="G2:H2"/>
    <mergeCell ref="I2:J2"/>
    <mergeCell ref="A37:H37"/>
    <mergeCell ref="F43:H43"/>
    <mergeCell ref="A39:H40"/>
  </mergeCells>
  <phoneticPr fontId="2"/>
  <conditionalFormatting sqref="B4:B34">
    <cfRule type="expression" dxfId="0" priority="1">
      <formula>MOD(B4,1)</formula>
    </cfRule>
  </conditionalFormatting>
  <dataValidations count="1">
    <dataValidation type="whole" operator="greaterThanOrEqual" allowBlank="1" showDropDown="0" showInputMessage="1" showErrorMessage="1" sqref="B4:B34">
      <formula1>0</formula1>
    </dataValidation>
  </dataValidations>
  <pageMargins left="1.1811023622047245" right="0.39370078740157477" top="0.59055118110236227" bottom="0.19685039370078738" header="0.51181102362204722" footer="0.51181102362204722"/>
  <pageSetup paperSize="9" scale="85" fitToWidth="1" fitToHeight="0" orientation="portrait" usePrinterDefaults="1"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M44"/>
  <sheetViews>
    <sheetView showZeros="0" view="pageBreakPreview" zoomScale="80" zoomScaleSheetLayoutView="80" workbookViewId="0">
      <selection sqref="A1:D1"/>
    </sheetView>
  </sheetViews>
  <sheetFormatPr defaultRowHeight="12.75" customHeight="1"/>
  <cols>
    <col min="1" max="1" width="4.625" style="5" customWidth="1"/>
    <col min="2" max="2" width="20.625" style="5" customWidth="1"/>
    <col min="3" max="12" width="16.125" style="5" customWidth="1"/>
    <col min="13" max="13" width="12.75" style="5" bestFit="1" customWidth="1"/>
    <col min="14" max="16384" width="9" style="5" customWidth="1"/>
  </cols>
  <sheetData>
    <row r="1" spans="1:13" ht="25.5" customHeight="1">
      <c r="A1" s="102" t="s">
        <v>50</v>
      </c>
      <c r="B1" s="102"/>
      <c r="C1" s="102"/>
      <c r="D1" s="102"/>
    </row>
    <row r="2" spans="1:13" ht="25.5" customHeight="1">
      <c r="A2" s="102"/>
      <c r="B2" s="102"/>
      <c r="C2" s="111"/>
      <c r="D2" s="111"/>
      <c r="J2" s="124" t="str">
        <f>収支報告書!C5</f>
        <v>集落協定</v>
      </c>
      <c r="K2" s="124"/>
      <c r="L2" s="124"/>
    </row>
    <row r="3" spans="1:13" ht="18.75" customHeight="1">
      <c r="A3" s="103" t="s">
        <v>58</v>
      </c>
      <c r="B3" s="103" t="s">
        <v>48</v>
      </c>
      <c r="C3" s="112" t="s">
        <v>46</v>
      </c>
      <c r="D3" s="88"/>
      <c r="E3" s="117"/>
      <c r="F3" s="112" t="s">
        <v>23</v>
      </c>
      <c r="G3" s="88"/>
      <c r="H3" s="88"/>
      <c r="I3" s="88"/>
      <c r="J3" s="88"/>
      <c r="K3" s="117"/>
      <c r="L3" s="103" t="s">
        <v>20</v>
      </c>
    </row>
    <row r="4" spans="1:13" ht="18.75" customHeight="1">
      <c r="A4" s="104"/>
      <c r="B4" s="104"/>
      <c r="C4" s="113" t="s">
        <v>55</v>
      </c>
      <c r="D4" s="113" t="s">
        <v>7</v>
      </c>
      <c r="E4" s="113" t="s">
        <v>34</v>
      </c>
      <c r="F4" s="118" t="s">
        <v>56</v>
      </c>
      <c r="G4" s="88"/>
      <c r="H4" s="117"/>
      <c r="I4" s="113" t="s">
        <v>49</v>
      </c>
      <c r="J4" s="113" t="s">
        <v>57</v>
      </c>
      <c r="K4" s="113" t="s">
        <v>5</v>
      </c>
      <c r="L4" s="104"/>
    </row>
    <row r="5" spans="1:13" ht="18.75" customHeight="1">
      <c r="A5" s="104"/>
      <c r="B5" s="104"/>
      <c r="C5" s="104" t="s">
        <v>13</v>
      </c>
      <c r="D5" s="104" t="s">
        <v>12</v>
      </c>
      <c r="E5" s="104" t="s">
        <v>45</v>
      </c>
      <c r="F5" s="104" t="s">
        <v>44</v>
      </c>
      <c r="G5" s="119" t="s">
        <v>61</v>
      </c>
      <c r="H5" s="122" t="s">
        <v>25</v>
      </c>
      <c r="I5" s="104" t="s">
        <v>43</v>
      </c>
      <c r="J5" s="104" t="s">
        <v>30</v>
      </c>
      <c r="K5" s="104" t="s">
        <v>17</v>
      </c>
      <c r="L5" s="104"/>
    </row>
    <row r="6" spans="1:13" ht="18.75" customHeight="1">
      <c r="A6" s="105"/>
      <c r="B6" s="105"/>
      <c r="C6" s="105"/>
      <c r="D6" s="105" t="s">
        <v>42</v>
      </c>
      <c r="E6" s="105" t="s">
        <v>40</v>
      </c>
      <c r="F6" s="105" t="s">
        <v>36</v>
      </c>
      <c r="G6" s="120"/>
      <c r="H6" s="123"/>
      <c r="I6" s="105" t="s">
        <v>69</v>
      </c>
      <c r="J6" s="105"/>
      <c r="K6" s="105" t="s">
        <v>70</v>
      </c>
      <c r="L6" s="105" t="s">
        <v>71</v>
      </c>
    </row>
    <row r="7" spans="1:13" ht="18.75" customHeight="1">
      <c r="A7" s="106" t="s">
        <v>39</v>
      </c>
      <c r="B7" s="108"/>
      <c r="C7" s="114" t="s">
        <v>16</v>
      </c>
      <c r="D7" s="114" t="s">
        <v>16</v>
      </c>
      <c r="E7" s="114" t="s">
        <v>16</v>
      </c>
      <c r="F7" s="114" t="s">
        <v>16</v>
      </c>
      <c r="G7" s="114" t="s">
        <v>16</v>
      </c>
      <c r="H7" s="114" t="s">
        <v>16</v>
      </c>
      <c r="I7" s="114" t="s">
        <v>16</v>
      </c>
      <c r="J7" s="114" t="s">
        <v>16</v>
      </c>
      <c r="K7" s="114" t="s">
        <v>16</v>
      </c>
      <c r="L7" s="114" t="s">
        <v>16</v>
      </c>
      <c r="M7" s="74" t="s">
        <v>4</v>
      </c>
    </row>
    <row r="8" spans="1:13" ht="18.75" customHeight="1">
      <c r="A8" s="107"/>
      <c r="B8" s="109"/>
      <c r="C8" s="115">
        <f t="shared" ref="C8:L8" si="0">SUM(C9:C39)</f>
        <v>0</v>
      </c>
      <c r="D8" s="115">
        <f t="shared" si="0"/>
        <v>0</v>
      </c>
      <c r="E8" s="115">
        <f t="shared" si="0"/>
        <v>0</v>
      </c>
      <c r="F8" s="115">
        <f t="shared" si="0"/>
        <v>0</v>
      </c>
      <c r="G8" s="115">
        <f t="shared" si="0"/>
        <v>0</v>
      </c>
      <c r="H8" s="115">
        <f t="shared" si="0"/>
        <v>0</v>
      </c>
      <c r="I8" s="115">
        <f t="shared" si="0"/>
        <v>0</v>
      </c>
      <c r="J8" s="115">
        <f t="shared" si="0"/>
        <v>0</v>
      </c>
      <c r="K8" s="115">
        <f t="shared" si="0"/>
        <v>0</v>
      </c>
      <c r="L8" s="115">
        <f t="shared" si="0"/>
        <v>0</v>
      </c>
      <c r="M8" s="125" t="str">
        <f t="shared" ref="M8:M39" si="1">IF(E8-K8-L8=0,"OK","NG")</f>
        <v>OK</v>
      </c>
    </row>
    <row r="9" spans="1:13" ht="18.75" customHeight="1">
      <c r="A9" s="105">
        <v>1</v>
      </c>
      <c r="B9" s="110">
        <f>出役手当表!A7</f>
        <v>0</v>
      </c>
      <c r="C9" s="116">
        <f>協定参加者別明細!G4</f>
        <v>0</v>
      </c>
      <c r="D9" s="116">
        <f>出役手当表!O7</f>
        <v>0</v>
      </c>
      <c r="E9" s="116">
        <f t="shared" ref="E9:E39" si="2">IF(C9+D9=0,0,C9+D9)</f>
        <v>0</v>
      </c>
      <c r="F9" s="116">
        <f>協定参加者別明細!H4</f>
        <v>0</v>
      </c>
      <c r="G9" s="121">
        <v>0</v>
      </c>
      <c r="H9" s="121">
        <v>0</v>
      </c>
      <c r="I9" s="116">
        <f t="shared" ref="I9:I39" si="3">IF(E9=0,0,F9-G9-H9)</f>
        <v>0</v>
      </c>
      <c r="J9" s="121">
        <v>0</v>
      </c>
      <c r="K9" s="116">
        <f t="shared" ref="K9:K39" si="4">IF(E9=0,0,I9+J9)</f>
        <v>0</v>
      </c>
      <c r="L9" s="116">
        <f t="shared" ref="L9:L39" si="5">IF(E9=0,0,E9-K9)</f>
        <v>0</v>
      </c>
      <c r="M9" s="125" t="str">
        <f t="shared" si="1"/>
        <v>OK</v>
      </c>
    </row>
    <row r="10" spans="1:13" ht="18.75" customHeight="1">
      <c r="A10" s="105">
        <v>2</v>
      </c>
      <c r="B10" s="110">
        <f>出役手当表!A8</f>
        <v>0</v>
      </c>
      <c r="C10" s="116">
        <f>協定参加者別明細!G5</f>
        <v>0</v>
      </c>
      <c r="D10" s="116">
        <f>出役手当表!O8</f>
        <v>0</v>
      </c>
      <c r="E10" s="116">
        <f t="shared" si="2"/>
        <v>0</v>
      </c>
      <c r="F10" s="116">
        <f>協定参加者別明細!H5</f>
        <v>0</v>
      </c>
      <c r="G10" s="121">
        <v>0</v>
      </c>
      <c r="H10" s="121">
        <v>0</v>
      </c>
      <c r="I10" s="116">
        <f t="shared" si="3"/>
        <v>0</v>
      </c>
      <c r="J10" s="121">
        <v>0</v>
      </c>
      <c r="K10" s="116">
        <f t="shared" si="4"/>
        <v>0</v>
      </c>
      <c r="L10" s="116">
        <f t="shared" si="5"/>
        <v>0</v>
      </c>
      <c r="M10" s="125" t="str">
        <f t="shared" si="1"/>
        <v>OK</v>
      </c>
    </row>
    <row r="11" spans="1:13" ht="18.75" customHeight="1">
      <c r="A11" s="105">
        <v>3</v>
      </c>
      <c r="B11" s="110">
        <f>出役手当表!A9</f>
        <v>0</v>
      </c>
      <c r="C11" s="116">
        <f>協定参加者別明細!G6</f>
        <v>0</v>
      </c>
      <c r="D11" s="116">
        <f>出役手当表!O9</f>
        <v>0</v>
      </c>
      <c r="E11" s="116">
        <f t="shared" si="2"/>
        <v>0</v>
      </c>
      <c r="F11" s="116">
        <f>協定参加者別明細!H6</f>
        <v>0</v>
      </c>
      <c r="G11" s="121">
        <v>0</v>
      </c>
      <c r="H11" s="121">
        <v>0</v>
      </c>
      <c r="I11" s="116">
        <f t="shared" si="3"/>
        <v>0</v>
      </c>
      <c r="J11" s="121">
        <v>0</v>
      </c>
      <c r="K11" s="116">
        <f t="shared" si="4"/>
        <v>0</v>
      </c>
      <c r="L11" s="116">
        <f t="shared" si="5"/>
        <v>0</v>
      </c>
      <c r="M11" s="125" t="str">
        <f t="shared" si="1"/>
        <v>OK</v>
      </c>
    </row>
    <row r="12" spans="1:13" ht="18.75" customHeight="1">
      <c r="A12" s="105">
        <v>4</v>
      </c>
      <c r="B12" s="110">
        <f>出役手当表!A10</f>
        <v>0</v>
      </c>
      <c r="C12" s="116">
        <f>協定参加者別明細!G7</f>
        <v>0</v>
      </c>
      <c r="D12" s="116">
        <f>出役手当表!O10</f>
        <v>0</v>
      </c>
      <c r="E12" s="116">
        <f t="shared" si="2"/>
        <v>0</v>
      </c>
      <c r="F12" s="116">
        <f>協定参加者別明細!H7</f>
        <v>0</v>
      </c>
      <c r="G12" s="121">
        <v>0</v>
      </c>
      <c r="H12" s="121">
        <v>0</v>
      </c>
      <c r="I12" s="116">
        <f t="shared" si="3"/>
        <v>0</v>
      </c>
      <c r="J12" s="121">
        <v>0</v>
      </c>
      <c r="K12" s="116">
        <f t="shared" si="4"/>
        <v>0</v>
      </c>
      <c r="L12" s="116">
        <f t="shared" si="5"/>
        <v>0</v>
      </c>
      <c r="M12" s="125" t="str">
        <f t="shared" si="1"/>
        <v>OK</v>
      </c>
    </row>
    <row r="13" spans="1:13" ht="18.75" customHeight="1">
      <c r="A13" s="105">
        <v>5</v>
      </c>
      <c r="B13" s="110">
        <f>出役手当表!A11</f>
        <v>0</v>
      </c>
      <c r="C13" s="116">
        <f>協定参加者別明細!G8</f>
        <v>0</v>
      </c>
      <c r="D13" s="116">
        <f>出役手当表!O11</f>
        <v>0</v>
      </c>
      <c r="E13" s="116">
        <f t="shared" si="2"/>
        <v>0</v>
      </c>
      <c r="F13" s="116">
        <f>協定参加者別明細!H8</f>
        <v>0</v>
      </c>
      <c r="G13" s="121">
        <v>0</v>
      </c>
      <c r="H13" s="121">
        <v>0</v>
      </c>
      <c r="I13" s="116">
        <f t="shared" si="3"/>
        <v>0</v>
      </c>
      <c r="J13" s="121">
        <v>0</v>
      </c>
      <c r="K13" s="116">
        <f t="shared" si="4"/>
        <v>0</v>
      </c>
      <c r="L13" s="116">
        <f t="shared" si="5"/>
        <v>0</v>
      </c>
      <c r="M13" s="125" t="str">
        <f t="shared" si="1"/>
        <v>OK</v>
      </c>
    </row>
    <row r="14" spans="1:13" ht="18.75" customHeight="1">
      <c r="A14" s="105">
        <v>6</v>
      </c>
      <c r="B14" s="110">
        <f>出役手当表!A12</f>
        <v>0</v>
      </c>
      <c r="C14" s="116">
        <f>協定参加者別明細!G9</f>
        <v>0</v>
      </c>
      <c r="D14" s="116">
        <f>出役手当表!O12</f>
        <v>0</v>
      </c>
      <c r="E14" s="116">
        <f t="shared" si="2"/>
        <v>0</v>
      </c>
      <c r="F14" s="116">
        <f>協定参加者別明細!H9</f>
        <v>0</v>
      </c>
      <c r="G14" s="121">
        <v>0</v>
      </c>
      <c r="H14" s="121">
        <v>0</v>
      </c>
      <c r="I14" s="116">
        <f t="shared" si="3"/>
        <v>0</v>
      </c>
      <c r="J14" s="121">
        <v>0</v>
      </c>
      <c r="K14" s="116">
        <f t="shared" si="4"/>
        <v>0</v>
      </c>
      <c r="L14" s="116">
        <f t="shared" si="5"/>
        <v>0</v>
      </c>
      <c r="M14" s="125" t="str">
        <f t="shared" si="1"/>
        <v>OK</v>
      </c>
    </row>
    <row r="15" spans="1:13" ht="18.75" customHeight="1">
      <c r="A15" s="105">
        <v>7</v>
      </c>
      <c r="B15" s="110">
        <f>出役手当表!A13</f>
        <v>0</v>
      </c>
      <c r="C15" s="116">
        <f>協定参加者別明細!G10</f>
        <v>0</v>
      </c>
      <c r="D15" s="116">
        <f>出役手当表!O13</f>
        <v>0</v>
      </c>
      <c r="E15" s="116">
        <f t="shared" si="2"/>
        <v>0</v>
      </c>
      <c r="F15" s="116">
        <f>協定参加者別明細!H10</f>
        <v>0</v>
      </c>
      <c r="G15" s="121">
        <v>0</v>
      </c>
      <c r="H15" s="121">
        <v>0</v>
      </c>
      <c r="I15" s="116">
        <f t="shared" si="3"/>
        <v>0</v>
      </c>
      <c r="J15" s="121">
        <v>0</v>
      </c>
      <c r="K15" s="116">
        <f t="shared" si="4"/>
        <v>0</v>
      </c>
      <c r="L15" s="116">
        <f t="shared" si="5"/>
        <v>0</v>
      </c>
      <c r="M15" s="125" t="str">
        <f t="shared" si="1"/>
        <v>OK</v>
      </c>
    </row>
    <row r="16" spans="1:13" ht="18.75" customHeight="1">
      <c r="A16" s="105">
        <v>8</v>
      </c>
      <c r="B16" s="110">
        <f>出役手当表!A14</f>
        <v>0</v>
      </c>
      <c r="C16" s="116">
        <f>協定参加者別明細!G11</f>
        <v>0</v>
      </c>
      <c r="D16" s="116">
        <f>出役手当表!O14</f>
        <v>0</v>
      </c>
      <c r="E16" s="116">
        <f t="shared" si="2"/>
        <v>0</v>
      </c>
      <c r="F16" s="116">
        <f>協定参加者別明細!H11</f>
        <v>0</v>
      </c>
      <c r="G16" s="121">
        <v>0</v>
      </c>
      <c r="H16" s="121">
        <v>0</v>
      </c>
      <c r="I16" s="116">
        <f t="shared" si="3"/>
        <v>0</v>
      </c>
      <c r="J16" s="121">
        <v>0</v>
      </c>
      <c r="K16" s="116">
        <f t="shared" si="4"/>
        <v>0</v>
      </c>
      <c r="L16" s="116">
        <f t="shared" si="5"/>
        <v>0</v>
      </c>
      <c r="M16" s="125" t="str">
        <f t="shared" si="1"/>
        <v>OK</v>
      </c>
    </row>
    <row r="17" spans="1:13" ht="18.75" customHeight="1">
      <c r="A17" s="105">
        <v>9</v>
      </c>
      <c r="B17" s="110">
        <f>出役手当表!A15</f>
        <v>0</v>
      </c>
      <c r="C17" s="116">
        <f>協定参加者別明細!G12</f>
        <v>0</v>
      </c>
      <c r="D17" s="116">
        <f>出役手当表!O15</f>
        <v>0</v>
      </c>
      <c r="E17" s="116">
        <f t="shared" si="2"/>
        <v>0</v>
      </c>
      <c r="F17" s="116">
        <f>協定参加者別明細!H12</f>
        <v>0</v>
      </c>
      <c r="G17" s="121">
        <v>0</v>
      </c>
      <c r="H17" s="121">
        <v>0</v>
      </c>
      <c r="I17" s="116">
        <f t="shared" si="3"/>
        <v>0</v>
      </c>
      <c r="J17" s="121">
        <v>0</v>
      </c>
      <c r="K17" s="116">
        <f t="shared" si="4"/>
        <v>0</v>
      </c>
      <c r="L17" s="116">
        <f t="shared" si="5"/>
        <v>0</v>
      </c>
      <c r="M17" s="125" t="str">
        <f t="shared" si="1"/>
        <v>OK</v>
      </c>
    </row>
    <row r="18" spans="1:13" ht="18.75" customHeight="1">
      <c r="A18" s="105">
        <v>10</v>
      </c>
      <c r="B18" s="110">
        <f>出役手当表!A16</f>
        <v>0</v>
      </c>
      <c r="C18" s="116">
        <f>協定参加者別明細!G13</f>
        <v>0</v>
      </c>
      <c r="D18" s="116">
        <f>出役手当表!O16</f>
        <v>0</v>
      </c>
      <c r="E18" s="116">
        <f t="shared" si="2"/>
        <v>0</v>
      </c>
      <c r="F18" s="116">
        <f>協定参加者別明細!H13</f>
        <v>0</v>
      </c>
      <c r="G18" s="121">
        <v>0</v>
      </c>
      <c r="H18" s="121">
        <v>0</v>
      </c>
      <c r="I18" s="116">
        <f t="shared" si="3"/>
        <v>0</v>
      </c>
      <c r="J18" s="121">
        <v>0</v>
      </c>
      <c r="K18" s="116">
        <f t="shared" si="4"/>
        <v>0</v>
      </c>
      <c r="L18" s="116">
        <f t="shared" si="5"/>
        <v>0</v>
      </c>
      <c r="M18" s="125" t="str">
        <f t="shared" si="1"/>
        <v>OK</v>
      </c>
    </row>
    <row r="19" spans="1:13" ht="18.75" customHeight="1">
      <c r="A19" s="105">
        <v>11</v>
      </c>
      <c r="B19" s="110">
        <f>出役手当表!A17</f>
        <v>0</v>
      </c>
      <c r="C19" s="116">
        <f>協定参加者別明細!G14</f>
        <v>0</v>
      </c>
      <c r="D19" s="116">
        <f>出役手当表!O17</f>
        <v>0</v>
      </c>
      <c r="E19" s="116">
        <f t="shared" si="2"/>
        <v>0</v>
      </c>
      <c r="F19" s="116">
        <f>協定参加者別明細!H14</f>
        <v>0</v>
      </c>
      <c r="G19" s="121">
        <v>0</v>
      </c>
      <c r="H19" s="121">
        <v>0</v>
      </c>
      <c r="I19" s="116">
        <f t="shared" si="3"/>
        <v>0</v>
      </c>
      <c r="J19" s="121">
        <v>0</v>
      </c>
      <c r="K19" s="116">
        <f t="shared" si="4"/>
        <v>0</v>
      </c>
      <c r="L19" s="116">
        <f t="shared" si="5"/>
        <v>0</v>
      </c>
      <c r="M19" s="125" t="str">
        <f t="shared" si="1"/>
        <v>OK</v>
      </c>
    </row>
    <row r="20" spans="1:13" ht="18.75" customHeight="1">
      <c r="A20" s="105">
        <v>12</v>
      </c>
      <c r="B20" s="110">
        <f>出役手当表!A18</f>
        <v>0</v>
      </c>
      <c r="C20" s="116">
        <f>協定参加者別明細!G15</f>
        <v>0</v>
      </c>
      <c r="D20" s="116">
        <f>出役手当表!O18</f>
        <v>0</v>
      </c>
      <c r="E20" s="116">
        <f t="shared" si="2"/>
        <v>0</v>
      </c>
      <c r="F20" s="116">
        <f>協定参加者別明細!H15</f>
        <v>0</v>
      </c>
      <c r="G20" s="121">
        <v>0</v>
      </c>
      <c r="H20" s="121">
        <v>0</v>
      </c>
      <c r="I20" s="116">
        <f t="shared" si="3"/>
        <v>0</v>
      </c>
      <c r="J20" s="121">
        <v>0</v>
      </c>
      <c r="K20" s="116">
        <f t="shared" si="4"/>
        <v>0</v>
      </c>
      <c r="L20" s="116">
        <f t="shared" si="5"/>
        <v>0</v>
      </c>
      <c r="M20" s="125" t="str">
        <f t="shared" si="1"/>
        <v>OK</v>
      </c>
    </row>
    <row r="21" spans="1:13" ht="18.75" customHeight="1">
      <c r="A21" s="105">
        <v>13</v>
      </c>
      <c r="B21" s="110">
        <f>出役手当表!A19</f>
        <v>0</v>
      </c>
      <c r="C21" s="116">
        <f>協定参加者別明細!G16</f>
        <v>0</v>
      </c>
      <c r="D21" s="116">
        <f>出役手当表!O19</f>
        <v>0</v>
      </c>
      <c r="E21" s="116">
        <f t="shared" si="2"/>
        <v>0</v>
      </c>
      <c r="F21" s="116">
        <f>協定参加者別明細!H16</f>
        <v>0</v>
      </c>
      <c r="G21" s="121">
        <v>0</v>
      </c>
      <c r="H21" s="121">
        <v>0</v>
      </c>
      <c r="I21" s="116">
        <f t="shared" si="3"/>
        <v>0</v>
      </c>
      <c r="J21" s="121">
        <v>0</v>
      </c>
      <c r="K21" s="116">
        <f t="shared" si="4"/>
        <v>0</v>
      </c>
      <c r="L21" s="116">
        <f t="shared" si="5"/>
        <v>0</v>
      </c>
      <c r="M21" s="125" t="str">
        <f t="shared" si="1"/>
        <v>OK</v>
      </c>
    </row>
    <row r="22" spans="1:13" ht="18.75" customHeight="1">
      <c r="A22" s="105">
        <v>14</v>
      </c>
      <c r="B22" s="110">
        <f>出役手当表!A20</f>
        <v>0</v>
      </c>
      <c r="C22" s="116">
        <f>協定参加者別明細!G17</f>
        <v>0</v>
      </c>
      <c r="D22" s="116">
        <f>出役手当表!O20</f>
        <v>0</v>
      </c>
      <c r="E22" s="116">
        <f t="shared" si="2"/>
        <v>0</v>
      </c>
      <c r="F22" s="116">
        <f>協定参加者別明細!H17</f>
        <v>0</v>
      </c>
      <c r="G22" s="121">
        <v>0</v>
      </c>
      <c r="H22" s="121">
        <v>0</v>
      </c>
      <c r="I22" s="116">
        <f t="shared" si="3"/>
        <v>0</v>
      </c>
      <c r="J22" s="121">
        <v>0</v>
      </c>
      <c r="K22" s="116">
        <f t="shared" si="4"/>
        <v>0</v>
      </c>
      <c r="L22" s="116">
        <f t="shared" si="5"/>
        <v>0</v>
      </c>
      <c r="M22" s="125" t="str">
        <f t="shared" si="1"/>
        <v>OK</v>
      </c>
    </row>
    <row r="23" spans="1:13" ht="18.75" customHeight="1">
      <c r="A23" s="105">
        <v>15</v>
      </c>
      <c r="B23" s="110">
        <f>出役手当表!A21</f>
        <v>0</v>
      </c>
      <c r="C23" s="116">
        <f>協定参加者別明細!G18</f>
        <v>0</v>
      </c>
      <c r="D23" s="116">
        <f>出役手当表!O21</f>
        <v>0</v>
      </c>
      <c r="E23" s="116">
        <f t="shared" si="2"/>
        <v>0</v>
      </c>
      <c r="F23" s="116">
        <f>協定参加者別明細!H18</f>
        <v>0</v>
      </c>
      <c r="G23" s="121">
        <v>0</v>
      </c>
      <c r="H23" s="121">
        <v>0</v>
      </c>
      <c r="I23" s="116">
        <f t="shared" si="3"/>
        <v>0</v>
      </c>
      <c r="J23" s="121">
        <v>0</v>
      </c>
      <c r="K23" s="116">
        <f t="shared" si="4"/>
        <v>0</v>
      </c>
      <c r="L23" s="116">
        <f t="shared" si="5"/>
        <v>0</v>
      </c>
      <c r="M23" s="125" t="str">
        <f t="shared" si="1"/>
        <v>OK</v>
      </c>
    </row>
    <row r="24" spans="1:13" ht="18.75" customHeight="1">
      <c r="A24" s="105">
        <v>16</v>
      </c>
      <c r="B24" s="110">
        <f>出役手当表!A22</f>
        <v>0</v>
      </c>
      <c r="C24" s="116">
        <f>協定参加者別明細!G19</f>
        <v>0</v>
      </c>
      <c r="D24" s="116">
        <f>出役手当表!O22</f>
        <v>0</v>
      </c>
      <c r="E24" s="116">
        <f t="shared" si="2"/>
        <v>0</v>
      </c>
      <c r="F24" s="116">
        <f>協定参加者別明細!H19</f>
        <v>0</v>
      </c>
      <c r="G24" s="121">
        <v>0</v>
      </c>
      <c r="H24" s="121">
        <v>0</v>
      </c>
      <c r="I24" s="116">
        <f t="shared" si="3"/>
        <v>0</v>
      </c>
      <c r="J24" s="121">
        <v>0</v>
      </c>
      <c r="K24" s="116">
        <f t="shared" si="4"/>
        <v>0</v>
      </c>
      <c r="L24" s="116">
        <f t="shared" si="5"/>
        <v>0</v>
      </c>
      <c r="M24" s="125" t="str">
        <f t="shared" si="1"/>
        <v>OK</v>
      </c>
    </row>
    <row r="25" spans="1:13" ht="18.75" customHeight="1">
      <c r="A25" s="105">
        <v>17</v>
      </c>
      <c r="B25" s="110">
        <f>出役手当表!A23</f>
        <v>0</v>
      </c>
      <c r="C25" s="116">
        <f>協定参加者別明細!G20</f>
        <v>0</v>
      </c>
      <c r="D25" s="116">
        <f>出役手当表!O23</f>
        <v>0</v>
      </c>
      <c r="E25" s="116">
        <f t="shared" si="2"/>
        <v>0</v>
      </c>
      <c r="F25" s="116">
        <f>協定参加者別明細!H20</f>
        <v>0</v>
      </c>
      <c r="G25" s="121">
        <v>0</v>
      </c>
      <c r="H25" s="121">
        <v>0</v>
      </c>
      <c r="I25" s="116">
        <f t="shared" si="3"/>
        <v>0</v>
      </c>
      <c r="J25" s="121">
        <v>0</v>
      </c>
      <c r="K25" s="116">
        <f t="shared" si="4"/>
        <v>0</v>
      </c>
      <c r="L25" s="116">
        <f t="shared" si="5"/>
        <v>0</v>
      </c>
      <c r="M25" s="125" t="str">
        <f t="shared" si="1"/>
        <v>OK</v>
      </c>
    </row>
    <row r="26" spans="1:13" ht="18.75" customHeight="1">
      <c r="A26" s="105">
        <v>18</v>
      </c>
      <c r="B26" s="110">
        <f>出役手当表!A24</f>
        <v>0</v>
      </c>
      <c r="C26" s="116">
        <f>協定参加者別明細!G21</f>
        <v>0</v>
      </c>
      <c r="D26" s="116">
        <f>出役手当表!O24</f>
        <v>0</v>
      </c>
      <c r="E26" s="116">
        <f t="shared" si="2"/>
        <v>0</v>
      </c>
      <c r="F26" s="116">
        <f>協定参加者別明細!H21</f>
        <v>0</v>
      </c>
      <c r="G26" s="121">
        <v>0</v>
      </c>
      <c r="H26" s="121">
        <v>0</v>
      </c>
      <c r="I26" s="116">
        <f t="shared" si="3"/>
        <v>0</v>
      </c>
      <c r="J26" s="121">
        <v>0</v>
      </c>
      <c r="K26" s="116">
        <f t="shared" si="4"/>
        <v>0</v>
      </c>
      <c r="L26" s="116">
        <f t="shared" si="5"/>
        <v>0</v>
      </c>
      <c r="M26" s="125" t="str">
        <f t="shared" si="1"/>
        <v>OK</v>
      </c>
    </row>
    <row r="27" spans="1:13" ht="18.75" customHeight="1">
      <c r="A27" s="105">
        <v>19</v>
      </c>
      <c r="B27" s="110">
        <f>出役手当表!A25</f>
        <v>0</v>
      </c>
      <c r="C27" s="116">
        <f>協定参加者別明細!G22</f>
        <v>0</v>
      </c>
      <c r="D27" s="116">
        <f>出役手当表!O25</f>
        <v>0</v>
      </c>
      <c r="E27" s="116">
        <f t="shared" si="2"/>
        <v>0</v>
      </c>
      <c r="F27" s="116">
        <f>協定参加者別明細!H22</f>
        <v>0</v>
      </c>
      <c r="G27" s="121">
        <v>0</v>
      </c>
      <c r="H27" s="121">
        <v>0</v>
      </c>
      <c r="I27" s="116">
        <f t="shared" si="3"/>
        <v>0</v>
      </c>
      <c r="J27" s="121">
        <v>0</v>
      </c>
      <c r="K27" s="116">
        <f t="shared" si="4"/>
        <v>0</v>
      </c>
      <c r="L27" s="116">
        <f t="shared" si="5"/>
        <v>0</v>
      </c>
      <c r="M27" s="125" t="str">
        <f t="shared" si="1"/>
        <v>OK</v>
      </c>
    </row>
    <row r="28" spans="1:13" ht="18.75" customHeight="1">
      <c r="A28" s="105">
        <v>20</v>
      </c>
      <c r="B28" s="110">
        <f>出役手当表!A26</f>
        <v>0</v>
      </c>
      <c r="C28" s="116">
        <f>協定参加者別明細!G23</f>
        <v>0</v>
      </c>
      <c r="D28" s="116">
        <f>出役手当表!O26</f>
        <v>0</v>
      </c>
      <c r="E28" s="116">
        <f t="shared" si="2"/>
        <v>0</v>
      </c>
      <c r="F28" s="116">
        <f>協定参加者別明細!H23</f>
        <v>0</v>
      </c>
      <c r="G28" s="121">
        <v>0</v>
      </c>
      <c r="H28" s="121">
        <v>0</v>
      </c>
      <c r="I28" s="116">
        <f t="shared" si="3"/>
        <v>0</v>
      </c>
      <c r="J28" s="121">
        <v>0</v>
      </c>
      <c r="K28" s="116">
        <f t="shared" si="4"/>
        <v>0</v>
      </c>
      <c r="L28" s="116">
        <f t="shared" si="5"/>
        <v>0</v>
      </c>
      <c r="M28" s="125" t="str">
        <f t="shared" si="1"/>
        <v>OK</v>
      </c>
    </row>
    <row r="29" spans="1:13" ht="18.75" customHeight="1">
      <c r="A29" s="105">
        <v>21</v>
      </c>
      <c r="B29" s="110">
        <f>出役手当表!A27</f>
        <v>0</v>
      </c>
      <c r="C29" s="116">
        <f>協定参加者別明細!G24</f>
        <v>0</v>
      </c>
      <c r="D29" s="116">
        <f>出役手当表!O27</f>
        <v>0</v>
      </c>
      <c r="E29" s="116">
        <f t="shared" si="2"/>
        <v>0</v>
      </c>
      <c r="F29" s="116">
        <f>協定参加者別明細!H24</f>
        <v>0</v>
      </c>
      <c r="G29" s="121">
        <v>0</v>
      </c>
      <c r="H29" s="121">
        <v>0</v>
      </c>
      <c r="I29" s="116">
        <f t="shared" si="3"/>
        <v>0</v>
      </c>
      <c r="J29" s="121">
        <v>0</v>
      </c>
      <c r="K29" s="116">
        <f t="shared" si="4"/>
        <v>0</v>
      </c>
      <c r="L29" s="116">
        <f t="shared" si="5"/>
        <v>0</v>
      </c>
      <c r="M29" s="125" t="str">
        <f t="shared" si="1"/>
        <v>OK</v>
      </c>
    </row>
    <row r="30" spans="1:13" ht="18.75" customHeight="1">
      <c r="A30" s="105">
        <v>22</v>
      </c>
      <c r="B30" s="110">
        <f>出役手当表!A28</f>
        <v>0</v>
      </c>
      <c r="C30" s="116">
        <f>協定参加者別明細!G25</f>
        <v>0</v>
      </c>
      <c r="D30" s="116">
        <f>出役手当表!O28</f>
        <v>0</v>
      </c>
      <c r="E30" s="116">
        <f t="shared" si="2"/>
        <v>0</v>
      </c>
      <c r="F30" s="116">
        <f>協定参加者別明細!H25</f>
        <v>0</v>
      </c>
      <c r="G30" s="121">
        <v>0</v>
      </c>
      <c r="H30" s="121">
        <v>0</v>
      </c>
      <c r="I30" s="116">
        <f t="shared" si="3"/>
        <v>0</v>
      </c>
      <c r="J30" s="121">
        <v>0</v>
      </c>
      <c r="K30" s="116">
        <f t="shared" si="4"/>
        <v>0</v>
      </c>
      <c r="L30" s="116">
        <f t="shared" si="5"/>
        <v>0</v>
      </c>
      <c r="M30" s="125" t="str">
        <f t="shared" si="1"/>
        <v>OK</v>
      </c>
    </row>
    <row r="31" spans="1:13" ht="18.75" customHeight="1">
      <c r="A31" s="105">
        <v>23</v>
      </c>
      <c r="B31" s="110">
        <f>出役手当表!A29</f>
        <v>0</v>
      </c>
      <c r="C31" s="116">
        <f>協定参加者別明細!G26</f>
        <v>0</v>
      </c>
      <c r="D31" s="116">
        <f>出役手当表!O29</f>
        <v>0</v>
      </c>
      <c r="E31" s="116">
        <f t="shared" si="2"/>
        <v>0</v>
      </c>
      <c r="F31" s="116">
        <f>協定参加者別明細!H26</f>
        <v>0</v>
      </c>
      <c r="G31" s="121">
        <v>0</v>
      </c>
      <c r="H31" s="121">
        <v>0</v>
      </c>
      <c r="I31" s="116">
        <f t="shared" si="3"/>
        <v>0</v>
      </c>
      <c r="J31" s="121">
        <v>0</v>
      </c>
      <c r="K31" s="116">
        <f t="shared" si="4"/>
        <v>0</v>
      </c>
      <c r="L31" s="116">
        <f t="shared" si="5"/>
        <v>0</v>
      </c>
      <c r="M31" s="125" t="str">
        <f t="shared" si="1"/>
        <v>OK</v>
      </c>
    </row>
    <row r="32" spans="1:13" ht="18.75" customHeight="1">
      <c r="A32" s="105">
        <v>24</v>
      </c>
      <c r="B32" s="110">
        <f>出役手当表!A30</f>
        <v>0</v>
      </c>
      <c r="C32" s="116">
        <f>協定参加者別明細!G27</f>
        <v>0</v>
      </c>
      <c r="D32" s="116">
        <f>出役手当表!O30</f>
        <v>0</v>
      </c>
      <c r="E32" s="116">
        <f t="shared" si="2"/>
        <v>0</v>
      </c>
      <c r="F32" s="116">
        <f>協定参加者別明細!H27</f>
        <v>0</v>
      </c>
      <c r="G32" s="121">
        <v>0</v>
      </c>
      <c r="H32" s="121">
        <v>0</v>
      </c>
      <c r="I32" s="116">
        <f t="shared" si="3"/>
        <v>0</v>
      </c>
      <c r="J32" s="121">
        <v>0</v>
      </c>
      <c r="K32" s="116">
        <f t="shared" si="4"/>
        <v>0</v>
      </c>
      <c r="L32" s="116">
        <f t="shared" si="5"/>
        <v>0</v>
      </c>
      <c r="M32" s="125" t="str">
        <f t="shared" si="1"/>
        <v>OK</v>
      </c>
    </row>
    <row r="33" spans="1:13" ht="18.75" customHeight="1">
      <c r="A33" s="105">
        <v>25</v>
      </c>
      <c r="B33" s="110">
        <f>出役手当表!A31</f>
        <v>0</v>
      </c>
      <c r="C33" s="116">
        <f>協定参加者別明細!G28</f>
        <v>0</v>
      </c>
      <c r="D33" s="116">
        <f>出役手当表!O31</f>
        <v>0</v>
      </c>
      <c r="E33" s="116">
        <f t="shared" si="2"/>
        <v>0</v>
      </c>
      <c r="F33" s="116">
        <f>協定参加者別明細!H28</f>
        <v>0</v>
      </c>
      <c r="G33" s="121">
        <v>0</v>
      </c>
      <c r="H33" s="121">
        <v>0</v>
      </c>
      <c r="I33" s="116">
        <f t="shared" si="3"/>
        <v>0</v>
      </c>
      <c r="J33" s="121">
        <v>0</v>
      </c>
      <c r="K33" s="116">
        <f t="shared" si="4"/>
        <v>0</v>
      </c>
      <c r="L33" s="116">
        <f t="shared" si="5"/>
        <v>0</v>
      </c>
      <c r="M33" s="125" t="str">
        <f t="shared" si="1"/>
        <v>OK</v>
      </c>
    </row>
    <row r="34" spans="1:13" ht="18.75" customHeight="1">
      <c r="A34" s="105">
        <v>26</v>
      </c>
      <c r="B34" s="110">
        <f>出役手当表!A32</f>
        <v>0</v>
      </c>
      <c r="C34" s="116">
        <f>協定参加者別明細!G29</f>
        <v>0</v>
      </c>
      <c r="D34" s="116">
        <f>出役手当表!O32</f>
        <v>0</v>
      </c>
      <c r="E34" s="116">
        <f t="shared" si="2"/>
        <v>0</v>
      </c>
      <c r="F34" s="116">
        <f>協定参加者別明細!H29</f>
        <v>0</v>
      </c>
      <c r="G34" s="121">
        <v>0</v>
      </c>
      <c r="H34" s="121">
        <v>0</v>
      </c>
      <c r="I34" s="116">
        <f t="shared" si="3"/>
        <v>0</v>
      </c>
      <c r="J34" s="121">
        <v>0</v>
      </c>
      <c r="K34" s="116">
        <f t="shared" si="4"/>
        <v>0</v>
      </c>
      <c r="L34" s="116">
        <f t="shared" si="5"/>
        <v>0</v>
      </c>
      <c r="M34" s="125" t="str">
        <f t="shared" si="1"/>
        <v>OK</v>
      </c>
    </row>
    <row r="35" spans="1:13" ht="18.75" customHeight="1">
      <c r="A35" s="105">
        <v>27</v>
      </c>
      <c r="B35" s="110">
        <f>出役手当表!A33</f>
        <v>0</v>
      </c>
      <c r="C35" s="116">
        <f>協定参加者別明細!G30</f>
        <v>0</v>
      </c>
      <c r="D35" s="116">
        <f>出役手当表!O33</f>
        <v>0</v>
      </c>
      <c r="E35" s="116">
        <f t="shared" si="2"/>
        <v>0</v>
      </c>
      <c r="F35" s="116">
        <f>協定参加者別明細!H30</f>
        <v>0</v>
      </c>
      <c r="G35" s="121">
        <v>0</v>
      </c>
      <c r="H35" s="121">
        <v>0</v>
      </c>
      <c r="I35" s="116">
        <f t="shared" si="3"/>
        <v>0</v>
      </c>
      <c r="J35" s="121">
        <v>0</v>
      </c>
      <c r="K35" s="116">
        <f t="shared" si="4"/>
        <v>0</v>
      </c>
      <c r="L35" s="116">
        <f t="shared" si="5"/>
        <v>0</v>
      </c>
      <c r="M35" s="125" t="str">
        <f t="shared" si="1"/>
        <v>OK</v>
      </c>
    </row>
    <row r="36" spans="1:13" ht="18.75" customHeight="1">
      <c r="A36" s="105">
        <v>28</v>
      </c>
      <c r="B36" s="110">
        <f>出役手当表!A34</f>
        <v>0</v>
      </c>
      <c r="C36" s="116">
        <f>協定参加者別明細!G31</f>
        <v>0</v>
      </c>
      <c r="D36" s="116">
        <f>出役手当表!O34</f>
        <v>0</v>
      </c>
      <c r="E36" s="116">
        <f t="shared" si="2"/>
        <v>0</v>
      </c>
      <c r="F36" s="116">
        <f>協定参加者別明細!H31</f>
        <v>0</v>
      </c>
      <c r="G36" s="121">
        <v>0</v>
      </c>
      <c r="H36" s="121">
        <v>0</v>
      </c>
      <c r="I36" s="116">
        <f t="shared" si="3"/>
        <v>0</v>
      </c>
      <c r="J36" s="121">
        <v>0</v>
      </c>
      <c r="K36" s="116">
        <f t="shared" si="4"/>
        <v>0</v>
      </c>
      <c r="L36" s="116">
        <f t="shared" si="5"/>
        <v>0</v>
      </c>
      <c r="M36" s="125" t="str">
        <f t="shared" si="1"/>
        <v>OK</v>
      </c>
    </row>
    <row r="37" spans="1:13" ht="18.75" customHeight="1">
      <c r="A37" s="105">
        <v>29</v>
      </c>
      <c r="B37" s="110">
        <f>出役手当表!A35</f>
        <v>0</v>
      </c>
      <c r="C37" s="116">
        <f>協定参加者別明細!G32</f>
        <v>0</v>
      </c>
      <c r="D37" s="116">
        <f>出役手当表!O35</f>
        <v>0</v>
      </c>
      <c r="E37" s="116">
        <f t="shared" si="2"/>
        <v>0</v>
      </c>
      <c r="F37" s="116">
        <f>協定参加者別明細!H32</f>
        <v>0</v>
      </c>
      <c r="G37" s="121">
        <v>0</v>
      </c>
      <c r="H37" s="121">
        <v>0</v>
      </c>
      <c r="I37" s="116">
        <f t="shared" si="3"/>
        <v>0</v>
      </c>
      <c r="J37" s="121">
        <v>0</v>
      </c>
      <c r="K37" s="116">
        <f t="shared" si="4"/>
        <v>0</v>
      </c>
      <c r="L37" s="116">
        <f t="shared" si="5"/>
        <v>0</v>
      </c>
      <c r="M37" s="125" t="str">
        <f t="shared" si="1"/>
        <v>OK</v>
      </c>
    </row>
    <row r="38" spans="1:13" ht="18.75" customHeight="1">
      <c r="A38" s="105">
        <v>30</v>
      </c>
      <c r="B38" s="110">
        <f>出役手当表!A36</f>
        <v>0</v>
      </c>
      <c r="C38" s="116">
        <f>協定参加者別明細!G33</f>
        <v>0</v>
      </c>
      <c r="D38" s="116">
        <f>出役手当表!O36</f>
        <v>0</v>
      </c>
      <c r="E38" s="116">
        <f t="shared" si="2"/>
        <v>0</v>
      </c>
      <c r="F38" s="116">
        <f>協定参加者別明細!H33</f>
        <v>0</v>
      </c>
      <c r="G38" s="121">
        <v>0</v>
      </c>
      <c r="H38" s="121">
        <v>0</v>
      </c>
      <c r="I38" s="116">
        <f t="shared" si="3"/>
        <v>0</v>
      </c>
      <c r="J38" s="121">
        <v>0</v>
      </c>
      <c r="K38" s="116">
        <f t="shared" si="4"/>
        <v>0</v>
      </c>
      <c r="L38" s="116">
        <f t="shared" si="5"/>
        <v>0</v>
      </c>
      <c r="M38" s="125" t="str">
        <f t="shared" si="1"/>
        <v>OK</v>
      </c>
    </row>
    <row r="39" spans="1:13" ht="18.75" customHeight="1">
      <c r="A39" s="105">
        <v>31</v>
      </c>
      <c r="B39" s="110">
        <f>出役手当表!A37</f>
        <v>0</v>
      </c>
      <c r="C39" s="116">
        <f>協定参加者別明細!G34</f>
        <v>0</v>
      </c>
      <c r="D39" s="116">
        <f>出役手当表!O37</f>
        <v>0</v>
      </c>
      <c r="E39" s="116">
        <f t="shared" si="2"/>
        <v>0</v>
      </c>
      <c r="F39" s="116">
        <f>協定参加者別明細!H34</f>
        <v>0</v>
      </c>
      <c r="G39" s="121">
        <v>0</v>
      </c>
      <c r="H39" s="121">
        <v>0</v>
      </c>
      <c r="I39" s="116">
        <f t="shared" si="3"/>
        <v>0</v>
      </c>
      <c r="J39" s="121">
        <v>0</v>
      </c>
      <c r="K39" s="116">
        <f t="shared" si="4"/>
        <v>0</v>
      </c>
      <c r="L39" s="116">
        <f t="shared" si="5"/>
        <v>0</v>
      </c>
      <c r="M39" s="125" t="str">
        <f t="shared" si="1"/>
        <v>OK</v>
      </c>
    </row>
    <row r="40" spans="1:13" ht="18.75" customHeight="1"/>
    <row r="41" spans="1:13" ht="18.75" customHeight="1">
      <c r="A41" s="6" t="s">
        <v>37</v>
      </c>
      <c r="B41" s="6"/>
      <c r="C41" s="6"/>
      <c r="D41" s="6"/>
      <c r="E41" s="6"/>
      <c r="F41" s="6"/>
      <c r="G41" s="6"/>
      <c r="H41" s="6"/>
      <c r="I41" s="6"/>
      <c r="J41" s="6"/>
      <c r="K41" s="6"/>
      <c r="L41" s="6"/>
    </row>
    <row r="42" spans="1:13" ht="18.75" customHeight="1">
      <c r="A42" s="6" t="s">
        <v>31</v>
      </c>
      <c r="B42" s="6"/>
      <c r="C42" s="6"/>
      <c r="D42" s="6"/>
      <c r="E42" s="6"/>
      <c r="F42" s="6"/>
      <c r="G42" s="6"/>
      <c r="H42" s="6"/>
      <c r="I42" s="6"/>
      <c r="J42" s="6"/>
      <c r="K42" s="6"/>
      <c r="L42" s="6"/>
    </row>
    <row r="43" spans="1:13" ht="18.75" customHeight="1">
      <c r="A43" s="6" t="s">
        <v>35</v>
      </c>
      <c r="B43" s="6"/>
      <c r="C43" s="6"/>
      <c r="D43" s="6"/>
      <c r="E43" s="6"/>
      <c r="F43" s="6"/>
      <c r="G43" s="6"/>
      <c r="H43" s="6"/>
      <c r="I43" s="6"/>
      <c r="J43" s="6"/>
      <c r="K43" s="6"/>
      <c r="L43" s="6"/>
    </row>
    <row r="44" spans="1:13" ht="18.75" customHeight="1">
      <c r="A44" s="6" t="s">
        <v>33</v>
      </c>
      <c r="B44" s="6"/>
      <c r="C44" s="6"/>
      <c r="D44" s="6"/>
      <c r="E44" s="6"/>
      <c r="F44" s="6"/>
      <c r="G44" s="6"/>
      <c r="H44" s="6"/>
      <c r="I44" s="6"/>
      <c r="J44" s="6"/>
      <c r="K44" s="6"/>
      <c r="L44" s="6"/>
    </row>
  </sheetData>
  <mergeCells count="11">
    <mergeCell ref="A1:D1"/>
    <mergeCell ref="J2:L2"/>
    <mergeCell ref="C3:E3"/>
    <mergeCell ref="F3:K3"/>
    <mergeCell ref="A3:A6"/>
    <mergeCell ref="B3:B6"/>
    <mergeCell ref="L3:L5"/>
    <mergeCell ref="C5:C6"/>
    <mergeCell ref="G5:G6"/>
    <mergeCell ref="H5:H6"/>
    <mergeCell ref="A7:B8"/>
  </mergeCells>
  <phoneticPr fontId="2"/>
  <pageMargins left="1.3779527559055118" right="0.19685039370078741" top="0.59055118110236227" bottom="0.39370078740157483" header="0.51181102362204722" footer="0.31496062992125984"/>
  <pageSetup paperSize="9" scale="65" fitToWidth="1" fitToHeight="0" orientation="landscape"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L42"/>
  <sheetViews>
    <sheetView showZeros="0" view="pageBreakPreview" zoomScale="70" zoomScaleNormal="75" zoomScaleSheetLayoutView="70" workbookViewId="0"/>
  </sheetViews>
  <sheetFormatPr defaultRowHeight="12.75" customHeight="1"/>
  <cols>
    <col min="1" max="1" width="20.625" style="5" customWidth="1"/>
    <col min="2" max="11" width="16.125" style="5" customWidth="1"/>
    <col min="12" max="12" width="12.75" style="5" bestFit="1" customWidth="1"/>
    <col min="13" max="16384" width="9" style="5" customWidth="1"/>
  </cols>
  <sheetData>
    <row r="1" spans="1:12" ht="25.5" customHeight="1">
      <c r="A1" s="126" t="s">
        <v>99</v>
      </c>
      <c r="B1" s="126"/>
      <c r="C1" s="126"/>
      <c r="D1" s="126"/>
      <c r="E1" s="126"/>
    </row>
    <row r="2" spans="1:12" ht="25.5" customHeight="1">
      <c r="A2" s="102"/>
      <c r="B2" s="111"/>
      <c r="C2" s="111"/>
      <c r="I2" s="124" t="str">
        <f>収支報告書!C5</f>
        <v>集落協定</v>
      </c>
      <c r="J2" s="124"/>
      <c r="K2" s="124"/>
    </row>
    <row r="3" spans="1:12" ht="18.75" customHeight="1">
      <c r="A3" s="103" t="s">
        <v>48</v>
      </c>
      <c r="B3" s="112" t="s">
        <v>46</v>
      </c>
      <c r="C3" s="88"/>
      <c r="D3" s="117"/>
      <c r="E3" s="112" t="s">
        <v>23</v>
      </c>
      <c r="F3" s="88"/>
      <c r="G3" s="88"/>
      <c r="H3" s="88"/>
      <c r="I3" s="88"/>
      <c r="J3" s="117"/>
      <c r="K3" s="103" t="s">
        <v>20</v>
      </c>
    </row>
    <row r="4" spans="1:12" ht="18.75" customHeight="1">
      <c r="A4" s="104"/>
      <c r="B4" s="113" t="s">
        <v>55</v>
      </c>
      <c r="C4" s="113" t="s">
        <v>7</v>
      </c>
      <c r="D4" s="113" t="s">
        <v>34</v>
      </c>
      <c r="E4" s="118" t="s">
        <v>56</v>
      </c>
      <c r="F4" s="88"/>
      <c r="G4" s="117"/>
      <c r="H4" s="113" t="s">
        <v>49</v>
      </c>
      <c r="I4" s="113" t="s">
        <v>57</v>
      </c>
      <c r="J4" s="113" t="s">
        <v>5</v>
      </c>
      <c r="K4" s="104"/>
    </row>
    <row r="5" spans="1:12" ht="18.75" customHeight="1">
      <c r="A5" s="104"/>
      <c r="B5" s="104" t="s">
        <v>13</v>
      </c>
      <c r="C5" s="104" t="s">
        <v>12</v>
      </c>
      <c r="D5" s="104" t="s">
        <v>45</v>
      </c>
      <c r="E5" s="104" t="s">
        <v>44</v>
      </c>
      <c r="F5" s="119" t="s">
        <v>61</v>
      </c>
      <c r="G5" s="122" t="s">
        <v>25</v>
      </c>
      <c r="H5" s="104" t="s">
        <v>43</v>
      </c>
      <c r="I5" s="104" t="s">
        <v>30</v>
      </c>
      <c r="J5" s="104" t="s">
        <v>17</v>
      </c>
      <c r="K5" s="104"/>
    </row>
    <row r="6" spans="1:12" ht="18.75" customHeight="1">
      <c r="A6" s="105"/>
      <c r="B6" s="105"/>
      <c r="C6" s="105" t="s">
        <v>42</v>
      </c>
      <c r="D6" s="105" t="s">
        <v>40</v>
      </c>
      <c r="E6" s="105" t="s">
        <v>36</v>
      </c>
      <c r="F6" s="120"/>
      <c r="G6" s="123"/>
      <c r="H6" s="105" t="s">
        <v>69</v>
      </c>
      <c r="I6" s="105"/>
      <c r="J6" s="105" t="s">
        <v>70</v>
      </c>
      <c r="K6" s="105" t="s">
        <v>71</v>
      </c>
      <c r="L6" s="74" t="s">
        <v>4</v>
      </c>
    </row>
    <row r="7" spans="1:12" ht="39.75" customHeight="1">
      <c r="A7" s="110">
        <f>出役手当表!A7</f>
        <v>0</v>
      </c>
      <c r="B7" s="116">
        <f>協定参加者別明細!G4</f>
        <v>0</v>
      </c>
      <c r="C7" s="116">
        <f>出役手当表!O7</f>
        <v>0</v>
      </c>
      <c r="D7" s="116">
        <f t="shared" ref="D7:D37" si="0">IF(B7+C7=0,0,B7+C7)</f>
        <v>0</v>
      </c>
      <c r="E7" s="116">
        <f>協定参加者別明細!H4</f>
        <v>0</v>
      </c>
      <c r="F7" s="121">
        <v>0</v>
      </c>
      <c r="G7" s="121">
        <v>0</v>
      </c>
      <c r="H7" s="116">
        <f t="shared" ref="H7:H37" si="1">IF(D7=0,0,E7-F7-G7)</f>
        <v>0</v>
      </c>
      <c r="I7" s="121">
        <v>0</v>
      </c>
      <c r="J7" s="116">
        <f t="shared" ref="J7:J37" si="2">IF(D7=0,0,H7+I7)</f>
        <v>0</v>
      </c>
      <c r="K7" s="116">
        <f t="shared" ref="K7:K37" si="3">IF(D7=0,0,D7-J7)</f>
        <v>0</v>
      </c>
      <c r="L7" s="125" t="str">
        <f t="shared" ref="L7:L37" si="4">IF(D7-J7-K7=0,"OK","NG")</f>
        <v>OK</v>
      </c>
    </row>
    <row r="8" spans="1:12" ht="39.75" customHeight="1">
      <c r="A8" s="110">
        <f>出役手当表!A8</f>
        <v>0</v>
      </c>
      <c r="B8" s="116">
        <f>協定参加者別明細!G5</f>
        <v>0</v>
      </c>
      <c r="C8" s="116">
        <f>出役手当表!O8</f>
        <v>0</v>
      </c>
      <c r="D8" s="116">
        <f t="shared" si="0"/>
        <v>0</v>
      </c>
      <c r="E8" s="116">
        <f>協定参加者別明細!H5</f>
        <v>0</v>
      </c>
      <c r="F8" s="121">
        <v>0</v>
      </c>
      <c r="G8" s="121">
        <v>0</v>
      </c>
      <c r="H8" s="116">
        <f t="shared" si="1"/>
        <v>0</v>
      </c>
      <c r="I8" s="121">
        <v>0</v>
      </c>
      <c r="J8" s="116">
        <f t="shared" si="2"/>
        <v>0</v>
      </c>
      <c r="K8" s="116">
        <f t="shared" si="3"/>
        <v>0</v>
      </c>
      <c r="L8" s="125" t="str">
        <f t="shared" si="4"/>
        <v>OK</v>
      </c>
    </row>
    <row r="9" spans="1:12" ht="39.75" customHeight="1">
      <c r="A9" s="110">
        <f>出役手当表!A9</f>
        <v>0</v>
      </c>
      <c r="B9" s="116">
        <f>協定参加者別明細!G6</f>
        <v>0</v>
      </c>
      <c r="C9" s="116">
        <f>出役手当表!O9</f>
        <v>0</v>
      </c>
      <c r="D9" s="116">
        <f t="shared" si="0"/>
        <v>0</v>
      </c>
      <c r="E9" s="116">
        <f>協定参加者別明細!H6</f>
        <v>0</v>
      </c>
      <c r="F9" s="121">
        <v>0</v>
      </c>
      <c r="G9" s="121">
        <v>0</v>
      </c>
      <c r="H9" s="116">
        <f t="shared" si="1"/>
        <v>0</v>
      </c>
      <c r="I9" s="121">
        <v>0</v>
      </c>
      <c r="J9" s="116">
        <f t="shared" si="2"/>
        <v>0</v>
      </c>
      <c r="K9" s="116">
        <f t="shared" si="3"/>
        <v>0</v>
      </c>
      <c r="L9" s="125" t="str">
        <f t="shared" si="4"/>
        <v>OK</v>
      </c>
    </row>
    <row r="10" spans="1:12" ht="39.75" customHeight="1">
      <c r="A10" s="110">
        <f>出役手当表!A10</f>
        <v>0</v>
      </c>
      <c r="B10" s="116">
        <f>協定参加者別明細!G7</f>
        <v>0</v>
      </c>
      <c r="C10" s="116">
        <f>出役手当表!O10</f>
        <v>0</v>
      </c>
      <c r="D10" s="116">
        <f t="shared" si="0"/>
        <v>0</v>
      </c>
      <c r="E10" s="116">
        <f>協定参加者別明細!H7</f>
        <v>0</v>
      </c>
      <c r="F10" s="121">
        <v>0</v>
      </c>
      <c r="G10" s="121">
        <v>0</v>
      </c>
      <c r="H10" s="116">
        <f t="shared" si="1"/>
        <v>0</v>
      </c>
      <c r="I10" s="121">
        <v>0</v>
      </c>
      <c r="J10" s="116">
        <f t="shared" si="2"/>
        <v>0</v>
      </c>
      <c r="K10" s="116">
        <f t="shared" si="3"/>
        <v>0</v>
      </c>
      <c r="L10" s="125" t="str">
        <f t="shared" si="4"/>
        <v>OK</v>
      </c>
    </row>
    <row r="11" spans="1:12" ht="39.75" customHeight="1">
      <c r="A11" s="110">
        <f>出役手当表!A11</f>
        <v>0</v>
      </c>
      <c r="B11" s="116">
        <f>協定参加者別明細!G8</f>
        <v>0</v>
      </c>
      <c r="C11" s="116">
        <f>出役手当表!O11</f>
        <v>0</v>
      </c>
      <c r="D11" s="116">
        <f t="shared" si="0"/>
        <v>0</v>
      </c>
      <c r="E11" s="116">
        <f>協定参加者別明細!H8</f>
        <v>0</v>
      </c>
      <c r="F11" s="121">
        <v>0</v>
      </c>
      <c r="G11" s="121">
        <v>0</v>
      </c>
      <c r="H11" s="116">
        <f t="shared" si="1"/>
        <v>0</v>
      </c>
      <c r="I11" s="121">
        <v>0</v>
      </c>
      <c r="J11" s="116">
        <f t="shared" si="2"/>
        <v>0</v>
      </c>
      <c r="K11" s="116">
        <f t="shared" si="3"/>
        <v>0</v>
      </c>
      <c r="L11" s="125" t="str">
        <f t="shared" si="4"/>
        <v>OK</v>
      </c>
    </row>
    <row r="12" spans="1:12" ht="39.75" customHeight="1">
      <c r="A12" s="110">
        <f>出役手当表!A12</f>
        <v>0</v>
      </c>
      <c r="B12" s="116">
        <f>協定参加者別明細!G9</f>
        <v>0</v>
      </c>
      <c r="C12" s="116">
        <f>出役手当表!O12</f>
        <v>0</v>
      </c>
      <c r="D12" s="116">
        <f t="shared" si="0"/>
        <v>0</v>
      </c>
      <c r="E12" s="116">
        <f>協定参加者別明細!H9</f>
        <v>0</v>
      </c>
      <c r="F12" s="121">
        <v>0</v>
      </c>
      <c r="G12" s="121">
        <v>0</v>
      </c>
      <c r="H12" s="116">
        <f t="shared" si="1"/>
        <v>0</v>
      </c>
      <c r="I12" s="121">
        <v>0</v>
      </c>
      <c r="J12" s="116">
        <f t="shared" si="2"/>
        <v>0</v>
      </c>
      <c r="K12" s="116">
        <f t="shared" si="3"/>
        <v>0</v>
      </c>
      <c r="L12" s="125" t="str">
        <f t="shared" si="4"/>
        <v>OK</v>
      </c>
    </row>
    <row r="13" spans="1:12" ht="39.75" customHeight="1">
      <c r="A13" s="110">
        <f>出役手当表!A13</f>
        <v>0</v>
      </c>
      <c r="B13" s="116">
        <f>協定参加者別明細!G10</f>
        <v>0</v>
      </c>
      <c r="C13" s="116">
        <f>出役手当表!O13</f>
        <v>0</v>
      </c>
      <c r="D13" s="116">
        <f t="shared" si="0"/>
        <v>0</v>
      </c>
      <c r="E13" s="116">
        <f>協定参加者別明細!H10</f>
        <v>0</v>
      </c>
      <c r="F13" s="121">
        <v>0</v>
      </c>
      <c r="G13" s="121">
        <v>0</v>
      </c>
      <c r="H13" s="116">
        <f t="shared" si="1"/>
        <v>0</v>
      </c>
      <c r="I13" s="121">
        <v>0</v>
      </c>
      <c r="J13" s="116">
        <f t="shared" si="2"/>
        <v>0</v>
      </c>
      <c r="K13" s="116">
        <f t="shared" si="3"/>
        <v>0</v>
      </c>
      <c r="L13" s="125" t="str">
        <f t="shared" si="4"/>
        <v>OK</v>
      </c>
    </row>
    <row r="14" spans="1:12" ht="39.75" customHeight="1">
      <c r="A14" s="110">
        <f>出役手当表!A14</f>
        <v>0</v>
      </c>
      <c r="B14" s="116">
        <f>協定参加者別明細!G11</f>
        <v>0</v>
      </c>
      <c r="C14" s="116">
        <f>出役手当表!O14</f>
        <v>0</v>
      </c>
      <c r="D14" s="116">
        <f t="shared" si="0"/>
        <v>0</v>
      </c>
      <c r="E14" s="116">
        <f>協定参加者別明細!H11</f>
        <v>0</v>
      </c>
      <c r="F14" s="121">
        <v>0</v>
      </c>
      <c r="G14" s="121">
        <v>0</v>
      </c>
      <c r="H14" s="116">
        <f t="shared" si="1"/>
        <v>0</v>
      </c>
      <c r="I14" s="121">
        <v>0</v>
      </c>
      <c r="J14" s="116">
        <f t="shared" si="2"/>
        <v>0</v>
      </c>
      <c r="K14" s="116">
        <f t="shared" si="3"/>
        <v>0</v>
      </c>
      <c r="L14" s="125" t="str">
        <f t="shared" si="4"/>
        <v>OK</v>
      </c>
    </row>
    <row r="15" spans="1:12" ht="39.75" customHeight="1">
      <c r="A15" s="110">
        <f>出役手当表!A15</f>
        <v>0</v>
      </c>
      <c r="B15" s="116">
        <f>協定参加者別明細!G12</f>
        <v>0</v>
      </c>
      <c r="C15" s="116">
        <f>出役手当表!O15</f>
        <v>0</v>
      </c>
      <c r="D15" s="116">
        <f t="shared" si="0"/>
        <v>0</v>
      </c>
      <c r="E15" s="116">
        <f>協定参加者別明細!H12</f>
        <v>0</v>
      </c>
      <c r="F15" s="121">
        <v>0</v>
      </c>
      <c r="G15" s="121">
        <v>0</v>
      </c>
      <c r="H15" s="116">
        <f t="shared" si="1"/>
        <v>0</v>
      </c>
      <c r="I15" s="121">
        <v>0</v>
      </c>
      <c r="J15" s="116">
        <f t="shared" si="2"/>
        <v>0</v>
      </c>
      <c r="K15" s="116">
        <f t="shared" si="3"/>
        <v>0</v>
      </c>
      <c r="L15" s="125" t="str">
        <f t="shared" si="4"/>
        <v>OK</v>
      </c>
    </row>
    <row r="16" spans="1:12" ht="39.75" customHeight="1">
      <c r="A16" s="110">
        <f>出役手当表!A16</f>
        <v>0</v>
      </c>
      <c r="B16" s="116">
        <f>協定参加者別明細!G13</f>
        <v>0</v>
      </c>
      <c r="C16" s="116">
        <f>出役手当表!O16</f>
        <v>0</v>
      </c>
      <c r="D16" s="116">
        <f t="shared" si="0"/>
        <v>0</v>
      </c>
      <c r="E16" s="116">
        <f>協定参加者別明細!H13</f>
        <v>0</v>
      </c>
      <c r="F16" s="121">
        <v>0</v>
      </c>
      <c r="G16" s="121">
        <v>0</v>
      </c>
      <c r="H16" s="116">
        <f t="shared" si="1"/>
        <v>0</v>
      </c>
      <c r="I16" s="121">
        <v>0</v>
      </c>
      <c r="J16" s="116">
        <f t="shared" si="2"/>
        <v>0</v>
      </c>
      <c r="K16" s="116">
        <f t="shared" si="3"/>
        <v>0</v>
      </c>
      <c r="L16" s="125" t="str">
        <f t="shared" si="4"/>
        <v>OK</v>
      </c>
    </row>
    <row r="17" spans="1:12" ht="39.75" customHeight="1">
      <c r="A17" s="110">
        <f>出役手当表!A17</f>
        <v>0</v>
      </c>
      <c r="B17" s="116">
        <f>協定参加者別明細!G14</f>
        <v>0</v>
      </c>
      <c r="C17" s="116">
        <f>出役手当表!O17</f>
        <v>0</v>
      </c>
      <c r="D17" s="116">
        <f t="shared" si="0"/>
        <v>0</v>
      </c>
      <c r="E17" s="116">
        <f>協定参加者別明細!H14</f>
        <v>0</v>
      </c>
      <c r="F17" s="121">
        <v>0</v>
      </c>
      <c r="G17" s="121">
        <v>0</v>
      </c>
      <c r="H17" s="116">
        <f t="shared" si="1"/>
        <v>0</v>
      </c>
      <c r="I17" s="121">
        <v>0</v>
      </c>
      <c r="J17" s="116">
        <f t="shared" si="2"/>
        <v>0</v>
      </c>
      <c r="K17" s="116">
        <f t="shared" si="3"/>
        <v>0</v>
      </c>
      <c r="L17" s="125" t="str">
        <f t="shared" si="4"/>
        <v>OK</v>
      </c>
    </row>
    <row r="18" spans="1:12" ht="39.75" customHeight="1">
      <c r="A18" s="110">
        <f>出役手当表!A18</f>
        <v>0</v>
      </c>
      <c r="B18" s="116">
        <f>協定参加者別明細!G15</f>
        <v>0</v>
      </c>
      <c r="C18" s="116">
        <f>出役手当表!O18</f>
        <v>0</v>
      </c>
      <c r="D18" s="116">
        <f t="shared" si="0"/>
        <v>0</v>
      </c>
      <c r="E18" s="116">
        <f>協定参加者別明細!H15</f>
        <v>0</v>
      </c>
      <c r="F18" s="121">
        <v>0</v>
      </c>
      <c r="G18" s="121">
        <v>0</v>
      </c>
      <c r="H18" s="116">
        <f t="shared" si="1"/>
        <v>0</v>
      </c>
      <c r="I18" s="121">
        <v>0</v>
      </c>
      <c r="J18" s="116">
        <f t="shared" si="2"/>
        <v>0</v>
      </c>
      <c r="K18" s="116">
        <f t="shared" si="3"/>
        <v>0</v>
      </c>
      <c r="L18" s="125" t="str">
        <f t="shared" si="4"/>
        <v>OK</v>
      </c>
    </row>
    <row r="19" spans="1:12" ht="39.75" customHeight="1">
      <c r="A19" s="110">
        <f>出役手当表!A19</f>
        <v>0</v>
      </c>
      <c r="B19" s="116">
        <f>協定参加者別明細!G16</f>
        <v>0</v>
      </c>
      <c r="C19" s="116">
        <f>出役手当表!O19</f>
        <v>0</v>
      </c>
      <c r="D19" s="116">
        <f t="shared" si="0"/>
        <v>0</v>
      </c>
      <c r="E19" s="116">
        <f>協定参加者別明細!H16</f>
        <v>0</v>
      </c>
      <c r="F19" s="121">
        <v>0</v>
      </c>
      <c r="G19" s="121">
        <v>0</v>
      </c>
      <c r="H19" s="116">
        <f t="shared" si="1"/>
        <v>0</v>
      </c>
      <c r="I19" s="121">
        <v>0</v>
      </c>
      <c r="J19" s="116">
        <f t="shared" si="2"/>
        <v>0</v>
      </c>
      <c r="K19" s="116">
        <f t="shared" si="3"/>
        <v>0</v>
      </c>
      <c r="L19" s="125" t="str">
        <f t="shared" si="4"/>
        <v>OK</v>
      </c>
    </row>
    <row r="20" spans="1:12" ht="39.75" customHeight="1">
      <c r="A20" s="110">
        <f>出役手当表!A20</f>
        <v>0</v>
      </c>
      <c r="B20" s="116">
        <f>協定参加者別明細!G17</f>
        <v>0</v>
      </c>
      <c r="C20" s="116">
        <f>出役手当表!O20</f>
        <v>0</v>
      </c>
      <c r="D20" s="116">
        <f t="shared" si="0"/>
        <v>0</v>
      </c>
      <c r="E20" s="116">
        <f>協定参加者別明細!H17</f>
        <v>0</v>
      </c>
      <c r="F20" s="121">
        <v>0</v>
      </c>
      <c r="G20" s="121">
        <v>0</v>
      </c>
      <c r="H20" s="116">
        <f t="shared" si="1"/>
        <v>0</v>
      </c>
      <c r="I20" s="121">
        <v>0</v>
      </c>
      <c r="J20" s="116">
        <f t="shared" si="2"/>
        <v>0</v>
      </c>
      <c r="K20" s="116">
        <f t="shared" si="3"/>
        <v>0</v>
      </c>
      <c r="L20" s="125" t="str">
        <f t="shared" si="4"/>
        <v>OK</v>
      </c>
    </row>
    <row r="21" spans="1:12" ht="39.75" customHeight="1">
      <c r="A21" s="110">
        <f>出役手当表!A21</f>
        <v>0</v>
      </c>
      <c r="B21" s="116">
        <f>協定参加者別明細!G18</f>
        <v>0</v>
      </c>
      <c r="C21" s="116">
        <f>出役手当表!O21</f>
        <v>0</v>
      </c>
      <c r="D21" s="116">
        <f t="shared" si="0"/>
        <v>0</v>
      </c>
      <c r="E21" s="116">
        <f>協定参加者別明細!H18</f>
        <v>0</v>
      </c>
      <c r="F21" s="121">
        <v>0</v>
      </c>
      <c r="G21" s="121">
        <v>0</v>
      </c>
      <c r="H21" s="116">
        <f t="shared" si="1"/>
        <v>0</v>
      </c>
      <c r="I21" s="121">
        <v>0</v>
      </c>
      <c r="J21" s="116">
        <f t="shared" si="2"/>
        <v>0</v>
      </c>
      <c r="K21" s="116">
        <f t="shared" si="3"/>
        <v>0</v>
      </c>
      <c r="L21" s="125" t="str">
        <f t="shared" si="4"/>
        <v>OK</v>
      </c>
    </row>
    <row r="22" spans="1:12" ht="39.75" customHeight="1">
      <c r="A22" s="110">
        <f>出役手当表!A22</f>
        <v>0</v>
      </c>
      <c r="B22" s="116">
        <f>協定参加者別明細!G19</f>
        <v>0</v>
      </c>
      <c r="C22" s="116">
        <f>出役手当表!O22</f>
        <v>0</v>
      </c>
      <c r="D22" s="116">
        <f t="shared" si="0"/>
        <v>0</v>
      </c>
      <c r="E22" s="116">
        <f>協定参加者別明細!H19</f>
        <v>0</v>
      </c>
      <c r="F22" s="121">
        <v>0</v>
      </c>
      <c r="G22" s="121">
        <v>0</v>
      </c>
      <c r="H22" s="116">
        <f t="shared" si="1"/>
        <v>0</v>
      </c>
      <c r="I22" s="121">
        <v>0</v>
      </c>
      <c r="J22" s="116">
        <f t="shared" si="2"/>
        <v>0</v>
      </c>
      <c r="K22" s="116">
        <f t="shared" si="3"/>
        <v>0</v>
      </c>
      <c r="L22" s="125" t="str">
        <f t="shared" si="4"/>
        <v>OK</v>
      </c>
    </row>
    <row r="23" spans="1:12" ht="39.75" customHeight="1">
      <c r="A23" s="110">
        <f>出役手当表!A23</f>
        <v>0</v>
      </c>
      <c r="B23" s="116">
        <f>協定参加者別明細!G20</f>
        <v>0</v>
      </c>
      <c r="C23" s="116">
        <f>出役手当表!O23</f>
        <v>0</v>
      </c>
      <c r="D23" s="116">
        <f t="shared" si="0"/>
        <v>0</v>
      </c>
      <c r="E23" s="116">
        <f>協定参加者別明細!H20</f>
        <v>0</v>
      </c>
      <c r="F23" s="121">
        <v>0</v>
      </c>
      <c r="G23" s="121">
        <v>0</v>
      </c>
      <c r="H23" s="116">
        <f t="shared" si="1"/>
        <v>0</v>
      </c>
      <c r="I23" s="121">
        <v>0</v>
      </c>
      <c r="J23" s="116">
        <f t="shared" si="2"/>
        <v>0</v>
      </c>
      <c r="K23" s="116">
        <f t="shared" si="3"/>
        <v>0</v>
      </c>
      <c r="L23" s="125" t="str">
        <f t="shared" si="4"/>
        <v>OK</v>
      </c>
    </row>
    <row r="24" spans="1:12" ht="39.75" customHeight="1">
      <c r="A24" s="110">
        <f>出役手当表!A24</f>
        <v>0</v>
      </c>
      <c r="B24" s="116">
        <f>協定参加者別明細!G21</f>
        <v>0</v>
      </c>
      <c r="C24" s="116">
        <f>出役手当表!O24</f>
        <v>0</v>
      </c>
      <c r="D24" s="116">
        <f t="shared" si="0"/>
        <v>0</v>
      </c>
      <c r="E24" s="116">
        <f>協定参加者別明細!H21</f>
        <v>0</v>
      </c>
      <c r="F24" s="121">
        <v>0</v>
      </c>
      <c r="G24" s="121">
        <v>0</v>
      </c>
      <c r="H24" s="116">
        <f t="shared" si="1"/>
        <v>0</v>
      </c>
      <c r="I24" s="121">
        <v>0</v>
      </c>
      <c r="J24" s="116">
        <f t="shared" si="2"/>
        <v>0</v>
      </c>
      <c r="K24" s="116">
        <f t="shared" si="3"/>
        <v>0</v>
      </c>
      <c r="L24" s="125" t="str">
        <f t="shared" si="4"/>
        <v>OK</v>
      </c>
    </row>
    <row r="25" spans="1:12" ht="39.75" customHeight="1">
      <c r="A25" s="110">
        <f>出役手当表!A25</f>
        <v>0</v>
      </c>
      <c r="B25" s="116">
        <f>協定参加者別明細!G22</f>
        <v>0</v>
      </c>
      <c r="C25" s="116">
        <f>出役手当表!O25</f>
        <v>0</v>
      </c>
      <c r="D25" s="116">
        <f t="shared" si="0"/>
        <v>0</v>
      </c>
      <c r="E25" s="116">
        <f>協定参加者別明細!H22</f>
        <v>0</v>
      </c>
      <c r="F25" s="121">
        <v>0</v>
      </c>
      <c r="G25" s="121">
        <v>0</v>
      </c>
      <c r="H25" s="116">
        <f t="shared" si="1"/>
        <v>0</v>
      </c>
      <c r="I25" s="121">
        <v>0</v>
      </c>
      <c r="J25" s="116">
        <f t="shared" si="2"/>
        <v>0</v>
      </c>
      <c r="K25" s="116">
        <f t="shared" si="3"/>
        <v>0</v>
      </c>
      <c r="L25" s="125" t="str">
        <f t="shared" si="4"/>
        <v>OK</v>
      </c>
    </row>
    <row r="26" spans="1:12" ht="39.75" customHeight="1">
      <c r="A26" s="110">
        <f>出役手当表!A26</f>
        <v>0</v>
      </c>
      <c r="B26" s="116">
        <f>協定参加者別明細!G23</f>
        <v>0</v>
      </c>
      <c r="C26" s="116">
        <f>出役手当表!O26</f>
        <v>0</v>
      </c>
      <c r="D26" s="116">
        <f t="shared" si="0"/>
        <v>0</v>
      </c>
      <c r="E26" s="116">
        <f>協定参加者別明細!H23</f>
        <v>0</v>
      </c>
      <c r="F26" s="121">
        <v>0</v>
      </c>
      <c r="G26" s="121">
        <v>0</v>
      </c>
      <c r="H26" s="116">
        <f t="shared" si="1"/>
        <v>0</v>
      </c>
      <c r="I26" s="121">
        <v>0</v>
      </c>
      <c r="J26" s="116">
        <f t="shared" si="2"/>
        <v>0</v>
      </c>
      <c r="K26" s="116">
        <f t="shared" si="3"/>
        <v>0</v>
      </c>
      <c r="L26" s="125" t="str">
        <f t="shared" si="4"/>
        <v>OK</v>
      </c>
    </row>
    <row r="27" spans="1:12" ht="39.75" customHeight="1">
      <c r="A27" s="110">
        <f>出役手当表!A27</f>
        <v>0</v>
      </c>
      <c r="B27" s="116">
        <f>協定参加者別明細!G24</f>
        <v>0</v>
      </c>
      <c r="C27" s="116">
        <f>出役手当表!O27</f>
        <v>0</v>
      </c>
      <c r="D27" s="116">
        <f t="shared" si="0"/>
        <v>0</v>
      </c>
      <c r="E27" s="116">
        <f>協定参加者別明細!H24</f>
        <v>0</v>
      </c>
      <c r="F27" s="121">
        <v>0</v>
      </c>
      <c r="G27" s="121">
        <v>0</v>
      </c>
      <c r="H27" s="116">
        <f t="shared" si="1"/>
        <v>0</v>
      </c>
      <c r="I27" s="121">
        <v>0</v>
      </c>
      <c r="J27" s="116">
        <f t="shared" si="2"/>
        <v>0</v>
      </c>
      <c r="K27" s="116">
        <f t="shared" si="3"/>
        <v>0</v>
      </c>
      <c r="L27" s="125" t="str">
        <f t="shared" si="4"/>
        <v>OK</v>
      </c>
    </row>
    <row r="28" spans="1:12" ht="39.75" customHeight="1">
      <c r="A28" s="110">
        <f>出役手当表!A28</f>
        <v>0</v>
      </c>
      <c r="B28" s="116">
        <f>協定参加者別明細!G25</f>
        <v>0</v>
      </c>
      <c r="C28" s="116">
        <f>出役手当表!O28</f>
        <v>0</v>
      </c>
      <c r="D28" s="116">
        <f t="shared" si="0"/>
        <v>0</v>
      </c>
      <c r="E28" s="116">
        <f>協定参加者別明細!H25</f>
        <v>0</v>
      </c>
      <c r="F28" s="121">
        <v>0</v>
      </c>
      <c r="G28" s="121">
        <v>0</v>
      </c>
      <c r="H28" s="116">
        <f t="shared" si="1"/>
        <v>0</v>
      </c>
      <c r="I28" s="121">
        <v>0</v>
      </c>
      <c r="J28" s="116">
        <f t="shared" si="2"/>
        <v>0</v>
      </c>
      <c r="K28" s="116">
        <f t="shared" si="3"/>
        <v>0</v>
      </c>
      <c r="L28" s="125" t="str">
        <f t="shared" si="4"/>
        <v>OK</v>
      </c>
    </row>
    <row r="29" spans="1:12" ht="39.75" customHeight="1">
      <c r="A29" s="110">
        <f>出役手当表!A29</f>
        <v>0</v>
      </c>
      <c r="B29" s="116">
        <f>協定参加者別明細!G26</f>
        <v>0</v>
      </c>
      <c r="C29" s="116">
        <f>出役手当表!O29</f>
        <v>0</v>
      </c>
      <c r="D29" s="116">
        <f t="shared" si="0"/>
        <v>0</v>
      </c>
      <c r="E29" s="116">
        <f>協定参加者別明細!H26</f>
        <v>0</v>
      </c>
      <c r="F29" s="121">
        <v>0</v>
      </c>
      <c r="G29" s="121">
        <v>0</v>
      </c>
      <c r="H29" s="116">
        <f t="shared" si="1"/>
        <v>0</v>
      </c>
      <c r="I29" s="121">
        <v>0</v>
      </c>
      <c r="J29" s="116">
        <f t="shared" si="2"/>
        <v>0</v>
      </c>
      <c r="K29" s="116">
        <f t="shared" si="3"/>
        <v>0</v>
      </c>
      <c r="L29" s="125" t="str">
        <f t="shared" si="4"/>
        <v>OK</v>
      </c>
    </row>
    <row r="30" spans="1:12" ht="39.75" customHeight="1">
      <c r="A30" s="110">
        <f>出役手当表!A30</f>
        <v>0</v>
      </c>
      <c r="B30" s="116">
        <f>協定参加者別明細!G27</f>
        <v>0</v>
      </c>
      <c r="C30" s="116">
        <f>出役手当表!O30</f>
        <v>0</v>
      </c>
      <c r="D30" s="116">
        <f t="shared" si="0"/>
        <v>0</v>
      </c>
      <c r="E30" s="116">
        <f>協定参加者別明細!H27</f>
        <v>0</v>
      </c>
      <c r="F30" s="121">
        <v>0</v>
      </c>
      <c r="G30" s="121">
        <v>0</v>
      </c>
      <c r="H30" s="116">
        <f t="shared" si="1"/>
        <v>0</v>
      </c>
      <c r="I30" s="121">
        <v>0</v>
      </c>
      <c r="J30" s="116">
        <f t="shared" si="2"/>
        <v>0</v>
      </c>
      <c r="K30" s="116">
        <f t="shared" si="3"/>
        <v>0</v>
      </c>
      <c r="L30" s="125" t="str">
        <f t="shared" si="4"/>
        <v>OK</v>
      </c>
    </row>
    <row r="31" spans="1:12" ht="39.75" customHeight="1">
      <c r="A31" s="110">
        <f>出役手当表!A31</f>
        <v>0</v>
      </c>
      <c r="B31" s="116">
        <f>協定参加者別明細!G28</f>
        <v>0</v>
      </c>
      <c r="C31" s="116">
        <f>出役手当表!O31</f>
        <v>0</v>
      </c>
      <c r="D31" s="116">
        <f t="shared" si="0"/>
        <v>0</v>
      </c>
      <c r="E31" s="116">
        <f>協定参加者別明細!H28</f>
        <v>0</v>
      </c>
      <c r="F31" s="121">
        <v>0</v>
      </c>
      <c r="G31" s="121">
        <v>0</v>
      </c>
      <c r="H31" s="116">
        <f t="shared" si="1"/>
        <v>0</v>
      </c>
      <c r="I31" s="121">
        <v>0</v>
      </c>
      <c r="J31" s="116">
        <f t="shared" si="2"/>
        <v>0</v>
      </c>
      <c r="K31" s="116">
        <f t="shared" si="3"/>
        <v>0</v>
      </c>
      <c r="L31" s="125" t="str">
        <f t="shared" si="4"/>
        <v>OK</v>
      </c>
    </row>
    <row r="32" spans="1:12" ht="39.75" customHeight="1">
      <c r="A32" s="110">
        <f>出役手当表!A32</f>
        <v>0</v>
      </c>
      <c r="B32" s="116">
        <f>協定参加者別明細!G29</f>
        <v>0</v>
      </c>
      <c r="C32" s="116">
        <f>出役手当表!O32</f>
        <v>0</v>
      </c>
      <c r="D32" s="116">
        <f t="shared" si="0"/>
        <v>0</v>
      </c>
      <c r="E32" s="116">
        <f>協定参加者別明細!H29</f>
        <v>0</v>
      </c>
      <c r="F32" s="121">
        <v>0</v>
      </c>
      <c r="G32" s="121">
        <v>0</v>
      </c>
      <c r="H32" s="116">
        <f t="shared" si="1"/>
        <v>0</v>
      </c>
      <c r="I32" s="121">
        <v>0</v>
      </c>
      <c r="J32" s="116">
        <f t="shared" si="2"/>
        <v>0</v>
      </c>
      <c r="K32" s="116">
        <f t="shared" si="3"/>
        <v>0</v>
      </c>
      <c r="L32" s="125" t="str">
        <f t="shared" si="4"/>
        <v>OK</v>
      </c>
    </row>
    <row r="33" spans="1:12" ht="39.75" customHeight="1">
      <c r="A33" s="110">
        <f>出役手当表!A33</f>
        <v>0</v>
      </c>
      <c r="B33" s="116">
        <f>協定参加者別明細!G30</f>
        <v>0</v>
      </c>
      <c r="C33" s="116">
        <f>出役手当表!O33</f>
        <v>0</v>
      </c>
      <c r="D33" s="116">
        <f t="shared" si="0"/>
        <v>0</v>
      </c>
      <c r="E33" s="116">
        <f>協定参加者別明細!H30</f>
        <v>0</v>
      </c>
      <c r="F33" s="121">
        <v>0</v>
      </c>
      <c r="G33" s="121">
        <v>0</v>
      </c>
      <c r="H33" s="116">
        <f t="shared" si="1"/>
        <v>0</v>
      </c>
      <c r="I33" s="121">
        <v>0</v>
      </c>
      <c r="J33" s="116">
        <f t="shared" si="2"/>
        <v>0</v>
      </c>
      <c r="K33" s="116">
        <f t="shared" si="3"/>
        <v>0</v>
      </c>
      <c r="L33" s="125" t="str">
        <f t="shared" si="4"/>
        <v>OK</v>
      </c>
    </row>
    <row r="34" spans="1:12" ht="39.75" customHeight="1">
      <c r="A34" s="110">
        <f>出役手当表!A34</f>
        <v>0</v>
      </c>
      <c r="B34" s="116">
        <f>協定参加者別明細!G31</f>
        <v>0</v>
      </c>
      <c r="C34" s="116">
        <f>出役手当表!O34</f>
        <v>0</v>
      </c>
      <c r="D34" s="116">
        <f t="shared" si="0"/>
        <v>0</v>
      </c>
      <c r="E34" s="116">
        <f>協定参加者別明細!H31</f>
        <v>0</v>
      </c>
      <c r="F34" s="121">
        <v>0</v>
      </c>
      <c r="G34" s="121">
        <v>0</v>
      </c>
      <c r="H34" s="116">
        <f t="shared" si="1"/>
        <v>0</v>
      </c>
      <c r="I34" s="121">
        <v>0</v>
      </c>
      <c r="J34" s="116">
        <f t="shared" si="2"/>
        <v>0</v>
      </c>
      <c r="K34" s="116">
        <f t="shared" si="3"/>
        <v>0</v>
      </c>
      <c r="L34" s="125" t="str">
        <f t="shared" si="4"/>
        <v>OK</v>
      </c>
    </row>
    <row r="35" spans="1:12" ht="39.75" customHeight="1">
      <c r="A35" s="110">
        <f>出役手当表!A35</f>
        <v>0</v>
      </c>
      <c r="B35" s="116">
        <f>協定参加者別明細!G32</f>
        <v>0</v>
      </c>
      <c r="C35" s="116">
        <f>出役手当表!O35</f>
        <v>0</v>
      </c>
      <c r="D35" s="116">
        <f t="shared" si="0"/>
        <v>0</v>
      </c>
      <c r="E35" s="116">
        <f>協定参加者別明細!H32</f>
        <v>0</v>
      </c>
      <c r="F35" s="121">
        <v>0</v>
      </c>
      <c r="G35" s="121">
        <v>0</v>
      </c>
      <c r="H35" s="116">
        <f t="shared" si="1"/>
        <v>0</v>
      </c>
      <c r="I35" s="121">
        <v>0</v>
      </c>
      <c r="J35" s="116">
        <f t="shared" si="2"/>
        <v>0</v>
      </c>
      <c r="K35" s="116">
        <f t="shared" si="3"/>
        <v>0</v>
      </c>
      <c r="L35" s="125" t="str">
        <f t="shared" si="4"/>
        <v>OK</v>
      </c>
    </row>
    <row r="36" spans="1:12" ht="39.75" customHeight="1">
      <c r="A36" s="110">
        <f>出役手当表!A36</f>
        <v>0</v>
      </c>
      <c r="B36" s="116">
        <f>協定参加者別明細!G33</f>
        <v>0</v>
      </c>
      <c r="C36" s="116">
        <f>出役手当表!O36</f>
        <v>0</v>
      </c>
      <c r="D36" s="116">
        <f t="shared" si="0"/>
        <v>0</v>
      </c>
      <c r="E36" s="116">
        <f>協定参加者別明細!H33</f>
        <v>0</v>
      </c>
      <c r="F36" s="121">
        <v>0</v>
      </c>
      <c r="G36" s="121">
        <v>0</v>
      </c>
      <c r="H36" s="116">
        <f t="shared" si="1"/>
        <v>0</v>
      </c>
      <c r="I36" s="121">
        <v>0</v>
      </c>
      <c r="J36" s="116">
        <f t="shared" si="2"/>
        <v>0</v>
      </c>
      <c r="K36" s="116">
        <f t="shared" si="3"/>
        <v>0</v>
      </c>
      <c r="L36" s="125" t="str">
        <f t="shared" si="4"/>
        <v>OK</v>
      </c>
    </row>
    <row r="37" spans="1:12" ht="39.75" customHeight="1">
      <c r="A37" s="110">
        <f>出役手当表!A37</f>
        <v>0</v>
      </c>
      <c r="B37" s="116">
        <f>協定参加者別明細!G34</f>
        <v>0</v>
      </c>
      <c r="C37" s="116">
        <f>出役手当表!O37</f>
        <v>0</v>
      </c>
      <c r="D37" s="116">
        <f t="shared" si="0"/>
        <v>0</v>
      </c>
      <c r="E37" s="116">
        <f>協定参加者別明細!H34</f>
        <v>0</v>
      </c>
      <c r="F37" s="121"/>
      <c r="G37" s="121"/>
      <c r="H37" s="116">
        <f t="shared" si="1"/>
        <v>0</v>
      </c>
      <c r="I37" s="121"/>
      <c r="J37" s="116">
        <f t="shared" si="2"/>
        <v>0</v>
      </c>
      <c r="K37" s="116">
        <f t="shared" si="3"/>
        <v>0</v>
      </c>
      <c r="L37" s="125" t="str">
        <f t="shared" si="4"/>
        <v>OK</v>
      </c>
    </row>
    <row r="38" spans="1:12" ht="18.75" customHeight="1"/>
    <row r="39" spans="1:12" ht="18.75" customHeight="1">
      <c r="A39" s="6"/>
      <c r="B39" s="6"/>
      <c r="C39" s="6"/>
      <c r="D39" s="6"/>
      <c r="E39" s="6"/>
      <c r="F39" s="6"/>
      <c r="G39" s="6"/>
      <c r="H39" s="6"/>
      <c r="I39" s="6"/>
      <c r="J39" s="6"/>
      <c r="K39" s="6"/>
    </row>
    <row r="40" spans="1:12" ht="18.75" customHeight="1">
      <c r="A40" s="6"/>
      <c r="B40" s="6"/>
      <c r="C40" s="6"/>
      <c r="D40" s="6"/>
      <c r="E40" s="6"/>
      <c r="F40" s="6"/>
      <c r="G40" s="6"/>
      <c r="H40" s="6"/>
      <c r="I40" s="6"/>
      <c r="J40" s="6"/>
      <c r="K40" s="6"/>
    </row>
    <row r="41" spans="1:12" ht="18.75" customHeight="1">
      <c r="A41" s="6"/>
      <c r="B41" s="6"/>
      <c r="C41" s="6"/>
      <c r="D41" s="6"/>
      <c r="E41" s="6"/>
      <c r="F41" s="6"/>
      <c r="G41" s="6"/>
      <c r="H41" s="6"/>
      <c r="I41" s="6"/>
      <c r="J41" s="6"/>
      <c r="K41" s="6"/>
    </row>
    <row r="42" spans="1:12" ht="18.75" customHeight="1">
      <c r="A42" s="6"/>
      <c r="B42" s="6"/>
      <c r="C42" s="6"/>
      <c r="D42" s="6"/>
      <c r="E42" s="6"/>
      <c r="F42" s="6"/>
      <c r="G42" s="6"/>
      <c r="H42" s="6"/>
      <c r="I42" s="6"/>
      <c r="J42" s="6"/>
      <c r="K42" s="6"/>
    </row>
  </sheetData>
  <mergeCells count="8">
    <mergeCell ref="I2:K2"/>
    <mergeCell ref="B3:D3"/>
    <mergeCell ref="E3:J3"/>
    <mergeCell ref="A3:A6"/>
    <mergeCell ref="K3:K5"/>
    <mergeCell ref="B5:B6"/>
    <mergeCell ref="F5:F6"/>
    <mergeCell ref="G5:G6"/>
  </mergeCells>
  <phoneticPr fontId="2"/>
  <pageMargins left="0.98425196850393681" right="0.19685039370078741" top="0.51181102362204722" bottom="6.2204724409448824" header="0.43307086614173218" footer="6.0236220472440944"/>
  <pageSetup paperSize="9" scale="72" fitToWidth="1" fitToHeight="1" orientation="landscape" usePrinterDefaults="1" blackAndWhite="1" r:id="rId1"/>
  <headerFooter alignWithMargins="0">
    <oddFooter>&amp;L&amp;12（注）この計算表は、確定申告の参考資料としてください。</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収支報告書</vt:lpstr>
      <vt:lpstr>出役手当表</vt:lpstr>
      <vt:lpstr>協定参加者別明細</vt:lpstr>
      <vt:lpstr>所得細目表</vt:lpstr>
      <vt:lpstr>所得計算表</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津山市</dc:creator>
  <cp:lastModifiedBy>user</cp:lastModifiedBy>
  <cp:lastPrinted>2017-10-30T05:28:33Z</cp:lastPrinted>
  <dcterms:created xsi:type="dcterms:W3CDTF">2002-10-10T00:03:52Z</dcterms:created>
  <dcterms:modified xsi:type="dcterms:W3CDTF">2023-07-26T04:47:42Z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3.1.5.0</vt:lpwstr>
      <vt:lpwstr>3.1.8.0</vt:lpwstr>
    </vt:vector>
  </property>
  <property fmtid="{DCFEDD21-7773-49B2-8022-6FC58DB5260B}" pid="3" name="LastSavedVersion">
    <vt:lpwstr>3.1.8.0</vt:lpwstr>
  </property>
  <property fmtid="{DCFEDD21-7773-49B2-8022-6FC58DB5260B}" pid="4" name="LastSavedDate">
    <vt:filetime>2023-07-26T04:47:42Z</vt:filetime>
  </property>
</Properties>
</file>