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データ入力（申請書）" sheetId="1" r:id="rId1"/>
    <sheet name="申請書印刷" sheetId="2" r:id="rId2"/>
    <sheet name="申請書（別紙）" sheetId="3" r:id="rId3"/>
    <sheet name="申請書（別紙）記入要領" sheetId="4" r:id="rId4"/>
  </sheets>
  <definedNames>
    <definedName name="_xlnm.Print_Area" localSheetId="2">'申請書（別紙）'!$A$6:$AB$28</definedName>
    <definedName name="_xlnm.Print_Area" localSheetId="3">'申請書（別紙）記入要領'!$A$2:$AK$62</definedName>
    <definedName name="_xlnm.Print_Area" localSheetId="1">'申請書印刷'!$A$1:$CW$47</definedName>
  </definedNames>
  <calcPr fullCalcOnLoad="1"/>
</workbook>
</file>

<file path=xl/comments3.xml><?xml version="1.0" encoding="utf-8"?>
<comments xmlns="http://schemas.openxmlformats.org/spreadsheetml/2006/main">
  <authors>
    <author>津山市</author>
  </authors>
  <commentList>
    <comment ref="U8" authorId="0">
      <text>
        <r>
          <rPr>
            <b/>
            <sz val="9"/>
            <color indexed="10"/>
            <rFont val="ＭＳ ゴシック"/>
            <family val="3"/>
          </rPr>
          <t>※経営規模等評価結果通知書から希望する工事業種の２年（又は３年）の平均完成工事高を転記</t>
        </r>
      </text>
    </comment>
    <comment ref="H8" authorId="0">
      <text>
        <r>
          <rPr>
            <b/>
            <sz val="9"/>
            <color indexed="10"/>
            <rFont val="ＭＳ ゴシック"/>
            <family val="3"/>
          </rPr>
          <t>※登録を希望する工事業種を以下から選択して記入
　（Excelで入力の場合はリストから選択）
土木一式
土木一式　（プレストレストコンクリート構造物）
建築一式
大工
左官
とび・土工・コンクリート
とび・土工・コンクリート（法面処理）
石
屋根
電気
管
タイル・れんが・ブロック
鋼構造物
鋼構造物（鋼橋上部）
鉄筋
舗装
しゅんせつ
板金
ガラス
塗装
防水
内装仕上
機械器具設置
熱絶縁
電気通信
造園
さく井
建具
水道施設
消防施設
清掃施設
解体</t>
        </r>
      </text>
    </comment>
  </commentList>
</comments>
</file>

<file path=xl/sharedStrings.xml><?xml version="1.0" encoding="utf-8"?>
<sst xmlns="http://schemas.openxmlformats.org/spreadsheetml/2006/main" count="213" uniqueCount="107">
  <si>
    <t>建設業許可番号</t>
  </si>
  <si>
    <t>令和２・３年度　津山市建設工事等一般競争(指名競争)入札参加資格申請書(建設工事用)　別紙</t>
  </si>
  <si>
    <t>令和</t>
  </si>
  <si>
    <t>（うち建設業従事者数</t>
  </si>
  <si>
    <t>委任先代表者氏名</t>
  </si>
  <si>
    <t>年</t>
  </si>
  <si>
    <t>・</t>
  </si>
  <si>
    <t>(1)</t>
  </si>
  <si>
    <t>日</t>
  </si>
  <si>
    <t>(4)</t>
  </si>
  <si>
    <t>年度　入札参加資格申請</t>
  </si>
  <si>
    <t>月</t>
  </si>
  <si>
    <t>(16)</t>
  </si>
  <si>
    <t>申請日</t>
  </si>
  <si>
    <t>※このシートは入力専用です申請書の印刷は　　　　　　　から行ってください。</t>
  </si>
  <si>
    <t>(11)</t>
  </si>
  <si>
    <t>本社（本店）郵便番号</t>
  </si>
  <si>
    <t>年）</t>
  </si>
  <si>
    <t>－</t>
  </si>
  <si>
    <t>(2)</t>
  </si>
  <si>
    <t>申請書記入要領へ移動する</t>
  </si>
  <si>
    <t>ﾌﾘｶﾞﾅ</t>
  </si>
  <si>
    <t>しゅんせつ</t>
  </si>
  <si>
    <t>本社（本店）住所</t>
  </si>
  <si>
    <t>委任先郵便番号</t>
  </si>
  <si>
    <t>(3)</t>
  </si>
  <si>
    <t>総従業員数</t>
  </si>
  <si>
    <t>商号又は名称</t>
  </si>
  <si>
    <t>代表者役職</t>
  </si>
  <si>
    <t>(5)</t>
  </si>
  <si>
    <t>担当者氏名</t>
  </si>
  <si>
    <t>代表者氏名</t>
  </si>
  <si>
    <t>の部分を記入してください。</t>
  </si>
  <si>
    <t>津山市長　殿</t>
  </si>
  <si>
    <t>屋根</t>
  </si>
  <si>
    <t>(6)</t>
  </si>
  <si>
    <t>本社（本店）電話番号</t>
  </si>
  <si>
    <t>希望する　工事業種</t>
  </si>
  <si>
    <t>ﾌﾘｶﾞﾅ</t>
  </si>
  <si>
    <t>本社（本店）FAX番号</t>
  </si>
  <si>
    <t>(7)</t>
  </si>
  <si>
    <t>委任先の有無</t>
  </si>
  <si>
    <t>(15)</t>
  </si>
  <si>
    <t>委任先あり</t>
  </si>
  <si>
    <t>(8)</t>
  </si>
  <si>
    <t>(9)</t>
  </si>
  <si>
    <t>なお、この申請書及び添付書類の内容については、事実と相違ないことを誓約します。</t>
  </si>
  <si>
    <t>(13)</t>
  </si>
  <si>
    <t>委任先住所</t>
  </si>
  <si>
    <t>(10)</t>
  </si>
  <si>
    <t>委任先名</t>
  </si>
  <si>
    <t>委任先代表者役職</t>
  </si>
  <si>
    <t>入札参加資格申請書（建設工事）</t>
  </si>
  <si>
    <t>(12)</t>
  </si>
  <si>
    <t>委任先FAX番号</t>
  </si>
  <si>
    <r>
      <t>　</t>
    </r>
    <r>
      <rPr>
        <sz val="10"/>
        <rFont val="ＭＳ ゴシック"/>
        <family val="3"/>
      </rPr>
      <t>経営事項審査を受けたもののうち、入札(見積)に参加を</t>
    </r>
    <r>
      <rPr>
        <u val="single"/>
        <sz val="10"/>
        <rFont val="ＭＳ ゴシック"/>
        <family val="3"/>
      </rPr>
      <t>希望する業種についてのみ</t>
    </r>
    <r>
      <rPr>
        <sz val="10"/>
        <rFont val="ＭＳ ゴシック"/>
        <family val="3"/>
      </rPr>
      <t>記入してください。</t>
    </r>
  </si>
  <si>
    <t>委任先電話番号</t>
  </si>
  <si>
    <t>(14)</t>
  </si>
  <si>
    <t>担当者電話番号</t>
  </si>
  <si>
    <t>(17)</t>
  </si>
  <si>
    <t>営業年数</t>
  </si>
  <si>
    <t>（うち建設業従事年数</t>
  </si>
  <si>
    <t>人</t>
  </si>
  <si>
    <t>人）</t>
  </si>
  <si>
    <t>平成</t>
  </si>
  <si>
    <t>(18)</t>
  </si>
  <si>
    <t>許可年月日</t>
  </si>
  <si>
    <t>㊞</t>
  </si>
  <si>
    <t>許可種別</t>
  </si>
  <si>
    <t>工事業種名</t>
  </si>
  <si>
    <t>直前１期の完成工事高(千円)</t>
  </si>
  <si>
    <t>平均完成工事高(千円)</t>
  </si>
  <si>
    <t>一般・特定</t>
  </si>
  <si>
    <t>建築一式</t>
  </si>
  <si>
    <r>
      <t>※</t>
    </r>
    <r>
      <rPr>
        <sz val="10"/>
        <rFont val="ＭＳ ゴシック"/>
        <family val="3"/>
      </rPr>
      <t>｢希望する工事業種｣の欄には、</t>
    </r>
    <r>
      <rPr>
        <u val="single"/>
        <sz val="10"/>
        <rFont val="ＭＳ ゴシック"/>
        <family val="3"/>
      </rPr>
      <t>許可を受けた工事業種（営業所等に委任する場合は当該営業所等の許可業種）</t>
    </r>
    <r>
      <rPr>
        <sz val="10"/>
        <rFont val="ＭＳ ゴシック"/>
        <family val="3"/>
      </rPr>
      <t>で、</t>
    </r>
  </si>
  <si>
    <t>　ただし、平均完成工事高が５００万円未満の業種については登録外のため記入しないこと。</t>
  </si>
  <si>
    <t>土木一式</t>
  </si>
  <si>
    <t>土木一式（プレストレストコンクリート構造物）</t>
  </si>
  <si>
    <t>大工</t>
  </si>
  <si>
    <t>左官</t>
  </si>
  <si>
    <t>とび・土工・コンクリート</t>
  </si>
  <si>
    <t>とび・土工・コンクリート（法面処理）</t>
  </si>
  <si>
    <t>石</t>
  </si>
  <si>
    <t>電気</t>
  </si>
  <si>
    <t>管</t>
  </si>
  <si>
    <t>タイル・れんが・ブロック</t>
  </si>
  <si>
    <t>鋼構造物</t>
  </si>
  <si>
    <t>鋼構造物（鋼橋上部）</t>
  </si>
  <si>
    <t>鉄筋</t>
  </si>
  <si>
    <t>舗装</t>
  </si>
  <si>
    <t>板金</t>
  </si>
  <si>
    <t>ガラス</t>
  </si>
  <si>
    <t>塗装</t>
  </si>
  <si>
    <t>防水</t>
  </si>
  <si>
    <t>内装仕上</t>
  </si>
  <si>
    <t>機械器具設置</t>
  </si>
  <si>
    <t>熱絶縁</t>
  </si>
  <si>
    <t>電気通信</t>
  </si>
  <si>
    <t>造園</t>
  </si>
  <si>
    <t>さく井</t>
  </si>
  <si>
    <t>建具</t>
  </si>
  <si>
    <t>消防施設</t>
  </si>
  <si>
    <t>清掃施設</t>
  </si>
  <si>
    <t>解体</t>
  </si>
  <si>
    <t>申請書記入要領</t>
  </si>
  <si>
    <t>令和　　年度　津山市建設工事等一般競争(指名競争)入札参加資格申請書(建設工事用)　別紙</t>
  </si>
  <si>
    <t>水道施設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</si>
</sst>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2"/>
      <color indexed="10"/>
      <name val="ＭＳ 明朝"/>
      <family val="1"/>
    </font>
    <font>
      <sz val="10"/>
      <name val="ＭＳ 明朝"/>
      <family val="1"/>
    </font>
    <font>
      <sz val="14"/>
      <name val="ＭＳ 明朝"/>
      <family val="1"/>
    </font>
    <font>
      <sz val="6"/>
      <name val="ＭＳ 明朝"/>
      <family val="1"/>
    </font>
    <font>
      <sz val="10"/>
      <name val="ＭＳ Ｐゴシック"/>
      <family val="3"/>
    </font>
    <font>
      <sz val="12"/>
      <name val="ＭＳ ゴシック"/>
      <family val="3"/>
    </font>
    <font>
      <sz val="11"/>
      <name val="ＭＳ ゴシック"/>
      <family val="3"/>
    </font>
    <font>
      <u val="single"/>
      <sz val="11"/>
      <color indexed="17"/>
      <name val="ＭＳ Ｐゴシック"/>
      <family val="3"/>
    </font>
    <font>
      <sz val="14"/>
      <name val="ＭＳ ゴシック"/>
      <family val="3"/>
    </font>
    <font>
      <sz val="10"/>
      <name val="ＭＳ ゴシック"/>
      <family val="3"/>
    </font>
    <font>
      <sz val="10"/>
      <color indexed="10"/>
      <name val="ＭＳ ゴシック"/>
      <family val="3"/>
    </font>
    <font>
      <b/>
      <sz val="16"/>
      <color indexed="60"/>
      <name val="HG創英角ｺﾞｼｯｸUB"/>
      <family val="3"/>
    </font>
    <font>
      <sz val="6"/>
      <name val="ＭＳ Ｐゴシック"/>
      <family val="3"/>
    </font>
    <font>
      <b/>
      <sz val="9"/>
      <color indexed="10"/>
      <name val="ＭＳ ゴシック"/>
      <family val="3"/>
    </font>
    <font>
      <u val="single"/>
      <sz val="10"/>
      <name val="ＭＳ ゴシック"/>
      <family val="3"/>
    </font>
    <font>
      <sz val="9"/>
      <name val="MS UI Gothic"/>
      <family val="3"/>
    </font>
    <font>
      <sz val="11"/>
      <color indexed="10"/>
      <name val="ＭＳ 明朝"/>
      <family val="1"/>
    </font>
    <font>
      <u val="single"/>
      <sz val="12"/>
      <color indexed="12"/>
      <name val="ＭＳ 明朝"/>
      <family val="1"/>
    </font>
    <font>
      <sz val="11"/>
      <color indexed="8"/>
      <name val="ＭＳ 明朝"/>
      <family val="1"/>
    </font>
    <font>
      <u val="single"/>
      <sz val="11"/>
      <color indexed="12"/>
      <name val="ＭＳ 明朝"/>
      <family val="1"/>
    </font>
    <font>
      <sz val="14"/>
      <color indexed="53"/>
      <name val="ＭＳ ゴシック"/>
      <family val="3"/>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5" fillId="4" borderId="0" applyNumberFormat="0" applyBorder="0" applyAlignment="0" applyProtection="0"/>
  </cellStyleXfs>
  <cellXfs count="145">
    <xf numFmtId="0" fontId="0" fillId="0" borderId="0" xfId="0" applyAlignment="1">
      <alignment vertical="center"/>
    </xf>
    <xf numFmtId="49" fontId="23" fillId="0" borderId="0" xfId="0" applyNumberFormat="1"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23" fillId="0" borderId="0" xfId="0" applyFont="1" applyFill="1" applyAlignment="1" applyProtection="1">
      <alignment vertical="center"/>
      <protection/>
    </xf>
    <xf numFmtId="0" fontId="23" fillId="0" borderId="0" xfId="0" applyFont="1" applyBorder="1" applyAlignment="1">
      <alignment vertical="center"/>
    </xf>
    <xf numFmtId="0" fontId="23" fillId="0" borderId="0" xfId="0" applyFont="1" applyFill="1" applyBorder="1" applyAlignment="1" applyProtection="1">
      <alignment vertical="center"/>
      <protection/>
    </xf>
    <xf numFmtId="0" fontId="23" fillId="0" borderId="0" xfId="0" applyFont="1" applyAlignment="1">
      <alignment horizontal="center" vertical="center"/>
    </xf>
    <xf numFmtId="49" fontId="23" fillId="0" borderId="0" xfId="0" applyNumberFormat="1" applyFont="1" applyFill="1" applyAlignment="1" applyProtection="1">
      <alignment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3" fillId="0" borderId="10" xfId="0" applyFont="1" applyBorder="1" applyAlignment="1">
      <alignment horizontal="center" vertical="center"/>
    </xf>
    <xf numFmtId="0" fontId="23" fillId="0" borderId="11" xfId="0" applyFont="1" applyBorder="1" applyAlignment="1">
      <alignment horizontal="center" vertical="center"/>
    </xf>
    <xf numFmtId="49" fontId="23" fillId="0" borderId="0" xfId="0" applyNumberFormat="1" applyFont="1" applyBorder="1" applyAlignment="1">
      <alignment vertical="center"/>
    </xf>
    <xf numFmtId="0" fontId="23" fillId="0" borderId="10" xfId="0" applyFont="1" applyBorder="1" applyAlignment="1">
      <alignment vertical="center"/>
    </xf>
    <xf numFmtId="0" fontId="23" fillId="0" borderId="0" xfId="0" applyFont="1" applyFill="1" applyBorder="1" applyAlignment="1">
      <alignment vertical="center"/>
    </xf>
    <xf numFmtId="0" fontId="23" fillId="0" borderId="12" xfId="0" applyFont="1" applyBorder="1" applyAlignment="1">
      <alignment vertical="center"/>
    </xf>
    <xf numFmtId="0" fontId="23" fillId="0" borderId="11" xfId="0" applyFont="1" applyBorder="1" applyAlignment="1">
      <alignment vertical="center"/>
    </xf>
    <xf numFmtId="49" fontId="23" fillId="21" borderId="13" xfId="0" applyNumberFormat="1" applyFont="1" applyFill="1" applyBorder="1" applyAlignment="1" applyProtection="1">
      <alignment horizontal="center" vertical="center"/>
      <protection locked="0"/>
    </xf>
    <xf numFmtId="49" fontId="23" fillId="21" borderId="14" xfId="0" applyNumberFormat="1" applyFont="1" applyFill="1" applyBorder="1" applyAlignment="1" applyProtection="1">
      <alignment horizontal="center" vertical="center"/>
      <protection locked="0"/>
    </xf>
    <xf numFmtId="49" fontId="23" fillId="21" borderId="15"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5"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right" vertical="center"/>
    </xf>
    <xf numFmtId="0" fontId="27" fillId="0" borderId="0" xfId="0" applyFont="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14" fillId="0" borderId="0" xfId="62">
      <alignment/>
      <protection/>
    </xf>
    <xf numFmtId="0" fontId="28" fillId="0" borderId="0" xfId="62" applyFont="1">
      <alignment/>
      <protection/>
    </xf>
    <xf numFmtId="0" fontId="29" fillId="0" borderId="0" xfId="62" applyFont="1">
      <alignment/>
      <protection/>
    </xf>
    <xf numFmtId="0" fontId="29" fillId="0" borderId="0" xfId="62" applyFont="1" applyAlignment="1">
      <alignment vertical="center"/>
      <protection/>
    </xf>
    <xf numFmtId="0" fontId="30" fillId="0" borderId="0" xfId="62" applyFont="1">
      <alignment/>
      <protection/>
    </xf>
    <xf numFmtId="0" fontId="21" fillId="0" borderId="0" xfId="62" applyFont="1">
      <alignment/>
      <protection/>
    </xf>
    <xf numFmtId="0" fontId="34" fillId="0" borderId="0" xfId="62" applyFont="1">
      <alignment/>
      <protection/>
    </xf>
    <xf numFmtId="0" fontId="33" fillId="0" borderId="0" xfId="62" applyFont="1">
      <alignment/>
      <protection/>
    </xf>
    <xf numFmtId="0" fontId="33" fillId="0" borderId="0" xfId="62" applyFont="1" applyAlignment="1">
      <alignment vertical="center"/>
      <protection/>
    </xf>
    <xf numFmtId="0" fontId="14" fillId="0" borderId="0" xfId="62" applyProtection="1">
      <alignment/>
      <protection/>
    </xf>
    <xf numFmtId="0" fontId="28" fillId="0" borderId="0" xfId="62" applyFont="1" applyProtection="1">
      <alignment/>
      <protection/>
    </xf>
    <xf numFmtId="0" fontId="29" fillId="0" borderId="0" xfId="62" applyFont="1" applyProtection="1">
      <alignment/>
      <protection/>
    </xf>
    <xf numFmtId="0" fontId="30" fillId="0" borderId="0" xfId="62" applyFont="1" applyAlignment="1" applyProtection="1">
      <alignment vertical="center"/>
      <protection/>
    </xf>
    <xf numFmtId="0" fontId="29" fillId="0" borderId="0" xfId="62" applyFont="1" applyAlignment="1" applyProtection="1">
      <alignment vertical="center"/>
      <protection/>
    </xf>
    <xf numFmtId="0" fontId="30" fillId="0" borderId="0" xfId="62" applyFont="1" applyProtection="1">
      <alignment/>
      <protection/>
    </xf>
    <xf numFmtId="0" fontId="35" fillId="0" borderId="0" xfId="62" applyFont="1" applyProtection="1">
      <alignment/>
      <protection/>
    </xf>
    <xf numFmtId="0" fontId="14" fillId="0" borderId="12" xfId="62" applyBorder="1" applyProtection="1">
      <alignment/>
      <protection/>
    </xf>
    <xf numFmtId="0" fontId="14" fillId="0" borderId="16" xfId="62" applyBorder="1" applyProtection="1">
      <alignment/>
      <protection/>
    </xf>
    <xf numFmtId="0" fontId="14" fillId="0" borderId="0" xfId="62" applyBorder="1" applyProtection="1">
      <alignment/>
      <protection/>
    </xf>
    <xf numFmtId="0" fontId="14" fillId="0" borderId="17" xfId="62" applyBorder="1" applyProtection="1">
      <alignment/>
      <protection/>
    </xf>
    <xf numFmtId="0" fontId="32" fillId="0" borderId="0" xfId="62" applyFont="1" applyFill="1" applyBorder="1" applyProtection="1">
      <alignment/>
      <protection/>
    </xf>
    <xf numFmtId="0" fontId="29" fillId="0" borderId="0" xfId="62" applyFont="1" applyFill="1" applyBorder="1" applyProtection="1">
      <alignment/>
      <protection/>
    </xf>
    <xf numFmtId="0" fontId="29" fillId="0" borderId="17" xfId="62" applyFont="1" applyBorder="1" applyProtection="1">
      <alignment/>
      <protection/>
    </xf>
    <xf numFmtId="0" fontId="30" fillId="0" borderId="0" xfId="62" applyFont="1" applyFill="1" applyBorder="1" applyAlignment="1" applyProtection="1">
      <alignment vertical="center"/>
      <protection/>
    </xf>
    <xf numFmtId="0" fontId="30" fillId="0" borderId="17" xfId="62" applyFont="1" applyBorder="1" applyAlignment="1" applyProtection="1">
      <alignment vertical="center"/>
      <protection/>
    </xf>
    <xf numFmtId="0" fontId="29" fillId="0" borderId="0" xfId="62" applyFont="1" applyFill="1" applyBorder="1" applyAlignment="1" applyProtection="1">
      <alignment vertical="center"/>
      <protection/>
    </xf>
    <xf numFmtId="0" fontId="29" fillId="0" borderId="17" xfId="62" applyFont="1" applyBorder="1" applyAlignment="1" applyProtection="1">
      <alignment vertical="center"/>
      <protection/>
    </xf>
    <xf numFmtId="0" fontId="34" fillId="0" borderId="0" xfId="62" applyFont="1" applyProtection="1">
      <alignment/>
      <protection/>
    </xf>
    <xf numFmtId="0" fontId="33" fillId="0" borderId="0" xfId="62" applyFont="1" applyProtection="1">
      <alignment/>
      <protection/>
    </xf>
    <xf numFmtId="0" fontId="33" fillId="0" borderId="0" xfId="62" applyFont="1" applyFill="1" applyBorder="1" applyAlignment="1" applyProtection="1">
      <alignment vertical="center"/>
      <protection/>
    </xf>
    <xf numFmtId="0" fontId="14" fillId="0" borderId="11" xfId="62" applyBorder="1" applyProtection="1">
      <alignment/>
      <protection/>
    </xf>
    <xf numFmtId="0" fontId="33" fillId="0" borderId="0" xfId="62" applyFont="1" applyAlignment="1" applyProtection="1">
      <alignment vertical="center"/>
      <protection/>
    </xf>
    <xf numFmtId="0" fontId="23" fillId="21" borderId="18" xfId="0" applyFont="1" applyFill="1" applyBorder="1" applyAlignment="1" applyProtection="1">
      <alignment vertical="center"/>
      <protection locked="0"/>
    </xf>
    <xf numFmtId="0" fontId="23" fillId="21" borderId="10" xfId="0" applyFont="1" applyFill="1" applyBorder="1" applyAlignment="1" applyProtection="1">
      <alignment vertical="center"/>
      <protection locked="0"/>
    </xf>
    <xf numFmtId="0" fontId="23" fillId="21" borderId="19" xfId="0" applyFont="1" applyFill="1" applyBorder="1" applyAlignment="1" applyProtection="1">
      <alignment vertical="center"/>
      <protection locked="0"/>
    </xf>
    <xf numFmtId="0" fontId="23" fillId="21" borderId="0" xfId="0" applyFont="1" applyFill="1" applyAlignment="1" applyProtection="1">
      <alignment horizontal="center" vertical="center"/>
      <protection locked="0"/>
    </xf>
    <xf numFmtId="38" fontId="23" fillId="21" borderId="20" xfId="49" applyFont="1" applyFill="1" applyBorder="1" applyAlignment="1" applyProtection="1">
      <alignment vertical="center"/>
      <protection locked="0"/>
    </xf>
    <xf numFmtId="38" fontId="23" fillId="21" borderId="11" xfId="49" applyFont="1" applyFill="1" applyBorder="1" applyAlignment="1" applyProtection="1">
      <alignment vertical="center"/>
      <protection locked="0"/>
    </xf>
    <xf numFmtId="38" fontId="23" fillId="21" borderId="21" xfId="49" applyFont="1" applyFill="1" applyBorder="1" applyAlignment="1" applyProtection="1">
      <alignment vertical="center"/>
      <protection locked="0"/>
    </xf>
    <xf numFmtId="49" fontId="23" fillId="21" borderId="18" xfId="0" applyNumberFormat="1" applyFont="1" applyFill="1" applyBorder="1" applyAlignment="1" applyProtection="1">
      <alignment horizontal="center" vertical="center"/>
      <protection locked="0"/>
    </xf>
    <xf numFmtId="49" fontId="23" fillId="21" borderId="19" xfId="0" applyNumberFormat="1" applyFont="1" applyFill="1" applyBorder="1" applyAlignment="1" applyProtection="1">
      <alignment horizontal="center" vertical="center"/>
      <protection locked="0"/>
    </xf>
    <xf numFmtId="49" fontId="23" fillId="21" borderId="10" xfId="0" applyNumberFormat="1"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49" fontId="23" fillId="0" borderId="0" xfId="0" applyNumberFormat="1" applyFont="1" applyAlignment="1">
      <alignment vertical="center"/>
    </xf>
    <xf numFmtId="0" fontId="23" fillId="21" borderId="22" xfId="0" applyFont="1" applyFill="1" applyBorder="1" applyAlignment="1" applyProtection="1">
      <alignment vertical="center"/>
      <protection locked="0"/>
    </xf>
    <xf numFmtId="0" fontId="23" fillId="21" borderId="12" xfId="0" applyFont="1" applyFill="1" applyBorder="1" applyAlignment="1" applyProtection="1">
      <alignment vertical="center"/>
      <protection locked="0"/>
    </xf>
    <xf numFmtId="0" fontId="23" fillId="21" borderId="16" xfId="0" applyFont="1" applyFill="1" applyBorder="1" applyAlignment="1" applyProtection="1">
      <alignment vertical="center"/>
      <protection locked="0"/>
    </xf>
    <xf numFmtId="49" fontId="23" fillId="21" borderId="22" xfId="0" applyNumberFormat="1" applyFont="1" applyFill="1" applyBorder="1" applyAlignment="1" applyProtection="1">
      <alignment horizontal="center" vertical="center"/>
      <protection locked="0"/>
    </xf>
    <xf numFmtId="49" fontId="23" fillId="21" borderId="12" xfId="0" applyNumberFormat="1" applyFont="1" applyFill="1" applyBorder="1" applyAlignment="1" applyProtection="1">
      <alignment horizontal="center" vertical="center"/>
      <protection locked="0"/>
    </xf>
    <xf numFmtId="49" fontId="23" fillId="21" borderId="16" xfId="0" applyNumberFormat="1"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23" fillId="21" borderId="0" xfId="0" applyFont="1" applyFill="1" applyAlignment="1" applyProtection="1">
      <alignment horizontal="center" vertical="center"/>
      <protection/>
    </xf>
    <xf numFmtId="0" fontId="25"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23"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23"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33" fillId="0" borderId="10" xfId="62" applyFont="1" applyBorder="1" applyAlignment="1">
      <alignment horizontal="center" vertical="center"/>
      <protection/>
    </xf>
    <xf numFmtId="0" fontId="33" fillId="0" borderId="19" xfId="62" applyFont="1" applyBorder="1" applyAlignment="1">
      <alignment horizontal="center" vertical="center"/>
      <protection/>
    </xf>
    <xf numFmtId="0" fontId="33" fillId="21" borderId="18" xfId="62" applyFont="1" applyFill="1" applyBorder="1" applyAlignment="1" applyProtection="1">
      <alignment horizontal="left" vertical="center" shrinkToFit="1"/>
      <protection locked="0"/>
    </xf>
    <xf numFmtId="0" fontId="33" fillId="21" borderId="10" xfId="62" applyFont="1" applyFill="1" applyBorder="1" applyAlignment="1" applyProtection="1">
      <alignment horizontal="left" vertical="center" shrinkToFit="1"/>
      <protection locked="0"/>
    </xf>
    <xf numFmtId="38" fontId="30" fillId="21" borderId="18" xfId="51" applyFont="1" applyFill="1" applyBorder="1" applyAlignment="1" applyProtection="1">
      <alignment horizontal="right" vertical="center"/>
      <protection locked="0"/>
    </xf>
    <xf numFmtId="38" fontId="30" fillId="21" borderId="10" xfId="51" applyFont="1" applyFill="1" applyBorder="1" applyAlignment="1" applyProtection="1">
      <alignment horizontal="right" vertical="center"/>
      <protection locked="0"/>
    </xf>
    <xf numFmtId="38" fontId="30" fillId="21" borderId="19" xfId="51" applyFont="1" applyFill="1" applyBorder="1" applyAlignment="1" applyProtection="1">
      <alignment horizontal="right" vertical="center"/>
      <protection locked="0"/>
    </xf>
    <xf numFmtId="0" fontId="31" fillId="0" borderId="0" xfId="43" applyFont="1" applyAlignment="1" applyProtection="1">
      <alignment/>
      <protection locked="0"/>
    </xf>
    <xf numFmtId="0" fontId="14" fillId="0" borderId="0" xfId="62" applyFill="1">
      <alignment/>
      <protection/>
    </xf>
    <xf numFmtId="0" fontId="32" fillId="0" borderId="0" xfId="62" applyFont="1" applyAlignment="1">
      <alignment horizontal="center" vertical="center" shrinkToFit="1"/>
      <protection/>
    </xf>
    <xf numFmtId="0" fontId="30" fillId="0" borderId="22" xfId="62" applyFont="1" applyBorder="1" applyAlignment="1">
      <alignment horizontal="center" vertical="center" wrapText="1"/>
      <protection/>
    </xf>
    <xf numFmtId="0" fontId="30" fillId="0" borderId="12" xfId="62" applyFont="1" applyBorder="1" applyAlignment="1">
      <alignment horizontal="center" vertical="center" wrapText="1"/>
      <protection/>
    </xf>
    <xf numFmtId="0" fontId="30" fillId="0" borderId="16" xfId="62" applyFont="1" applyBorder="1" applyAlignment="1">
      <alignment horizontal="center" vertical="center" wrapText="1"/>
      <protection/>
    </xf>
    <xf numFmtId="0" fontId="30" fillId="0" borderId="26" xfId="62" applyFont="1" applyBorder="1" applyAlignment="1">
      <alignment horizontal="center" vertical="center" wrapText="1"/>
      <protection/>
    </xf>
    <xf numFmtId="0" fontId="30" fillId="0" borderId="0" xfId="62" applyFont="1" applyBorder="1" applyAlignment="1">
      <alignment horizontal="center" vertical="center" wrapText="1"/>
      <protection/>
    </xf>
    <xf numFmtId="0" fontId="30" fillId="0" borderId="17" xfId="62" applyFont="1" applyBorder="1" applyAlignment="1">
      <alignment horizontal="center" vertical="center" wrapText="1"/>
      <protection/>
    </xf>
    <xf numFmtId="0" fontId="30" fillId="0" borderId="20" xfId="62" applyFont="1" applyBorder="1" applyAlignment="1">
      <alignment horizontal="center" vertical="center" wrapText="1"/>
      <protection/>
    </xf>
    <xf numFmtId="0" fontId="30" fillId="0" borderId="11" xfId="62" applyFont="1" applyBorder="1" applyAlignment="1">
      <alignment horizontal="center" vertical="center" wrapText="1"/>
      <protection/>
    </xf>
    <xf numFmtId="0" fontId="30" fillId="0" borderId="21" xfId="62" applyFont="1" applyBorder="1" applyAlignment="1">
      <alignment horizontal="center" vertical="center" wrapText="1"/>
      <protection/>
    </xf>
    <xf numFmtId="0" fontId="30" fillId="0" borderId="18" xfId="62" applyFont="1" applyBorder="1" applyAlignment="1">
      <alignment horizontal="center" vertical="center"/>
      <protection/>
    </xf>
    <xf numFmtId="0" fontId="30" fillId="0" borderId="10" xfId="62" applyFont="1" applyBorder="1" applyAlignment="1">
      <alignment horizontal="center" vertical="center"/>
      <protection/>
    </xf>
    <xf numFmtId="0" fontId="30" fillId="0" borderId="19" xfId="62" applyFont="1" applyBorder="1" applyAlignment="1">
      <alignment horizontal="center" vertical="center"/>
      <protection/>
    </xf>
    <xf numFmtId="0" fontId="33" fillId="0" borderId="18" xfId="62" applyFont="1" applyBorder="1" applyAlignment="1">
      <alignment horizontal="center" vertical="center"/>
      <protection/>
    </xf>
    <xf numFmtId="0" fontId="33" fillId="0" borderId="10" xfId="62" applyFont="1" applyFill="1" applyBorder="1" applyAlignment="1" applyProtection="1">
      <alignment horizontal="center" vertical="center"/>
      <protection/>
    </xf>
    <xf numFmtId="0" fontId="33" fillId="0" borderId="19" xfId="62" applyFont="1" applyFill="1" applyBorder="1" applyAlignment="1" applyProtection="1">
      <alignment horizontal="center" vertical="center"/>
      <protection/>
    </xf>
    <xf numFmtId="0" fontId="33" fillId="0" borderId="18" xfId="62" applyFont="1" applyFill="1" applyBorder="1" applyAlignment="1" applyProtection="1">
      <alignment horizontal="left" vertical="center" shrinkToFit="1"/>
      <protection/>
    </xf>
    <xf numFmtId="0" fontId="33" fillId="0" borderId="10" xfId="62" applyFont="1" applyFill="1" applyBorder="1" applyAlignment="1" applyProtection="1">
      <alignment horizontal="left" vertical="center" shrinkToFit="1"/>
      <protection/>
    </xf>
    <xf numFmtId="38" fontId="30" fillId="0" borderId="18" xfId="51" applyFont="1" applyFill="1" applyBorder="1" applyAlignment="1" applyProtection="1">
      <alignment horizontal="right" vertical="center"/>
      <protection/>
    </xf>
    <xf numFmtId="38" fontId="30" fillId="0" borderId="10" xfId="51" applyFont="1" applyFill="1" applyBorder="1" applyAlignment="1" applyProtection="1">
      <alignment horizontal="right" vertical="center"/>
      <protection/>
    </xf>
    <xf numFmtId="38" fontId="30" fillId="0" borderId="19" xfId="51" applyFont="1" applyFill="1" applyBorder="1" applyAlignment="1" applyProtection="1">
      <alignment horizontal="right" vertical="center"/>
      <protection/>
    </xf>
    <xf numFmtId="0" fontId="32" fillId="0" borderId="0" xfId="62" applyFont="1" applyFill="1" applyBorder="1" applyAlignment="1" applyProtection="1">
      <alignment shrinkToFit="1"/>
      <protection/>
    </xf>
    <xf numFmtId="0" fontId="30" fillId="0" borderId="22" xfId="62" applyFont="1" applyFill="1" applyBorder="1" applyAlignment="1" applyProtection="1">
      <alignment horizontal="center" vertical="center" wrapText="1"/>
      <protection/>
    </xf>
    <xf numFmtId="0" fontId="30" fillId="0" borderId="12" xfId="62" applyFont="1" applyFill="1" applyBorder="1" applyAlignment="1" applyProtection="1">
      <alignment horizontal="center" vertical="center" wrapText="1"/>
      <protection/>
    </xf>
    <xf numFmtId="0" fontId="30" fillId="0" borderId="16" xfId="62" applyFont="1" applyFill="1" applyBorder="1" applyAlignment="1" applyProtection="1">
      <alignment horizontal="center" vertical="center" wrapText="1"/>
      <protection/>
    </xf>
    <xf numFmtId="0" fontId="30" fillId="0" borderId="26" xfId="62" applyFont="1" applyFill="1" applyBorder="1" applyAlignment="1" applyProtection="1">
      <alignment horizontal="center" vertical="center" wrapText="1"/>
      <protection/>
    </xf>
    <xf numFmtId="0" fontId="30" fillId="0" borderId="0" xfId="62" applyFont="1" applyFill="1" applyBorder="1" applyAlignment="1" applyProtection="1">
      <alignment horizontal="center" vertical="center" wrapText="1"/>
      <protection/>
    </xf>
    <xf numFmtId="0" fontId="30" fillId="0" borderId="17" xfId="62" applyFont="1" applyFill="1" applyBorder="1" applyAlignment="1" applyProtection="1">
      <alignment horizontal="center" vertical="center" wrapText="1"/>
      <protection/>
    </xf>
    <xf numFmtId="0" fontId="30" fillId="0" borderId="20" xfId="62" applyFont="1" applyFill="1" applyBorder="1" applyAlignment="1" applyProtection="1">
      <alignment horizontal="center" vertical="center" wrapText="1"/>
      <protection/>
    </xf>
    <xf numFmtId="0" fontId="30" fillId="0" borderId="11" xfId="62" applyFont="1" applyFill="1" applyBorder="1" applyAlignment="1" applyProtection="1">
      <alignment horizontal="center" vertical="center" wrapText="1"/>
      <protection/>
    </xf>
    <xf numFmtId="0" fontId="30" fillId="0" borderId="21" xfId="62" applyFont="1" applyFill="1" applyBorder="1" applyAlignment="1" applyProtection="1">
      <alignment horizontal="center" vertical="center" wrapText="1"/>
      <protection/>
    </xf>
    <xf numFmtId="0" fontId="30" fillId="0" borderId="18" xfId="62" applyFont="1" applyFill="1" applyBorder="1" applyAlignment="1" applyProtection="1">
      <alignment horizontal="center" vertical="center"/>
      <protection/>
    </xf>
    <xf numFmtId="0" fontId="30" fillId="0" borderId="10" xfId="62" applyFont="1" applyFill="1" applyBorder="1" applyAlignment="1" applyProtection="1">
      <alignment horizontal="center" vertical="center"/>
      <protection/>
    </xf>
    <xf numFmtId="0" fontId="30" fillId="0" borderId="19" xfId="62" applyFont="1" applyFill="1" applyBorder="1" applyAlignment="1" applyProtection="1">
      <alignment horizontal="center" vertical="center"/>
      <protection/>
    </xf>
    <xf numFmtId="0" fontId="33" fillId="0" borderId="18" xfId="62"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02-別紙_shinseisyo"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2-別紙_shinseisyo" xfId="62"/>
    <cellStyle name="良い" xfId="63"/>
  </cellStyles>
  <dxfs count="2">
    <dxf>
      <font>
        <color indexed="9"/>
      </font>
      <fill>
        <patternFill patternType="none">
          <bgColor indexed="65"/>
        </patternFill>
      </fill>
      <border>
        <left/>
        <right/>
        <top/>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35531;&#26360;&#21360;&#21047;!A1" /></Relationships>
</file>

<file path=xl/drawings/_rels/drawing2.xml.rels><?xml version="1.0" encoding="utf-8" standalone="yes"?><Relationships xmlns="http://schemas.openxmlformats.org/package/2006/relationships"><Relationship Id="rId1" Type="http://schemas.openxmlformats.org/officeDocument/2006/relationships/hyperlink" Target="#'&#12487;&#12540;&#12479;&#20837;&#21147;&#65288;&#30003;&#35531;&#26360;&#652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23</xdr:row>
      <xdr:rowOff>57150</xdr:rowOff>
    </xdr:from>
    <xdr:to>
      <xdr:col>62</xdr:col>
      <xdr:colOff>114300</xdr:colOff>
      <xdr:row>39</xdr:row>
      <xdr:rowOff>114300</xdr:rowOff>
    </xdr:to>
    <xdr:sp>
      <xdr:nvSpPr>
        <xdr:cNvPr id="1" name="Rectangle 1"/>
        <xdr:cNvSpPr>
          <a:spLocks/>
        </xdr:cNvSpPr>
      </xdr:nvSpPr>
      <xdr:spPr>
        <a:xfrm>
          <a:off x="590550" y="3562350"/>
          <a:ext cx="12792075" cy="27527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19050</xdr:colOff>
      <xdr:row>14</xdr:row>
      <xdr:rowOff>190500</xdr:rowOff>
    </xdr:from>
    <xdr:to>
      <xdr:col>59</xdr:col>
      <xdr:colOff>190500</xdr:colOff>
      <xdr:row>22</xdr:row>
      <xdr:rowOff>19050</xdr:rowOff>
    </xdr:to>
    <xdr:sp>
      <xdr:nvSpPr>
        <xdr:cNvPr id="2" name="Text Box 3"/>
        <xdr:cNvSpPr txBox="1">
          <a:spLocks noChangeArrowheads="1"/>
        </xdr:cNvSpPr>
      </xdr:nvSpPr>
      <xdr:spPr>
        <a:xfrm>
          <a:off x="7419975" y="2171700"/>
          <a:ext cx="5410200" cy="1123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注意事項</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・フリガナは全て半角カタカナで記入のこと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・氏名のフリガナについては、姓と名の間に半角スペースを</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入れること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・氏名については、姓と名の間に全角スペースを入れること</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・㈱、㈲等略字は使用しないこと</a:t>
          </a:r>
        </a:p>
      </xdr:txBody>
    </xdr:sp>
    <xdr:clientData/>
  </xdr:twoCellAnchor>
  <xdr:twoCellAnchor>
    <xdr:from>
      <xdr:col>19</xdr:col>
      <xdr:colOff>152400</xdr:colOff>
      <xdr:row>3</xdr:row>
      <xdr:rowOff>19050</xdr:rowOff>
    </xdr:from>
    <xdr:to>
      <xdr:col>26</xdr:col>
      <xdr:colOff>200025</xdr:colOff>
      <xdr:row>3</xdr:row>
      <xdr:rowOff>209550</xdr:rowOff>
    </xdr:to>
    <xdr:sp>
      <xdr:nvSpPr>
        <xdr:cNvPr id="3" name="Text Box 14">
          <a:hlinkClick r:id="rId1"/>
        </xdr:cNvPr>
        <xdr:cNvSpPr txBox="1">
          <a:spLocks noChangeArrowheads="1"/>
        </xdr:cNvSpPr>
      </xdr:nvSpPr>
      <xdr:spPr>
        <a:xfrm>
          <a:off x="4410075" y="342900"/>
          <a:ext cx="1514475" cy="190500"/>
        </a:xfrm>
        <a:prstGeom prst="rect">
          <a:avLst/>
        </a:prstGeom>
        <a:noFill/>
        <a:ln w="9525" cmpd="sng">
          <a:noFill/>
        </a:ln>
      </xdr:spPr>
      <xdr:txBody>
        <a:bodyPr vertOverflow="clip" wrap="square" lIns="27432" tIns="18288" rIns="0" bIns="0"/>
        <a:p>
          <a:pPr algn="l">
            <a:defRPr/>
          </a:pPr>
          <a:r>
            <a:rPr lang="en-US" cap="none" sz="1200" b="0" i="0" u="sng" baseline="0">
              <a:solidFill>
                <a:srgbClr val="0000FF"/>
              </a:solidFill>
              <a:latin typeface="ＭＳ 明朝"/>
              <a:ea typeface="ＭＳ 明朝"/>
              <a:cs typeface="ＭＳ 明朝"/>
            </a:rPr>
            <a:t>『申請書印刷』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7</xdr:col>
      <xdr:colOff>57150</xdr:colOff>
      <xdr:row>2</xdr:row>
      <xdr:rowOff>28575</xdr:rowOff>
    </xdr:to>
    <xdr:grpSp>
      <xdr:nvGrpSpPr>
        <xdr:cNvPr id="1" name="Group 4"/>
        <xdr:cNvGrpSpPr>
          <a:grpSpLocks/>
        </xdr:cNvGrpSpPr>
      </xdr:nvGrpSpPr>
      <xdr:grpSpPr>
        <a:xfrm>
          <a:off x="0" y="123825"/>
          <a:ext cx="1447800" cy="361950"/>
          <a:chOff x="6" y="3"/>
          <a:chExt cx="117" cy="34"/>
        </a:xfrm>
        <a:solidFill>
          <a:srgbClr val="FFFFFF"/>
        </a:solidFill>
      </xdr:grpSpPr>
      <xdr:sp>
        <xdr:nvSpPr>
          <xdr:cNvPr id="2" name="AutoShape 2"/>
          <xdr:cNvSpPr>
            <a:spLocks/>
          </xdr:cNvSpPr>
        </xdr:nvSpPr>
        <xdr:spPr>
          <a:xfrm>
            <a:off x="6" y="3"/>
            <a:ext cx="117" cy="3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3"/>
          <xdr:cNvSpPr txBox="1">
            <a:spLocks noChangeArrowheads="1"/>
          </xdr:cNvSpPr>
        </xdr:nvSpPr>
        <xdr:spPr>
          <a:xfrm>
            <a:off x="12" y="7"/>
            <a:ext cx="105" cy="3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市外業者用</a:t>
            </a:r>
          </a:p>
        </xdr:txBody>
      </xdr:sp>
    </xdr:grpSp>
    <xdr:clientData/>
  </xdr:twoCellAnchor>
  <xdr:twoCellAnchor>
    <xdr:from>
      <xdr:col>1</xdr:col>
      <xdr:colOff>0</xdr:colOff>
      <xdr:row>25</xdr:row>
      <xdr:rowOff>66675</xdr:rowOff>
    </xdr:from>
    <xdr:to>
      <xdr:col>100</xdr:col>
      <xdr:colOff>38100</xdr:colOff>
      <xdr:row>41</xdr:row>
      <xdr:rowOff>57150</xdr:rowOff>
    </xdr:to>
    <xdr:sp>
      <xdr:nvSpPr>
        <xdr:cNvPr id="4" name="Rectangle 5"/>
        <xdr:cNvSpPr>
          <a:spLocks/>
        </xdr:cNvSpPr>
      </xdr:nvSpPr>
      <xdr:spPr>
        <a:xfrm>
          <a:off x="247650" y="3990975"/>
          <a:ext cx="13696950" cy="2495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25</xdr:row>
      <xdr:rowOff>66675</xdr:rowOff>
    </xdr:from>
    <xdr:to>
      <xdr:col>1</xdr:col>
      <xdr:colOff>9525</xdr:colOff>
      <xdr:row>41</xdr:row>
      <xdr:rowOff>57150</xdr:rowOff>
    </xdr:to>
    <xdr:sp>
      <xdr:nvSpPr>
        <xdr:cNvPr id="5" name="Text Box 7"/>
        <xdr:cNvSpPr txBox="1">
          <a:spLocks noChangeArrowheads="1"/>
        </xdr:cNvSpPr>
      </xdr:nvSpPr>
      <xdr:spPr>
        <a:xfrm>
          <a:off x="0" y="3990975"/>
          <a:ext cx="257175" cy="24955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明朝"/>
              <a:ea typeface="ＭＳ 明朝"/>
              <a:cs typeface="ＭＳ 明朝"/>
            </a:rPr>
            <a:t>委任先</a:t>
          </a:r>
        </a:p>
      </xdr:txBody>
    </xdr:sp>
    <xdr:clientData/>
  </xdr:twoCellAnchor>
  <xdr:twoCellAnchor>
    <xdr:from>
      <xdr:col>9</xdr:col>
      <xdr:colOff>0</xdr:colOff>
      <xdr:row>0</xdr:row>
      <xdr:rowOff>19050</xdr:rowOff>
    </xdr:from>
    <xdr:to>
      <xdr:col>30</xdr:col>
      <xdr:colOff>38100</xdr:colOff>
      <xdr:row>1</xdr:row>
      <xdr:rowOff>85725</xdr:rowOff>
    </xdr:to>
    <xdr:sp fLocksText="0">
      <xdr:nvSpPr>
        <xdr:cNvPr id="6" name="Text Box 8">
          <a:hlinkClick r:id="rId1"/>
        </xdr:cNvPr>
        <xdr:cNvSpPr txBox="1">
          <a:spLocks noChangeArrowheads="1"/>
        </xdr:cNvSpPr>
      </xdr:nvSpPr>
      <xdr:spPr>
        <a:xfrm>
          <a:off x="1771650" y="19050"/>
          <a:ext cx="283845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sng" baseline="0">
              <a:solidFill>
                <a:srgbClr val="0000FF"/>
              </a:solidFill>
              <a:latin typeface="ＭＳ 明朝"/>
              <a:ea typeface="ＭＳ 明朝"/>
              <a:cs typeface="ＭＳ 明朝"/>
            </a:rPr>
            <a:t>『データ入力』シートへ戻る</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47625</xdr:rowOff>
    </xdr:from>
    <xdr:to>
      <xdr:col>3</xdr:col>
      <xdr:colOff>209550</xdr:colOff>
      <xdr:row>3</xdr:row>
      <xdr:rowOff>161925</xdr:rowOff>
    </xdr:to>
    <xdr:sp>
      <xdr:nvSpPr>
        <xdr:cNvPr id="1" name="Rectangle 2"/>
        <xdr:cNvSpPr>
          <a:spLocks/>
        </xdr:cNvSpPr>
      </xdr:nvSpPr>
      <xdr:spPr>
        <a:xfrm>
          <a:off x="400050" y="276225"/>
          <a:ext cx="742950" cy="2857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8</xdr:row>
      <xdr:rowOff>161925</xdr:rowOff>
    </xdr:from>
    <xdr:ext cx="8905875" cy="3971925"/>
    <xdr:sp>
      <xdr:nvSpPr>
        <xdr:cNvPr id="1" name="角丸四角形 47"/>
        <xdr:cNvSpPr>
          <a:spLocks/>
        </xdr:cNvSpPr>
      </xdr:nvSpPr>
      <xdr:spPr>
        <a:xfrm>
          <a:off x="200025" y="1905000"/>
          <a:ext cx="8905875" cy="397192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57150</xdr:colOff>
      <xdr:row>1</xdr:row>
      <xdr:rowOff>47625</xdr:rowOff>
    </xdr:from>
    <xdr:ext cx="2695575" cy="3971925"/>
    <xdr:sp>
      <xdr:nvSpPr>
        <xdr:cNvPr id="2" name="テキスト ボックス 48"/>
        <xdr:cNvSpPr txBox="1">
          <a:spLocks noChangeArrowheads="1"/>
        </xdr:cNvSpPr>
      </xdr:nvSpPr>
      <xdr:spPr>
        <a:xfrm>
          <a:off x="9467850" y="104775"/>
          <a:ext cx="2695575" cy="3971925"/>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また、経営規模等評価結果通知書（総合評定値通知書）における平均完成工事高が５００未満の場合は、希望しても登録は行わないので、記入しないこと。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「平均完成工事高」欄は、経営規模等評価結果通知書から転記のこと。</a:t>
          </a:r>
        </a:p>
      </xdr:txBody>
    </xdr:sp>
    <xdr:clientData/>
  </xdr:oneCellAnchor>
  <xdr:oneCellAnchor>
    <xdr:from>
      <xdr:col>27</xdr:col>
      <xdr:colOff>47625</xdr:colOff>
      <xdr:row>9</xdr:row>
      <xdr:rowOff>123825</xdr:rowOff>
    </xdr:from>
    <xdr:ext cx="342900" cy="1800225"/>
    <xdr:sp>
      <xdr:nvSpPr>
        <xdr:cNvPr id="3" name="直線矢印コネクタ 49"/>
        <xdr:cNvSpPr>
          <a:spLocks/>
        </xdr:cNvSpPr>
      </xdr:nvSpPr>
      <xdr:spPr>
        <a:xfrm flipH="1">
          <a:off x="9115425" y="2095500"/>
          <a:ext cx="342900" cy="180022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oneCellAnchor>
    <xdr:from>
      <xdr:col>28</xdr:col>
      <xdr:colOff>276225</xdr:colOff>
      <xdr:row>16</xdr:row>
      <xdr:rowOff>47625</xdr:rowOff>
    </xdr:from>
    <xdr:ext cx="4752975" cy="6848475"/>
    <xdr:sp>
      <xdr:nvSpPr>
        <xdr:cNvPr id="4" name="テキスト ボックス 77"/>
        <xdr:cNvSpPr txBox="1">
          <a:spLocks noChangeArrowheads="1"/>
        </xdr:cNvSpPr>
      </xdr:nvSpPr>
      <xdr:spPr>
        <a:xfrm>
          <a:off x="9686925" y="4495800"/>
          <a:ext cx="4752975" cy="6848475"/>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土木一式　（プレストレストコンクリート構造物）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建築一式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とび・土工・コンクリート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とび・土工・コンクリート（法面処理）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タイル・れんが・ブロック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鋼構造物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鋼構造物（鋼橋上部）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鉄筋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舗装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しゅんせつ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ガラス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塗装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内装仕上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機械器具設置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熱絶縁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電気通信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造園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さく井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水道施設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消防施設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清掃施設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解体</a:t>
          </a:r>
        </a:p>
      </xdr:txBody>
    </xdr:sp>
    <xdr:clientData/>
  </xdr:oneCellAnchor>
  <xdr:oneCellAnchor>
    <xdr:from>
      <xdr:col>27</xdr:col>
      <xdr:colOff>238125</xdr:colOff>
      <xdr:row>16</xdr:row>
      <xdr:rowOff>47625</xdr:rowOff>
    </xdr:from>
    <xdr:ext cx="333375" cy="666750"/>
    <xdr:sp>
      <xdr:nvSpPr>
        <xdr:cNvPr id="5" name="テキスト ボックス 103"/>
        <xdr:cNvSpPr txBox="1">
          <a:spLocks noChangeArrowheads="1"/>
        </xdr:cNvSpPr>
      </xdr:nvSpPr>
      <xdr:spPr>
        <a:xfrm>
          <a:off x="9305925" y="4495800"/>
          <a:ext cx="333375" cy="6667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rPr>
            <a:t>別表１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C50"/>
  <sheetViews>
    <sheetView showGridLines="0" showRowColHeaders="0" tabSelected="1" showOutlineSymbols="0" zoomScalePageLayoutView="0" workbookViewId="0" topLeftCell="A1">
      <pane ySplit="5" topLeftCell="A6" activePane="bottomLeft" state="frozen"/>
      <selection pane="topLeft" activeCell="A1" sqref="A1"/>
      <selection pane="bottomLeft" activeCell="Q25" sqref="Q25:T25"/>
    </sheetView>
  </sheetViews>
  <sheetFormatPr defaultColWidth="2.296875" defaultRowHeight="18" customHeight="1" outlineLevelCol="1"/>
  <cols>
    <col min="1" max="1" width="5.09765625" style="1" customWidth="1"/>
    <col min="2" max="64" width="2.19921875" style="2" customWidth="1"/>
    <col min="65" max="67" width="2.19921875" style="3" hidden="1" customWidth="1" outlineLevel="1"/>
    <col min="68" max="84" width="2.19921875" style="2" hidden="1" customWidth="1" outlineLevel="1"/>
    <col min="85" max="85" width="2.19921875" style="2" customWidth="1" collapsed="1"/>
    <col min="86" max="86" width="2.19921875" style="2" bestFit="1" customWidth="1"/>
    <col min="87" max="16384" width="2.19921875" style="2" customWidth="1"/>
  </cols>
  <sheetData>
    <row r="1" ht="3" customHeight="1"/>
    <row r="2" spans="2:65" ht="18" customHeight="1">
      <c r="B2" s="82" t="s">
        <v>2</v>
      </c>
      <c r="C2" s="82"/>
      <c r="D2" s="67">
        <v>2</v>
      </c>
      <c r="E2" s="67"/>
      <c r="F2" s="2" t="s">
        <v>6</v>
      </c>
      <c r="G2" s="83">
        <v>3</v>
      </c>
      <c r="H2" s="83"/>
      <c r="I2" s="2" t="s">
        <v>10</v>
      </c>
      <c r="AN2" s="2" t="s">
        <v>13</v>
      </c>
      <c r="AR2" s="74" t="s">
        <v>2</v>
      </c>
      <c r="AS2" s="74"/>
      <c r="AT2" s="67"/>
      <c r="AU2" s="67"/>
      <c r="AV2" s="7" t="s">
        <v>5</v>
      </c>
      <c r="AW2" s="67"/>
      <c r="AX2" s="67"/>
      <c r="AY2" s="7" t="s">
        <v>11</v>
      </c>
      <c r="AZ2" s="67"/>
      <c r="BA2" s="67"/>
      <c r="BB2" s="7" t="s">
        <v>8</v>
      </c>
      <c r="BM2" s="3" t="str">
        <f>IF(AR2="","　　",AR2)&amp;IF(OR(AT2="",AT2&lt;1),"　　",IF(AT2&lt;10,"　","")&amp;WIDECHAR(AT2))&amp;"年"&amp;IF(OR(AW2="",AW2&lt;1),"　　",IF(AW2&lt;10,"　","")&amp;WIDECHAR(AW2))&amp;"月"&amp;IF(OR(AZ2="",AZ2&lt;1),"　　",IF(AZ2&lt;10,"　","")&amp;WIDECHAR(AZ2))&amp;"日"</f>
        <v>令和　　年　　月　　日</v>
      </c>
    </row>
    <row r="3" spans="1:54" s="4" customFormat="1" ht="4.5" customHeight="1">
      <c r="A3" s="8"/>
      <c r="D3" s="9"/>
      <c r="E3" s="9"/>
      <c r="G3" s="9"/>
      <c r="H3" s="9"/>
      <c r="AR3" s="9"/>
      <c r="AS3" s="9"/>
      <c r="AT3" s="9"/>
      <c r="AU3" s="9"/>
      <c r="AV3" s="9"/>
      <c r="AW3" s="9"/>
      <c r="AX3" s="9"/>
      <c r="AY3" s="9"/>
      <c r="AZ3" s="9"/>
      <c r="BA3" s="9"/>
      <c r="BB3" s="9"/>
    </row>
    <row r="4" spans="1:54" s="4" customFormat="1" ht="18" customHeight="1">
      <c r="A4" s="8"/>
      <c r="C4" s="10" t="s">
        <v>14</v>
      </c>
      <c r="D4" s="9"/>
      <c r="E4" s="9"/>
      <c r="G4" s="9"/>
      <c r="H4" s="9"/>
      <c r="AR4" s="9"/>
      <c r="AS4" s="9"/>
      <c r="AT4" s="9"/>
      <c r="AU4" s="9"/>
      <c r="AV4" s="9"/>
      <c r="AW4" s="9"/>
      <c r="AX4" s="9"/>
      <c r="AY4" s="9"/>
      <c r="AZ4" s="9"/>
      <c r="BA4" s="9"/>
      <c r="BB4" s="9"/>
    </row>
    <row r="5" spans="1:54" s="4" customFormat="1" ht="4.5" customHeight="1">
      <c r="A5" s="8"/>
      <c r="D5" s="9"/>
      <c r="E5" s="9"/>
      <c r="G5" s="9"/>
      <c r="H5" s="9"/>
      <c r="AR5" s="9"/>
      <c r="AS5" s="9"/>
      <c r="AT5" s="9"/>
      <c r="AU5" s="9"/>
      <c r="AV5" s="9"/>
      <c r="AW5" s="9"/>
      <c r="AX5" s="9"/>
      <c r="AY5" s="9"/>
      <c r="AZ5" s="9"/>
      <c r="BA5" s="9"/>
      <c r="BB5" s="9"/>
    </row>
    <row r="6" ht="4.5" customHeight="1"/>
    <row r="7" spans="1:69" ht="18" customHeight="1">
      <c r="A7" s="1" t="s">
        <v>7</v>
      </c>
      <c r="B7" s="2" t="s">
        <v>16</v>
      </c>
      <c r="M7" s="79"/>
      <c r="N7" s="80"/>
      <c r="O7" s="81"/>
      <c r="P7" s="7" t="s">
        <v>18</v>
      </c>
      <c r="Q7" s="79"/>
      <c r="R7" s="80"/>
      <c r="S7" s="80"/>
      <c r="T7" s="81"/>
      <c r="BM7" s="3">
        <f>IF(M7="","",WIDECHAR(M7))</f>
      </c>
      <c r="BQ7" s="2">
        <f>IF(Q7="","",WIDECHAR(Q7))</f>
      </c>
    </row>
    <row r="8" spans="13:20" ht="4.5" customHeight="1">
      <c r="M8" s="11"/>
      <c r="N8" s="11"/>
      <c r="O8" s="11"/>
      <c r="P8" s="12"/>
      <c r="Q8" s="11"/>
      <c r="R8" s="11"/>
      <c r="S8" s="11"/>
      <c r="T8" s="11"/>
    </row>
    <row r="9" spans="1:66" ht="18" customHeight="1">
      <c r="A9" s="75" t="s">
        <v>19</v>
      </c>
      <c r="B9" s="2" t="s">
        <v>21</v>
      </c>
      <c r="M9" s="64"/>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6"/>
      <c r="BM9" s="3">
        <f>SUBSTITUTE(SUBSTITUTE(SUBSTITUTE(BN9,"ｬ","ﾔ"),"ｭ","ﾕ"),"ｮ","ﾖ")</f>
      </c>
      <c r="BN9" s="3">
        <f>SUBSTITUTE(SUBSTITUTE(SUBSTITUTE(SUBSTITUTE(SUBSTITUTE(ASC(M9),"ｯ","ﾂ"),"ｧ","ｱ"),"ｨ","ｲ"),"ｪ","ｴ"),"ｫ","ｵ")</f>
      </c>
    </row>
    <row r="10" spans="1:65" ht="18" customHeight="1">
      <c r="A10" s="75"/>
      <c r="B10" s="2" t="s">
        <v>23</v>
      </c>
      <c r="M10" s="64"/>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6"/>
      <c r="BM10" s="3">
        <f>WIDECHAR(M10)</f>
      </c>
    </row>
    <row r="11" spans="1:67" s="5" customFormat="1" ht="4.5" customHeight="1">
      <c r="A11" s="13"/>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M11" s="15"/>
      <c r="BN11" s="15"/>
      <c r="BO11" s="15"/>
    </row>
    <row r="12" spans="1:66" ht="18" customHeight="1">
      <c r="A12" s="75" t="s">
        <v>25</v>
      </c>
      <c r="B12" s="2" t="s">
        <v>21</v>
      </c>
      <c r="M12" s="64"/>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6"/>
      <c r="BM12" s="3">
        <f>SUBSTITUTE(SUBSTITUTE(SUBSTITUTE(BN12,"ｬ","ﾔ"),"ｭ","ﾕ"),"ｮ","ﾖ")</f>
      </c>
      <c r="BN12" s="3">
        <f>SUBSTITUTE(SUBSTITUTE(SUBSTITUTE(SUBSTITUTE(SUBSTITUTE(ASC(M12),"ｯ","ﾂ"),"ｧ","ｱ"),"ｨ","ｲ"),"ｪ","ｴ"),"ｫ","ｵ")</f>
      </c>
    </row>
    <row r="13" spans="1:65" ht="18" customHeight="1">
      <c r="A13" s="75"/>
      <c r="B13" s="2" t="s">
        <v>27</v>
      </c>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6"/>
      <c r="BM13" s="3">
        <f>WIDECHAR(M13)</f>
      </c>
    </row>
    <row r="14" spans="1:67" s="5" customFormat="1" ht="4.5" customHeight="1">
      <c r="A14" s="13"/>
      <c r="M14" s="16"/>
      <c r="N14" s="16"/>
      <c r="O14" s="16"/>
      <c r="P14" s="16"/>
      <c r="Q14" s="16"/>
      <c r="R14" s="16"/>
      <c r="S14" s="16"/>
      <c r="T14" s="16"/>
      <c r="BM14" s="15"/>
      <c r="BN14" s="15"/>
      <c r="BO14" s="15"/>
    </row>
    <row r="15" spans="1:65" ht="18" customHeight="1">
      <c r="A15" s="1" t="s">
        <v>9</v>
      </c>
      <c r="B15" s="2" t="s">
        <v>28</v>
      </c>
      <c r="M15" s="76"/>
      <c r="N15" s="77"/>
      <c r="O15" s="77"/>
      <c r="P15" s="77"/>
      <c r="Q15" s="77"/>
      <c r="R15" s="77"/>
      <c r="S15" s="77"/>
      <c r="T15" s="78"/>
      <c r="BM15" s="3">
        <f>WIDECHAR(M15)</f>
      </c>
    </row>
    <row r="16" spans="1:67" s="5" customFormat="1" ht="4.5" customHeight="1">
      <c r="A16" s="13"/>
      <c r="M16" s="16"/>
      <c r="N16" s="16"/>
      <c r="O16" s="16"/>
      <c r="P16" s="16"/>
      <c r="Q16" s="16"/>
      <c r="R16" s="16"/>
      <c r="S16" s="16"/>
      <c r="T16" s="16"/>
      <c r="BM16" s="15"/>
      <c r="BN16" s="15"/>
      <c r="BO16" s="15"/>
    </row>
    <row r="17" spans="1:66" ht="18" customHeight="1">
      <c r="A17" s="75" t="s">
        <v>29</v>
      </c>
      <c r="B17" s="2" t="s">
        <v>21</v>
      </c>
      <c r="M17" s="64"/>
      <c r="N17" s="65"/>
      <c r="O17" s="65"/>
      <c r="P17" s="65"/>
      <c r="Q17" s="65"/>
      <c r="R17" s="65"/>
      <c r="S17" s="65"/>
      <c r="T17" s="65"/>
      <c r="U17" s="65"/>
      <c r="V17" s="65"/>
      <c r="W17" s="65"/>
      <c r="X17" s="65"/>
      <c r="Y17" s="65"/>
      <c r="Z17" s="65"/>
      <c r="AA17" s="65"/>
      <c r="AB17" s="65"/>
      <c r="AC17" s="65"/>
      <c r="AD17" s="65"/>
      <c r="AE17" s="65"/>
      <c r="AF17" s="66"/>
      <c r="BM17" s="3">
        <f>SUBSTITUTE(SUBSTITUTE(SUBSTITUTE(BN17,"ｬ","ﾔ"),"ｭ","ﾕ"),"ｮ","ﾖ")</f>
      </c>
      <c r="BN17" s="3">
        <f>SUBSTITUTE(SUBSTITUTE(SUBSTITUTE(SUBSTITUTE(SUBSTITUTE(ASC(M17),"ｯ","ﾂ"),"ｧ","ｱ"),"ｨ","ｲ"),"ｪ","ｴ"),"ｫ","ｵ")</f>
      </c>
    </row>
    <row r="18" spans="1:65" ht="18" customHeight="1">
      <c r="A18" s="75"/>
      <c r="B18" s="2" t="s">
        <v>31</v>
      </c>
      <c r="M18" s="64"/>
      <c r="N18" s="65"/>
      <c r="O18" s="65"/>
      <c r="P18" s="65"/>
      <c r="Q18" s="65"/>
      <c r="R18" s="65"/>
      <c r="S18" s="65"/>
      <c r="T18" s="65"/>
      <c r="U18" s="65"/>
      <c r="V18" s="65"/>
      <c r="W18" s="65"/>
      <c r="X18" s="65"/>
      <c r="Y18" s="65"/>
      <c r="Z18" s="65"/>
      <c r="AA18" s="65"/>
      <c r="AB18" s="65"/>
      <c r="AC18" s="65"/>
      <c r="AD18" s="65"/>
      <c r="AE18" s="65"/>
      <c r="AF18" s="66"/>
      <c r="BM18" s="3">
        <f>WIDECHAR(M18)</f>
      </c>
    </row>
    <row r="19" spans="1:67" s="5" customFormat="1" ht="4.5" customHeight="1">
      <c r="A19" s="13"/>
      <c r="M19" s="17"/>
      <c r="N19" s="17"/>
      <c r="O19" s="17"/>
      <c r="P19" s="17"/>
      <c r="Q19" s="17"/>
      <c r="R19" s="17"/>
      <c r="S19" s="17"/>
      <c r="T19" s="17"/>
      <c r="U19" s="17"/>
      <c r="V19" s="17"/>
      <c r="BM19" s="15"/>
      <c r="BN19" s="15"/>
      <c r="BO19" s="15"/>
    </row>
    <row r="20" spans="1:76" ht="18" customHeight="1">
      <c r="A20" s="75" t="s">
        <v>35</v>
      </c>
      <c r="B20" s="2" t="s">
        <v>36</v>
      </c>
      <c r="M20" s="18"/>
      <c r="N20" s="19"/>
      <c r="O20" s="19"/>
      <c r="P20" s="19"/>
      <c r="Q20" s="19"/>
      <c r="R20" s="19"/>
      <c r="S20" s="19"/>
      <c r="T20" s="19"/>
      <c r="U20" s="19"/>
      <c r="V20" s="19"/>
      <c r="W20" s="19"/>
      <c r="X20" s="20"/>
      <c r="BM20" s="3">
        <f aca="true" t="shared" si="0" ref="BM20:BX21">WIDECHAR(M20)</f>
      </c>
      <c r="BN20" s="3">
        <f t="shared" si="0"/>
      </c>
      <c r="BO20" s="3">
        <f t="shared" si="0"/>
      </c>
      <c r="BP20" s="2">
        <f t="shared" si="0"/>
      </c>
      <c r="BQ20" s="2">
        <f t="shared" si="0"/>
      </c>
      <c r="BR20" s="2">
        <f t="shared" si="0"/>
      </c>
      <c r="BS20" s="2">
        <f t="shared" si="0"/>
      </c>
      <c r="BT20" s="2">
        <f t="shared" si="0"/>
      </c>
      <c r="BU20" s="2">
        <f t="shared" si="0"/>
      </c>
      <c r="BV20" s="2">
        <f t="shared" si="0"/>
      </c>
      <c r="BW20" s="2">
        <f t="shared" si="0"/>
      </c>
      <c r="BX20" s="2">
        <f t="shared" si="0"/>
      </c>
    </row>
    <row r="21" spans="1:76" ht="18" customHeight="1">
      <c r="A21" s="75"/>
      <c r="B21" s="2" t="s">
        <v>39</v>
      </c>
      <c r="M21" s="18"/>
      <c r="N21" s="19"/>
      <c r="O21" s="19"/>
      <c r="P21" s="19"/>
      <c r="Q21" s="19"/>
      <c r="R21" s="19"/>
      <c r="S21" s="19"/>
      <c r="T21" s="19"/>
      <c r="U21" s="19"/>
      <c r="V21" s="19"/>
      <c r="W21" s="19"/>
      <c r="X21" s="20"/>
      <c r="BM21" s="3">
        <f t="shared" si="0"/>
      </c>
      <c r="BN21" s="3">
        <f t="shared" si="0"/>
      </c>
      <c r="BO21" s="3">
        <f t="shared" si="0"/>
      </c>
      <c r="BP21" s="2">
        <f t="shared" si="0"/>
      </c>
      <c r="BQ21" s="2">
        <f t="shared" si="0"/>
      </c>
      <c r="BR21" s="2">
        <f t="shared" si="0"/>
      </c>
      <c r="BS21" s="2">
        <f t="shared" si="0"/>
      </c>
      <c r="BT21" s="2">
        <f t="shared" si="0"/>
      </c>
      <c r="BU21" s="2">
        <f t="shared" si="0"/>
      </c>
      <c r="BV21" s="2">
        <f t="shared" si="0"/>
      </c>
      <c r="BW21" s="2">
        <f t="shared" si="0"/>
      </c>
      <c r="BX21" s="2">
        <f t="shared" si="0"/>
      </c>
    </row>
    <row r="22" spans="13:24" ht="3" customHeight="1">
      <c r="M22" s="21"/>
      <c r="N22" s="21"/>
      <c r="O22" s="21"/>
      <c r="P22" s="21"/>
      <c r="Q22" s="21"/>
      <c r="R22" s="21"/>
      <c r="S22" s="21"/>
      <c r="T22" s="21"/>
      <c r="U22" s="21"/>
      <c r="V22" s="21"/>
      <c r="W22" s="21"/>
      <c r="X22" s="21"/>
    </row>
    <row r="23" spans="1:24" ht="18" customHeight="1">
      <c r="A23" s="1" t="s">
        <v>40</v>
      </c>
      <c r="B23" s="2" t="s">
        <v>41</v>
      </c>
      <c r="M23" s="71" t="s">
        <v>43</v>
      </c>
      <c r="N23" s="73"/>
      <c r="O23" s="73"/>
      <c r="P23" s="73"/>
      <c r="Q23" s="73"/>
      <c r="R23" s="73"/>
      <c r="S23" s="72"/>
      <c r="T23" s="21"/>
      <c r="U23" s="21"/>
      <c r="V23" s="21"/>
      <c r="W23" s="21"/>
      <c r="X23" s="21"/>
    </row>
    <row r="24" ht="9.75" customHeight="1"/>
    <row r="25" spans="1:69" ht="18" customHeight="1">
      <c r="A25" s="1" t="s">
        <v>44</v>
      </c>
      <c r="C25" s="2" t="s">
        <v>24</v>
      </c>
      <c r="M25" s="71"/>
      <c r="N25" s="73"/>
      <c r="O25" s="72"/>
      <c r="P25" s="7" t="s">
        <v>18</v>
      </c>
      <c r="Q25" s="71"/>
      <c r="R25" s="73"/>
      <c r="S25" s="73"/>
      <c r="T25" s="72"/>
      <c r="BM25" s="3">
        <f>IF(M25="","",WIDECHAR(M25))</f>
      </c>
      <c r="BQ25" s="2">
        <f>IF(Q25="","",WIDECHAR(Q25))</f>
      </c>
    </row>
    <row r="26" ht="4.5" customHeight="1"/>
    <row r="27" spans="1:66" ht="18" customHeight="1">
      <c r="A27" s="75" t="s">
        <v>45</v>
      </c>
      <c r="C27" s="2" t="s">
        <v>21</v>
      </c>
      <c r="M27" s="64"/>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6"/>
      <c r="BM27" s="3">
        <f>SUBSTITUTE(SUBSTITUTE(SUBSTITUTE(BN27,"ｬ","ﾔ"),"ｭ","ﾕ"),"ｮ","ﾖ")</f>
      </c>
      <c r="BN27" s="3">
        <f>SUBSTITUTE(SUBSTITUTE(SUBSTITUTE(SUBSTITUTE(SUBSTITUTE(ASC(M27),"ｯ","ﾂ"),"ｧ","ｱ"),"ｨ","ｲ"),"ｪ","ｴ"),"ｫ","ｵ")</f>
      </c>
    </row>
    <row r="28" spans="1:65" ht="18" customHeight="1">
      <c r="A28" s="75"/>
      <c r="C28" s="2" t="s">
        <v>48</v>
      </c>
      <c r="M28" s="64"/>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6"/>
      <c r="BM28" s="3">
        <f>WIDECHAR(M28)</f>
      </c>
    </row>
    <row r="29" ht="4.5" customHeight="1"/>
    <row r="30" spans="1:66" ht="18" customHeight="1">
      <c r="A30" s="75" t="s">
        <v>49</v>
      </c>
      <c r="C30" s="2" t="s">
        <v>21</v>
      </c>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6"/>
      <c r="BM30" s="3">
        <f>SUBSTITUTE(SUBSTITUTE(SUBSTITUTE(BN30,"ｬ","ﾔ"),"ｭ","ﾕ"),"ｮ","ﾖ")</f>
      </c>
      <c r="BN30" s="3">
        <f>SUBSTITUTE(SUBSTITUTE(SUBSTITUTE(SUBSTITUTE(SUBSTITUTE(ASC(M30),"ｯ","ﾂ"),"ｧ","ｱ"),"ｨ","ｲ"),"ｪ","ｴ"),"ｫ","ｵ")</f>
      </c>
    </row>
    <row r="31" spans="1:65" ht="18" customHeight="1">
      <c r="A31" s="75"/>
      <c r="C31" s="2" t="s">
        <v>50</v>
      </c>
      <c r="M31" s="64"/>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6"/>
      <c r="BM31" s="3">
        <f>WIDECHAR(M31)</f>
      </c>
    </row>
    <row r="32" ht="4.5" customHeight="1"/>
    <row r="33" spans="1:65" ht="18" customHeight="1">
      <c r="A33" s="1" t="s">
        <v>15</v>
      </c>
      <c r="C33" s="2" t="s">
        <v>51</v>
      </c>
      <c r="M33" s="64"/>
      <c r="N33" s="65"/>
      <c r="O33" s="65"/>
      <c r="P33" s="65"/>
      <c r="Q33" s="65"/>
      <c r="R33" s="65"/>
      <c r="S33" s="65"/>
      <c r="T33" s="65"/>
      <c r="U33" s="65"/>
      <c r="V33" s="65"/>
      <c r="W33" s="65"/>
      <c r="X33" s="65"/>
      <c r="Y33" s="65"/>
      <c r="Z33" s="65"/>
      <c r="AA33" s="65"/>
      <c r="AB33" s="65"/>
      <c r="AC33" s="65"/>
      <c r="AD33" s="65"/>
      <c r="AE33" s="65"/>
      <c r="AF33" s="65"/>
      <c r="AG33" s="65"/>
      <c r="AH33" s="65"/>
      <c r="AI33" s="66"/>
      <c r="BM33" s="3">
        <f>WIDECHAR(M33)</f>
      </c>
    </row>
    <row r="34" ht="4.5" customHeight="1"/>
    <row r="35" spans="1:66" ht="18" customHeight="1">
      <c r="A35" s="75" t="s">
        <v>53</v>
      </c>
      <c r="C35" s="2" t="s">
        <v>21</v>
      </c>
      <c r="M35" s="64"/>
      <c r="N35" s="65"/>
      <c r="O35" s="65"/>
      <c r="P35" s="65"/>
      <c r="Q35" s="65"/>
      <c r="R35" s="65"/>
      <c r="S35" s="65"/>
      <c r="T35" s="65"/>
      <c r="U35" s="65"/>
      <c r="V35" s="65"/>
      <c r="W35" s="65"/>
      <c r="X35" s="65"/>
      <c r="Y35" s="65"/>
      <c r="Z35" s="65"/>
      <c r="AA35" s="65"/>
      <c r="AB35" s="65"/>
      <c r="AC35" s="65"/>
      <c r="AD35" s="65"/>
      <c r="AE35" s="65"/>
      <c r="AF35" s="66"/>
      <c r="BM35" s="3">
        <f>SUBSTITUTE(SUBSTITUTE(SUBSTITUTE(BN35,"ｬ","ﾔ"),"ｭ","ﾕ"),"ｮ","ﾖ")</f>
      </c>
      <c r="BN35" s="3">
        <f>SUBSTITUTE(SUBSTITUTE(SUBSTITUTE(SUBSTITUTE(SUBSTITUTE(ASC(M35),"ｯ","ﾂ"),"ｧ","ｱ"),"ｨ","ｲ"),"ｪ","ｴ"),"ｫ","ｵ")</f>
      </c>
    </row>
    <row r="36" spans="1:65" ht="18" customHeight="1">
      <c r="A36" s="75"/>
      <c r="C36" s="2" t="s">
        <v>4</v>
      </c>
      <c r="M36" s="64"/>
      <c r="N36" s="65"/>
      <c r="O36" s="65"/>
      <c r="P36" s="65"/>
      <c r="Q36" s="65"/>
      <c r="R36" s="65"/>
      <c r="S36" s="65"/>
      <c r="T36" s="65"/>
      <c r="U36" s="65"/>
      <c r="V36" s="65"/>
      <c r="W36" s="65"/>
      <c r="X36" s="65"/>
      <c r="Y36" s="65"/>
      <c r="Z36" s="65"/>
      <c r="AA36" s="65"/>
      <c r="AB36" s="65"/>
      <c r="AC36" s="65"/>
      <c r="AD36" s="65"/>
      <c r="AE36" s="65"/>
      <c r="AF36" s="66"/>
      <c r="BM36" s="3">
        <f>WIDECHAR(M36)</f>
      </c>
    </row>
    <row r="37" ht="4.5" customHeight="1"/>
    <row r="38" spans="1:76" ht="18" customHeight="1">
      <c r="A38" s="75" t="s">
        <v>47</v>
      </c>
      <c r="C38" s="2" t="s">
        <v>56</v>
      </c>
      <c r="M38" s="18"/>
      <c r="N38" s="19"/>
      <c r="O38" s="19"/>
      <c r="P38" s="19"/>
      <c r="Q38" s="19"/>
      <c r="R38" s="19"/>
      <c r="S38" s="19"/>
      <c r="T38" s="19"/>
      <c r="U38" s="19"/>
      <c r="V38" s="19"/>
      <c r="W38" s="19"/>
      <c r="X38" s="20"/>
      <c r="BM38" s="3">
        <f aca="true" t="shared" si="1" ref="BM38:BX39">WIDECHAR(M38)</f>
      </c>
      <c r="BN38" s="3">
        <f t="shared" si="1"/>
      </c>
      <c r="BO38" s="3">
        <f t="shared" si="1"/>
      </c>
      <c r="BP38" s="2">
        <f t="shared" si="1"/>
      </c>
      <c r="BQ38" s="2">
        <f t="shared" si="1"/>
      </c>
      <c r="BR38" s="2">
        <f t="shared" si="1"/>
      </c>
      <c r="BS38" s="2">
        <f t="shared" si="1"/>
      </c>
      <c r="BT38" s="2">
        <f t="shared" si="1"/>
      </c>
      <c r="BU38" s="2">
        <f t="shared" si="1"/>
      </c>
      <c r="BV38" s="2">
        <f t="shared" si="1"/>
      </c>
      <c r="BW38" s="2">
        <f t="shared" si="1"/>
      </c>
      <c r="BX38" s="2">
        <f t="shared" si="1"/>
      </c>
    </row>
    <row r="39" spans="1:76" ht="18" customHeight="1">
      <c r="A39" s="75"/>
      <c r="C39" s="2" t="s">
        <v>54</v>
      </c>
      <c r="M39" s="18"/>
      <c r="N39" s="19"/>
      <c r="O39" s="19"/>
      <c r="P39" s="19"/>
      <c r="Q39" s="19"/>
      <c r="R39" s="19"/>
      <c r="S39" s="19"/>
      <c r="T39" s="19"/>
      <c r="U39" s="19"/>
      <c r="V39" s="19"/>
      <c r="W39" s="19"/>
      <c r="X39" s="20"/>
      <c r="BM39" s="3">
        <f t="shared" si="1"/>
      </c>
      <c r="BN39" s="3">
        <f t="shared" si="1"/>
      </c>
      <c r="BO39" s="3">
        <f t="shared" si="1"/>
      </c>
      <c r="BP39" s="2">
        <f t="shared" si="1"/>
      </c>
      <c r="BQ39" s="2">
        <f t="shared" si="1"/>
      </c>
      <c r="BR39" s="2">
        <f t="shared" si="1"/>
      </c>
      <c r="BS39" s="2">
        <f t="shared" si="1"/>
      </c>
      <c r="BT39" s="2">
        <f t="shared" si="1"/>
      </c>
      <c r="BU39" s="2">
        <f t="shared" si="1"/>
      </c>
      <c r="BV39" s="2">
        <f t="shared" si="1"/>
      </c>
      <c r="BW39" s="2">
        <f t="shared" si="1"/>
      </c>
      <c r="BX39" s="2">
        <f t="shared" si="1"/>
      </c>
    </row>
    <row r="41" spans="1:66" ht="18" customHeight="1">
      <c r="A41" s="75" t="s">
        <v>57</v>
      </c>
      <c r="B41" s="2" t="s">
        <v>21</v>
      </c>
      <c r="M41" s="64"/>
      <c r="N41" s="65"/>
      <c r="O41" s="65"/>
      <c r="P41" s="65"/>
      <c r="Q41" s="65"/>
      <c r="R41" s="65"/>
      <c r="S41" s="65"/>
      <c r="T41" s="65"/>
      <c r="U41" s="65"/>
      <c r="V41" s="65"/>
      <c r="W41" s="65"/>
      <c r="X41" s="65"/>
      <c r="Y41" s="65"/>
      <c r="Z41" s="65"/>
      <c r="AA41" s="65"/>
      <c r="AB41" s="65"/>
      <c r="AC41" s="65"/>
      <c r="AD41" s="65"/>
      <c r="AE41" s="65"/>
      <c r="AF41" s="66"/>
      <c r="BM41" s="3">
        <f>SUBSTITUTE(SUBSTITUTE(SUBSTITUTE(BN41,"ｬ","ﾔ"),"ｭ","ﾕ"),"ｮ","ﾖ")</f>
      </c>
      <c r="BN41" s="3">
        <f>SUBSTITUTE(SUBSTITUTE(SUBSTITUTE(SUBSTITUTE(SUBSTITUTE(ASC(M41),"ｯ","ﾂ"),"ｧ","ｱ"),"ｨ","ｲ"),"ｪ","ｴ"),"ｫ","ｵ")</f>
      </c>
    </row>
    <row r="42" spans="1:65" ht="18" customHeight="1">
      <c r="A42" s="75"/>
      <c r="B42" s="2" t="s">
        <v>30</v>
      </c>
      <c r="M42" s="64"/>
      <c r="N42" s="65"/>
      <c r="O42" s="65"/>
      <c r="P42" s="65"/>
      <c r="Q42" s="65"/>
      <c r="R42" s="65"/>
      <c r="S42" s="65"/>
      <c r="T42" s="65"/>
      <c r="U42" s="65"/>
      <c r="V42" s="65"/>
      <c r="W42" s="65"/>
      <c r="X42" s="65"/>
      <c r="Y42" s="65"/>
      <c r="Z42" s="65"/>
      <c r="AA42" s="65"/>
      <c r="AB42" s="65"/>
      <c r="AC42" s="65"/>
      <c r="AD42" s="65"/>
      <c r="AE42" s="65"/>
      <c r="AF42" s="66"/>
      <c r="BM42" s="3">
        <f>WIDECHAR(M42)</f>
      </c>
    </row>
    <row r="43" ht="3" customHeight="1"/>
    <row r="44" spans="1:76" ht="18" customHeight="1">
      <c r="A44" s="1" t="s">
        <v>42</v>
      </c>
      <c r="B44" s="2" t="s">
        <v>58</v>
      </c>
      <c r="M44" s="18"/>
      <c r="N44" s="19"/>
      <c r="O44" s="19"/>
      <c r="P44" s="19"/>
      <c r="Q44" s="19"/>
      <c r="R44" s="19"/>
      <c r="S44" s="19"/>
      <c r="T44" s="19"/>
      <c r="U44" s="19"/>
      <c r="V44" s="19"/>
      <c r="W44" s="19"/>
      <c r="X44" s="20"/>
      <c r="BM44" s="3">
        <f aca="true" t="shared" si="2" ref="BM44:BX44">WIDECHAR(M44)</f>
      </c>
      <c r="BN44" s="3">
        <f t="shared" si="2"/>
      </c>
      <c r="BO44" s="3">
        <f t="shared" si="2"/>
      </c>
      <c r="BP44" s="2">
        <f t="shared" si="2"/>
      </c>
      <c r="BQ44" s="2">
        <f t="shared" si="2"/>
      </c>
      <c r="BR44" s="2">
        <f t="shared" si="2"/>
      </c>
      <c r="BS44" s="2">
        <f t="shared" si="2"/>
      </c>
      <c r="BT44" s="2">
        <f t="shared" si="2"/>
      </c>
      <c r="BU44" s="2">
        <f t="shared" si="2"/>
      </c>
      <c r="BV44" s="2">
        <f t="shared" si="2"/>
      </c>
      <c r="BW44" s="2">
        <f t="shared" si="2"/>
      </c>
      <c r="BX44" s="2">
        <f t="shared" si="2"/>
      </c>
    </row>
    <row r="45" ht="3" customHeight="1"/>
    <row r="46" spans="1:81" ht="18" customHeight="1">
      <c r="A46" s="1" t="s">
        <v>12</v>
      </c>
      <c r="B46" s="2" t="s">
        <v>60</v>
      </c>
      <c r="M46" s="64"/>
      <c r="N46" s="65"/>
      <c r="O46" s="65"/>
      <c r="P46" s="65"/>
      <c r="Q46" s="65"/>
      <c r="R46" s="66"/>
      <c r="S46" s="2" t="s">
        <v>5</v>
      </c>
      <c r="V46" s="2" t="s">
        <v>61</v>
      </c>
      <c r="AG46" s="64"/>
      <c r="AH46" s="65"/>
      <c r="AI46" s="65"/>
      <c r="AJ46" s="65"/>
      <c r="AK46" s="65"/>
      <c r="AL46" s="66"/>
      <c r="AM46" s="2" t="s">
        <v>17</v>
      </c>
      <c r="BM46" s="3">
        <f>IF(M46="","",WIDECHAR(M46))</f>
      </c>
      <c r="CC46" s="3">
        <f>IF(AG46="","",WIDECHAR(AG46))</f>
      </c>
    </row>
    <row r="47" spans="1:18" s="6" customFormat="1" ht="3" customHeight="1">
      <c r="A47" s="22"/>
      <c r="M47" s="23"/>
      <c r="N47" s="23"/>
      <c r="O47" s="23"/>
      <c r="P47" s="23"/>
      <c r="Q47" s="23"/>
      <c r="R47" s="23"/>
    </row>
    <row r="48" spans="1:81" ht="18" customHeight="1">
      <c r="A48" s="1" t="s">
        <v>59</v>
      </c>
      <c r="B48" s="2" t="s">
        <v>26</v>
      </c>
      <c r="M48" s="68"/>
      <c r="N48" s="69"/>
      <c r="O48" s="69"/>
      <c r="P48" s="69"/>
      <c r="Q48" s="69"/>
      <c r="R48" s="70"/>
      <c r="S48" s="2" t="s">
        <v>62</v>
      </c>
      <c r="V48" s="2" t="s">
        <v>3</v>
      </c>
      <c r="AG48" s="64"/>
      <c r="AH48" s="65"/>
      <c r="AI48" s="65"/>
      <c r="AJ48" s="65"/>
      <c r="AK48" s="65"/>
      <c r="AL48" s="66"/>
      <c r="AM48" s="2" t="s">
        <v>63</v>
      </c>
      <c r="BM48" s="3">
        <f>IF(M48="","",WIDECHAR(M48))</f>
      </c>
      <c r="CC48" s="3">
        <f>IF(AG48="","",WIDECHAR(AG48))</f>
      </c>
    </row>
    <row r="49" ht="3" customHeight="1"/>
    <row r="50" spans="1:67" ht="18" customHeight="1">
      <c r="A50" s="1" t="s">
        <v>65</v>
      </c>
      <c r="B50" s="2" t="s">
        <v>0</v>
      </c>
      <c r="M50" s="71"/>
      <c r="N50" s="72"/>
      <c r="O50" s="7" t="s">
        <v>18</v>
      </c>
      <c r="P50" s="71"/>
      <c r="Q50" s="73"/>
      <c r="R50" s="73"/>
      <c r="S50" s="73"/>
      <c r="T50" s="73"/>
      <c r="U50" s="72"/>
      <c r="Z50" s="2" t="s">
        <v>66</v>
      </c>
      <c r="AG50" s="74" t="s">
        <v>64</v>
      </c>
      <c r="AH50" s="74"/>
      <c r="AI50" s="67"/>
      <c r="AJ50" s="67"/>
      <c r="AK50" s="7" t="s">
        <v>5</v>
      </c>
      <c r="AL50" s="67"/>
      <c r="AM50" s="67"/>
      <c r="AN50" s="7" t="s">
        <v>11</v>
      </c>
      <c r="AO50" s="67"/>
      <c r="AP50" s="67"/>
      <c r="AQ50" s="7" t="s">
        <v>8</v>
      </c>
      <c r="BM50" s="3">
        <f>IF(M50="","",IF(LEN(M50)=2,"",IF(LEN(M50)=1,"０",""))&amp;WIDECHAR(M50))</f>
      </c>
      <c r="BO50" s="3">
        <f>IF(P50="","",IF(LEN(P50)=6,"",IF(LEN(P50)=5,"０",IF(LEN(P50)=4,"００",IF(LEN(P50)=3,"０００",IF(LEN(P50)=2,"００００",IF(LEN(P50)=1,"０００００"))))))&amp;WIDECHAR(P50))</f>
      </c>
    </row>
    <row r="51" ht="3" customHeight="1"/>
  </sheetData>
  <sheetProtection password="DE82" sheet="1" formatCells="0" selectLockedCells="1"/>
  <mergeCells count="47">
    <mergeCell ref="M9:BJ9"/>
    <mergeCell ref="M10:BJ10"/>
    <mergeCell ref="B2:C2"/>
    <mergeCell ref="D2:E2"/>
    <mergeCell ref="G2:H2"/>
    <mergeCell ref="AR2:AS2"/>
    <mergeCell ref="A12:A13"/>
    <mergeCell ref="M12:BJ12"/>
    <mergeCell ref="M13:BJ13"/>
    <mergeCell ref="M15:T15"/>
    <mergeCell ref="AT2:AU2"/>
    <mergeCell ref="AW2:AX2"/>
    <mergeCell ref="AZ2:BA2"/>
    <mergeCell ref="M7:O7"/>
    <mergeCell ref="Q7:T7"/>
    <mergeCell ref="A9:A10"/>
    <mergeCell ref="A17:A18"/>
    <mergeCell ref="M17:AF17"/>
    <mergeCell ref="M18:AF18"/>
    <mergeCell ref="A20:A21"/>
    <mergeCell ref="M23:S23"/>
    <mergeCell ref="M25:O25"/>
    <mergeCell ref="Q25:T25"/>
    <mergeCell ref="A27:A28"/>
    <mergeCell ref="M27:BJ27"/>
    <mergeCell ref="M28:BJ28"/>
    <mergeCell ref="A30:A31"/>
    <mergeCell ref="M30:AP30"/>
    <mergeCell ref="M31:AP31"/>
    <mergeCell ref="M33:AI33"/>
    <mergeCell ref="A35:A36"/>
    <mergeCell ref="M35:AF35"/>
    <mergeCell ref="M36:AF36"/>
    <mergeCell ref="A38:A39"/>
    <mergeCell ref="A41:A42"/>
    <mergeCell ref="M41:AF41"/>
    <mergeCell ref="M42:AF42"/>
    <mergeCell ref="M46:R46"/>
    <mergeCell ref="AG46:AL46"/>
    <mergeCell ref="AO50:AP50"/>
    <mergeCell ref="M48:R48"/>
    <mergeCell ref="AG48:AL48"/>
    <mergeCell ref="M50:N50"/>
    <mergeCell ref="P50:U50"/>
    <mergeCell ref="AG50:AH50"/>
    <mergeCell ref="AI50:AJ50"/>
    <mergeCell ref="AL50:AM50"/>
  </mergeCells>
  <conditionalFormatting sqref="A25:BJ39">
    <cfRule type="expression" priority="1" dxfId="1" stopIfTrue="1">
      <formula>$M$23&lt;&gt;"委任先あり"</formula>
    </cfRule>
  </conditionalFormatting>
  <dataValidations count="1">
    <dataValidation type="list" allowBlank="1" showInputMessage="1" showErrorMessage="1" sqref="M23:S23">
      <formula1>"委任先あり,委任先なし"</formula1>
    </dataValidation>
  </dataValidations>
  <printOptions/>
  <pageMargins left="0.7874015748031497" right="0.7874015748031497" top="0.984251968503937" bottom="0.984251968503937"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2:CV46"/>
  <sheetViews>
    <sheetView showGridLines="0" showRowColHeaders="0" showOutlineSymbols="0" zoomScalePageLayoutView="0" workbookViewId="0" topLeftCell="A1">
      <selection activeCell="A1" sqref="A1"/>
    </sheetView>
  </sheetViews>
  <sheetFormatPr defaultColWidth="2" defaultRowHeight="18" customHeight="1" outlineLevelRow="1"/>
  <cols>
    <col min="1" max="1" width="2.59765625" style="24" customWidth="1"/>
    <col min="2" max="9" width="2" style="24" customWidth="1"/>
    <col min="10" max="100" width="1.390625" style="24" customWidth="1"/>
    <col min="101" max="101" width="0.8984375" style="24" customWidth="1"/>
    <col min="102" max="102" width="2" style="24" bestFit="1" customWidth="1"/>
    <col min="103" max="16384" width="2" style="24" customWidth="1"/>
  </cols>
  <sheetData>
    <row r="2" spans="1:100" ht="18" customHeight="1">
      <c r="A2" s="100" t="s">
        <v>52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row>
    <row r="3" spans="1:100" ht="18"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6" t="str">
        <f>'データ入力（申請書）'!BM2</f>
        <v>令和　　年　　月　　日</v>
      </c>
    </row>
    <row r="4" ht="18" customHeight="1">
      <c r="B4" s="24" t="s">
        <v>33</v>
      </c>
    </row>
    <row r="5" ht="9.75" customHeight="1"/>
    <row r="6" ht="15" customHeight="1">
      <c r="B6" s="24" t="str">
        <f>IF('データ入力（申請書）'!B2="","　　",'データ入力（申請書）'!B2)&amp;IF('データ入力（申請書）'!D2="","　　・　　",IF('データ入力（申請書）'!D2&lt;10,"　","")&amp;WIDECHAR('データ入力（申請書）'!D2)&amp;IF('データ入力（申請書）'!G2="","","・")&amp;IF('データ入力（申請書）'!G2="","",IF('データ入力（申請書）'!G2&lt;10,"　","")&amp;WIDECHAR('データ入力（申請書）'!G2))&amp;"年度において、津山市で行われる建設工事に係る競争入札に参加したいので申請します。")</f>
        <v>令和　２・　３年度において、津山市で行われる建設工事に係る競争入札に参加したいので申請します。</v>
      </c>
    </row>
    <row r="7" ht="15" customHeight="1">
      <c r="B7" s="24" t="s">
        <v>46</v>
      </c>
    </row>
    <row r="8" ht="9.75" customHeight="1"/>
    <row r="9" spans="11:100" ht="18" customHeight="1" hidden="1" outlineLevel="1">
      <c r="K9" s="27">
        <v>1</v>
      </c>
      <c r="L9" s="27">
        <v>2</v>
      </c>
      <c r="M9" s="27">
        <v>3</v>
      </c>
      <c r="N9" s="27">
        <v>4</v>
      </c>
      <c r="O9" s="27">
        <v>5</v>
      </c>
      <c r="P9" s="27">
        <v>6</v>
      </c>
      <c r="Q9" s="27">
        <v>7</v>
      </c>
      <c r="R9" s="27">
        <v>8</v>
      </c>
      <c r="S9" s="27">
        <v>9</v>
      </c>
      <c r="T9" s="27">
        <v>10</v>
      </c>
      <c r="U9" s="27">
        <v>11</v>
      </c>
      <c r="V9" s="27">
        <v>12</v>
      </c>
      <c r="W9" s="27">
        <v>13</v>
      </c>
      <c r="X9" s="27">
        <v>14</v>
      </c>
      <c r="Y9" s="27">
        <v>15</v>
      </c>
      <c r="Z9" s="27">
        <v>16</v>
      </c>
      <c r="AA9" s="27">
        <v>17</v>
      </c>
      <c r="AB9" s="27">
        <v>18</v>
      </c>
      <c r="AC9" s="27">
        <v>19</v>
      </c>
      <c r="AD9" s="27">
        <v>20</v>
      </c>
      <c r="AE9" s="27">
        <v>21</v>
      </c>
      <c r="AF9" s="27">
        <v>22</v>
      </c>
      <c r="AG9" s="27">
        <v>23</v>
      </c>
      <c r="AH9" s="27">
        <v>24</v>
      </c>
      <c r="AI9" s="27">
        <v>25</v>
      </c>
      <c r="AJ9" s="27">
        <v>26</v>
      </c>
      <c r="AK9" s="27">
        <v>27</v>
      </c>
      <c r="AL9" s="27">
        <v>28</v>
      </c>
      <c r="AM9" s="27">
        <v>29</v>
      </c>
      <c r="AN9" s="27">
        <v>30</v>
      </c>
      <c r="AO9" s="27">
        <v>31</v>
      </c>
      <c r="AP9" s="27">
        <v>32</v>
      </c>
      <c r="AQ9" s="27">
        <v>33</v>
      </c>
      <c r="AR9" s="27">
        <v>34</v>
      </c>
      <c r="AS9" s="27">
        <v>35</v>
      </c>
      <c r="AT9" s="27">
        <v>36</v>
      </c>
      <c r="AU9" s="27">
        <v>37</v>
      </c>
      <c r="AV9" s="27">
        <v>38</v>
      </c>
      <c r="AW9" s="27">
        <v>39</v>
      </c>
      <c r="AX9" s="27">
        <v>40</v>
      </c>
      <c r="AY9" s="27">
        <v>41</v>
      </c>
      <c r="AZ9" s="27">
        <v>42</v>
      </c>
      <c r="BA9" s="27">
        <v>43</v>
      </c>
      <c r="BB9" s="27">
        <v>44</v>
      </c>
      <c r="BC9" s="27">
        <v>45</v>
      </c>
      <c r="BD9" s="27">
        <v>46</v>
      </c>
      <c r="BE9" s="27">
        <v>47</v>
      </c>
      <c r="BF9" s="27">
        <v>48</v>
      </c>
      <c r="BG9" s="27">
        <v>49</v>
      </c>
      <c r="BH9" s="27">
        <v>50</v>
      </c>
      <c r="BI9" s="27">
        <v>51</v>
      </c>
      <c r="BJ9" s="27">
        <v>52</v>
      </c>
      <c r="BK9" s="27">
        <v>53</v>
      </c>
      <c r="BL9" s="27">
        <v>54</v>
      </c>
      <c r="BM9" s="27">
        <v>55</v>
      </c>
      <c r="BN9" s="27">
        <v>56</v>
      </c>
      <c r="BO9" s="27">
        <v>57</v>
      </c>
      <c r="BP9" s="27">
        <v>58</v>
      </c>
      <c r="BQ9" s="27">
        <v>59</v>
      </c>
      <c r="BR9" s="27">
        <v>60</v>
      </c>
      <c r="BS9" s="27">
        <v>61</v>
      </c>
      <c r="BT9" s="27">
        <v>62</v>
      </c>
      <c r="BU9" s="27">
        <v>63</v>
      </c>
      <c r="BV9" s="27">
        <v>64</v>
      </c>
      <c r="BW9" s="27">
        <v>65</v>
      </c>
      <c r="BX9" s="27">
        <v>66</v>
      </c>
      <c r="BY9" s="27">
        <v>67</v>
      </c>
      <c r="BZ9" s="27">
        <v>68</v>
      </c>
      <c r="CA9" s="27">
        <v>69</v>
      </c>
      <c r="CB9" s="27">
        <v>70</v>
      </c>
      <c r="CC9" s="27">
        <v>71</v>
      </c>
      <c r="CD9" s="27">
        <v>72</v>
      </c>
      <c r="CE9" s="27">
        <v>73</v>
      </c>
      <c r="CF9" s="27">
        <v>74</v>
      </c>
      <c r="CG9" s="27">
        <v>75</v>
      </c>
      <c r="CH9" s="27">
        <v>76</v>
      </c>
      <c r="CI9" s="27">
        <v>77</v>
      </c>
      <c r="CJ9" s="27">
        <v>78</v>
      </c>
      <c r="CK9" s="27">
        <v>79</v>
      </c>
      <c r="CL9" s="27">
        <v>80</v>
      </c>
      <c r="CM9" s="27">
        <v>81</v>
      </c>
      <c r="CN9" s="27">
        <v>82</v>
      </c>
      <c r="CO9" s="27">
        <v>83</v>
      </c>
      <c r="CP9" s="27">
        <v>84</v>
      </c>
      <c r="CQ9" s="27">
        <v>85</v>
      </c>
      <c r="CR9" s="27">
        <v>86</v>
      </c>
      <c r="CS9" s="27">
        <v>87</v>
      </c>
      <c r="CT9" s="27">
        <v>88</v>
      </c>
      <c r="CU9" s="27">
        <v>89</v>
      </c>
      <c r="CV9" s="27">
        <v>90</v>
      </c>
    </row>
    <row r="10" spans="11:100" ht="18" customHeight="1" hidden="1" outlineLevel="1">
      <c r="K10" s="99">
        <v>1</v>
      </c>
      <c r="L10" s="99"/>
      <c r="M10" s="99">
        <v>2</v>
      </c>
      <c r="N10" s="99"/>
      <c r="O10" s="99">
        <v>3</v>
      </c>
      <c r="P10" s="99"/>
      <c r="Q10" s="99">
        <v>4</v>
      </c>
      <c r="R10" s="99"/>
      <c r="S10" s="99">
        <v>5</v>
      </c>
      <c r="T10" s="99"/>
      <c r="U10" s="99">
        <v>6</v>
      </c>
      <c r="V10" s="99"/>
      <c r="W10" s="99">
        <v>7</v>
      </c>
      <c r="X10" s="99"/>
      <c r="Y10" s="99">
        <v>8</v>
      </c>
      <c r="Z10" s="99"/>
      <c r="AA10" s="99">
        <v>9</v>
      </c>
      <c r="AB10" s="99"/>
      <c r="AC10" s="99">
        <v>10</v>
      </c>
      <c r="AD10" s="99"/>
      <c r="AE10" s="99">
        <v>11</v>
      </c>
      <c r="AF10" s="99"/>
      <c r="AG10" s="99">
        <v>12</v>
      </c>
      <c r="AH10" s="99"/>
      <c r="AI10" s="99">
        <v>13</v>
      </c>
      <c r="AJ10" s="99"/>
      <c r="AK10" s="99">
        <v>14</v>
      </c>
      <c r="AL10" s="99"/>
      <c r="AM10" s="99">
        <v>15</v>
      </c>
      <c r="AN10" s="99"/>
      <c r="AO10" s="99">
        <v>16</v>
      </c>
      <c r="AP10" s="99"/>
      <c r="AQ10" s="99">
        <v>17</v>
      </c>
      <c r="AR10" s="99"/>
      <c r="AS10" s="99">
        <v>18</v>
      </c>
      <c r="AT10" s="99"/>
      <c r="AU10" s="99">
        <v>19</v>
      </c>
      <c r="AV10" s="99"/>
      <c r="AW10" s="99">
        <v>20</v>
      </c>
      <c r="AX10" s="99"/>
      <c r="AY10" s="99">
        <v>21</v>
      </c>
      <c r="AZ10" s="99"/>
      <c r="BA10" s="99">
        <v>22</v>
      </c>
      <c r="BB10" s="99"/>
      <c r="BC10" s="99">
        <v>23</v>
      </c>
      <c r="BD10" s="99"/>
      <c r="BE10" s="99">
        <v>24</v>
      </c>
      <c r="BF10" s="99"/>
      <c r="BG10" s="99">
        <v>25</v>
      </c>
      <c r="BH10" s="99"/>
      <c r="BI10" s="99">
        <v>26</v>
      </c>
      <c r="BJ10" s="99"/>
      <c r="BK10" s="99">
        <v>27</v>
      </c>
      <c r="BL10" s="99"/>
      <c r="BM10" s="99">
        <v>28</v>
      </c>
      <c r="BN10" s="99"/>
      <c r="BO10" s="99">
        <v>29</v>
      </c>
      <c r="BP10" s="99"/>
      <c r="BQ10" s="99">
        <v>30</v>
      </c>
      <c r="BR10" s="99"/>
      <c r="BS10" s="99">
        <v>31</v>
      </c>
      <c r="BT10" s="99"/>
      <c r="BU10" s="99">
        <v>32</v>
      </c>
      <c r="BV10" s="99"/>
      <c r="BW10" s="99">
        <v>33</v>
      </c>
      <c r="BX10" s="99"/>
      <c r="BY10" s="99">
        <v>34</v>
      </c>
      <c r="BZ10" s="99"/>
      <c r="CA10" s="99">
        <v>35</v>
      </c>
      <c r="CB10" s="99"/>
      <c r="CC10" s="99">
        <v>36</v>
      </c>
      <c r="CD10" s="99"/>
      <c r="CE10" s="99">
        <v>37</v>
      </c>
      <c r="CF10" s="99"/>
      <c r="CG10" s="99">
        <v>38</v>
      </c>
      <c r="CH10" s="99"/>
      <c r="CI10" s="99">
        <v>39</v>
      </c>
      <c r="CJ10" s="99"/>
      <c r="CK10" s="99">
        <v>40</v>
      </c>
      <c r="CL10" s="99"/>
      <c r="CM10" s="99">
        <v>41</v>
      </c>
      <c r="CN10" s="99"/>
      <c r="CO10" s="99">
        <v>42</v>
      </c>
      <c r="CP10" s="99"/>
      <c r="CQ10" s="99">
        <v>43</v>
      </c>
      <c r="CR10" s="99"/>
      <c r="CS10" s="99">
        <v>44</v>
      </c>
      <c r="CT10" s="99"/>
      <c r="CU10" s="99">
        <v>45</v>
      </c>
      <c r="CV10" s="99"/>
    </row>
    <row r="11" spans="1:26" ht="18" customHeight="1" collapsed="1">
      <c r="A11" s="24" t="s">
        <v>16</v>
      </c>
      <c r="K11" s="94">
        <f>IF(LEN('データ入力（申請書）'!$BM7)&lt;&gt;3,"",LEFT('データ入力（申請書）'!$BM7,1))</f>
      </c>
      <c r="L11" s="92"/>
      <c r="M11" s="92">
        <f>IF(LEN('データ入力（申請書）'!$BM7)&lt;&gt;3,"",MID('データ入力（申請書）'!$BM7,2,1))</f>
      </c>
      <c r="N11" s="92"/>
      <c r="O11" s="92">
        <f>IF(LEN('データ入力（申請書）'!$BM7)&lt;&gt;3,"",RIGHT('データ入力（申請書）'!$BM7,1))</f>
      </c>
      <c r="P11" s="93"/>
      <c r="Q11" s="88" t="s">
        <v>18</v>
      </c>
      <c r="R11" s="88"/>
      <c r="S11" s="94">
        <f>IF(LEN('データ入力（申請書）'!$BQ7)&lt;&gt;4,"",LEFT('データ入力（申請書）'!$BQ7,1))</f>
      </c>
      <c r="T11" s="92"/>
      <c r="U11" s="92">
        <f>IF(LEN('データ入力（申請書）'!$BQ7)&lt;&gt;4,"",MID('データ入力（申請書）'!$BQ7,2,1))</f>
      </c>
      <c r="V11" s="92"/>
      <c r="W11" s="92">
        <f>IF(LEN('データ入力（申請書）'!$BQ7)&lt;&gt;4,"",MID('データ入力（申請書）'!$BQ7,3,1))</f>
      </c>
      <c r="X11" s="92"/>
      <c r="Y11" s="92">
        <f>IF(LEN('データ入力（申請書）'!$BQ7)&lt;&gt;4,"",RIGHT('データ入力（申請書）'!$BQ7,1))</f>
      </c>
      <c r="Z11" s="93"/>
    </row>
    <row r="12" ht="1.5" customHeight="1"/>
    <row r="13" spans="1:100" ht="18" customHeight="1">
      <c r="A13" s="24" t="s">
        <v>21</v>
      </c>
      <c r="K13" s="28">
        <f>IF(K$9&lt;=LEN('データ入力（申請書）'!$BM9),MID('データ入力（申請書）'!$BM9,K$9,1),"")</f>
      </c>
      <c r="L13" s="29">
        <f>IF(L$9&lt;=LEN('データ入力（申請書）'!$BM9),MID('データ入力（申請書）'!$BM9,L$9,1),"")</f>
      </c>
      <c r="M13" s="29">
        <f>IF(M$9&lt;=LEN('データ入力（申請書）'!$BM9),MID('データ入力（申請書）'!$BM9,M$9,1),"")</f>
      </c>
      <c r="N13" s="29">
        <f>IF(N$9&lt;=LEN('データ入力（申請書）'!$BM9),MID('データ入力（申請書）'!$BM9,N$9,1),"")</f>
      </c>
      <c r="O13" s="29">
        <f>IF(O$9&lt;=LEN('データ入力（申請書）'!$BM9),MID('データ入力（申請書）'!$BM9,O$9,1),"")</f>
      </c>
      <c r="P13" s="29">
        <f>IF(P$9&lt;=LEN('データ入力（申請書）'!$BM9),MID('データ入力（申請書）'!$BM9,P$9,1),"")</f>
      </c>
      <c r="Q13" s="29">
        <f>IF(Q$9&lt;=LEN('データ入力（申請書）'!$BM9),MID('データ入力（申請書）'!$BM9,Q$9,1),"")</f>
      </c>
      <c r="R13" s="29">
        <f>IF(R$9&lt;=LEN('データ入力（申請書）'!$BM9),MID('データ入力（申請書）'!$BM9,R$9,1),"")</f>
      </c>
      <c r="S13" s="29">
        <f>IF(S$9&lt;=LEN('データ入力（申請書）'!$BM9),MID('データ入力（申請書）'!$BM9,S$9,1),"")</f>
      </c>
      <c r="T13" s="29">
        <f>IF(T$9&lt;=LEN('データ入力（申請書）'!$BM9),MID('データ入力（申請書）'!$BM9,T$9,1),"")</f>
      </c>
      <c r="U13" s="29">
        <f>IF(U$9&lt;=LEN('データ入力（申請書）'!$BM9),MID('データ入力（申請書）'!$BM9,U$9,1),"")</f>
      </c>
      <c r="V13" s="29">
        <f>IF(V$9&lt;=LEN('データ入力（申請書）'!$BM9),MID('データ入力（申請書）'!$BM9,V$9,1),"")</f>
      </c>
      <c r="W13" s="29">
        <f>IF(W$9&lt;=LEN('データ入力（申請書）'!$BM9),MID('データ入力（申請書）'!$BM9,W$9,1),"")</f>
      </c>
      <c r="X13" s="29">
        <f>IF(X$9&lt;=LEN('データ入力（申請書）'!$BM9),MID('データ入力（申請書）'!$BM9,X$9,1),"")</f>
      </c>
      <c r="Y13" s="29">
        <f>IF(Y$9&lt;=LEN('データ入力（申請書）'!$BM9),MID('データ入力（申請書）'!$BM9,Y$9,1),"")</f>
      </c>
      <c r="Z13" s="29">
        <f>IF(Z$9&lt;=LEN('データ入力（申請書）'!$BM9),MID('データ入力（申請書）'!$BM9,Z$9,1),"")</f>
      </c>
      <c r="AA13" s="29">
        <f>IF(AA$9&lt;=LEN('データ入力（申請書）'!$BM9),MID('データ入力（申請書）'!$BM9,AA$9,1),"")</f>
      </c>
      <c r="AB13" s="29">
        <f>IF(AB$9&lt;=LEN('データ入力（申請書）'!$BM9),MID('データ入力（申請書）'!$BM9,AB$9,1),"")</f>
      </c>
      <c r="AC13" s="29">
        <f>IF(AC$9&lt;=LEN('データ入力（申請書）'!$BM9),MID('データ入力（申請書）'!$BM9,AC$9,1),"")</f>
      </c>
      <c r="AD13" s="29">
        <f>IF(AD$9&lt;=LEN('データ入力（申請書）'!$BM9),MID('データ入力（申請書）'!$BM9,AD$9,1),"")</f>
      </c>
      <c r="AE13" s="29">
        <f>IF(AE$9&lt;=LEN('データ入力（申請書）'!$BM9),MID('データ入力（申請書）'!$BM9,AE$9,1),"")</f>
      </c>
      <c r="AF13" s="29">
        <f>IF(AF$9&lt;=LEN('データ入力（申請書）'!$BM9),MID('データ入力（申請書）'!$BM9,AF$9,1),"")</f>
      </c>
      <c r="AG13" s="29">
        <f>IF(AG$9&lt;=LEN('データ入力（申請書）'!$BM9),MID('データ入力（申請書）'!$BM9,AG$9,1),"")</f>
      </c>
      <c r="AH13" s="29">
        <f>IF(AH$9&lt;=LEN('データ入力（申請書）'!$BM9),MID('データ入力（申請書）'!$BM9,AH$9,1),"")</f>
      </c>
      <c r="AI13" s="29">
        <f>IF(AI$9&lt;=LEN('データ入力（申請書）'!$BM9),MID('データ入力（申請書）'!$BM9,AI$9,1),"")</f>
      </c>
      <c r="AJ13" s="29">
        <f>IF(AJ$9&lt;=LEN('データ入力（申請書）'!$BM9),MID('データ入力（申請書）'!$BM9,AJ$9,1),"")</f>
      </c>
      <c r="AK13" s="29">
        <f>IF(AK$9&lt;=LEN('データ入力（申請書）'!$BM9),MID('データ入力（申請書）'!$BM9,AK$9,1),"")</f>
      </c>
      <c r="AL13" s="29">
        <f>IF(AL$9&lt;=LEN('データ入力（申請書）'!$BM9),MID('データ入力（申請書）'!$BM9,AL$9,1),"")</f>
      </c>
      <c r="AM13" s="29">
        <f>IF(AM$9&lt;=LEN('データ入力（申請書）'!$BM9),MID('データ入力（申請書）'!$BM9,AM$9,1),"")</f>
      </c>
      <c r="AN13" s="29">
        <f>IF(AN$9&lt;=LEN('データ入力（申請書）'!$BM9),MID('データ入力（申請書）'!$BM9,AN$9,1),"")</f>
      </c>
      <c r="AO13" s="29">
        <f>IF(AO$9&lt;=LEN('データ入力（申請書）'!$BM9),MID('データ入力（申請書）'!$BM9,AO$9,1),"")</f>
      </c>
      <c r="AP13" s="29">
        <f>IF(AP$9&lt;=LEN('データ入力（申請書）'!$BM9),MID('データ入力（申請書）'!$BM9,AP$9,1),"")</f>
      </c>
      <c r="AQ13" s="29">
        <f>IF(AQ$9&lt;=LEN('データ入力（申請書）'!$BM9),MID('データ入力（申請書）'!$BM9,AQ$9,1),"")</f>
      </c>
      <c r="AR13" s="29">
        <f>IF(AR$9&lt;=LEN('データ入力（申請書）'!$BM9),MID('データ入力（申請書）'!$BM9,AR$9,1),"")</f>
      </c>
      <c r="AS13" s="29">
        <f>IF(AS$9&lt;=LEN('データ入力（申請書）'!$BM9),MID('データ入力（申請書）'!$BM9,AS$9,1),"")</f>
      </c>
      <c r="AT13" s="29">
        <f>IF(AT$9&lt;=LEN('データ入力（申請書）'!$BM9),MID('データ入力（申請書）'!$BM9,AT$9,1),"")</f>
      </c>
      <c r="AU13" s="29">
        <f>IF(AU$9&lt;=LEN('データ入力（申請書）'!$BM9),MID('データ入力（申請書）'!$BM9,AU$9,1),"")</f>
      </c>
      <c r="AV13" s="29">
        <f>IF(AV$9&lt;=LEN('データ入力（申請書）'!$BM9),MID('データ入力（申請書）'!$BM9,AV$9,1),"")</f>
      </c>
      <c r="AW13" s="29">
        <f>IF(AW$9&lt;=LEN('データ入力（申請書）'!$BM9),MID('データ入力（申請書）'!$BM9,AW$9,1),"")</f>
      </c>
      <c r="AX13" s="29">
        <f>IF(AX$9&lt;=LEN('データ入力（申請書）'!$BM9),MID('データ入力（申請書）'!$BM9,AX$9,1),"")</f>
      </c>
      <c r="AY13" s="29">
        <f>IF(AY$9&lt;=LEN('データ入力（申請書）'!$BM9),MID('データ入力（申請書）'!$BM9,AY$9,1),"")</f>
      </c>
      <c r="AZ13" s="29">
        <f>IF(AZ$9&lt;=LEN('データ入力（申請書）'!$BM9),MID('データ入力（申請書）'!$BM9,AZ$9,1),"")</f>
      </c>
      <c r="BA13" s="29">
        <f>IF(BA$9&lt;=LEN('データ入力（申請書）'!$BM9),MID('データ入力（申請書）'!$BM9,BA$9,1),"")</f>
      </c>
      <c r="BB13" s="29">
        <f>IF(BB$9&lt;=LEN('データ入力（申請書）'!$BM9),MID('データ入力（申請書）'!$BM9,BB$9,1),"")</f>
      </c>
      <c r="BC13" s="29">
        <f>IF(BC$9&lt;=LEN('データ入力（申請書）'!$BM9),MID('データ入力（申請書）'!$BM9,BC$9,1),"")</f>
      </c>
      <c r="BD13" s="29">
        <f>IF(BD$9&lt;=LEN('データ入力（申請書）'!$BM9),MID('データ入力（申請書）'!$BM9,BD$9,1),"")</f>
      </c>
      <c r="BE13" s="29">
        <f>IF(BE$9&lt;=LEN('データ入力（申請書）'!$BM9),MID('データ入力（申請書）'!$BM9,BE$9,1),"")</f>
      </c>
      <c r="BF13" s="29">
        <f>IF(BF$9&lt;=LEN('データ入力（申請書）'!$BM9),MID('データ入力（申請書）'!$BM9,BF$9,1),"")</f>
      </c>
      <c r="BG13" s="29">
        <f>IF(BG$9&lt;=LEN('データ入力（申請書）'!$BM9),MID('データ入力（申請書）'!$BM9,BG$9,1),"")</f>
      </c>
      <c r="BH13" s="29">
        <f>IF(BH$9&lt;=LEN('データ入力（申請書）'!$BM9),MID('データ入力（申請書）'!$BM9,BH$9,1),"")</f>
      </c>
      <c r="BI13" s="29">
        <f>IF(BI$9&lt;=LEN('データ入力（申請書）'!$BM9),MID('データ入力（申請書）'!$BM9,BI$9,1),"")</f>
      </c>
      <c r="BJ13" s="29">
        <f>IF(BJ$9&lt;=LEN('データ入力（申請書）'!$BM9),MID('データ入力（申請書）'!$BM9,BJ$9,1),"")</f>
      </c>
      <c r="BK13" s="29">
        <f>IF(BK$9&lt;=LEN('データ入力（申請書）'!$BM9),MID('データ入力（申請書）'!$BM9,BK$9,1),"")</f>
      </c>
      <c r="BL13" s="29">
        <f>IF(BL$9&lt;=LEN('データ入力（申請書）'!$BM9),MID('データ入力（申請書）'!$BM9,BL$9,1),"")</f>
      </c>
      <c r="BM13" s="29">
        <f>IF(BM$9&lt;=LEN('データ入力（申請書）'!$BM9),MID('データ入力（申請書）'!$BM9,BM$9,1),"")</f>
      </c>
      <c r="BN13" s="29">
        <f>IF(BN$9&lt;=LEN('データ入力（申請書）'!$BM9),MID('データ入力（申請書）'!$BM9,BN$9,1),"")</f>
      </c>
      <c r="BO13" s="29">
        <f>IF(BO$9&lt;=LEN('データ入力（申請書）'!$BM9),MID('データ入力（申請書）'!$BM9,BO$9,1),"")</f>
      </c>
      <c r="BP13" s="29">
        <f>IF(BP$9&lt;=LEN('データ入力（申請書）'!$BM9),MID('データ入力（申請書）'!$BM9,BP$9,1),"")</f>
      </c>
      <c r="BQ13" s="29">
        <f>IF(BQ$9&lt;=LEN('データ入力（申請書）'!$BM9),MID('データ入力（申請書）'!$BM9,BQ$9,1),"")</f>
      </c>
      <c r="BR13" s="29">
        <f>IF(BR$9&lt;=LEN('データ入力（申請書）'!$BM9),MID('データ入力（申請書）'!$BM9,BR$9,1),"")</f>
      </c>
      <c r="BS13" s="29">
        <f>IF(BS$9&lt;=LEN('データ入力（申請書）'!$BM9),MID('データ入力（申請書）'!$BM9,BS$9,1),"")</f>
      </c>
      <c r="BT13" s="29">
        <f>IF(BT$9&lt;=LEN('データ入力（申請書）'!$BM9),MID('データ入力（申請書）'!$BM9,BT$9,1),"")</f>
      </c>
      <c r="BU13" s="29">
        <f>IF(BU$9&lt;=LEN('データ入力（申請書）'!$BM9),MID('データ入力（申請書）'!$BM9,BU$9,1),"")</f>
      </c>
      <c r="BV13" s="29">
        <f>IF(BV$9&lt;=LEN('データ入力（申請書）'!$BM9),MID('データ入力（申請書）'!$BM9,BV$9,1),"")</f>
      </c>
      <c r="BW13" s="29">
        <f>IF(BW$9&lt;=LEN('データ入力（申請書）'!$BM9),MID('データ入力（申請書）'!$BM9,BW$9,1),"")</f>
      </c>
      <c r="BX13" s="29">
        <f>IF(BX$9&lt;=LEN('データ入力（申請書）'!$BM9),MID('データ入力（申請書）'!$BM9,BX$9,1),"")</f>
      </c>
      <c r="BY13" s="29">
        <f>IF(BY$9&lt;=LEN('データ入力（申請書）'!$BM9),MID('データ入力（申請書）'!$BM9,BY$9,1),"")</f>
      </c>
      <c r="BZ13" s="29">
        <f>IF(BZ$9&lt;=LEN('データ入力（申請書）'!$BM9),MID('データ入力（申請書）'!$BM9,BZ$9,1),"")</f>
      </c>
      <c r="CA13" s="29">
        <f>IF(CA$9&lt;=LEN('データ入力（申請書）'!$BM9),MID('データ入力（申請書）'!$BM9,CA$9,1),"")</f>
      </c>
      <c r="CB13" s="29">
        <f>IF(CB$9&lt;=LEN('データ入力（申請書）'!$BM9),MID('データ入力（申請書）'!$BM9,CB$9,1),"")</f>
      </c>
      <c r="CC13" s="29">
        <f>IF(CC$9&lt;=LEN('データ入力（申請書）'!$BM9),MID('データ入力（申請書）'!$BM9,CC$9,1),"")</f>
      </c>
      <c r="CD13" s="29">
        <f>IF(CD$9&lt;=LEN('データ入力（申請書）'!$BM9),MID('データ入力（申請書）'!$BM9,CD$9,1),"")</f>
      </c>
      <c r="CE13" s="29">
        <f>IF(CE$9&lt;=LEN('データ入力（申請書）'!$BM9),MID('データ入力（申請書）'!$BM9,CE$9,1),"")</f>
      </c>
      <c r="CF13" s="29">
        <f>IF(CF$9&lt;=LEN('データ入力（申請書）'!$BM9),MID('データ入力（申請書）'!$BM9,CF$9,1),"")</f>
      </c>
      <c r="CG13" s="29">
        <f>IF(CG$9&lt;=LEN('データ入力（申請書）'!$BM9),MID('データ入力（申請書）'!$BM9,CG$9,1),"")</f>
      </c>
      <c r="CH13" s="29">
        <f>IF(CH$9&lt;=LEN('データ入力（申請書）'!$BM9),MID('データ入力（申請書）'!$BM9,CH$9,1),"")</f>
      </c>
      <c r="CI13" s="29">
        <f>IF(CI$9&lt;=LEN('データ入力（申請書）'!$BM9),MID('データ入力（申請書）'!$BM9,CI$9,1),"")</f>
      </c>
      <c r="CJ13" s="29">
        <f>IF(CJ$9&lt;=LEN('データ入力（申請書）'!$BM9),MID('データ入力（申請書）'!$BM9,CJ$9,1),"")</f>
      </c>
      <c r="CK13" s="29">
        <f>IF(CK$9&lt;=LEN('データ入力（申請書）'!$BM9),MID('データ入力（申請書）'!$BM9,CK$9,1),"")</f>
      </c>
      <c r="CL13" s="29">
        <f>IF(CL$9&lt;=LEN('データ入力（申請書）'!$BM9),MID('データ入力（申請書）'!$BM9,CL$9,1),"")</f>
      </c>
      <c r="CM13" s="29">
        <f>IF(CM$9&lt;=LEN('データ入力（申請書）'!$BM9),MID('データ入力（申請書）'!$BM9,CM$9,1),"")</f>
      </c>
      <c r="CN13" s="29">
        <f>IF(CN$9&lt;=LEN('データ入力（申請書）'!$BM9),MID('データ入力（申請書）'!$BM9,CN$9,1),"")</f>
      </c>
      <c r="CO13" s="29">
        <f>IF(CO$9&lt;=LEN('データ入力（申請書）'!$BM9),MID('データ入力（申請書）'!$BM9,CO$9,1),"")</f>
      </c>
      <c r="CP13" s="29">
        <f>IF(CP$9&lt;=LEN('データ入力（申請書）'!$BM9),MID('データ入力（申請書）'!$BM9,CP$9,1),"")</f>
      </c>
      <c r="CQ13" s="29">
        <f>IF(CQ$9&lt;=LEN('データ入力（申請書）'!$BM9),MID('データ入力（申請書）'!$BM9,CQ$9,1),"")</f>
      </c>
      <c r="CR13" s="29">
        <f>IF(CR$9&lt;=LEN('データ入力（申請書）'!$BM9),MID('データ入力（申請書）'!$BM9,CR$9,1),"")</f>
      </c>
      <c r="CS13" s="29">
        <f>IF(CS$9&lt;=LEN('データ入力（申請書）'!$BM9),MID('データ入力（申請書）'!$BM9,CS$9,1),"")</f>
      </c>
      <c r="CT13" s="29">
        <f>IF(CT$9&lt;=LEN('データ入力（申請書）'!$BM9),MID('データ入力（申請書）'!$BM9,CT$9,1),"")</f>
      </c>
      <c r="CU13" s="29">
        <f>IF(CU$9&lt;=LEN('データ入力（申請書）'!$BM9),MID('データ入力（申請書）'!$BM9,CU$9,1),"")</f>
      </c>
      <c r="CV13" s="30">
        <f>IF(CV$9&lt;=LEN('データ入力（申請書）'!$BM9),MID('データ入力（申請書）'!$BM9,CV$9,1),"")</f>
      </c>
    </row>
    <row r="14" spans="1:100" ht="18" customHeight="1">
      <c r="A14" s="24" t="s">
        <v>23</v>
      </c>
      <c r="K14" s="94">
        <f>IF(K$10&lt;=LEN('データ入力（申請書）'!$BM10),MID('データ入力（申請書）'!$BM10,K$10,1),"")</f>
      </c>
      <c r="L14" s="92"/>
      <c r="M14" s="92">
        <f>IF(M$10&lt;=LEN('データ入力（申請書）'!$BM10),MID('データ入力（申請書）'!$BM10,M$10,1),"")</f>
      </c>
      <c r="N14" s="92"/>
      <c r="O14" s="92">
        <f>IF(O$10&lt;=LEN('データ入力（申請書）'!$BM10),MID('データ入力（申請書）'!$BM10,O$10,1),"")</f>
      </c>
      <c r="P14" s="92"/>
      <c r="Q14" s="92">
        <f>IF(Q$10&lt;=LEN('データ入力（申請書）'!$BM10),MID('データ入力（申請書）'!$BM10,Q$10,1),"")</f>
      </c>
      <c r="R14" s="92"/>
      <c r="S14" s="92">
        <f>IF(S$10&lt;=LEN('データ入力（申請書）'!$BM10),MID('データ入力（申請書）'!$BM10,S$10,1),"")</f>
      </c>
      <c r="T14" s="92"/>
      <c r="U14" s="92">
        <f>IF(U$10&lt;=LEN('データ入力（申請書）'!$BM10),MID('データ入力（申請書）'!$BM10,U$10,1),"")</f>
      </c>
      <c r="V14" s="92"/>
      <c r="W14" s="92">
        <f>IF(W$10&lt;=LEN('データ入力（申請書）'!$BM10),MID('データ入力（申請書）'!$BM10,W$10,1),"")</f>
      </c>
      <c r="X14" s="92"/>
      <c r="Y14" s="92">
        <f>IF(Y$10&lt;=LEN('データ入力（申請書）'!$BM10),MID('データ入力（申請書）'!$BM10,Y$10,1),"")</f>
      </c>
      <c r="Z14" s="92"/>
      <c r="AA14" s="92">
        <f>IF(AA$10&lt;=LEN('データ入力（申請書）'!$BM10),MID('データ入力（申請書）'!$BM10,AA$10,1),"")</f>
      </c>
      <c r="AB14" s="92"/>
      <c r="AC14" s="92">
        <f>IF(AC$10&lt;=LEN('データ入力（申請書）'!$BM10),MID('データ入力（申請書）'!$BM10,AC$10,1),"")</f>
      </c>
      <c r="AD14" s="92"/>
      <c r="AE14" s="92">
        <f>IF(AE$10&lt;=LEN('データ入力（申請書）'!$BM10),MID('データ入力（申請書）'!$BM10,AE$10,1),"")</f>
      </c>
      <c r="AF14" s="92"/>
      <c r="AG14" s="92">
        <f>IF(AG$10&lt;=LEN('データ入力（申請書）'!$BM10),MID('データ入力（申請書）'!$BM10,AG$10,1),"")</f>
      </c>
      <c r="AH14" s="92"/>
      <c r="AI14" s="92">
        <f>IF(AI$10&lt;=LEN('データ入力（申請書）'!$BM10),MID('データ入力（申請書）'!$BM10,AI$10,1),"")</f>
      </c>
      <c r="AJ14" s="92"/>
      <c r="AK14" s="92">
        <f>IF(AK$10&lt;=LEN('データ入力（申請書）'!$BM10),MID('データ入力（申請書）'!$BM10,AK$10,1),"")</f>
      </c>
      <c r="AL14" s="92"/>
      <c r="AM14" s="92">
        <f>IF(AM$10&lt;=LEN('データ入力（申請書）'!$BM10),MID('データ入力（申請書）'!$BM10,AM$10,1),"")</f>
      </c>
      <c r="AN14" s="92"/>
      <c r="AO14" s="92">
        <f>IF(AO$10&lt;=LEN('データ入力（申請書）'!$BM10),MID('データ入力（申請書）'!$BM10,AO$10,1),"")</f>
      </c>
      <c r="AP14" s="92"/>
      <c r="AQ14" s="92">
        <f>IF(AQ$10&lt;=LEN('データ入力（申請書）'!$BM10),MID('データ入力（申請書）'!$BM10,AQ$10,1),"")</f>
      </c>
      <c r="AR14" s="92"/>
      <c r="AS14" s="92">
        <f>IF(AS$10&lt;=LEN('データ入力（申請書）'!$BM10),MID('データ入力（申請書）'!$BM10,AS$10,1),"")</f>
      </c>
      <c r="AT14" s="92"/>
      <c r="AU14" s="92">
        <f>IF(AU$10&lt;=LEN('データ入力（申請書）'!$BM10),MID('データ入力（申請書）'!$BM10,AU$10,1),"")</f>
      </c>
      <c r="AV14" s="92"/>
      <c r="AW14" s="92">
        <f>IF(AW$10&lt;=LEN('データ入力（申請書）'!$BM10),MID('データ入力（申請書）'!$BM10,AW$10,1),"")</f>
      </c>
      <c r="AX14" s="92"/>
      <c r="AY14" s="92">
        <f>IF(AY$10&lt;=LEN('データ入力（申請書）'!$BM10),MID('データ入力（申請書）'!$BM10,AY$10,1),"")</f>
      </c>
      <c r="AZ14" s="92"/>
      <c r="BA14" s="92">
        <f>IF(BA$10&lt;=LEN('データ入力（申請書）'!$BM10),MID('データ入力（申請書）'!$BM10,BA$10,1),"")</f>
      </c>
      <c r="BB14" s="92"/>
      <c r="BC14" s="92">
        <f>IF(BC$10&lt;=LEN('データ入力（申請書）'!$BM10),MID('データ入力（申請書）'!$BM10,BC$10,1),"")</f>
      </c>
      <c r="BD14" s="92"/>
      <c r="BE14" s="92">
        <f>IF(BE$10&lt;=LEN('データ入力（申請書）'!$BM10),MID('データ入力（申請書）'!$BM10,BE$10,1),"")</f>
      </c>
      <c r="BF14" s="92"/>
      <c r="BG14" s="92">
        <f>IF(BG$10&lt;=LEN('データ入力（申請書）'!$BM10),MID('データ入力（申請書）'!$BM10,BG$10,1),"")</f>
      </c>
      <c r="BH14" s="92"/>
      <c r="BI14" s="92">
        <f>IF(BI$10&lt;=LEN('データ入力（申請書）'!$BM10),MID('データ入力（申請書）'!$BM10,BI$10,1),"")</f>
      </c>
      <c r="BJ14" s="92"/>
      <c r="BK14" s="92">
        <f>IF(BK$10&lt;=LEN('データ入力（申請書）'!$BM10),MID('データ入力（申請書）'!$BM10,BK$10,1),"")</f>
      </c>
      <c r="BL14" s="92"/>
      <c r="BM14" s="92">
        <f>IF(BM$10&lt;=LEN('データ入力（申請書）'!$BM10),MID('データ入力（申請書）'!$BM10,BM$10,1),"")</f>
      </c>
      <c r="BN14" s="92"/>
      <c r="BO14" s="92">
        <f>IF(BO$10&lt;=LEN('データ入力（申請書）'!$BM10),MID('データ入力（申請書）'!$BM10,BO$10,1),"")</f>
      </c>
      <c r="BP14" s="92"/>
      <c r="BQ14" s="92">
        <f>IF(BQ$10&lt;=LEN('データ入力（申請書）'!$BM10),MID('データ入力（申請書）'!$BM10,BQ$10,1),"")</f>
      </c>
      <c r="BR14" s="92"/>
      <c r="BS14" s="92">
        <f>IF(BS$10&lt;=LEN('データ入力（申請書）'!$BM10),MID('データ入力（申請書）'!$BM10,BS$10,1),"")</f>
      </c>
      <c r="BT14" s="92"/>
      <c r="BU14" s="92">
        <f>IF(BU$10&lt;=LEN('データ入力（申請書）'!$BM10),MID('データ入力（申請書）'!$BM10,BU$10,1),"")</f>
      </c>
      <c r="BV14" s="92"/>
      <c r="BW14" s="92">
        <f>IF(BW$10&lt;=LEN('データ入力（申請書）'!$BM10),MID('データ入力（申請書）'!$BM10,BW$10,1),"")</f>
      </c>
      <c r="BX14" s="92"/>
      <c r="BY14" s="92">
        <f>IF(BY$10&lt;=LEN('データ入力（申請書）'!$BM10),MID('データ入力（申請書）'!$BM10,BY$10,1),"")</f>
      </c>
      <c r="BZ14" s="92"/>
      <c r="CA14" s="92">
        <f>IF(CA$10&lt;=LEN('データ入力（申請書）'!$BM10),MID('データ入力（申請書）'!$BM10,CA$10,1),"")</f>
      </c>
      <c r="CB14" s="92"/>
      <c r="CC14" s="92">
        <f>IF(CC$10&lt;=LEN('データ入力（申請書）'!$BM10),MID('データ入力（申請書）'!$BM10,CC$10,1),"")</f>
      </c>
      <c r="CD14" s="92"/>
      <c r="CE14" s="92">
        <f>IF(CE$10&lt;=LEN('データ入力（申請書）'!$BM10),MID('データ入力（申請書）'!$BM10,CE$10,1),"")</f>
      </c>
      <c r="CF14" s="92"/>
      <c r="CG14" s="92">
        <f>IF(CG$10&lt;=LEN('データ入力（申請書）'!$BM10),MID('データ入力（申請書）'!$BM10,CG$10,1),"")</f>
      </c>
      <c r="CH14" s="92"/>
      <c r="CI14" s="92">
        <f>IF(CI$10&lt;=LEN('データ入力（申請書）'!$BM10),MID('データ入力（申請書）'!$BM10,CI$10,1),"")</f>
      </c>
      <c r="CJ14" s="92"/>
      <c r="CK14" s="92">
        <f>IF(CK$10&lt;=LEN('データ入力（申請書）'!$BM10),MID('データ入力（申請書）'!$BM10,CK$10,1),"")</f>
      </c>
      <c r="CL14" s="92"/>
      <c r="CM14" s="92">
        <f>IF(CM$10&lt;=LEN('データ入力（申請書）'!$BM10),MID('データ入力（申請書）'!$BM10,CM$10,1),"")</f>
      </c>
      <c r="CN14" s="92"/>
      <c r="CO14" s="92">
        <f>IF(CO$10&lt;=LEN('データ入力（申請書）'!$BM10),MID('データ入力（申請書）'!$BM10,CO$10,1),"")</f>
      </c>
      <c r="CP14" s="92"/>
      <c r="CQ14" s="92">
        <f>IF(CQ$10&lt;=LEN('データ入力（申請書）'!$BM10),MID('データ入力（申請書）'!$BM10,CQ$10,1),"")</f>
      </c>
      <c r="CR14" s="92"/>
      <c r="CS14" s="92">
        <f>IF(CS$10&lt;=LEN('データ入力（申請書）'!$BM10),MID('データ入力（申請書）'!$BM10,CS$10,1),"")</f>
      </c>
      <c r="CT14" s="92"/>
      <c r="CU14" s="92">
        <f>IF(CU$10&lt;=LEN('データ入力（申請書）'!$BM10),MID('データ入力（申請書）'!$BM10,CU$10,1),"")</f>
      </c>
      <c r="CV14" s="93"/>
    </row>
    <row r="15" spans="11:100" ht="1.5" customHeight="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row>
    <row r="16" spans="1:100" ht="18" customHeight="1">
      <c r="A16" s="24" t="s">
        <v>21</v>
      </c>
      <c r="K16" s="28">
        <f>IF(K$9&lt;=LEN('データ入力（申請書）'!$BM12),MID('データ入力（申請書）'!$BM12,K$9,1),"")</f>
      </c>
      <c r="L16" s="29">
        <f>IF(L$9&lt;=LEN('データ入力（申請書）'!$BM12),MID('データ入力（申請書）'!$BM12,L$9,1),"")</f>
      </c>
      <c r="M16" s="29">
        <f>IF(M$9&lt;=LEN('データ入力（申請書）'!$BM12),MID('データ入力（申請書）'!$BM12,M$9,1),"")</f>
      </c>
      <c r="N16" s="29">
        <f>IF(N$9&lt;=LEN('データ入力（申請書）'!$BM12),MID('データ入力（申請書）'!$BM12,N$9,1),"")</f>
      </c>
      <c r="O16" s="29">
        <f>IF(O$9&lt;=LEN('データ入力（申請書）'!$BM12),MID('データ入力（申請書）'!$BM12,O$9,1),"")</f>
      </c>
      <c r="P16" s="29">
        <f>IF(P$9&lt;=LEN('データ入力（申請書）'!$BM12),MID('データ入力（申請書）'!$BM12,P$9,1),"")</f>
      </c>
      <c r="Q16" s="29">
        <f>IF(Q$9&lt;=LEN('データ入力（申請書）'!$BM12),MID('データ入力（申請書）'!$BM12,Q$9,1),"")</f>
      </c>
      <c r="R16" s="29">
        <f>IF(R$9&lt;=LEN('データ入力（申請書）'!$BM12),MID('データ入力（申請書）'!$BM12,R$9,1),"")</f>
      </c>
      <c r="S16" s="29">
        <f>IF(S$9&lt;=LEN('データ入力（申請書）'!$BM12),MID('データ入力（申請書）'!$BM12,S$9,1),"")</f>
      </c>
      <c r="T16" s="29">
        <f>IF(T$9&lt;=LEN('データ入力（申請書）'!$BM12),MID('データ入力（申請書）'!$BM12,T$9,1),"")</f>
      </c>
      <c r="U16" s="29">
        <f>IF(U$9&lt;=LEN('データ入力（申請書）'!$BM12),MID('データ入力（申請書）'!$BM12,U$9,1),"")</f>
      </c>
      <c r="V16" s="29">
        <f>IF(V$9&lt;=LEN('データ入力（申請書）'!$BM12),MID('データ入力（申請書）'!$BM12,V$9,1),"")</f>
      </c>
      <c r="W16" s="29">
        <f>IF(W$9&lt;=LEN('データ入力（申請書）'!$BM12),MID('データ入力（申請書）'!$BM12,W$9,1),"")</f>
      </c>
      <c r="X16" s="29">
        <f>IF(X$9&lt;=LEN('データ入力（申請書）'!$BM12),MID('データ入力（申請書）'!$BM12,X$9,1),"")</f>
      </c>
      <c r="Y16" s="29">
        <f>IF(Y$9&lt;=LEN('データ入力（申請書）'!$BM12),MID('データ入力（申請書）'!$BM12,Y$9,1),"")</f>
      </c>
      <c r="Z16" s="29">
        <f>IF(Z$9&lt;=LEN('データ入力（申請書）'!$BM12),MID('データ入力（申請書）'!$BM12,Z$9,1),"")</f>
      </c>
      <c r="AA16" s="29">
        <f>IF(AA$9&lt;=LEN('データ入力（申請書）'!$BM12),MID('データ入力（申請書）'!$BM12,AA$9,1),"")</f>
      </c>
      <c r="AB16" s="29">
        <f>IF(AB$9&lt;=LEN('データ入力（申請書）'!$BM12),MID('データ入力（申請書）'!$BM12,AB$9,1),"")</f>
      </c>
      <c r="AC16" s="29">
        <f>IF(AC$9&lt;=LEN('データ入力（申請書）'!$BM12),MID('データ入力（申請書）'!$BM12,AC$9,1),"")</f>
      </c>
      <c r="AD16" s="29">
        <f>IF(AD$9&lt;=LEN('データ入力（申請書）'!$BM12),MID('データ入力（申請書）'!$BM12,AD$9,1),"")</f>
      </c>
      <c r="AE16" s="29">
        <f>IF(AE$9&lt;=LEN('データ入力（申請書）'!$BM12),MID('データ入力（申請書）'!$BM12,AE$9,1),"")</f>
      </c>
      <c r="AF16" s="29">
        <f>IF(AF$9&lt;=LEN('データ入力（申請書）'!$BM12),MID('データ入力（申請書）'!$BM12,AF$9,1),"")</f>
      </c>
      <c r="AG16" s="29">
        <f>IF(AG$9&lt;=LEN('データ入力（申請書）'!$BM12),MID('データ入力（申請書）'!$BM12,AG$9,1),"")</f>
      </c>
      <c r="AH16" s="29">
        <f>IF(AH$9&lt;=LEN('データ入力（申請書）'!$BM12),MID('データ入力（申請書）'!$BM12,AH$9,1),"")</f>
      </c>
      <c r="AI16" s="29">
        <f>IF(AI$9&lt;=LEN('データ入力（申請書）'!$BM12),MID('データ入力（申請書）'!$BM12,AI$9,1),"")</f>
      </c>
      <c r="AJ16" s="29">
        <f>IF(AJ$9&lt;=LEN('データ入力（申請書）'!$BM12),MID('データ入力（申請書）'!$BM12,AJ$9,1),"")</f>
      </c>
      <c r="AK16" s="29">
        <f>IF(AK$9&lt;=LEN('データ入力（申請書）'!$BM12),MID('データ入力（申請書）'!$BM12,AK$9,1),"")</f>
      </c>
      <c r="AL16" s="29">
        <f>IF(AL$9&lt;=LEN('データ入力（申請書）'!$BM12),MID('データ入力（申請書）'!$BM12,AL$9,1),"")</f>
      </c>
      <c r="AM16" s="29">
        <f>IF(AM$9&lt;=LEN('データ入力（申請書）'!$BM12),MID('データ入力（申請書）'!$BM12,AM$9,1),"")</f>
      </c>
      <c r="AN16" s="29">
        <f>IF(AN$9&lt;=LEN('データ入力（申請書）'!$BM12),MID('データ入力（申請書）'!$BM12,AN$9,1),"")</f>
      </c>
      <c r="AO16" s="29">
        <f>IF(AO$9&lt;=LEN('データ入力（申請書）'!$BM12),MID('データ入力（申請書）'!$BM12,AO$9,1),"")</f>
      </c>
      <c r="AP16" s="29">
        <f>IF(AP$9&lt;=LEN('データ入力（申請書）'!$BM12),MID('データ入力（申請書）'!$BM12,AP$9,1),"")</f>
      </c>
      <c r="AQ16" s="29">
        <f>IF(AQ$9&lt;=LEN('データ入力（申請書）'!$BM12),MID('データ入力（申請書）'!$BM12,AQ$9,1),"")</f>
      </c>
      <c r="AR16" s="29">
        <f>IF(AR$9&lt;=LEN('データ入力（申請書）'!$BM12),MID('データ入力（申請書）'!$BM12,AR$9,1),"")</f>
      </c>
      <c r="AS16" s="29">
        <f>IF(AS$9&lt;=LEN('データ入力（申請書）'!$BM12),MID('データ入力（申請書）'!$BM12,AS$9,1),"")</f>
      </c>
      <c r="AT16" s="29">
        <f>IF(AT$9&lt;=LEN('データ入力（申請書）'!$BM12),MID('データ入力（申請書）'!$BM12,AT$9,1),"")</f>
      </c>
      <c r="AU16" s="29">
        <f>IF(AU$9&lt;=LEN('データ入力（申請書）'!$BM12),MID('データ入力（申請書）'!$BM12,AU$9,1),"")</f>
      </c>
      <c r="AV16" s="29">
        <f>IF(AV$9&lt;=LEN('データ入力（申請書）'!$BM12),MID('データ入力（申請書）'!$BM12,AV$9,1),"")</f>
      </c>
      <c r="AW16" s="29">
        <f>IF(AW$9&lt;=LEN('データ入力（申請書）'!$BM12),MID('データ入力（申請書）'!$BM12,AW$9,1),"")</f>
      </c>
      <c r="AX16" s="29">
        <f>IF(AX$9&lt;=LEN('データ入力（申請書）'!$BM12),MID('データ入力（申請書）'!$BM12,AX$9,1),"")</f>
      </c>
      <c r="AY16" s="29">
        <f>IF(AY$9&lt;=LEN('データ入力（申請書）'!$BM12),MID('データ入力（申請書）'!$BM12,AY$9,1),"")</f>
      </c>
      <c r="AZ16" s="29">
        <f>IF(AZ$9&lt;=LEN('データ入力（申請書）'!$BM12),MID('データ入力（申請書）'!$BM12,AZ$9,1),"")</f>
      </c>
      <c r="BA16" s="29">
        <f>IF(BA$9&lt;=LEN('データ入力（申請書）'!$BM12),MID('データ入力（申請書）'!$BM12,BA$9,1),"")</f>
      </c>
      <c r="BB16" s="29">
        <f>IF(BB$9&lt;=LEN('データ入力（申請書）'!$BM12),MID('データ入力（申請書）'!$BM12,BB$9,1),"")</f>
      </c>
      <c r="BC16" s="29">
        <f>IF(BC$9&lt;=LEN('データ入力（申請書）'!$BM12),MID('データ入力（申請書）'!$BM12,BC$9,1),"")</f>
      </c>
      <c r="BD16" s="29">
        <f>IF(BD$9&lt;=LEN('データ入力（申請書）'!$BM12),MID('データ入力（申請書）'!$BM12,BD$9,1),"")</f>
      </c>
      <c r="BE16" s="29">
        <f>IF(BE$9&lt;=LEN('データ入力（申請書）'!$BM12),MID('データ入力（申請書）'!$BM12,BE$9,1),"")</f>
      </c>
      <c r="BF16" s="29">
        <f>IF(BF$9&lt;=LEN('データ入力（申請書）'!$BM12),MID('データ入力（申請書）'!$BM12,BF$9,1),"")</f>
      </c>
      <c r="BG16" s="29">
        <f>IF(BG$9&lt;=LEN('データ入力（申請書）'!$BM12),MID('データ入力（申請書）'!$BM12,BG$9,1),"")</f>
      </c>
      <c r="BH16" s="29">
        <f>IF(BH$9&lt;=LEN('データ入力（申請書）'!$BM12),MID('データ入力（申請書）'!$BM12,BH$9,1),"")</f>
      </c>
      <c r="BI16" s="29">
        <f>IF(BI$9&lt;=LEN('データ入力（申請書）'!$BM12),MID('データ入力（申請書）'!$BM12,BI$9,1),"")</f>
      </c>
      <c r="BJ16" s="29">
        <f>IF(BJ$9&lt;=LEN('データ入力（申請書）'!$BM12),MID('データ入力（申請書）'!$BM12,BJ$9,1),"")</f>
      </c>
      <c r="BK16" s="29">
        <f>IF(BK$9&lt;=LEN('データ入力（申請書）'!$BM12),MID('データ入力（申請書）'!$BM12,BK$9,1),"")</f>
      </c>
      <c r="BL16" s="29">
        <f>IF(BL$9&lt;=LEN('データ入力（申請書）'!$BM12),MID('データ入力（申請書）'!$BM12,BL$9,1),"")</f>
      </c>
      <c r="BM16" s="29">
        <f>IF(BM$9&lt;=LEN('データ入力（申請書）'!$BM12),MID('データ入力（申請書）'!$BM12,BM$9,1),"")</f>
      </c>
      <c r="BN16" s="29">
        <f>IF(BN$9&lt;=LEN('データ入力（申請書）'!$BM12),MID('データ入力（申請書）'!$BM12,BN$9,1),"")</f>
      </c>
      <c r="BO16" s="29">
        <f>IF(BO$9&lt;=LEN('データ入力（申請書）'!$BM12),MID('データ入力（申請書）'!$BM12,BO$9,1),"")</f>
      </c>
      <c r="BP16" s="29">
        <f>IF(BP$9&lt;=LEN('データ入力（申請書）'!$BM12),MID('データ入力（申請書）'!$BM12,BP$9,1),"")</f>
      </c>
      <c r="BQ16" s="29">
        <f>IF(BQ$9&lt;=LEN('データ入力（申請書）'!$BM12),MID('データ入力（申請書）'!$BM12,BQ$9,1),"")</f>
      </c>
      <c r="BR16" s="29">
        <f>IF(BR$9&lt;=LEN('データ入力（申請書）'!$BM12),MID('データ入力（申請書）'!$BM12,BR$9,1),"")</f>
      </c>
      <c r="BS16" s="29">
        <f>IF(BS$9&lt;=LEN('データ入力（申請書）'!$BM12),MID('データ入力（申請書）'!$BM12,BS$9,1),"")</f>
      </c>
      <c r="BT16" s="29">
        <f>IF(BT$9&lt;=LEN('データ入力（申請書）'!$BM12),MID('データ入力（申請書）'!$BM12,BT$9,1),"")</f>
      </c>
      <c r="BU16" s="29">
        <f>IF(BU$9&lt;=LEN('データ入力（申請書）'!$BM12),MID('データ入力（申請書）'!$BM12,BU$9,1),"")</f>
      </c>
      <c r="BV16" s="29">
        <f>IF(BV$9&lt;=LEN('データ入力（申請書）'!$BM12),MID('データ入力（申請書）'!$BM12,BV$9,1),"")</f>
      </c>
      <c r="BW16" s="29">
        <f>IF(BW$9&lt;=LEN('データ入力（申請書）'!$BM12),MID('データ入力（申請書）'!$BM12,BW$9,1),"")</f>
      </c>
      <c r="BX16" s="29">
        <f>IF(BX$9&lt;=LEN('データ入力（申請書）'!$BM12),MID('データ入力（申請書）'!$BM12,BX$9,1),"")</f>
      </c>
      <c r="BY16" s="29">
        <f>IF(BY$9&lt;=LEN('データ入力（申請書）'!$BM12),MID('データ入力（申請書）'!$BM12,BY$9,1),"")</f>
      </c>
      <c r="BZ16" s="29">
        <f>IF(BZ$9&lt;=LEN('データ入力（申請書）'!$BM12),MID('データ入力（申請書）'!$BM12,BZ$9,1),"")</f>
      </c>
      <c r="CA16" s="29">
        <f>IF(CA$9&lt;=LEN('データ入力（申請書）'!$BM12),MID('データ入力（申請書）'!$BM12,CA$9,1),"")</f>
      </c>
      <c r="CB16" s="29">
        <f>IF(CB$9&lt;=LEN('データ入力（申請書）'!$BM12),MID('データ入力（申請書）'!$BM12,CB$9,1),"")</f>
      </c>
      <c r="CC16" s="29">
        <f>IF(CC$9&lt;=LEN('データ入力（申請書）'!$BM12),MID('データ入力（申請書）'!$BM12,CC$9,1),"")</f>
      </c>
      <c r="CD16" s="29">
        <f>IF(CD$9&lt;=LEN('データ入力（申請書）'!$BM12),MID('データ入力（申請書）'!$BM12,CD$9,1),"")</f>
      </c>
      <c r="CE16" s="29">
        <f>IF(CE$9&lt;=LEN('データ入力（申請書）'!$BM12),MID('データ入力（申請書）'!$BM12,CE$9,1),"")</f>
      </c>
      <c r="CF16" s="29">
        <f>IF(CF$9&lt;=LEN('データ入力（申請書）'!$BM12),MID('データ入力（申請書）'!$BM12,CF$9,1),"")</f>
      </c>
      <c r="CG16" s="29">
        <f>IF(CG$9&lt;=LEN('データ入力（申請書）'!$BM12),MID('データ入力（申請書）'!$BM12,CG$9,1),"")</f>
      </c>
      <c r="CH16" s="29">
        <f>IF(CH$9&lt;=LEN('データ入力（申請書）'!$BM12),MID('データ入力（申請書）'!$BM12,CH$9,1),"")</f>
      </c>
      <c r="CI16" s="29">
        <f>IF(CI$9&lt;=LEN('データ入力（申請書）'!$BM12),MID('データ入力（申請書）'!$BM12,CI$9,1),"")</f>
      </c>
      <c r="CJ16" s="29">
        <f>IF(CJ$9&lt;=LEN('データ入力（申請書）'!$BM12),MID('データ入力（申請書）'!$BM12,CJ$9,1),"")</f>
      </c>
      <c r="CK16" s="29">
        <f>IF(CK$9&lt;=LEN('データ入力（申請書）'!$BM12),MID('データ入力（申請書）'!$BM12,CK$9,1),"")</f>
      </c>
      <c r="CL16" s="29">
        <f>IF(CL$9&lt;=LEN('データ入力（申請書）'!$BM12),MID('データ入力（申請書）'!$BM12,CL$9,1),"")</f>
      </c>
      <c r="CM16" s="29">
        <f>IF(CM$9&lt;=LEN('データ入力（申請書）'!$BM12),MID('データ入力（申請書）'!$BM12,CM$9,1),"")</f>
      </c>
      <c r="CN16" s="29">
        <f>IF(CN$9&lt;=LEN('データ入力（申請書）'!$BM12),MID('データ入力（申請書）'!$BM12,CN$9,1),"")</f>
      </c>
      <c r="CO16" s="29">
        <f>IF(CO$9&lt;=LEN('データ入力（申請書）'!$BM12),MID('データ入力（申請書）'!$BM12,CO$9,1),"")</f>
      </c>
      <c r="CP16" s="29">
        <f>IF(CP$9&lt;=LEN('データ入力（申請書）'!$BM12),MID('データ入力（申請書）'!$BM12,CP$9,1),"")</f>
      </c>
      <c r="CQ16" s="29">
        <f>IF(CQ$9&lt;=LEN('データ入力（申請書）'!$BM12),MID('データ入力（申請書）'!$BM12,CQ$9,1),"")</f>
      </c>
      <c r="CR16" s="29">
        <f>IF(CR$9&lt;=LEN('データ入力（申請書）'!$BM12),MID('データ入力（申請書）'!$BM12,CR$9,1),"")</f>
      </c>
      <c r="CS16" s="29">
        <f>IF(CS$9&lt;=LEN('データ入力（申請書）'!$BM12),MID('データ入力（申請書）'!$BM12,CS$9,1),"")</f>
      </c>
      <c r="CT16" s="29">
        <f>IF(CT$9&lt;=LEN('データ入力（申請書）'!$BM12),MID('データ入力（申請書）'!$BM12,CT$9,1),"")</f>
      </c>
      <c r="CU16" s="29">
        <f>IF(CU$9&lt;=LEN('データ入力（申請書）'!$BM12),MID('データ入力（申請書）'!$BM12,CU$9,1),"")</f>
      </c>
      <c r="CV16" s="30">
        <f>IF(CV$9&lt;=LEN('データ入力（申請書）'!$BM12),MID('データ入力（申請書）'!$BM12,CV$9,1),"")</f>
      </c>
    </row>
    <row r="17" spans="1:100" ht="18" customHeight="1">
      <c r="A17" s="24" t="s">
        <v>27</v>
      </c>
      <c r="K17" s="94">
        <f>IF(K$10&lt;=LEN('データ入力（申請書）'!$BM13),MID('データ入力（申請書）'!$BM13,K$10,1),"")</f>
      </c>
      <c r="L17" s="92"/>
      <c r="M17" s="92">
        <f>IF(M$10&lt;=LEN('データ入力（申請書）'!$BM13),MID('データ入力（申請書）'!$BM13,M$10,1),"")</f>
      </c>
      <c r="N17" s="92"/>
      <c r="O17" s="92">
        <f>IF(O$10&lt;=LEN('データ入力（申請書）'!$BM13),MID('データ入力（申請書）'!$BM13,O$10,1),"")</f>
      </c>
      <c r="P17" s="92"/>
      <c r="Q17" s="92">
        <f>IF(Q$10&lt;=LEN('データ入力（申請書）'!$BM13),MID('データ入力（申請書）'!$BM13,Q$10,1),"")</f>
      </c>
      <c r="R17" s="92"/>
      <c r="S17" s="92">
        <f>IF(S$10&lt;=LEN('データ入力（申請書）'!$BM13),MID('データ入力（申請書）'!$BM13,S$10,1),"")</f>
      </c>
      <c r="T17" s="92"/>
      <c r="U17" s="92">
        <f>IF(U$10&lt;=LEN('データ入力（申請書）'!$BM13),MID('データ入力（申請書）'!$BM13,U$10,1),"")</f>
      </c>
      <c r="V17" s="92"/>
      <c r="W17" s="92">
        <f>IF(W$10&lt;=LEN('データ入力（申請書）'!$BM13),MID('データ入力（申請書）'!$BM13,W$10,1),"")</f>
      </c>
      <c r="X17" s="92"/>
      <c r="Y17" s="92">
        <f>IF(Y$10&lt;=LEN('データ入力（申請書）'!$BM13),MID('データ入力（申請書）'!$BM13,Y$10,1),"")</f>
      </c>
      <c r="Z17" s="92"/>
      <c r="AA17" s="92">
        <f>IF(AA$10&lt;=LEN('データ入力（申請書）'!$BM13),MID('データ入力（申請書）'!$BM13,AA$10,1),"")</f>
      </c>
      <c r="AB17" s="92"/>
      <c r="AC17" s="92">
        <f>IF(AC$10&lt;=LEN('データ入力（申請書）'!$BM13),MID('データ入力（申請書）'!$BM13,AC$10,1),"")</f>
      </c>
      <c r="AD17" s="92"/>
      <c r="AE17" s="92">
        <f>IF(AE$10&lt;=LEN('データ入力（申請書）'!$BM13),MID('データ入力（申請書）'!$BM13,AE$10,1),"")</f>
      </c>
      <c r="AF17" s="92"/>
      <c r="AG17" s="92">
        <f>IF(AG$10&lt;=LEN('データ入力（申請書）'!$BM13),MID('データ入力（申請書）'!$BM13,AG$10,1),"")</f>
      </c>
      <c r="AH17" s="92"/>
      <c r="AI17" s="92">
        <f>IF(AI$10&lt;=LEN('データ入力（申請書）'!$BM13),MID('データ入力（申請書）'!$BM13,AI$10,1),"")</f>
      </c>
      <c r="AJ17" s="92"/>
      <c r="AK17" s="92">
        <f>IF(AK$10&lt;=LEN('データ入力（申請書）'!$BM13),MID('データ入力（申請書）'!$BM13,AK$10,1),"")</f>
      </c>
      <c r="AL17" s="92"/>
      <c r="AM17" s="92">
        <f>IF(AM$10&lt;=LEN('データ入力（申請書）'!$BM13),MID('データ入力（申請書）'!$BM13,AM$10,1),"")</f>
      </c>
      <c r="AN17" s="92"/>
      <c r="AO17" s="92">
        <f>IF(AO$10&lt;=LEN('データ入力（申請書）'!$BM13),MID('データ入力（申請書）'!$BM13,AO$10,1),"")</f>
      </c>
      <c r="AP17" s="92"/>
      <c r="AQ17" s="92">
        <f>IF(AQ$10&lt;=LEN('データ入力（申請書）'!$BM13),MID('データ入力（申請書）'!$BM13,AQ$10,1),"")</f>
      </c>
      <c r="AR17" s="92"/>
      <c r="AS17" s="92">
        <f>IF(AS$10&lt;=LEN('データ入力（申請書）'!$BM13),MID('データ入力（申請書）'!$BM13,AS$10,1),"")</f>
      </c>
      <c r="AT17" s="92"/>
      <c r="AU17" s="92">
        <f>IF(AU$10&lt;=LEN('データ入力（申請書）'!$BM13),MID('データ入力（申請書）'!$BM13,AU$10,1),"")</f>
      </c>
      <c r="AV17" s="92"/>
      <c r="AW17" s="92">
        <f>IF(AW$10&lt;=LEN('データ入力（申請書）'!$BM13),MID('データ入力（申請書）'!$BM13,AW$10,1),"")</f>
      </c>
      <c r="AX17" s="92"/>
      <c r="AY17" s="92">
        <f>IF(AY$10&lt;=LEN('データ入力（申請書）'!$BM13),MID('データ入力（申請書）'!$BM13,AY$10,1),"")</f>
      </c>
      <c r="AZ17" s="92"/>
      <c r="BA17" s="92">
        <f>IF(BA$10&lt;=LEN('データ入力（申請書）'!$BM13),MID('データ入力（申請書）'!$BM13,BA$10,1),"")</f>
      </c>
      <c r="BB17" s="92"/>
      <c r="BC17" s="92">
        <f>IF(BC$10&lt;=LEN('データ入力（申請書）'!$BM13),MID('データ入力（申請書）'!$BM13,BC$10,1),"")</f>
      </c>
      <c r="BD17" s="92"/>
      <c r="BE17" s="92">
        <f>IF(BE$10&lt;=LEN('データ入力（申請書）'!$BM13),MID('データ入力（申請書）'!$BM13,BE$10,1),"")</f>
      </c>
      <c r="BF17" s="92"/>
      <c r="BG17" s="92">
        <f>IF(BG$10&lt;=LEN('データ入力（申請書）'!$BM13),MID('データ入力（申請書）'!$BM13,BG$10,1),"")</f>
      </c>
      <c r="BH17" s="92"/>
      <c r="BI17" s="92">
        <f>IF(BI$10&lt;=LEN('データ入力（申請書）'!$BM13),MID('データ入力（申請書）'!$BM13,BI$10,1),"")</f>
      </c>
      <c r="BJ17" s="92"/>
      <c r="BK17" s="92">
        <f>IF(BK$10&lt;=LEN('データ入力（申請書）'!$BM13),MID('データ入力（申請書）'!$BM13,BK$10,1),"")</f>
      </c>
      <c r="BL17" s="92"/>
      <c r="BM17" s="92">
        <f>IF(BM$10&lt;=LEN('データ入力（申請書）'!$BM13),MID('データ入力（申請書）'!$BM13,BM$10,1),"")</f>
      </c>
      <c r="BN17" s="92"/>
      <c r="BO17" s="92">
        <f>IF(BO$10&lt;=LEN('データ入力（申請書）'!$BM13),MID('データ入力（申請書）'!$BM13,BO$10,1),"")</f>
      </c>
      <c r="BP17" s="92"/>
      <c r="BQ17" s="92">
        <f>IF(BQ$10&lt;=LEN('データ入力（申請書）'!$BM13),MID('データ入力（申請書）'!$BM13,BQ$10,1),"")</f>
      </c>
      <c r="BR17" s="92"/>
      <c r="BS17" s="92">
        <f>IF(BS$10&lt;=LEN('データ入力（申請書）'!$BM13),MID('データ入力（申請書）'!$BM13,BS$10,1),"")</f>
      </c>
      <c r="BT17" s="92"/>
      <c r="BU17" s="92">
        <f>IF(BU$10&lt;=LEN('データ入力（申請書）'!$BM13),MID('データ入力（申請書）'!$BM13,BU$10,1),"")</f>
      </c>
      <c r="BV17" s="92"/>
      <c r="BW17" s="92">
        <f>IF(BW$10&lt;=LEN('データ入力（申請書）'!$BM13),MID('データ入力（申請書）'!$BM13,BW$10,1),"")</f>
      </c>
      <c r="BX17" s="92"/>
      <c r="BY17" s="92">
        <f>IF(BY$10&lt;=LEN('データ入力（申請書）'!$BM13),MID('データ入力（申請書）'!$BM13,BY$10,1),"")</f>
      </c>
      <c r="BZ17" s="92"/>
      <c r="CA17" s="92">
        <f>IF(CA$10&lt;=LEN('データ入力（申請書）'!$BM13),MID('データ入力（申請書）'!$BM13,CA$10,1),"")</f>
      </c>
      <c r="CB17" s="92"/>
      <c r="CC17" s="92">
        <f>IF(CC$10&lt;=LEN('データ入力（申請書）'!$BM13),MID('データ入力（申請書）'!$BM13,CC$10,1),"")</f>
      </c>
      <c r="CD17" s="92"/>
      <c r="CE17" s="92">
        <f>IF(CE$10&lt;=LEN('データ入力（申請書）'!$BM13),MID('データ入力（申請書）'!$BM13,CE$10,1),"")</f>
      </c>
      <c r="CF17" s="92"/>
      <c r="CG17" s="92">
        <f>IF(CG$10&lt;=LEN('データ入力（申請書）'!$BM13),MID('データ入力（申請書）'!$BM13,CG$10,1),"")</f>
      </c>
      <c r="CH17" s="92"/>
      <c r="CI17" s="92">
        <f>IF(CI$10&lt;=LEN('データ入力（申請書）'!$BM13),MID('データ入力（申請書）'!$BM13,CI$10,1),"")</f>
      </c>
      <c r="CJ17" s="92"/>
      <c r="CK17" s="92">
        <f>IF(CK$10&lt;=LEN('データ入力（申請書）'!$BM13),MID('データ入力（申請書）'!$BM13,CK$10,1),"")</f>
      </c>
      <c r="CL17" s="92"/>
      <c r="CM17" s="92">
        <f>IF(CM$10&lt;=LEN('データ入力（申請書）'!$BM13),MID('データ入力（申請書）'!$BM13,CM$10,1),"")</f>
      </c>
      <c r="CN17" s="92"/>
      <c r="CO17" s="92">
        <f>IF(CO$10&lt;=LEN('データ入力（申請書）'!$BM13),MID('データ入力（申請書）'!$BM13,CO$10,1),"")</f>
      </c>
      <c r="CP17" s="92"/>
      <c r="CQ17" s="92">
        <f>IF(CQ$10&lt;=LEN('データ入力（申請書）'!$BM13),MID('データ入力（申請書）'!$BM13,CQ$10,1),"")</f>
      </c>
      <c r="CR17" s="92"/>
      <c r="CS17" s="92">
        <f>IF(CS$10&lt;=LEN('データ入力（申請書）'!$BM13),MID('データ入力（申請書）'!$BM13,CS$10,1),"")</f>
      </c>
      <c r="CT17" s="92"/>
      <c r="CU17" s="92">
        <f>IF(CU$10&lt;=LEN('データ入力（申請書）'!$BM13),MID('データ入力（申請書）'!$BM13,CU$10,1),"")</f>
      </c>
      <c r="CV17" s="93"/>
    </row>
    <row r="18" spans="11:100" ht="1.5" customHeight="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row>
    <row r="19" spans="1:30" ht="18" customHeight="1">
      <c r="A19" s="24" t="s">
        <v>28</v>
      </c>
      <c r="K19" s="94">
        <f>IF(K$10&lt;=LEN('データ入力（申請書）'!$BM15),MID('データ入力（申請書）'!$BM15,K$10,1),"")</f>
      </c>
      <c r="L19" s="92"/>
      <c r="M19" s="92">
        <f>IF(M$10&lt;=LEN('データ入力（申請書）'!$BM15),MID('データ入力（申請書）'!$BM15,M$10,1),"")</f>
      </c>
      <c r="N19" s="92"/>
      <c r="O19" s="92">
        <f>IF(O$10&lt;=LEN('データ入力（申請書）'!$BM15),MID('データ入力（申請書）'!$BM15,O$10,1),"")</f>
      </c>
      <c r="P19" s="92"/>
      <c r="Q19" s="92">
        <f>IF(Q$10&lt;=LEN('データ入力（申請書）'!$BM15),MID('データ入力（申請書）'!$BM15,Q$10,1),"")</f>
      </c>
      <c r="R19" s="92"/>
      <c r="S19" s="92">
        <f>IF(S$10&lt;=LEN('データ入力（申請書）'!$BM15),MID('データ入力（申請書）'!$BM15,S$10,1),"")</f>
      </c>
      <c r="T19" s="92"/>
      <c r="U19" s="92">
        <f>IF(U$10&lt;=LEN('データ入力（申請書）'!$BM15),MID('データ入力（申請書）'!$BM15,U$10,1),"")</f>
      </c>
      <c r="V19" s="92"/>
      <c r="W19" s="92">
        <f>IF(W$10&lt;=LEN('データ入力（申請書）'!$BM15),MID('データ入力（申請書）'!$BM15,W$10,1),"")</f>
      </c>
      <c r="X19" s="92"/>
      <c r="Y19" s="92">
        <f>IF(Y$10&lt;=LEN('データ入力（申請書）'!$BM15),MID('データ入力（申請書）'!$BM15,Y$10,1),"")</f>
      </c>
      <c r="Z19" s="92"/>
      <c r="AA19" s="92">
        <f>IF(AA$10&lt;=LEN('データ入力（申請書）'!$BM15),MID('データ入力（申請書）'!$BM15,AA$10,1),"")</f>
      </c>
      <c r="AB19" s="92"/>
      <c r="AC19" s="92">
        <f>IF(AC$10&lt;=LEN('データ入力（申請書）'!$BM15),MID('データ入力（申請書）'!$BM15,AC$10,1),"")</f>
      </c>
      <c r="AD19" s="93"/>
    </row>
    <row r="20" ht="1.5" customHeight="1"/>
    <row r="21" spans="1:57" ht="18" customHeight="1">
      <c r="A21" s="24" t="s">
        <v>21</v>
      </c>
      <c r="K21" s="28">
        <f>IF(K$9&lt;=LEN('データ入力（申請書）'!$BM17),MID('データ入力（申請書）'!$BM17,K$9,1),"")</f>
      </c>
      <c r="L21" s="29">
        <f>IF(L$9&lt;=LEN('データ入力（申請書）'!$BM17),MID('データ入力（申請書）'!$BM17,L$9,1),"")</f>
      </c>
      <c r="M21" s="29">
        <f>IF(M$9&lt;=LEN('データ入力（申請書）'!$BM17),MID('データ入力（申請書）'!$BM17,M$9,1),"")</f>
      </c>
      <c r="N21" s="29">
        <f>IF(N$9&lt;=LEN('データ入力（申請書）'!$BM17),MID('データ入力（申請書）'!$BM17,N$9,1),"")</f>
      </c>
      <c r="O21" s="29">
        <f>IF(O$9&lt;=LEN('データ入力（申請書）'!$BM17),MID('データ入力（申請書）'!$BM17,O$9,1),"")</f>
      </c>
      <c r="P21" s="29">
        <f>IF(P$9&lt;=LEN('データ入力（申請書）'!$BM17),MID('データ入力（申請書）'!$BM17,P$9,1),"")</f>
      </c>
      <c r="Q21" s="29">
        <f>IF(Q$9&lt;=LEN('データ入力（申請書）'!$BM17),MID('データ入力（申請書）'!$BM17,Q$9,1),"")</f>
      </c>
      <c r="R21" s="29">
        <f>IF(R$9&lt;=LEN('データ入力（申請書）'!$BM17),MID('データ入力（申請書）'!$BM17,R$9,1),"")</f>
      </c>
      <c r="S21" s="29">
        <f>IF(S$9&lt;=LEN('データ入力（申請書）'!$BM17),MID('データ入力（申請書）'!$BM17,S$9,1),"")</f>
      </c>
      <c r="T21" s="29">
        <f>IF(T$9&lt;=LEN('データ入力（申請書）'!$BM17),MID('データ入力（申請書）'!$BM17,T$9,1),"")</f>
      </c>
      <c r="U21" s="29">
        <f>IF(U$9&lt;=LEN('データ入力（申請書）'!$BM17),MID('データ入力（申請書）'!$BM17,U$9,1),"")</f>
      </c>
      <c r="V21" s="29">
        <f>IF(V$9&lt;=LEN('データ入力（申請書）'!$BM17),MID('データ入力（申請書）'!$BM17,V$9,1),"")</f>
      </c>
      <c r="W21" s="29">
        <f>IF(W$9&lt;=LEN('データ入力（申請書）'!$BM17),MID('データ入力（申請書）'!$BM17,W$9,1),"")</f>
      </c>
      <c r="X21" s="29">
        <f>IF(X$9&lt;=LEN('データ入力（申請書）'!$BM17),MID('データ入力（申請書）'!$BM17,X$9,1),"")</f>
      </c>
      <c r="Y21" s="29">
        <f>IF(Y$9&lt;=LEN('データ入力（申請書）'!$BM17),MID('データ入力（申請書）'!$BM17,Y$9,1),"")</f>
      </c>
      <c r="Z21" s="29">
        <f>IF(Z$9&lt;=LEN('データ入力（申請書）'!$BM17),MID('データ入力（申請書）'!$BM17,Z$9,1),"")</f>
      </c>
      <c r="AA21" s="29">
        <f>IF(AA$9&lt;=LEN('データ入力（申請書）'!$BM17),MID('データ入力（申請書）'!$BM17,AA$9,1),"")</f>
      </c>
      <c r="AB21" s="29">
        <f>IF(AB$9&lt;=LEN('データ入力（申請書）'!$BM17),MID('データ入力（申請書）'!$BM17,AB$9,1),"")</f>
      </c>
      <c r="AC21" s="29">
        <f>IF(AC$9&lt;=LEN('データ入力（申請書）'!$BM17),MID('データ入力（申請書）'!$BM17,AC$9,1),"")</f>
      </c>
      <c r="AD21" s="29">
        <f>IF(AD$9&lt;=LEN('データ入力（申請書）'!$BM17),MID('データ入力（申請書）'!$BM17,AD$9,1),"")</f>
      </c>
      <c r="AE21" s="29">
        <f>IF(AE$9&lt;=LEN('データ入力（申請書）'!$BM17),MID('データ入力（申請書）'!$BM17,AE$9,1),"")</f>
      </c>
      <c r="AF21" s="29">
        <f>IF(AF$9&lt;=LEN('データ入力（申請書）'!$BM17),MID('データ入力（申請書）'!$BM17,AF$9,1),"")</f>
      </c>
      <c r="AG21" s="29">
        <f>IF(AG$9&lt;=LEN('データ入力（申請書）'!$BM17),MID('データ入力（申請書）'!$BM17,AG$9,1),"")</f>
      </c>
      <c r="AH21" s="29">
        <f>IF(AH$9&lt;=LEN('データ入力（申請書）'!$BM17),MID('データ入力（申請書）'!$BM17,AH$9,1),"")</f>
      </c>
      <c r="AI21" s="29">
        <f>IF(AI$9&lt;=LEN('データ入力（申請書）'!$BM17),MID('データ入力（申請書）'!$BM17,AI$9,1),"")</f>
      </c>
      <c r="AJ21" s="29">
        <f>IF(AJ$9&lt;=LEN('データ入力（申請書）'!$BM17),MID('データ入力（申請書）'!$BM17,AJ$9,1),"")</f>
      </c>
      <c r="AK21" s="29">
        <f>IF(AK$9&lt;=LEN('データ入力（申請書）'!$BM17),MID('データ入力（申請書）'!$BM17,AK$9,1),"")</f>
      </c>
      <c r="AL21" s="29">
        <f>IF(AL$9&lt;=LEN('データ入力（申請書）'!$BM17),MID('データ入力（申請書）'!$BM17,AL$9,1),"")</f>
      </c>
      <c r="AM21" s="29">
        <f>IF(AM$9&lt;=LEN('データ入力（申請書）'!$BM17),MID('データ入力（申請書）'!$BM17,AM$9,1),"")</f>
      </c>
      <c r="AN21" s="29">
        <f>IF(AN$9&lt;=LEN('データ入力（申請書）'!$BM17),MID('データ入力（申請書）'!$BM17,AN$9,1),"")</f>
      </c>
      <c r="AO21" s="29">
        <f>IF(AO$9&lt;=LEN('データ入力（申請書）'!$BM17),MID('データ入力（申請書）'!$BM17,AO$9,1),"")</f>
      </c>
      <c r="AP21" s="29">
        <f>IF(AP$9&lt;=LEN('データ入力（申請書）'!$BM17),MID('データ入力（申請書）'!$BM17,AP$9,1),"")</f>
      </c>
      <c r="AQ21" s="29">
        <f>IF(AQ$9&lt;=LEN('データ入力（申請書）'!$BM17),MID('データ入力（申請書）'!$BM17,AQ$9,1),"")</f>
      </c>
      <c r="AR21" s="29">
        <f>IF(AR$9&lt;=LEN('データ入力（申請書）'!$BM17),MID('データ入力（申請書）'!$BM17,AR$9,1),"")</f>
      </c>
      <c r="AS21" s="29">
        <f>IF(AS$9&lt;=LEN('データ入力（申請書）'!$BM17),MID('データ入力（申請書）'!$BM17,AS$9,1),"")</f>
      </c>
      <c r="AT21" s="29">
        <f>IF(AT$9&lt;=LEN('データ入力（申請書）'!$BM17),MID('データ入力（申請書）'!$BM17,AT$9,1),"")</f>
      </c>
      <c r="AU21" s="29">
        <f>IF(AU$9&lt;=LEN('データ入力（申請書）'!$BM17),MID('データ入力（申請書）'!$BM17,AU$9,1),"")</f>
      </c>
      <c r="AV21" s="29">
        <f>IF(AV$9&lt;=LEN('データ入力（申請書）'!$BM17),MID('データ入力（申請書）'!$BM17,AV$9,1),"")</f>
      </c>
      <c r="AW21" s="29">
        <f>IF(AW$9&lt;=LEN('データ入力（申請書）'!$BM17),MID('データ入力（申請書）'!$BM17,AW$9,1),"")</f>
      </c>
      <c r="AX21" s="30">
        <f>IF(AX$9&lt;=LEN('データ入力（申請書）'!$BM17),MID('データ入力（申請書）'!$BM17,AX$9,1),"")</f>
      </c>
      <c r="BB21" s="98" t="s">
        <v>67</v>
      </c>
      <c r="BC21" s="98"/>
      <c r="BD21" s="98"/>
      <c r="BE21" s="98"/>
    </row>
    <row r="22" spans="1:57" ht="18" customHeight="1">
      <c r="A22" s="24" t="s">
        <v>31</v>
      </c>
      <c r="K22" s="94">
        <f>IF(K$10&lt;=LEN('データ入力（申請書）'!$BM18),MID('データ入力（申請書）'!$BM18,K$10,1),"")</f>
      </c>
      <c r="L22" s="92"/>
      <c r="M22" s="92">
        <f>IF(M$10&lt;=LEN('データ入力（申請書）'!$BM18),MID('データ入力（申請書）'!$BM18,M$10,1),"")</f>
      </c>
      <c r="N22" s="92"/>
      <c r="O22" s="92">
        <f>IF(O$10&lt;=LEN('データ入力（申請書）'!$BM18),MID('データ入力（申請書）'!$BM18,O$10,1),"")</f>
      </c>
      <c r="P22" s="92"/>
      <c r="Q22" s="92">
        <f>IF(Q$10&lt;=LEN('データ入力（申請書）'!$BM18),MID('データ入力（申請書）'!$BM18,Q$10,1),"")</f>
      </c>
      <c r="R22" s="92"/>
      <c r="S22" s="92">
        <f>IF(S$10&lt;=LEN('データ入力（申請書）'!$BM18),MID('データ入力（申請書）'!$BM18,S$10,1),"")</f>
      </c>
      <c r="T22" s="92"/>
      <c r="U22" s="92">
        <f>IF(U$10&lt;=LEN('データ入力（申請書）'!$BM18),MID('データ入力（申請書）'!$BM18,U$10,1),"")</f>
      </c>
      <c r="V22" s="92"/>
      <c r="W22" s="92">
        <f>IF(W$10&lt;=LEN('データ入力（申請書）'!$BM18),MID('データ入力（申請書）'!$BM18,W$10,1),"")</f>
      </c>
      <c r="X22" s="92"/>
      <c r="Y22" s="92">
        <f>IF(Y$10&lt;=LEN('データ入力（申請書）'!$BM18),MID('データ入力（申請書）'!$BM18,Y$10,1),"")</f>
      </c>
      <c r="Z22" s="92"/>
      <c r="AA22" s="92">
        <f>IF(AA$10&lt;=LEN('データ入力（申請書）'!$BM18),MID('データ入力（申請書）'!$BM18,AA$10,1),"")</f>
      </c>
      <c r="AB22" s="92"/>
      <c r="AC22" s="92">
        <f>IF(AC$10&lt;=LEN('データ入力（申請書）'!$BM18),MID('データ入力（申請書）'!$BM18,AC$10,1),"")</f>
      </c>
      <c r="AD22" s="92"/>
      <c r="AE22" s="92">
        <f>IF(AE$10&lt;=LEN('データ入力（申請書）'!$BM18),MID('データ入力（申請書）'!$BM18,AE$10,1),"")</f>
      </c>
      <c r="AF22" s="92"/>
      <c r="AG22" s="92">
        <f>IF(AG$10&lt;=LEN('データ入力（申請書）'!$BM18),MID('データ入力（申請書）'!$BM18,AG$10,1),"")</f>
      </c>
      <c r="AH22" s="92"/>
      <c r="AI22" s="92">
        <f>IF(AI$10&lt;=LEN('データ入力（申請書）'!$BM18),MID('データ入力（申請書）'!$BM18,AI$10,1),"")</f>
      </c>
      <c r="AJ22" s="92"/>
      <c r="AK22" s="92">
        <f>IF(AK$10&lt;=LEN('データ入力（申請書）'!$BM18),MID('データ入力（申請書）'!$BM18,AK$10,1),"")</f>
      </c>
      <c r="AL22" s="92"/>
      <c r="AM22" s="92">
        <f>IF(AM$10&lt;=LEN('データ入力（申請書）'!$BM18),MID('データ入力（申請書）'!$BM18,AM$10,1),"")</f>
      </c>
      <c r="AN22" s="92"/>
      <c r="AO22" s="92">
        <f>IF(AO$10&lt;=LEN('データ入力（申請書）'!$BM18),MID('データ入力（申請書）'!$BM18,AO$10,1),"")</f>
      </c>
      <c r="AP22" s="92"/>
      <c r="AQ22" s="92">
        <f>IF(AQ$10&lt;=LEN('データ入力（申請書）'!$BM18),MID('データ入力（申請書）'!$BM18,AQ$10,1),"")</f>
      </c>
      <c r="AR22" s="92"/>
      <c r="AS22" s="92">
        <f>IF(AS$10&lt;=LEN('データ入力（申請書）'!$BM18),MID('データ入力（申請書）'!$BM18,AS$10,1),"")</f>
      </c>
      <c r="AT22" s="92"/>
      <c r="AU22" s="92">
        <f>IF(AU$10&lt;=LEN('データ入力（申請書）'!$BM18),MID('データ入力（申請書）'!$BM18,AU$10,1),"")</f>
      </c>
      <c r="AV22" s="92"/>
      <c r="AW22" s="92">
        <f>IF(AW$10&lt;=LEN('データ入力（申請書）'!$BM18),MID('データ入力（申請書）'!$BM18,AW$10,1),"")</f>
      </c>
      <c r="AX22" s="93"/>
      <c r="BB22" s="98"/>
      <c r="BC22" s="98"/>
      <c r="BD22" s="98"/>
      <c r="BE22" s="98"/>
    </row>
    <row r="23" ht="1.5" customHeight="1"/>
    <row r="24" spans="1:34" ht="18" customHeight="1">
      <c r="A24" s="24" t="s">
        <v>36</v>
      </c>
      <c r="K24" s="91">
        <f>IF('データ入力（申請書）'!BM20="","",'データ入力（申請書）'!BM20)</f>
      </c>
      <c r="L24" s="89"/>
      <c r="M24" s="89">
        <f>IF('データ入力（申請書）'!BN20="","",'データ入力（申請書）'!BN20)</f>
      </c>
      <c r="N24" s="89"/>
      <c r="O24" s="89">
        <f>IF('データ入力（申請書）'!BO20="","",'データ入力（申請書）'!BO20)</f>
      </c>
      <c r="P24" s="89"/>
      <c r="Q24" s="89">
        <f>IF('データ入力（申請書）'!BP20="","",'データ入力（申請書）'!BP20)</f>
      </c>
      <c r="R24" s="89"/>
      <c r="S24" s="89">
        <f>IF('データ入力（申請書）'!BQ20="","",'データ入力（申請書）'!BQ20)</f>
      </c>
      <c r="T24" s="89"/>
      <c r="U24" s="89">
        <f>IF('データ入力（申請書）'!BR20="","",'データ入力（申請書）'!BR20)</f>
      </c>
      <c r="V24" s="89"/>
      <c r="W24" s="89">
        <f>IF('データ入力（申請書）'!BS20="","",'データ入力（申請書）'!BS20)</f>
      </c>
      <c r="X24" s="89"/>
      <c r="Y24" s="89">
        <f>IF('データ入力（申請書）'!BT20="","",'データ入力（申請書）'!BT20)</f>
      </c>
      <c r="Z24" s="89"/>
      <c r="AA24" s="89">
        <f>IF('データ入力（申請書）'!BU20="","",'データ入力（申請書）'!BU20)</f>
      </c>
      <c r="AB24" s="89"/>
      <c r="AC24" s="89">
        <f>IF('データ入力（申請書）'!BV20="","",'データ入力（申請書）'!BV20)</f>
      </c>
      <c r="AD24" s="89"/>
      <c r="AE24" s="89">
        <f>IF('データ入力（申請書）'!BW20="","",'データ入力（申請書）'!BW20)</f>
      </c>
      <c r="AF24" s="89"/>
      <c r="AG24" s="89">
        <f>IF('データ入力（申請書）'!BX20="","",'データ入力（申請書）'!BX20)</f>
      </c>
      <c r="AH24" s="90"/>
    </row>
    <row r="25" spans="1:34" ht="18" customHeight="1">
      <c r="A25" s="24" t="s">
        <v>39</v>
      </c>
      <c r="K25" s="91">
        <f>IF('データ入力（申請書）'!BM21="","",'データ入力（申請書）'!BM21)</f>
      </c>
      <c r="L25" s="89"/>
      <c r="M25" s="89">
        <f>IF('データ入力（申請書）'!BN21="","",'データ入力（申請書）'!BN21)</f>
      </c>
      <c r="N25" s="89"/>
      <c r="O25" s="89">
        <f>IF('データ入力（申請書）'!BO21="","",'データ入力（申請書）'!BO21)</f>
      </c>
      <c r="P25" s="89"/>
      <c r="Q25" s="89">
        <f>IF('データ入力（申請書）'!BP21="","",'データ入力（申請書）'!BP21)</f>
      </c>
      <c r="R25" s="89"/>
      <c r="S25" s="89">
        <f>IF('データ入力（申請書）'!BQ21="","",'データ入力（申請書）'!BQ21)</f>
      </c>
      <c r="T25" s="89"/>
      <c r="U25" s="89">
        <f>IF('データ入力（申請書）'!BR21="","",'データ入力（申請書）'!BR21)</f>
      </c>
      <c r="V25" s="89"/>
      <c r="W25" s="89">
        <f>IF('データ入力（申請書）'!BS21="","",'データ入力（申請書）'!BS21)</f>
      </c>
      <c r="X25" s="89"/>
      <c r="Y25" s="89">
        <f>IF('データ入力（申請書）'!BT21="","",'データ入力（申請書）'!BT21)</f>
      </c>
      <c r="Z25" s="89"/>
      <c r="AA25" s="89">
        <f>IF('データ入力（申請書）'!BU21="","",'データ入力（申請書）'!BU21)</f>
      </c>
      <c r="AB25" s="89"/>
      <c r="AC25" s="89">
        <f>IF('データ入力（申請書）'!BV21="","",'データ入力（申請書）'!BV21)</f>
      </c>
      <c r="AD25" s="89"/>
      <c r="AE25" s="89">
        <f>IF('データ入力（申請書）'!BW21="","",'データ入力（申請書）'!BW21)</f>
      </c>
      <c r="AF25" s="89"/>
      <c r="AG25" s="89">
        <f>IF('データ入力（申請書）'!BX21="","",'データ入力（申請書）'!BX21)</f>
      </c>
      <c r="AH25" s="90"/>
    </row>
    <row r="26" ht="9.75" customHeight="1"/>
    <row r="27" spans="2:26" ht="18" customHeight="1">
      <c r="B27" s="24" t="s">
        <v>24</v>
      </c>
      <c r="K27" s="94">
        <f>IF('データ入力（申請書）'!$M$23="委任先なし","",IF(LEN('データ入力（申請書）'!$BM25)&lt;&gt;3,"",LEFT('データ入力（申請書）'!$BM25,1)))</f>
      </c>
      <c r="L27" s="92"/>
      <c r="M27" s="92">
        <f>IF('データ入力（申請書）'!$M$23="委任先なし","",IF(LEN('データ入力（申請書）'!$BM25)&lt;&gt;3,"",MID('データ入力（申請書）'!$BM25,2,1)))</f>
      </c>
      <c r="N27" s="92"/>
      <c r="O27" s="92">
        <f>IF('データ入力（申請書）'!$M$23="委任先なし","",IF(LEN('データ入力（申請書）'!$BM25)&lt;&gt;3,"",RIGHT('データ入力（申請書）'!$BM25,1)))</f>
      </c>
      <c r="P27" s="93"/>
      <c r="Q27" s="88" t="s">
        <v>18</v>
      </c>
      <c r="R27" s="88"/>
      <c r="S27" s="94">
        <f>IF('データ入力（申請書）'!$M$23="委任先なし","",IF(LEN('データ入力（申請書）'!$BQ25)&lt;&gt;4,"",LEFT('データ入力（申請書）'!$BQ25,1)))</f>
      </c>
      <c r="T27" s="92"/>
      <c r="U27" s="92">
        <f>IF('データ入力（申請書）'!$M$23="委任先なし","",IF(LEN('データ入力（申請書）'!$BQ25)&lt;&gt;4,"",MID('データ入力（申請書）'!$BQ25,2,1)))</f>
      </c>
      <c r="V27" s="92"/>
      <c r="W27" s="92">
        <f>IF('データ入力（申請書）'!$M$23="委任先なし","",IF(LEN('データ入力（申請書）'!$BQ25)&lt;&gt;4,"",MID('データ入力（申請書）'!$BQ25,3,1)))</f>
      </c>
      <c r="X27" s="92"/>
      <c r="Y27" s="92">
        <f>IF('データ入力（申請書）'!$M$23="委任先なし","",IF(LEN('データ入力（申請書）'!$BQ25)&lt;&gt;4,"",RIGHT('データ入力（申請書）'!$BQ25,1)))</f>
      </c>
      <c r="Z27" s="93"/>
    </row>
    <row r="28" ht="1.5" customHeight="1"/>
    <row r="29" spans="2:100" ht="18" customHeight="1">
      <c r="B29" s="24" t="s">
        <v>38</v>
      </c>
      <c r="K29" s="28">
        <f>IF('データ入力（申請書）'!$M$23="委任先なし","",IF(K$9&lt;=LEN('データ入力（申請書）'!$BM27),MID('データ入力（申請書）'!$BM27,K$9,1),""))</f>
      </c>
      <c r="L29" s="29">
        <f>IF('データ入力（申請書）'!$M$23="委任先なし","",IF(L$9&lt;=LEN('データ入力（申請書）'!$BM27),MID('データ入力（申請書）'!$BM27,L$9,1),""))</f>
      </c>
      <c r="M29" s="29">
        <f>IF('データ入力（申請書）'!$M$23="委任先なし","",IF(M$9&lt;=LEN('データ入力（申請書）'!$BM27),MID('データ入力（申請書）'!$BM27,M$9,1),""))</f>
      </c>
      <c r="N29" s="29">
        <f>IF('データ入力（申請書）'!$M$23="委任先なし","",IF(N$9&lt;=LEN('データ入力（申請書）'!$BM27),MID('データ入力（申請書）'!$BM27,N$9,1),""))</f>
      </c>
      <c r="O29" s="29">
        <f>IF('データ入力（申請書）'!$M$23="委任先なし","",IF(O$9&lt;=LEN('データ入力（申請書）'!$BM27),MID('データ入力（申請書）'!$BM27,O$9,1),""))</f>
      </c>
      <c r="P29" s="29">
        <f>IF('データ入力（申請書）'!$M$23="委任先なし","",IF(P$9&lt;=LEN('データ入力（申請書）'!$BM27),MID('データ入力（申請書）'!$BM27,P$9,1),""))</f>
      </c>
      <c r="Q29" s="29">
        <f>IF('データ入力（申請書）'!$M$23="委任先なし","",IF(Q$9&lt;=LEN('データ入力（申請書）'!$BM27),MID('データ入力（申請書）'!$BM27,Q$9,1),""))</f>
      </c>
      <c r="R29" s="29">
        <f>IF('データ入力（申請書）'!$M$23="委任先なし","",IF(R$9&lt;=LEN('データ入力（申請書）'!$BM27),MID('データ入力（申請書）'!$BM27,R$9,1),""))</f>
      </c>
      <c r="S29" s="29">
        <f>IF('データ入力（申請書）'!$M$23="委任先なし","",IF(S$9&lt;=LEN('データ入力（申請書）'!$BM27),MID('データ入力（申請書）'!$BM27,S$9,1),""))</f>
      </c>
      <c r="T29" s="29">
        <f>IF('データ入力（申請書）'!$M$23="委任先なし","",IF(T$9&lt;=LEN('データ入力（申請書）'!$BM27),MID('データ入力（申請書）'!$BM27,T$9,1),""))</f>
      </c>
      <c r="U29" s="29">
        <f>IF('データ入力（申請書）'!$M$23="委任先なし","",IF(U$9&lt;=LEN('データ入力（申請書）'!$BM27),MID('データ入力（申請書）'!$BM27,U$9,1),""))</f>
      </c>
      <c r="V29" s="29">
        <f>IF('データ入力（申請書）'!$M$23="委任先なし","",IF(V$9&lt;=LEN('データ入力（申請書）'!$BM27),MID('データ入力（申請書）'!$BM27,V$9,1),""))</f>
      </c>
      <c r="W29" s="29">
        <f>IF('データ入力（申請書）'!$M$23="委任先なし","",IF(W$9&lt;=LEN('データ入力（申請書）'!$BM27),MID('データ入力（申請書）'!$BM27,W$9,1),""))</f>
      </c>
      <c r="X29" s="29">
        <f>IF('データ入力（申請書）'!$M$23="委任先なし","",IF(X$9&lt;=LEN('データ入力（申請書）'!$BM27),MID('データ入力（申請書）'!$BM27,X$9,1),""))</f>
      </c>
      <c r="Y29" s="29">
        <f>IF('データ入力（申請書）'!$M$23="委任先なし","",IF(Y$9&lt;=LEN('データ入力（申請書）'!$BM27),MID('データ入力（申請書）'!$BM27,Y$9,1),""))</f>
      </c>
      <c r="Z29" s="29">
        <f>IF('データ入力（申請書）'!$M$23="委任先なし","",IF(Z$9&lt;=LEN('データ入力（申請書）'!$BM27),MID('データ入力（申請書）'!$BM27,Z$9,1),""))</f>
      </c>
      <c r="AA29" s="29">
        <f>IF('データ入力（申請書）'!$M$23="委任先なし","",IF(AA$9&lt;=LEN('データ入力（申請書）'!$BM27),MID('データ入力（申請書）'!$BM27,AA$9,1),""))</f>
      </c>
      <c r="AB29" s="29">
        <f>IF('データ入力（申請書）'!$M$23="委任先なし","",IF(AB$9&lt;=LEN('データ入力（申請書）'!$BM27),MID('データ入力（申請書）'!$BM27,AB$9,1),""))</f>
      </c>
      <c r="AC29" s="29">
        <f>IF('データ入力（申請書）'!$M$23="委任先なし","",IF(AC$9&lt;=LEN('データ入力（申請書）'!$BM27),MID('データ入力（申請書）'!$BM27,AC$9,1),""))</f>
      </c>
      <c r="AD29" s="29">
        <f>IF('データ入力（申請書）'!$M$23="委任先なし","",IF(AD$9&lt;=LEN('データ入力（申請書）'!$BM27),MID('データ入力（申請書）'!$BM27,AD$9,1),""))</f>
      </c>
      <c r="AE29" s="29">
        <f>IF('データ入力（申請書）'!$M$23="委任先なし","",IF(AE$9&lt;=LEN('データ入力（申請書）'!$BM27),MID('データ入力（申請書）'!$BM27,AE$9,1),""))</f>
      </c>
      <c r="AF29" s="29">
        <f>IF('データ入力（申請書）'!$M$23="委任先なし","",IF(AF$9&lt;=LEN('データ入力（申請書）'!$BM27),MID('データ入力（申請書）'!$BM27,AF$9,1),""))</f>
      </c>
      <c r="AG29" s="29">
        <f>IF('データ入力（申請書）'!$M$23="委任先なし","",IF(AG$9&lt;=LEN('データ入力（申請書）'!$BM27),MID('データ入力（申請書）'!$BM27,AG$9,1),""))</f>
      </c>
      <c r="AH29" s="29">
        <f>IF('データ入力（申請書）'!$M$23="委任先なし","",IF(AH$9&lt;=LEN('データ入力（申請書）'!$BM27),MID('データ入力（申請書）'!$BM27,AH$9,1),""))</f>
      </c>
      <c r="AI29" s="29">
        <f>IF('データ入力（申請書）'!$M$23="委任先なし","",IF(AI$9&lt;=LEN('データ入力（申請書）'!$BM27),MID('データ入力（申請書）'!$BM27,AI$9,1),""))</f>
      </c>
      <c r="AJ29" s="29">
        <f>IF('データ入力（申請書）'!$M$23="委任先なし","",IF(AJ$9&lt;=LEN('データ入力（申請書）'!$BM27),MID('データ入力（申請書）'!$BM27,AJ$9,1),""))</f>
      </c>
      <c r="AK29" s="29">
        <f>IF('データ入力（申請書）'!$M$23="委任先なし","",IF(AK$9&lt;=LEN('データ入力（申請書）'!$BM27),MID('データ入力（申請書）'!$BM27,AK$9,1),""))</f>
      </c>
      <c r="AL29" s="29">
        <f>IF('データ入力（申請書）'!$M$23="委任先なし","",IF(AL$9&lt;=LEN('データ入力（申請書）'!$BM27),MID('データ入力（申請書）'!$BM27,AL$9,1),""))</f>
      </c>
      <c r="AM29" s="29">
        <f>IF('データ入力（申請書）'!$M$23="委任先なし","",IF(AM$9&lt;=LEN('データ入力（申請書）'!$BM27),MID('データ入力（申請書）'!$BM27,AM$9,1),""))</f>
      </c>
      <c r="AN29" s="29">
        <f>IF('データ入力（申請書）'!$M$23="委任先なし","",IF(AN$9&lt;=LEN('データ入力（申請書）'!$BM27),MID('データ入力（申請書）'!$BM27,AN$9,1),""))</f>
      </c>
      <c r="AO29" s="29">
        <f>IF('データ入力（申請書）'!$M$23="委任先なし","",IF(AO$9&lt;=LEN('データ入力（申請書）'!$BM27),MID('データ入力（申請書）'!$BM27,AO$9,1),""))</f>
      </c>
      <c r="AP29" s="29">
        <f>IF('データ入力（申請書）'!$M$23="委任先なし","",IF(AP$9&lt;=LEN('データ入力（申請書）'!$BM27),MID('データ入力（申請書）'!$BM27,AP$9,1),""))</f>
      </c>
      <c r="AQ29" s="29">
        <f>IF('データ入力（申請書）'!$M$23="委任先なし","",IF(AQ$9&lt;=LEN('データ入力（申請書）'!$BM27),MID('データ入力（申請書）'!$BM27,AQ$9,1),""))</f>
      </c>
      <c r="AR29" s="29">
        <f>IF('データ入力（申請書）'!$M$23="委任先なし","",IF(AR$9&lt;=LEN('データ入力（申請書）'!$BM27),MID('データ入力（申請書）'!$BM27,AR$9,1),""))</f>
      </c>
      <c r="AS29" s="29">
        <f>IF('データ入力（申請書）'!$M$23="委任先なし","",IF(AS$9&lt;=LEN('データ入力（申請書）'!$BM27),MID('データ入力（申請書）'!$BM27,AS$9,1),""))</f>
      </c>
      <c r="AT29" s="29">
        <f>IF('データ入力（申請書）'!$M$23="委任先なし","",IF(AT$9&lt;=LEN('データ入力（申請書）'!$BM27),MID('データ入力（申請書）'!$BM27,AT$9,1),""))</f>
      </c>
      <c r="AU29" s="29">
        <f>IF('データ入力（申請書）'!$M$23="委任先なし","",IF(AU$9&lt;=LEN('データ入力（申請書）'!$BM27),MID('データ入力（申請書）'!$BM27,AU$9,1),""))</f>
      </c>
      <c r="AV29" s="29">
        <f>IF('データ入力（申請書）'!$M$23="委任先なし","",IF(AV$9&lt;=LEN('データ入力（申請書）'!$BM27),MID('データ入力（申請書）'!$BM27,AV$9,1),""))</f>
      </c>
      <c r="AW29" s="29">
        <f>IF('データ入力（申請書）'!$M$23="委任先なし","",IF(AW$9&lt;=LEN('データ入力（申請書）'!$BM27),MID('データ入力（申請書）'!$BM27,AW$9,1),""))</f>
      </c>
      <c r="AX29" s="29">
        <f>IF('データ入力（申請書）'!$M$23="委任先なし","",IF(AX$9&lt;=LEN('データ入力（申請書）'!$BM27),MID('データ入力（申請書）'!$BM27,AX$9,1),""))</f>
      </c>
      <c r="AY29" s="29">
        <f>IF('データ入力（申請書）'!$M$23="委任先なし","",IF(AY$9&lt;=LEN('データ入力（申請書）'!$BM27),MID('データ入力（申請書）'!$BM27,AY$9,1),""))</f>
      </c>
      <c r="AZ29" s="29">
        <f>IF('データ入力（申請書）'!$M$23="委任先なし","",IF(AZ$9&lt;=LEN('データ入力（申請書）'!$BM27),MID('データ入力（申請書）'!$BM27,AZ$9,1),""))</f>
      </c>
      <c r="BA29" s="29">
        <f>IF('データ入力（申請書）'!$M$23="委任先なし","",IF(BA$9&lt;=LEN('データ入力（申請書）'!$BM27),MID('データ入力（申請書）'!$BM27,BA$9,1),""))</f>
      </c>
      <c r="BB29" s="29">
        <f>IF('データ入力（申請書）'!$M$23="委任先なし","",IF(BB$9&lt;=LEN('データ入力（申請書）'!$BM27),MID('データ入力（申請書）'!$BM27,BB$9,1),""))</f>
      </c>
      <c r="BC29" s="29">
        <f>IF('データ入力（申請書）'!$M$23="委任先なし","",IF(BC$9&lt;=LEN('データ入力（申請書）'!$BM27),MID('データ入力（申請書）'!$BM27,BC$9,1),""))</f>
      </c>
      <c r="BD29" s="29">
        <f>IF('データ入力（申請書）'!$M$23="委任先なし","",IF(BD$9&lt;=LEN('データ入力（申請書）'!$BM27),MID('データ入力（申請書）'!$BM27,BD$9,1),""))</f>
      </c>
      <c r="BE29" s="29">
        <f>IF('データ入力（申請書）'!$M$23="委任先なし","",IF(BE$9&lt;=LEN('データ入力（申請書）'!$BM27),MID('データ入力（申請書）'!$BM27,BE$9,1),""))</f>
      </c>
      <c r="BF29" s="29">
        <f>IF('データ入力（申請書）'!$M$23="委任先なし","",IF(BF$9&lt;=LEN('データ入力（申請書）'!$BM27),MID('データ入力（申請書）'!$BM27,BF$9,1),""))</f>
      </c>
      <c r="BG29" s="29">
        <f>IF('データ入力（申請書）'!$M$23="委任先なし","",IF(BG$9&lt;=LEN('データ入力（申請書）'!$BM27),MID('データ入力（申請書）'!$BM27,BG$9,1),""))</f>
      </c>
      <c r="BH29" s="29">
        <f>IF('データ入力（申請書）'!$M$23="委任先なし","",IF(BH$9&lt;=LEN('データ入力（申請書）'!$BM27),MID('データ入力（申請書）'!$BM27,BH$9,1),""))</f>
      </c>
      <c r="BI29" s="29">
        <f>IF('データ入力（申請書）'!$M$23="委任先なし","",IF(BI$9&lt;=LEN('データ入力（申請書）'!$BM27),MID('データ入力（申請書）'!$BM27,BI$9,1),""))</f>
      </c>
      <c r="BJ29" s="29">
        <f>IF('データ入力（申請書）'!$M$23="委任先なし","",IF(BJ$9&lt;=LEN('データ入力（申請書）'!$BM27),MID('データ入力（申請書）'!$BM27,BJ$9,1),""))</f>
      </c>
      <c r="BK29" s="29">
        <f>IF('データ入力（申請書）'!$M$23="委任先なし","",IF(BK$9&lt;=LEN('データ入力（申請書）'!$BM27),MID('データ入力（申請書）'!$BM27,BK$9,1),""))</f>
      </c>
      <c r="BL29" s="29">
        <f>IF('データ入力（申請書）'!$M$23="委任先なし","",IF(BL$9&lt;=LEN('データ入力（申請書）'!$BM27),MID('データ入力（申請書）'!$BM27,BL$9,1),""))</f>
      </c>
      <c r="BM29" s="29">
        <f>IF('データ入力（申請書）'!$M$23="委任先なし","",IF(BM$9&lt;=LEN('データ入力（申請書）'!$BM27),MID('データ入力（申請書）'!$BM27,BM$9,1),""))</f>
      </c>
      <c r="BN29" s="29">
        <f>IF('データ入力（申請書）'!$M$23="委任先なし","",IF(BN$9&lt;=LEN('データ入力（申請書）'!$BM27),MID('データ入力（申請書）'!$BM27,BN$9,1),""))</f>
      </c>
      <c r="BO29" s="29">
        <f>IF('データ入力（申請書）'!$M$23="委任先なし","",IF(BO$9&lt;=LEN('データ入力（申請書）'!$BM27),MID('データ入力（申請書）'!$BM27,BO$9,1),""))</f>
      </c>
      <c r="BP29" s="29">
        <f>IF('データ入力（申請書）'!$M$23="委任先なし","",IF(BP$9&lt;=LEN('データ入力（申請書）'!$BM27),MID('データ入力（申請書）'!$BM27,BP$9,1),""))</f>
      </c>
      <c r="BQ29" s="29">
        <f>IF('データ入力（申請書）'!$M$23="委任先なし","",IF(BQ$9&lt;=LEN('データ入力（申請書）'!$BM27),MID('データ入力（申請書）'!$BM27,BQ$9,1),""))</f>
      </c>
      <c r="BR29" s="29">
        <f>IF('データ入力（申請書）'!$M$23="委任先なし","",IF(BR$9&lt;=LEN('データ入力（申請書）'!$BM27),MID('データ入力（申請書）'!$BM27,BR$9,1),""))</f>
      </c>
      <c r="BS29" s="29">
        <f>IF('データ入力（申請書）'!$M$23="委任先なし","",IF(BS$9&lt;=LEN('データ入力（申請書）'!$BM27),MID('データ入力（申請書）'!$BM27,BS$9,1),""))</f>
      </c>
      <c r="BT29" s="29">
        <f>IF('データ入力（申請書）'!$M$23="委任先なし","",IF(BT$9&lt;=LEN('データ入力（申請書）'!$BM27),MID('データ入力（申請書）'!$BM27,BT$9,1),""))</f>
      </c>
      <c r="BU29" s="29">
        <f>IF('データ入力（申請書）'!$M$23="委任先なし","",IF(BU$9&lt;=LEN('データ入力（申請書）'!$BM27),MID('データ入力（申請書）'!$BM27,BU$9,1),""))</f>
      </c>
      <c r="BV29" s="29">
        <f>IF('データ入力（申請書）'!$M$23="委任先なし","",IF(BV$9&lt;=LEN('データ入力（申請書）'!$BM27),MID('データ入力（申請書）'!$BM27,BV$9,1),""))</f>
      </c>
      <c r="BW29" s="29">
        <f>IF('データ入力（申請書）'!$M$23="委任先なし","",IF(BW$9&lt;=LEN('データ入力（申請書）'!$BM27),MID('データ入力（申請書）'!$BM27,BW$9,1),""))</f>
      </c>
      <c r="BX29" s="29">
        <f>IF('データ入力（申請書）'!$M$23="委任先なし","",IF(BX$9&lt;=LEN('データ入力（申請書）'!$BM27),MID('データ入力（申請書）'!$BM27,BX$9,1),""))</f>
      </c>
      <c r="BY29" s="29">
        <f>IF('データ入力（申請書）'!$M$23="委任先なし","",IF(BY$9&lt;=LEN('データ入力（申請書）'!$BM27),MID('データ入力（申請書）'!$BM27,BY$9,1),""))</f>
      </c>
      <c r="BZ29" s="29">
        <f>IF('データ入力（申請書）'!$M$23="委任先なし","",IF(BZ$9&lt;=LEN('データ入力（申請書）'!$BM27),MID('データ入力（申請書）'!$BM27,BZ$9,1),""))</f>
      </c>
      <c r="CA29" s="29">
        <f>IF('データ入力（申請書）'!$M$23="委任先なし","",IF(CA$9&lt;=LEN('データ入力（申請書）'!$BM27),MID('データ入力（申請書）'!$BM27,CA$9,1),""))</f>
      </c>
      <c r="CB29" s="29">
        <f>IF('データ入力（申請書）'!$M$23="委任先なし","",IF(CB$9&lt;=LEN('データ入力（申請書）'!$BM27),MID('データ入力（申請書）'!$BM27,CB$9,1),""))</f>
      </c>
      <c r="CC29" s="29">
        <f>IF('データ入力（申請書）'!$M$23="委任先なし","",IF(CC$9&lt;=LEN('データ入力（申請書）'!$BM27),MID('データ入力（申請書）'!$BM27,CC$9,1),""))</f>
      </c>
      <c r="CD29" s="29">
        <f>IF('データ入力（申請書）'!$M$23="委任先なし","",IF(CD$9&lt;=LEN('データ入力（申請書）'!$BM27),MID('データ入力（申請書）'!$BM27,CD$9,1),""))</f>
      </c>
      <c r="CE29" s="29">
        <f>IF('データ入力（申請書）'!$M$23="委任先なし","",IF(CE$9&lt;=LEN('データ入力（申請書）'!$BM27),MID('データ入力（申請書）'!$BM27,CE$9,1),""))</f>
      </c>
      <c r="CF29" s="29">
        <f>IF('データ入力（申請書）'!$M$23="委任先なし","",IF(CF$9&lt;=LEN('データ入力（申請書）'!$BM27),MID('データ入力（申請書）'!$BM27,CF$9,1),""))</f>
      </c>
      <c r="CG29" s="29">
        <f>IF('データ入力（申請書）'!$M$23="委任先なし","",IF(CG$9&lt;=LEN('データ入力（申請書）'!$BM27),MID('データ入力（申請書）'!$BM27,CG$9,1),""))</f>
      </c>
      <c r="CH29" s="29">
        <f>IF('データ入力（申請書）'!$M$23="委任先なし","",IF(CH$9&lt;=LEN('データ入力（申請書）'!$BM27),MID('データ入力（申請書）'!$BM27,CH$9,1),""))</f>
      </c>
      <c r="CI29" s="29">
        <f>IF('データ入力（申請書）'!$M$23="委任先なし","",IF(CI$9&lt;=LEN('データ入力（申請書）'!$BM27),MID('データ入力（申請書）'!$BM27,CI$9,1),""))</f>
      </c>
      <c r="CJ29" s="29">
        <f>IF('データ入力（申請書）'!$M$23="委任先なし","",IF(CJ$9&lt;=LEN('データ入力（申請書）'!$BM27),MID('データ入力（申請書）'!$BM27,CJ$9,1),""))</f>
      </c>
      <c r="CK29" s="29">
        <f>IF('データ入力（申請書）'!$M$23="委任先なし","",IF(CK$9&lt;=LEN('データ入力（申請書）'!$BM27),MID('データ入力（申請書）'!$BM27,CK$9,1),""))</f>
      </c>
      <c r="CL29" s="29">
        <f>IF('データ入力（申請書）'!$M$23="委任先なし","",IF(CL$9&lt;=LEN('データ入力（申請書）'!$BM27),MID('データ入力（申請書）'!$BM27,CL$9,1),""))</f>
      </c>
      <c r="CM29" s="29">
        <f>IF('データ入力（申請書）'!$M$23="委任先なし","",IF(CM$9&lt;=LEN('データ入力（申請書）'!$BM27),MID('データ入力（申請書）'!$BM27,CM$9,1),""))</f>
      </c>
      <c r="CN29" s="29">
        <f>IF('データ入力（申請書）'!$M$23="委任先なし","",IF(CN$9&lt;=LEN('データ入力（申請書）'!$BM27),MID('データ入力（申請書）'!$BM27,CN$9,1),""))</f>
      </c>
      <c r="CO29" s="29">
        <f>IF('データ入力（申請書）'!$M$23="委任先なし","",IF(CO$9&lt;=LEN('データ入力（申請書）'!$BM27),MID('データ入力（申請書）'!$BM27,CO$9,1),""))</f>
      </c>
      <c r="CP29" s="29">
        <f>IF('データ入力（申請書）'!$M$23="委任先なし","",IF(CP$9&lt;=LEN('データ入力（申請書）'!$BM27),MID('データ入力（申請書）'!$BM27,CP$9,1),""))</f>
      </c>
      <c r="CQ29" s="29">
        <f>IF('データ入力（申請書）'!$M$23="委任先なし","",IF(CQ$9&lt;=LEN('データ入力（申請書）'!$BM27),MID('データ入力（申請書）'!$BM27,CQ$9,1),""))</f>
      </c>
      <c r="CR29" s="29">
        <f>IF('データ入力（申請書）'!$M$23="委任先なし","",IF(CR$9&lt;=LEN('データ入力（申請書）'!$BM27),MID('データ入力（申請書）'!$BM27,CR$9,1),""))</f>
      </c>
      <c r="CS29" s="29">
        <f>IF('データ入力（申請書）'!$M$23="委任先なし","",IF(CS$9&lt;=LEN('データ入力（申請書）'!$BM27),MID('データ入力（申請書）'!$BM27,CS$9,1),""))</f>
      </c>
      <c r="CT29" s="29">
        <f>IF('データ入力（申請書）'!$M$23="委任先なし","",IF(CT$9&lt;=LEN('データ入力（申請書）'!$BM27),MID('データ入力（申請書）'!$BM27,CT$9,1),""))</f>
      </c>
      <c r="CU29" s="29">
        <f>IF('データ入力（申請書）'!$M$23="委任先なし","",IF(CU$9&lt;=LEN('データ入力（申請書）'!$BM27),MID('データ入力（申請書）'!$BM27,CU$9,1),""))</f>
      </c>
      <c r="CV29" s="30">
        <f>IF('データ入力（申請書）'!$M$23="委任先なし","",IF(CV$9&lt;=LEN('データ入力（申請書）'!$BM27),MID('データ入力（申請書）'!$BM27,CV$9,1),""))</f>
      </c>
    </row>
    <row r="30" spans="2:100" ht="18" customHeight="1">
      <c r="B30" s="24" t="s">
        <v>48</v>
      </c>
      <c r="K30" s="94">
        <f>IF('データ入力（申請書）'!$M$23="委任先なし","",IF(K$10&lt;=LEN('データ入力（申請書）'!$BM28),MID('データ入力（申請書）'!$BM28,K$10,1),""))</f>
      </c>
      <c r="L30" s="92"/>
      <c r="M30" s="92">
        <f>IF('データ入力（申請書）'!$M$23="委任先なし","",IF(M$10&lt;=LEN('データ入力（申請書）'!$BM28),MID('データ入力（申請書）'!$BM28,M$10,1),""))</f>
      </c>
      <c r="N30" s="92"/>
      <c r="O30" s="92">
        <f>IF('データ入力（申請書）'!$M$23="委任先なし","",IF(O$10&lt;=LEN('データ入力（申請書）'!$BM28),MID('データ入力（申請書）'!$BM28,O$10,1),""))</f>
      </c>
      <c r="P30" s="92"/>
      <c r="Q30" s="92">
        <f>IF('データ入力（申請書）'!$M$23="委任先なし","",IF(Q$10&lt;=LEN('データ入力（申請書）'!$BM28),MID('データ入力（申請書）'!$BM28,Q$10,1),""))</f>
      </c>
      <c r="R30" s="92"/>
      <c r="S30" s="92">
        <f>IF('データ入力（申請書）'!$M$23="委任先なし","",IF(S$10&lt;=LEN('データ入力（申請書）'!$BM28),MID('データ入力（申請書）'!$BM28,S$10,1),""))</f>
      </c>
      <c r="T30" s="92"/>
      <c r="U30" s="92">
        <f>IF('データ入力（申請書）'!$M$23="委任先なし","",IF(U$10&lt;=LEN('データ入力（申請書）'!$BM28),MID('データ入力（申請書）'!$BM28,U$10,1),""))</f>
      </c>
      <c r="V30" s="92"/>
      <c r="W30" s="92">
        <f>IF('データ入力（申請書）'!$M$23="委任先なし","",IF(W$10&lt;=LEN('データ入力（申請書）'!$BM28),MID('データ入力（申請書）'!$BM28,W$10,1),""))</f>
      </c>
      <c r="X30" s="92"/>
      <c r="Y30" s="92">
        <f>IF('データ入力（申請書）'!$M$23="委任先なし","",IF(Y$10&lt;=LEN('データ入力（申請書）'!$BM28),MID('データ入力（申請書）'!$BM28,Y$10,1),""))</f>
      </c>
      <c r="Z30" s="92"/>
      <c r="AA30" s="92">
        <f>IF('データ入力（申請書）'!$M$23="委任先なし","",IF(AA$10&lt;=LEN('データ入力（申請書）'!$BM28),MID('データ入力（申請書）'!$BM28,AA$10,1),""))</f>
      </c>
      <c r="AB30" s="92"/>
      <c r="AC30" s="92">
        <f>IF('データ入力（申請書）'!$M$23="委任先なし","",IF(AC$10&lt;=LEN('データ入力（申請書）'!$BM28),MID('データ入力（申請書）'!$BM28,AC$10,1),""))</f>
      </c>
      <c r="AD30" s="92"/>
      <c r="AE30" s="92">
        <f>IF('データ入力（申請書）'!$M$23="委任先なし","",IF(AE$10&lt;=LEN('データ入力（申請書）'!$BM28),MID('データ入力（申請書）'!$BM28,AE$10,1),""))</f>
      </c>
      <c r="AF30" s="92"/>
      <c r="AG30" s="92">
        <f>IF('データ入力（申請書）'!$M$23="委任先なし","",IF(AG$10&lt;=LEN('データ入力（申請書）'!$BM28),MID('データ入力（申請書）'!$BM28,AG$10,1),""))</f>
      </c>
      <c r="AH30" s="92"/>
      <c r="AI30" s="92">
        <f>IF('データ入力（申請書）'!$M$23="委任先なし","",IF(AI$10&lt;=LEN('データ入力（申請書）'!$BM28),MID('データ入力（申請書）'!$BM28,AI$10,1),""))</f>
      </c>
      <c r="AJ30" s="92"/>
      <c r="AK30" s="92">
        <f>IF('データ入力（申請書）'!$M$23="委任先なし","",IF(AK$10&lt;=LEN('データ入力（申請書）'!$BM28),MID('データ入力（申請書）'!$BM28,AK$10,1),""))</f>
      </c>
      <c r="AL30" s="92"/>
      <c r="AM30" s="92">
        <f>IF('データ入力（申請書）'!$M$23="委任先なし","",IF(AM$10&lt;=LEN('データ入力（申請書）'!$BM28),MID('データ入力（申請書）'!$BM28,AM$10,1),""))</f>
      </c>
      <c r="AN30" s="92"/>
      <c r="AO30" s="92">
        <f>IF('データ入力（申請書）'!$M$23="委任先なし","",IF(AO$10&lt;=LEN('データ入力（申請書）'!$BM28),MID('データ入力（申請書）'!$BM28,AO$10,1),""))</f>
      </c>
      <c r="AP30" s="92"/>
      <c r="AQ30" s="92">
        <f>IF('データ入力（申請書）'!$M$23="委任先なし","",IF(AQ$10&lt;=LEN('データ入力（申請書）'!$BM28),MID('データ入力（申請書）'!$BM28,AQ$10,1),""))</f>
      </c>
      <c r="AR30" s="92"/>
      <c r="AS30" s="92">
        <f>IF('データ入力（申請書）'!$M$23="委任先なし","",IF(AS$10&lt;=LEN('データ入力（申請書）'!$BM28),MID('データ入力（申請書）'!$BM28,AS$10,1),""))</f>
      </c>
      <c r="AT30" s="92"/>
      <c r="AU30" s="92">
        <f>IF('データ入力（申請書）'!$M$23="委任先なし","",IF(AU$10&lt;=LEN('データ入力（申請書）'!$BM28),MID('データ入力（申請書）'!$BM28,AU$10,1),""))</f>
      </c>
      <c r="AV30" s="92"/>
      <c r="AW30" s="92">
        <f>IF('データ入力（申請書）'!$M$23="委任先なし","",IF(AW$10&lt;=LEN('データ入力（申請書）'!$BM28),MID('データ入力（申請書）'!$BM28,AW$10,1),""))</f>
      </c>
      <c r="AX30" s="92"/>
      <c r="AY30" s="92">
        <f>IF('データ入力（申請書）'!$M$23="委任先なし","",IF(AY$10&lt;=LEN('データ入力（申請書）'!$BM28),MID('データ入力（申請書）'!$BM28,AY$10,1),""))</f>
      </c>
      <c r="AZ30" s="92"/>
      <c r="BA30" s="92">
        <f>IF('データ入力（申請書）'!$M$23="委任先なし","",IF(BA$10&lt;=LEN('データ入力（申請書）'!$BM28),MID('データ入力（申請書）'!$BM28,BA$10,1),""))</f>
      </c>
      <c r="BB30" s="92"/>
      <c r="BC30" s="92">
        <f>IF('データ入力（申請書）'!$M$23="委任先なし","",IF(BC$10&lt;=LEN('データ入力（申請書）'!$BM28),MID('データ入力（申請書）'!$BM28,BC$10,1),""))</f>
      </c>
      <c r="BD30" s="92"/>
      <c r="BE30" s="92">
        <f>IF('データ入力（申請書）'!$M$23="委任先なし","",IF(BE$10&lt;=LEN('データ入力（申請書）'!$BM28),MID('データ入力（申請書）'!$BM28,BE$10,1),""))</f>
      </c>
      <c r="BF30" s="92"/>
      <c r="BG30" s="92">
        <f>IF('データ入力（申請書）'!$M$23="委任先なし","",IF(BG$10&lt;=LEN('データ入力（申請書）'!$BM28),MID('データ入力（申請書）'!$BM28,BG$10,1),""))</f>
      </c>
      <c r="BH30" s="92"/>
      <c r="BI30" s="92">
        <f>IF('データ入力（申請書）'!$M$23="委任先なし","",IF(BI$10&lt;=LEN('データ入力（申請書）'!$BM28),MID('データ入力（申請書）'!$BM28,BI$10,1),""))</f>
      </c>
      <c r="BJ30" s="92"/>
      <c r="BK30" s="92">
        <f>IF('データ入力（申請書）'!$M$23="委任先なし","",IF(BK$10&lt;=LEN('データ入力（申請書）'!$BM28),MID('データ入力（申請書）'!$BM28,BK$10,1),""))</f>
      </c>
      <c r="BL30" s="92"/>
      <c r="BM30" s="92">
        <f>IF('データ入力（申請書）'!$M$23="委任先なし","",IF(BM$10&lt;=LEN('データ入力（申請書）'!$BM28),MID('データ入力（申請書）'!$BM28,BM$10,1),""))</f>
      </c>
      <c r="BN30" s="92"/>
      <c r="BO30" s="92">
        <f>IF('データ入力（申請書）'!$M$23="委任先なし","",IF(BO$10&lt;=LEN('データ入力（申請書）'!$BM28),MID('データ入力（申請書）'!$BM28,BO$10,1),""))</f>
      </c>
      <c r="BP30" s="92"/>
      <c r="BQ30" s="92">
        <f>IF('データ入力（申請書）'!$M$23="委任先なし","",IF(BQ$10&lt;=LEN('データ入力（申請書）'!$BM28),MID('データ入力（申請書）'!$BM28,BQ$10,1),""))</f>
      </c>
      <c r="BR30" s="92"/>
      <c r="BS30" s="92">
        <f>IF('データ入力（申請書）'!$M$23="委任先なし","",IF(BS$10&lt;=LEN('データ入力（申請書）'!$BM28),MID('データ入力（申請書）'!$BM28,BS$10,1),""))</f>
      </c>
      <c r="BT30" s="92"/>
      <c r="BU30" s="92">
        <f>IF('データ入力（申請書）'!$M$23="委任先なし","",IF(BU$10&lt;=LEN('データ入力（申請書）'!$BM28),MID('データ入力（申請書）'!$BM28,BU$10,1),""))</f>
      </c>
      <c r="BV30" s="92"/>
      <c r="BW30" s="92">
        <f>IF('データ入力（申請書）'!$M$23="委任先なし","",IF(BW$10&lt;=LEN('データ入力（申請書）'!$BM28),MID('データ入力（申請書）'!$BM28,BW$10,1),""))</f>
      </c>
      <c r="BX30" s="92"/>
      <c r="BY30" s="92">
        <f>IF('データ入力（申請書）'!$M$23="委任先なし","",IF(BY$10&lt;=LEN('データ入力（申請書）'!$BM28),MID('データ入力（申請書）'!$BM28,BY$10,1),""))</f>
      </c>
      <c r="BZ30" s="92"/>
      <c r="CA30" s="92">
        <f>IF('データ入力（申請書）'!$M$23="委任先なし","",IF(CA$10&lt;=LEN('データ入力（申請書）'!$BM28),MID('データ入力（申請書）'!$BM28,CA$10,1),""))</f>
      </c>
      <c r="CB30" s="92"/>
      <c r="CC30" s="92">
        <f>IF('データ入力（申請書）'!$M$23="委任先なし","",IF(CC$10&lt;=LEN('データ入力（申請書）'!$BM28),MID('データ入力（申請書）'!$BM28,CC$10,1),""))</f>
      </c>
      <c r="CD30" s="92"/>
      <c r="CE30" s="92">
        <f>IF('データ入力（申請書）'!$M$23="委任先なし","",IF(CE$10&lt;=LEN('データ入力（申請書）'!$BM28),MID('データ入力（申請書）'!$BM28,CE$10,1),""))</f>
      </c>
      <c r="CF30" s="92"/>
      <c r="CG30" s="92">
        <f>IF('データ入力（申請書）'!$M$23="委任先なし","",IF(CG$10&lt;=LEN('データ入力（申請書）'!$BM28),MID('データ入力（申請書）'!$BM28,CG$10,1),""))</f>
      </c>
      <c r="CH30" s="92"/>
      <c r="CI30" s="92">
        <f>IF('データ入力（申請書）'!$M$23="委任先なし","",IF(CI$10&lt;=LEN('データ入力（申請書）'!$BM28),MID('データ入力（申請書）'!$BM28,CI$10,1),""))</f>
      </c>
      <c r="CJ30" s="92"/>
      <c r="CK30" s="92">
        <f>IF('データ入力（申請書）'!$M$23="委任先なし","",IF(CK$10&lt;=LEN('データ入力（申請書）'!$BM28),MID('データ入力（申請書）'!$BM28,CK$10,1),""))</f>
      </c>
      <c r="CL30" s="92"/>
      <c r="CM30" s="92">
        <f>IF('データ入力（申請書）'!$M$23="委任先なし","",IF(CM$10&lt;=LEN('データ入力（申請書）'!$BM28),MID('データ入力（申請書）'!$BM28,CM$10,1),""))</f>
      </c>
      <c r="CN30" s="92"/>
      <c r="CO30" s="92">
        <f>IF('データ入力（申請書）'!$M$23="委任先なし","",IF(CO$10&lt;=LEN('データ入力（申請書）'!$BM28),MID('データ入力（申請書）'!$BM28,CO$10,1),""))</f>
      </c>
      <c r="CP30" s="92"/>
      <c r="CQ30" s="92">
        <f>IF('データ入力（申請書）'!$M$23="委任先なし","",IF(CQ$10&lt;=LEN('データ入力（申請書）'!$BM28),MID('データ入力（申請書）'!$BM28,CQ$10,1),""))</f>
      </c>
      <c r="CR30" s="92"/>
      <c r="CS30" s="92">
        <f>IF('データ入力（申請書）'!$M$23="委任先なし","",IF(CS$10&lt;=LEN('データ入力（申請書）'!$BM28),MID('データ入力（申請書）'!$BM28,CS$10,1),""))</f>
      </c>
      <c r="CT30" s="92"/>
      <c r="CU30" s="92">
        <f>IF('データ入力（申請書）'!$M$23="委任先なし","",IF(CU$10&lt;=LEN('データ入力（申請書）'!$BM28),MID('データ入力（申請書）'!$BM28,CU$10,1),""))</f>
      </c>
      <c r="CV30" s="93"/>
    </row>
    <row r="31" ht="1.5" customHeight="1"/>
    <row r="32" spans="2:100" ht="18" customHeight="1">
      <c r="B32" s="24" t="s">
        <v>38</v>
      </c>
      <c r="K32" s="28">
        <f>IF('データ入力（申請書）'!$M$23="委任先なし","",IF(K$9&lt;=LEN('データ入力（申請書）'!$BM30),MID('データ入力（申請書）'!$BM30,K$9,1),""))</f>
      </c>
      <c r="L32" s="29">
        <f>IF('データ入力（申請書）'!$M$23="委任先なし","",IF(L$9&lt;=LEN('データ入力（申請書）'!$BM30),MID('データ入力（申請書）'!$BM30,L$9,1),""))</f>
      </c>
      <c r="M32" s="29">
        <f>IF('データ入力（申請書）'!$M$23="委任先なし","",IF(M$9&lt;=LEN('データ入力（申請書）'!$BM30),MID('データ入力（申請書）'!$BM30,M$9,1),""))</f>
      </c>
      <c r="N32" s="29">
        <f>IF('データ入力（申請書）'!$M$23="委任先なし","",IF(N$9&lt;=LEN('データ入力（申請書）'!$BM30),MID('データ入力（申請書）'!$BM30,N$9,1),""))</f>
      </c>
      <c r="O32" s="29">
        <f>IF('データ入力（申請書）'!$M$23="委任先なし","",IF(O$9&lt;=LEN('データ入力（申請書）'!$BM30),MID('データ入力（申請書）'!$BM30,O$9,1),""))</f>
      </c>
      <c r="P32" s="29">
        <f>IF('データ入力（申請書）'!$M$23="委任先なし","",IF(P$9&lt;=LEN('データ入力（申請書）'!$BM30),MID('データ入力（申請書）'!$BM30,P$9,1),""))</f>
      </c>
      <c r="Q32" s="29">
        <f>IF('データ入力（申請書）'!$M$23="委任先なし","",IF(Q$9&lt;=LEN('データ入力（申請書）'!$BM30),MID('データ入力（申請書）'!$BM30,Q$9,1),""))</f>
      </c>
      <c r="R32" s="29">
        <f>IF('データ入力（申請書）'!$M$23="委任先なし","",IF(R$9&lt;=LEN('データ入力（申請書）'!$BM30),MID('データ入力（申請書）'!$BM30,R$9,1),""))</f>
      </c>
      <c r="S32" s="29">
        <f>IF('データ入力（申請書）'!$M$23="委任先なし","",IF(S$9&lt;=LEN('データ入力（申請書）'!$BM30),MID('データ入力（申請書）'!$BM30,S$9,1),""))</f>
      </c>
      <c r="T32" s="29">
        <f>IF('データ入力（申請書）'!$M$23="委任先なし","",IF(T$9&lt;=LEN('データ入力（申請書）'!$BM30),MID('データ入力（申請書）'!$BM30,T$9,1),""))</f>
      </c>
      <c r="U32" s="29">
        <f>IF('データ入力（申請書）'!$M$23="委任先なし","",IF(U$9&lt;=LEN('データ入力（申請書）'!$BM30),MID('データ入力（申請書）'!$BM30,U$9,1),""))</f>
      </c>
      <c r="V32" s="29">
        <f>IF('データ入力（申請書）'!$M$23="委任先なし","",IF(V$9&lt;=LEN('データ入力（申請書）'!$BM30),MID('データ入力（申請書）'!$BM30,V$9,1),""))</f>
      </c>
      <c r="W32" s="29">
        <f>IF('データ入力（申請書）'!$M$23="委任先なし","",IF(W$9&lt;=LEN('データ入力（申請書）'!$BM30),MID('データ入力（申請書）'!$BM30,W$9,1),""))</f>
      </c>
      <c r="X32" s="29">
        <f>IF('データ入力（申請書）'!$M$23="委任先なし","",IF(X$9&lt;=LEN('データ入力（申請書）'!$BM30),MID('データ入力（申請書）'!$BM30,X$9,1),""))</f>
      </c>
      <c r="Y32" s="29">
        <f>IF('データ入力（申請書）'!$M$23="委任先なし","",IF(Y$9&lt;=LEN('データ入力（申請書）'!$BM30),MID('データ入力（申請書）'!$BM30,Y$9,1),""))</f>
      </c>
      <c r="Z32" s="29">
        <f>IF('データ入力（申請書）'!$M$23="委任先なし","",IF(Z$9&lt;=LEN('データ入力（申請書）'!$BM30),MID('データ入力（申請書）'!$BM30,Z$9,1),""))</f>
      </c>
      <c r="AA32" s="29">
        <f>IF('データ入力（申請書）'!$M$23="委任先なし","",IF(AA$9&lt;=LEN('データ入力（申請書）'!$BM30),MID('データ入力（申請書）'!$BM30,AA$9,1),""))</f>
      </c>
      <c r="AB32" s="29">
        <f>IF('データ入力（申請書）'!$M$23="委任先なし","",IF(AB$9&lt;=LEN('データ入力（申請書）'!$BM30),MID('データ入力（申請書）'!$BM30,AB$9,1),""))</f>
      </c>
      <c r="AC32" s="29">
        <f>IF('データ入力（申請書）'!$M$23="委任先なし","",IF(AC$9&lt;=LEN('データ入力（申請書）'!$BM30),MID('データ入力（申請書）'!$BM30,AC$9,1),""))</f>
      </c>
      <c r="AD32" s="29">
        <f>IF('データ入力（申請書）'!$M$23="委任先なし","",IF(AD$9&lt;=LEN('データ入力（申請書）'!$BM30),MID('データ入力（申請書）'!$BM30,AD$9,1),""))</f>
      </c>
      <c r="AE32" s="29">
        <f>IF('データ入力（申請書）'!$M$23="委任先なし","",IF(AE$9&lt;=LEN('データ入力（申請書）'!$BM30),MID('データ入力（申請書）'!$BM30,AE$9,1),""))</f>
      </c>
      <c r="AF32" s="29">
        <f>IF('データ入力（申請書）'!$M$23="委任先なし","",IF(AF$9&lt;=LEN('データ入力（申請書）'!$BM30),MID('データ入力（申請書）'!$BM30,AF$9,1),""))</f>
      </c>
      <c r="AG32" s="29">
        <f>IF('データ入力（申請書）'!$M$23="委任先なし","",IF(AG$9&lt;=LEN('データ入力（申請書）'!$BM30),MID('データ入力（申請書）'!$BM30,AG$9,1),""))</f>
      </c>
      <c r="AH32" s="29">
        <f>IF('データ入力（申請書）'!$M$23="委任先なし","",IF(AH$9&lt;=LEN('データ入力（申請書）'!$BM30),MID('データ入力（申請書）'!$BM30,AH$9,1),""))</f>
      </c>
      <c r="AI32" s="29">
        <f>IF('データ入力（申請書）'!$M$23="委任先なし","",IF(AI$9&lt;=LEN('データ入力（申請書）'!$BM30),MID('データ入力（申請書）'!$BM30,AI$9,1),""))</f>
      </c>
      <c r="AJ32" s="29">
        <f>IF('データ入力（申請書）'!$M$23="委任先なし","",IF(AJ$9&lt;=LEN('データ入力（申請書）'!$BM30),MID('データ入力（申請書）'!$BM30,AJ$9,1),""))</f>
      </c>
      <c r="AK32" s="29">
        <f>IF('データ入力（申請書）'!$M$23="委任先なし","",IF(AK$9&lt;=LEN('データ入力（申請書）'!$BM30),MID('データ入力（申請書）'!$BM30,AK$9,1),""))</f>
      </c>
      <c r="AL32" s="29">
        <f>IF('データ入力（申請書）'!$M$23="委任先なし","",IF(AL$9&lt;=LEN('データ入力（申請書）'!$BM30),MID('データ入力（申請書）'!$BM30,AL$9,1),""))</f>
      </c>
      <c r="AM32" s="29">
        <f>IF('データ入力（申請書）'!$M$23="委任先なし","",IF(AM$9&lt;=LEN('データ入力（申請書）'!$BM30),MID('データ入力（申請書）'!$BM30,AM$9,1),""))</f>
      </c>
      <c r="AN32" s="29">
        <f>IF('データ入力（申請書）'!$M$23="委任先なし","",IF(AN$9&lt;=LEN('データ入力（申請書）'!$BM30),MID('データ入力（申請書）'!$BM30,AN$9,1),""))</f>
      </c>
      <c r="AO32" s="29">
        <f>IF('データ入力（申請書）'!$M$23="委任先なし","",IF(AO$9&lt;=LEN('データ入力（申請書）'!$BM30),MID('データ入力（申請書）'!$BM30,AO$9,1),""))</f>
      </c>
      <c r="AP32" s="29">
        <f>IF('データ入力（申請書）'!$M$23="委任先なし","",IF(AP$9&lt;=LEN('データ入力（申請書）'!$BM30),MID('データ入力（申請書）'!$BM30,AP$9,1),""))</f>
      </c>
      <c r="AQ32" s="29">
        <f>IF('データ入力（申請書）'!$M$23="委任先なし","",IF(AQ$9&lt;=LEN('データ入力（申請書）'!$BM30),MID('データ入力（申請書）'!$BM30,AQ$9,1),""))</f>
      </c>
      <c r="AR32" s="29">
        <f>IF('データ入力（申請書）'!$M$23="委任先なし","",IF(AR$9&lt;=LEN('データ入力（申請書）'!$BM30),MID('データ入力（申請書）'!$BM30,AR$9,1),""))</f>
      </c>
      <c r="AS32" s="29">
        <f>IF('データ入力（申請書）'!$M$23="委任先なし","",IF(AS$9&lt;=LEN('データ入力（申請書）'!$BM30),MID('データ入力（申請書）'!$BM30,AS$9,1),""))</f>
      </c>
      <c r="AT32" s="29">
        <f>IF('データ入力（申請書）'!$M$23="委任先なし","",IF(AT$9&lt;=LEN('データ入力（申請書）'!$BM30),MID('データ入力（申請書）'!$BM30,AT$9,1),""))</f>
      </c>
      <c r="AU32" s="29">
        <f>IF('データ入力（申請書）'!$M$23="委任先なし","",IF(AU$9&lt;=LEN('データ入力（申請書）'!$BM30),MID('データ入力（申請書）'!$BM30,AU$9,1),""))</f>
      </c>
      <c r="AV32" s="29">
        <f>IF('データ入力（申請書）'!$M$23="委任先なし","",IF(AV$9&lt;=LEN('データ入力（申請書）'!$BM30),MID('データ入力（申請書）'!$BM30,AV$9,1),""))</f>
      </c>
      <c r="AW32" s="29">
        <f>IF('データ入力（申請書）'!$M$23="委任先なし","",IF(AW$9&lt;=LEN('データ入力（申請書）'!$BM30),MID('データ入力（申請書）'!$BM30,AW$9,1),""))</f>
      </c>
      <c r="AX32" s="29">
        <f>IF('データ入力（申請書）'!$M$23="委任先なし","",IF(AX$9&lt;=LEN('データ入力（申請書）'!$BM30),MID('データ入力（申請書）'!$BM30,AX$9,1),""))</f>
      </c>
      <c r="AY32" s="29">
        <f>IF('データ入力（申請書）'!$M$23="委任先なし","",IF(AY$9&lt;=LEN('データ入力（申請書）'!$BM30),MID('データ入力（申請書）'!$BM30,AY$9,1),""))</f>
      </c>
      <c r="AZ32" s="29">
        <f>IF('データ入力（申請書）'!$M$23="委任先なし","",IF(AZ$9&lt;=LEN('データ入力（申請書）'!$BM30),MID('データ入力（申請書）'!$BM30,AZ$9,1),""))</f>
      </c>
      <c r="BA32" s="29">
        <f>IF('データ入力（申請書）'!$M$23="委任先なし","",IF(BA$9&lt;=LEN('データ入力（申請書）'!$BM30),MID('データ入力（申請書）'!$BM30,BA$9,1),""))</f>
      </c>
      <c r="BB32" s="29">
        <f>IF('データ入力（申請書）'!$M$23="委任先なし","",IF(BB$9&lt;=LEN('データ入力（申請書）'!$BM30),MID('データ入力（申請書）'!$BM30,BB$9,1),""))</f>
      </c>
      <c r="BC32" s="29">
        <f>IF('データ入力（申請書）'!$M$23="委任先なし","",IF(BC$9&lt;=LEN('データ入力（申請書）'!$BM30),MID('データ入力（申請書）'!$BM30,BC$9,1),""))</f>
      </c>
      <c r="BD32" s="29">
        <f>IF('データ入力（申請書）'!$M$23="委任先なし","",IF(BD$9&lt;=LEN('データ入力（申請書）'!$BM30),MID('データ入力（申請書）'!$BM30,BD$9,1),""))</f>
      </c>
      <c r="BE32" s="29">
        <f>IF('データ入力（申請書）'!$M$23="委任先なし","",IF(BE$9&lt;=LEN('データ入力（申請書）'!$BM30),MID('データ入力（申請書）'!$BM30,BE$9,1),""))</f>
      </c>
      <c r="BF32" s="29">
        <f>IF('データ入力（申請書）'!$M$23="委任先なし","",IF(BF$9&lt;=LEN('データ入力（申請書）'!$BM30),MID('データ入力（申請書）'!$BM30,BF$9,1),""))</f>
      </c>
      <c r="BG32" s="29">
        <f>IF('データ入力（申請書）'!$M$23="委任先なし","",IF(BG$9&lt;=LEN('データ入力（申請書）'!$BM30),MID('データ入力（申請書）'!$BM30,BG$9,1),""))</f>
      </c>
      <c r="BH32" s="29">
        <f>IF('データ入力（申請書）'!$M$23="委任先なし","",IF(BH$9&lt;=LEN('データ入力（申請書）'!$BM30),MID('データ入力（申請書）'!$BM30,BH$9,1),""))</f>
      </c>
      <c r="BI32" s="29">
        <f>IF('データ入力（申請書）'!$M$23="委任先なし","",IF(BI$9&lt;=LEN('データ入力（申請書）'!$BM30),MID('データ入力（申請書）'!$BM30,BI$9,1),""))</f>
      </c>
      <c r="BJ32" s="29">
        <f>IF('データ入力（申請書）'!$M$23="委任先なし","",IF(BJ$9&lt;=LEN('データ入力（申請書）'!$BM30),MID('データ入力（申請書）'!$BM30,BJ$9,1),""))</f>
      </c>
      <c r="BK32" s="29">
        <f>IF('データ入力（申請書）'!$M$23="委任先なし","",IF(BK$9&lt;=LEN('データ入力（申請書）'!$BM30),MID('データ入力（申請書）'!$BM30,BK$9,1),""))</f>
      </c>
      <c r="BL32" s="29">
        <f>IF('データ入力（申請書）'!$M$23="委任先なし","",IF(BL$9&lt;=LEN('データ入力（申請書）'!$BM30),MID('データ入力（申請書）'!$BM30,BL$9,1),""))</f>
      </c>
      <c r="BM32" s="29">
        <f>IF('データ入力（申請書）'!$M$23="委任先なし","",IF(BM$9&lt;=LEN('データ入力（申請書）'!$BM30),MID('データ入力（申請書）'!$BM30,BM$9,1),""))</f>
      </c>
      <c r="BN32" s="29">
        <f>IF('データ入力（申請書）'!$M$23="委任先なし","",IF(BN$9&lt;=LEN('データ入力（申請書）'!$BM30),MID('データ入力（申請書）'!$BM30,BN$9,1),""))</f>
      </c>
      <c r="BO32" s="29">
        <f>IF('データ入力（申請書）'!$M$23="委任先なし","",IF(BO$9&lt;=LEN('データ入力（申請書）'!$BM30),MID('データ入力（申請書）'!$BM30,BO$9,1),""))</f>
      </c>
      <c r="BP32" s="29">
        <f>IF('データ入力（申請書）'!$M$23="委任先なし","",IF(BP$9&lt;=LEN('データ入力（申請書）'!$BM30),MID('データ入力（申請書）'!$BM30,BP$9,1),""))</f>
      </c>
      <c r="BQ32" s="29">
        <f>IF('データ入力（申請書）'!$M$23="委任先なし","",IF(BQ$9&lt;=LEN('データ入力（申請書）'!$BM30),MID('データ入力（申請書）'!$BM30,BQ$9,1),""))</f>
      </c>
      <c r="BR32" s="29">
        <f>IF('データ入力（申請書）'!$M$23="委任先なし","",IF(BR$9&lt;=LEN('データ入力（申請書）'!$BM30),MID('データ入力（申請書）'!$BM30,BR$9,1),""))</f>
      </c>
      <c r="BS32" s="29">
        <f>IF('データ入力（申請書）'!$M$23="委任先なし","",IF(BS$9&lt;=LEN('データ入力（申請書）'!$BM30),MID('データ入力（申請書）'!$BM30,BS$9,1),""))</f>
      </c>
      <c r="BT32" s="29">
        <f>IF('データ入力（申請書）'!$M$23="委任先なし","",IF(BT$9&lt;=LEN('データ入力（申請書）'!$BM30),MID('データ入力（申請書）'!$BM30,BT$9,1),""))</f>
      </c>
      <c r="BU32" s="29">
        <f>IF('データ入力（申請書）'!$M$23="委任先なし","",IF(BU$9&lt;=LEN('データ入力（申請書）'!$BM30),MID('データ入力（申請書）'!$BM30,BU$9,1),""))</f>
      </c>
      <c r="BV32" s="29">
        <f>IF('データ入力（申請書）'!$M$23="委任先なし","",IF(BV$9&lt;=LEN('データ入力（申請書）'!$BM30),MID('データ入力（申請書）'!$BM30,BV$9,1),""))</f>
      </c>
      <c r="BW32" s="29">
        <f>IF('データ入力（申請書）'!$M$23="委任先なし","",IF(BW$9&lt;=LEN('データ入力（申請書）'!$BM30),MID('データ入力（申請書）'!$BM30,BW$9,1),""))</f>
      </c>
      <c r="BX32" s="29">
        <f>IF('データ入力（申請書）'!$M$23="委任先なし","",IF(BX$9&lt;=LEN('データ入力（申請書）'!$BM30),MID('データ入力（申請書）'!$BM30,BX$9,1),""))</f>
      </c>
      <c r="BY32" s="29">
        <f>IF('データ入力（申請書）'!$M$23="委任先なし","",IF(BY$9&lt;=LEN('データ入力（申請書）'!$BM30),MID('データ入力（申請書）'!$BM30,BY$9,1),""))</f>
      </c>
      <c r="BZ32" s="29">
        <f>IF('データ入力（申請書）'!$M$23="委任先なし","",IF(BZ$9&lt;=LEN('データ入力（申請書）'!$BM30),MID('データ入力（申請書）'!$BM30,BZ$9,1),""))</f>
      </c>
      <c r="CA32" s="29">
        <f>IF('データ入力（申請書）'!$M$23="委任先なし","",IF(CA$9&lt;=LEN('データ入力（申請書）'!$BM30),MID('データ入力（申請書）'!$BM30,CA$9,1),""))</f>
      </c>
      <c r="CB32" s="29">
        <f>IF('データ入力（申請書）'!$M$23="委任先なし","",IF(CB$9&lt;=LEN('データ入力（申請書）'!$BM30),MID('データ入力（申請書）'!$BM30,CB$9,1),""))</f>
      </c>
      <c r="CC32" s="29">
        <f>IF('データ入力（申請書）'!$M$23="委任先なし","",IF(CC$9&lt;=LEN('データ入力（申請書）'!$BM30),MID('データ入力（申請書）'!$BM30,CC$9,1),""))</f>
      </c>
      <c r="CD32" s="29">
        <f>IF('データ入力（申請書）'!$M$23="委任先なし","",IF(CD$9&lt;=LEN('データ入力（申請書）'!$BM30),MID('データ入力（申請書）'!$BM30,CD$9,1),""))</f>
      </c>
      <c r="CE32" s="29">
        <f>IF('データ入力（申請書）'!$M$23="委任先なし","",IF(CE$9&lt;=LEN('データ入力（申請書）'!$BM30),MID('データ入力（申請書）'!$BM30,CE$9,1),""))</f>
      </c>
      <c r="CF32" s="29">
        <f>IF('データ入力（申請書）'!$M$23="委任先なし","",IF(CF$9&lt;=LEN('データ入力（申請書）'!$BM30),MID('データ入力（申請書）'!$BM30,CF$9,1),""))</f>
      </c>
      <c r="CG32" s="29">
        <f>IF('データ入力（申請書）'!$M$23="委任先なし","",IF(CG$9&lt;=LEN('データ入力（申請書）'!$BM30),MID('データ入力（申請書）'!$BM30,CG$9,1),""))</f>
      </c>
      <c r="CH32" s="29">
        <f>IF('データ入力（申請書）'!$M$23="委任先なし","",IF(CH$9&lt;=LEN('データ入力（申請書）'!$BM30),MID('データ入力（申請書）'!$BM30,CH$9,1),""))</f>
      </c>
      <c r="CI32" s="29">
        <f>IF('データ入力（申請書）'!$M$23="委任先なし","",IF(CI$9&lt;=LEN('データ入力（申請書）'!$BM30),MID('データ入力（申請書）'!$BM30,CI$9,1),""))</f>
      </c>
      <c r="CJ32" s="29">
        <f>IF('データ入力（申請書）'!$M$23="委任先なし","",IF(CJ$9&lt;=LEN('データ入力（申請書）'!$BM30),MID('データ入力（申請書）'!$BM30,CJ$9,1),""))</f>
      </c>
      <c r="CK32" s="29">
        <f>IF('データ入力（申請書）'!$M$23="委任先なし","",IF(CK$9&lt;=LEN('データ入力（申請書）'!$BM30),MID('データ入力（申請書）'!$BM30,CK$9,1),""))</f>
      </c>
      <c r="CL32" s="29">
        <f>IF('データ入力（申請書）'!$M$23="委任先なし","",IF(CL$9&lt;=LEN('データ入力（申請書）'!$BM30),MID('データ入力（申請書）'!$BM30,CL$9,1),""))</f>
      </c>
      <c r="CM32" s="29">
        <f>IF('データ入力（申請書）'!$M$23="委任先なし","",IF(CM$9&lt;=LEN('データ入力（申請書）'!$BM30),MID('データ入力（申請書）'!$BM30,CM$9,1),""))</f>
      </c>
      <c r="CN32" s="29">
        <f>IF('データ入力（申請書）'!$M$23="委任先なし","",IF(CN$9&lt;=LEN('データ入力（申請書）'!$BM30),MID('データ入力（申請書）'!$BM30,CN$9,1),""))</f>
      </c>
      <c r="CO32" s="29">
        <f>IF('データ入力（申請書）'!$M$23="委任先なし","",IF(CO$9&lt;=LEN('データ入力（申請書）'!$BM30),MID('データ入力（申請書）'!$BM30,CO$9,1),""))</f>
      </c>
      <c r="CP32" s="29">
        <f>IF('データ入力（申請書）'!$M$23="委任先なし","",IF(CP$9&lt;=LEN('データ入力（申請書）'!$BM30),MID('データ入力（申請書）'!$BM30,CP$9,1),""))</f>
      </c>
      <c r="CQ32" s="29">
        <f>IF('データ入力（申請書）'!$M$23="委任先なし","",IF(CQ$9&lt;=LEN('データ入力（申請書）'!$BM30),MID('データ入力（申請書）'!$BM30,CQ$9,1),""))</f>
      </c>
      <c r="CR32" s="29">
        <f>IF('データ入力（申請書）'!$M$23="委任先なし","",IF(CR$9&lt;=LEN('データ入力（申請書）'!$BM30),MID('データ入力（申請書）'!$BM30,CR$9,1),""))</f>
      </c>
      <c r="CS32" s="29">
        <f>IF('データ入力（申請書）'!$M$23="委任先なし","",IF(CS$9&lt;=LEN('データ入力（申請書）'!$BM30),MID('データ入力（申請書）'!$BM30,CS$9,1),""))</f>
      </c>
      <c r="CT32" s="29">
        <f>IF('データ入力（申請書）'!$M$23="委任先なし","",IF(CT$9&lt;=LEN('データ入力（申請書）'!$BM30),MID('データ入力（申請書）'!$BM30,CT$9,1),""))</f>
      </c>
      <c r="CU32" s="29">
        <f>IF('データ入力（申請書）'!$M$23="委任先なし","",IF(CU$9&lt;=LEN('データ入力（申請書）'!$BM30),MID('データ入力（申請書）'!$BM30,CU$9,1),""))</f>
      </c>
      <c r="CV32" s="30">
        <f>IF('データ入力（申請書）'!$M$23="委任先なし","",IF(CV$9&lt;=LEN('データ入力（申請書）'!$BM30),MID('データ入力（申請書）'!$BM30,CV$9,1),""))</f>
      </c>
    </row>
    <row r="33" spans="2:100" ht="18" customHeight="1">
      <c r="B33" s="24" t="s">
        <v>50</v>
      </c>
      <c r="K33" s="94">
        <f>IF('データ入力（申請書）'!$M$23="委任先なし","",IF(K$10&lt;=LEN('データ入力（申請書）'!$BM31),MID('データ入力（申請書）'!$BM31,K$10,1),""))</f>
      </c>
      <c r="L33" s="92"/>
      <c r="M33" s="92">
        <f>IF('データ入力（申請書）'!$M$23="委任先なし","",IF(M$10&lt;=LEN('データ入力（申請書）'!$BM31),MID('データ入力（申請書）'!$BM31,M$10,1),""))</f>
      </c>
      <c r="N33" s="92"/>
      <c r="O33" s="92">
        <f>IF('データ入力（申請書）'!$M$23="委任先なし","",IF(O$10&lt;=LEN('データ入力（申請書）'!$BM31),MID('データ入力（申請書）'!$BM31,O$10,1),""))</f>
      </c>
      <c r="P33" s="92"/>
      <c r="Q33" s="92">
        <f>IF('データ入力（申請書）'!$M$23="委任先なし","",IF(Q$10&lt;=LEN('データ入力（申請書）'!$BM31),MID('データ入力（申請書）'!$BM31,Q$10,1),""))</f>
      </c>
      <c r="R33" s="92"/>
      <c r="S33" s="92">
        <f>IF('データ入力（申請書）'!$M$23="委任先なし","",IF(S$10&lt;=LEN('データ入力（申請書）'!$BM31),MID('データ入力（申請書）'!$BM31,S$10,1),""))</f>
      </c>
      <c r="T33" s="92"/>
      <c r="U33" s="92">
        <f>IF('データ入力（申請書）'!$M$23="委任先なし","",IF(U$10&lt;=LEN('データ入力（申請書）'!$BM31),MID('データ入力（申請書）'!$BM31,U$10,1),""))</f>
      </c>
      <c r="V33" s="92"/>
      <c r="W33" s="92">
        <f>IF('データ入力（申請書）'!$M$23="委任先なし","",IF(W$10&lt;=LEN('データ入力（申請書）'!$BM31),MID('データ入力（申請書）'!$BM31,W$10,1),""))</f>
      </c>
      <c r="X33" s="92"/>
      <c r="Y33" s="92">
        <f>IF('データ入力（申請書）'!$M$23="委任先なし","",IF(Y$10&lt;=LEN('データ入力（申請書）'!$BM31),MID('データ入力（申請書）'!$BM31,Y$10,1),""))</f>
      </c>
      <c r="Z33" s="92"/>
      <c r="AA33" s="92">
        <f>IF('データ入力（申請書）'!$M$23="委任先なし","",IF(AA$10&lt;=LEN('データ入力（申請書）'!$BM31),MID('データ入力（申請書）'!$BM31,AA$10,1),""))</f>
      </c>
      <c r="AB33" s="92"/>
      <c r="AC33" s="92">
        <f>IF('データ入力（申請書）'!$M$23="委任先なし","",IF(AC$10&lt;=LEN('データ入力（申請書）'!$BM31),MID('データ入力（申請書）'!$BM31,AC$10,1),""))</f>
      </c>
      <c r="AD33" s="92"/>
      <c r="AE33" s="92">
        <f>IF('データ入力（申請書）'!$M$23="委任先なし","",IF(AE$10&lt;=LEN('データ入力（申請書）'!$BM31),MID('データ入力（申請書）'!$BM31,AE$10,1),""))</f>
      </c>
      <c r="AF33" s="92"/>
      <c r="AG33" s="92">
        <f>IF('データ入力（申請書）'!$M$23="委任先なし","",IF(AG$10&lt;=LEN('データ入力（申請書）'!$BM31),MID('データ入力（申請書）'!$BM31,AG$10,1),""))</f>
      </c>
      <c r="AH33" s="92"/>
      <c r="AI33" s="92">
        <f>IF('データ入力（申請書）'!$M$23="委任先なし","",IF(AI$10&lt;=LEN('データ入力（申請書）'!$BM31),MID('データ入力（申請書）'!$BM31,AI$10,1),""))</f>
      </c>
      <c r="AJ33" s="92"/>
      <c r="AK33" s="92">
        <f>IF('データ入力（申請書）'!$M$23="委任先なし","",IF(AK$10&lt;=LEN('データ入力（申請書）'!$BM31),MID('データ入力（申請書）'!$BM31,AK$10,1),""))</f>
      </c>
      <c r="AL33" s="92"/>
      <c r="AM33" s="92">
        <f>IF('データ入力（申請書）'!$M$23="委任先なし","",IF(AM$10&lt;=LEN('データ入力（申請書）'!$BM31),MID('データ入力（申請書）'!$BM31,AM$10,1),""))</f>
      </c>
      <c r="AN33" s="92"/>
      <c r="AO33" s="92">
        <f>IF('データ入力（申請書）'!$M$23="委任先なし","",IF(AO$10&lt;=LEN('データ入力（申請書）'!$BM31),MID('データ入力（申請書）'!$BM31,AO$10,1),""))</f>
      </c>
      <c r="AP33" s="92"/>
      <c r="AQ33" s="92">
        <f>IF('データ入力（申請書）'!$M$23="委任先なし","",IF(AQ$10&lt;=LEN('データ入力（申請書）'!$BM31),MID('データ入力（申請書）'!$BM31,AQ$10,1),""))</f>
      </c>
      <c r="AR33" s="92"/>
      <c r="AS33" s="92">
        <f>IF('データ入力（申請書）'!$M$23="委任先なし","",IF(AS$10&lt;=LEN('データ入力（申請書）'!$BM31),MID('データ入力（申請書）'!$BM31,AS$10,1),""))</f>
      </c>
      <c r="AT33" s="92"/>
      <c r="AU33" s="92">
        <f>IF('データ入力（申請書）'!$M$23="委任先なし","",IF(AU$10&lt;=LEN('データ入力（申請書）'!$BM31),MID('データ入力（申請書）'!$BM31,AU$10,1),""))</f>
      </c>
      <c r="AV33" s="92"/>
      <c r="AW33" s="92">
        <f>IF('データ入力（申請書）'!$M$23="委任先なし","",IF(AW$10&lt;=LEN('データ入力（申請書）'!$BM31),MID('データ入力（申請書）'!$BM31,AW$10,1),""))</f>
      </c>
      <c r="AX33" s="92"/>
      <c r="AY33" s="92">
        <f>IF('データ入力（申請書）'!$M$23="委任先なし","",IF(AY$10&lt;=LEN('データ入力（申請書）'!$BM31),MID('データ入力（申請書）'!$BM31,AY$10,1),""))</f>
      </c>
      <c r="AZ33" s="92"/>
      <c r="BA33" s="92">
        <f>IF('データ入力（申請書）'!$M$23="委任先なし","",IF(BA$10&lt;=LEN('データ入力（申請書）'!$BM31),MID('データ入力（申請書）'!$BM31,BA$10,1),""))</f>
      </c>
      <c r="BB33" s="92"/>
      <c r="BC33" s="92">
        <f>IF('データ入力（申請書）'!$M$23="委任先なし","",IF(BC$10&lt;=LEN('データ入力（申請書）'!$BM31),MID('データ入力（申請書）'!$BM31,BC$10,1),""))</f>
      </c>
      <c r="BD33" s="92"/>
      <c r="BE33" s="92">
        <f>IF('データ入力（申請書）'!$M$23="委任先なし","",IF(BE$10&lt;=LEN('データ入力（申請書）'!$BM31),MID('データ入力（申請書）'!$BM31,BE$10,1),""))</f>
      </c>
      <c r="BF33" s="92"/>
      <c r="BG33" s="92">
        <f>IF('データ入力（申請書）'!$M$23="委任先なし","",IF(BG$10&lt;=LEN('データ入力（申請書）'!$BM31),MID('データ入力（申請書）'!$BM31,BG$10,1),""))</f>
      </c>
      <c r="BH33" s="92"/>
      <c r="BI33" s="92">
        <f>IF('データ入力（申請書）'!$M$23="委任先なし","",IF(BI$10&lt;=LEN('データ入力（申請書）'!$BM31),MID('データ入力（申請書）'!$BM31,BI$10,1),""))</f>
      </c>
      <c r="BJ33" s="92"/>
      <c r="BK33" s="92">
        <f>IF('データ入力（申請書）'!$M$23="委任先なし","",IF(BK$10&lt;=LEN('データ入力（申請書）'!$BM31),MID('データ入力（申請書）'!$BM31,BK$10,1),""))</f>
      </c>
      <c r="BL33" s="92"/>
      <c r="BM33" s="92">
        <f>IF('データ入力（申請書）'!$M$23="委任先なし","",IF(BM$10&lt;=LEN('データ入力（申請書）'!$BM31),MID('データ入力（申請書）'!$BM31,BM$10,1),""))</f>
      </c>
      <c r="BN33" s="92"/>
      <c r="BO33" s="92">
        <f>IF('データ入力（申請書）'!$M$23="委任先なし","",IF(BO$10&lt;=LEN('データ入力（申請書）'!$BM31),MID('データ入力（申請書）'!$BM31,BO$10,1),""))</f>
      </c>
      <c r="BP33" s="92"/>
      <c r="BQ33" s="92">
        <f>IF('データ入力（申請書）'!$M$23="委任先なし","",IF(BQ$10&lt;=LEN('データ入力（申請書）'!$BM31),MID('データ入力（申請書）'!$BM31,BQ$10,1),""))</f>
      </c>
      <c r="BR33" s="92"/>
      <c r="BS33" s="92">
        <f>IF('データ入力（申請書）'!$M$23="委任先なし","",IF(BS$10&lt;=LEN('データ入力（申請書）'!$BM31),MID('データ入力（申請書）'!$BM31,BS$10,1),""))</f>
      </c>
      <c r="BT33" s="92"/>
      <c r="BU33" s="92">
        <f>IF('データ入力（申請書）'!$M$23="委任先なし","",IF(BU$10&lt;=LEN('データ入力（申請書）'!$BM31),MID('データ入力（申請書）'!$BM31,BU$10,1),""))</f>
      </c>
      <c r="BV33" s="92"/>
      <c r="BW33" s="92">
        <f>IF('データ入力（申請書）'!$M$23="委任先なし","",IF(BW$10&lt;=LEN('データ入力（申請書）'!$BM31),MID('データ入力（申請書）'!$BM31,BW$10,1),""))</f>
      </c>
      <c r="BX33" s="92"/>
      <c r="BY33" s="92">
        <f>IF('データ入力（申請書）'!$M$23="委任先なし","",IF(BY$10&lt;=LEN('データ入力（申請書）'!$BM31),MID('データ入力（申請書）'!$BM31,BY$10,1),""))</f>
      </c>
      <c r="BZ33" s="92"/>
      <c r="CA33" s="92">
        <f>IF('データ入力（申請書）'!$M$23="委任先なし","",IF(CA$10&lt;=LEN('データ入力（申請書）'!$BM31),MID('データ入力（申請書）'!$BM31,CA$10,1),""))</f>
      </c>
      <c r="CB33" s="92"/>
      <c r="CC33" s="92">
        <f>IF('データ入力（申請書）'!$M$23="委任先なし","",IF(CC$10&lt;=LEN('データ入力（申請書）'!$BM31),MID('データ入力（申請書）'!$BM31,CC$10,1),""))</f>
      </c>
      <c r="CD33" s="92"/>
      <c r="CE33" s="92">
        <f>IF('データ入力（申請書）'!$M$23="委任先なし","",IF(CE$10&lt;=LEN('データ入力（申請書）'!$BM31),MID('データ入力（申請書）'!$BM31,CE$10,1),""))</f>
      </c>
      <c r="CF33" s="92"/>
      <c r="CG33" s="92">
        <f>IF('データ入力（申請書）'!$M$23="委任先なし","",IF(CG$10&lt;=LEN('データ入力（申請書）'!$BM31),MID('データ入力（申請書）'!$BM31,CG$10,1),""))</f>
      </c>
      <c r="CH33" s="92"/>
      <c r="CI33" s="92">
        <f>IF('データ入力（申請書）'!$M$23="委任先なし","",IF(CI$10&lt;=LEN('データ入力（申請書）'!$BM31),MID('データ入力（申請書）'!$BM31,CI$10,1),""))</f>
      </c>
      <c r="CJ33" s="92"/>
      <c r="CK33" s="92">
        <f>IF('データ入力（申請書）'!$M$23="委任先なし","",IF(CK$10&lt;=LEN('データ入力（申請書）'!$BM31),MID('データ入力（申請書）'!$BM31,CK$10,1),""))</f>
      </c>
      <c r="CL33" s="92"/>
      <c r="CM33" s="92">
        <f>IF('データ入力（申請書）'!$M$23="委任先なし","",IF(CM$10&lt;=LEN('データ入力（申請書）'!$BM31),MID('データ入力（申請書）'!$BM31,CM$10,1),""))</f>
      </c>
      <c r="CN33" s="92"/>
      <c r="CO33" s="92">
        <f>IF('データ入力（申請書）'!$M$23="委任先なし","",IF(CO$10&lt;=LEN('データ入力（申請書）'!$BM31),MID('データ入力（申請書）'!$BM31,CO$10,1),""))</f>
      </c>
      <c r="CP33" s="92"/>
      <c r="CQ33" s="92">
        <f>IF('データ入力（申請書）'!$M$23="委任先なし","",IF(CQ$10&lt;=LEN('データ入力（申請書）'!$BM31),MID('データ入力（申請書）'!$BM31,CQ$10,1),""))</f>
      </c>
      <c r="CR33" s="92"/>
      <c r="CS33" s="92">
        <f>IF('データ入力（申請書）'!$M$23="委任先なし","",IF(CS$10&lt;=LEN('データ入力（申請書）'!$BM31),MID('データ入力（申請書）'!$BM31,CS$10,1),""))</f>
      </c>
      <c r="CT33" s="92"/>
      <c r="CU33" s="92">
        <f>IF('データ入力（申請書）'!$M$23="委任先なし","",IF(CU$10&lt;=LEN('データ入力（申請書）'!$BM31),MID('データ入力（申請書）'!$BM31,CU$10,1),""))</f>
      </c>
      <c r="CV33" s="93"/>
    </row>
    <row r="34" ht="1.5" customHeight="1"/>
    <row r="35" spans="2:60" ht="18" customHeight="1">
      <c r="B35" s="24" t="s">
        <v>51</v>
      </c>
      <c r="K35" s="94">
        <f>IF('データ入力（申請書）'!$M$23="委任先なし","",IF(K$10&lt;=LEN('データ入力（申請書）'!$BM33),MID('データ入力（申請書）'!$BM33,K$10,1),""))</f>
      </c>
      <c r="L35" s="92"/>
      <c r="M35" s="92">
        <f>IF('データ入力（申請書）'!$M$23="委任先なし","",IF(M$10&lt;=LEN('データ入力（申請書）'!$BM33),MID('データ入力（申請書）'!$BM33,M$10,1),""))</f>
      </c>
      <c r="N35" s="92"/>
      <c r="O35" s="92">
        <f>IF('データ入力（申請書）'!$M$23="委任先なし","",IF(O$10&lt;=LEN('データ入力（申請書）'!$BM33),MID('データ入力（申請書）'!$BM33,O$10,1),""))</f>
      </c>
      <c r="P35" s="92"/>
      <c r="Q35" s="92">
        <f>IF('データ入力（申請書）'!$M$23="委任先なし","",IF(Q$10&lt;=LEN('データ入力（申請書）'!$BM33),MID('データ入力（申請書）'!$BM33,Q$10,1),""))</f>
      </c>
      <c r="R35" s="92"/>
      <c r="S35" s="92">
        <f>IF('データ入力（申請書）'!$M$23="委任先なし","",IF(S$10&lt;=LEN('データ入力（申請書）'!$BM33),MID('データ入力（申請書）'!$BM33,S$10,1),""))</f>
      </c>
      <c r="T35" s="92"/>
      <c r="U35" s="92">
        <f>IF('データ入力（申請書）'!$M$23="委任先なし","",IF(U$10&lt;=LEN('データ入力（申請書）'!$BM33),MID('データ入力（申請書）'!$BM33,U$10,1),""))</f>
      </c>
      <c r="V35" s="92"/>
      <c r="W35" s="92">
        <f>IF('データ入力（申請書）'!$M$23="委任先なし","",IF(W$10&lt;=LEN('データ入力（申請書）'!$BM33),MID('データ入力（申請書）'!$BM33,W$10,1),""))</f>
      </c>
      <c r="X35" s="92"/>
      <c r="Y35" s="92">
        <f>IF('データ入力（申請書）'!$M$23="委任先なし","",IF(Y$10&lt;=LEN('データ入力（申請書）'!$BM33),MID('データ入力（申請書）'!$BM33,Y$10,1),""))</f>
      </c>
      <c r="Z35" s="92"/>
      <c r="AA35" s="92">
        <f>IF('データ入力（申請書）'!$M$23="委任先なし","",IF(AA$10&lt;=LEN('データ入力（申請書）'!$BM33),MID('データ入力（申請書）'!$BM33,AA$10,1),""))</f>
      </c>
      <c r="AB35" s="92"/>
      <c r="AC35" s="92">
        <f>IF('データ入力（申請書）'!$M$23="委任先なし","",IF(AC$10&lt;=LEN('データ入力（申請書）'!$BM33),MID('データ入力（申請書）'!$BM33,AC$10,1),""))</f>
      </c>
      <c r="AD35" s="92"/>
      <c r="AE35" s="92">
        <f>IF('データ入力（申請書）'!$M$23="委任先なし","",IF(AE$10&lt;=LEN('データ入力（申請書）'!$BM33),MID('データ入力（申請書）'!$BM33,AE$10,1),""))</f>
      </c>
      <c r="AF35" s="92"/>
      <c r="AG35" s="92">
        <f>IF('データ入力（申請書）'!$M$23="委任先なし","",IF(AG$10&lt;=LEN('データ入力（申請書）'!$BM33),MID('データ入力（申請書）'!$BM33,AG$10,1),""))</f>
      </c>
      <c r="AH35" s="92"/>
      <c r="AI35" s="92">
        <f>IF('データ入力（申請書）'!$M$23="委任先なし","",IF(AI$10&lt;=LEN('データ入力（申請書）'!$BM33),MID('データ入力（申請書）'!$BM33,AI$10,1),""))</f>
      </c>
      <c r="AJ35" s="92"/>
      <c r="AK35" s="92">
        <f>IF('データ入力（申請書）'!$M$23="委任先なし","",IF(AK$10&lt;=LEN('データ入力（申請書）'!$BM33),MID('データ入力（申請書）'!$BM33,AK$10,1),""))</f>
      </c>
      <c r="AL35" s="92"/>
      <c r="AM35" s="92">
        <f>IF('データ入力（申請書）'!$M$23="委任先なし","",IF(AM$10&lt;=LEN('データ入力（申請書）'!$BM33),MID('データ入力（申請書）'!$BM33,AM$10,1),""))</f>
      </c>
      <c r="AN35" s="92"/>
      <c r="AO35" s="92">
        <f>IF('データ入力（申請書）'!$M$23="委任先なし","",IF(AO$10&lt;=LEN('データ入力（申請書）'!$BM33),MID('データ入力（申請書）'!$BM33,AO$10,1),""))</f>
      </c>
      <c r="AP35" s="92"/>
      <c r="AQ35" s="92">
        <f>IF('データ入力（申請書）'!$M$23="委任先なし","",IF(AQ$10&lt;=LEN('データ入力（申請書）'!$BM33),MID('データ入力（申請書）'!$BM33,AQ$10,1),""))</f>
      </c>
      <c r="AR35" s="92"/>
      <c r="AS35" s="92">
        <f>IF('データ入力（申請書）'!$M$23="委任先なし","",IF(AS$10&lt;=LEN('データ入力（申請書）'!$BM33),MID('データ入力（申請書）'!$BM33,AS$10,1),""))</f>
      </c>
      <c r="AT35" s="92"/>
      <c r="AU35" s="92">
        <f>IF('データ入力（申請書）'!$M$23="委任先なし","",IF(AU$10&lt;=LEN('データ入力（申請書）'!$BM33),MID('データ入力（申請書）'!$BM33,AU$10,1),""))</f>
      </c>
      <c r="AV35" s="92"/>
      <c r="AW35" s="92">
        <f>IF('データ入力（申請書）'!$M$23="委任先なし","",IF(AW$10&lt;=LEN('データ入力（申請書）'!$BM33),MID('データ入力（申請書）'!$BM33,AW$10,1),""))</f>
      </c>
      <c r="AX35" s="92"/>
      <c r="AY35" s="92">
        <f>IF('データ入力（申請書）'!$M$23="委任先なし","",IF(AY$10&lt;=LEN('データ入力（申請書）'!$BM33),MID('データ入力（申請書）'!$BM33,AY$10,1),""))</f>
      </c>
      <c r="AZ35" s="92"/>
      <c r="BA35" s="92">
        <f>IF('データ入力（申請書）'!$M$23="委任先なし","",IF(BA$10&lt;=LEN('データ入力（申請書）'!$BM33),MID('データ入力（申請書）'!$BM33,BA$10,1),""))</f>
      </c>
      <c r="BB35" s="92"/>
      <c r="BC35" s="92">
        <f>IF('データ入力（申請書）'!$M$23="委任先なし","",IF(BC$10&lt;=LEN('データ入力（申請書）'!$BM33),MID('データ入力（申請書）'!$BM33,BC$10,1),""))</f>
      </c>
      <c r="BD35" s="92"/>
      <c r="BE35" s="92">
        <f>IF('データ入力（申請書）'!$M$23="委任先なし","",IF(BE$10&lt;=LEN('データ入力（申請書）'!$BM33),MID('データ入力（申請書）'!$BM33,BE$10,1),""))</f>
      </c>
      <c r="BF35" s="92"/>
      <c r="BG35" s="92">
        <f>IF('データ入力（申請書）'!$M$23="委任先なし","",IF(BG$10&lt;=LEN('データ入力（申請書）'!$BM33),MID('データ入力（申請書）'!$BM33,BG$10,1),""))</f>
      </c>
      <c r="BH35" s="93"/>
    </row>
    <row r="36" ht="1.5" customHeight="1"/>
    <row r="37" spans="2:50" ht="18" customHeight="1">
      <c r="B37" s="24" t="s">
        <v>38</v>
      </c>
      <c r="K37" s="28">
        <f>IF('データ入力（申請書）'!$M$23="委任先なし","",IF(K$9&lt;=LEN('データ入力（申請書）'!$BM35),MID('データ入力（申請書）'!$BM35,K$9,1),""))</f>
      </c>
      <c r="L37" s="29">
        <f>IF('データ入力（申請書）'!$M$23="委任先なし","",IF(L$9&lt;=LEN('データ入力（申請書）'!$BM35),MID('データ入力（申請書）'!$BM35,L$9,1),""))</f>
      </c>
      <c r="M37" s="29">
        <f>IF('データ入力（申請書）'!$M$23="委任先なし","",IF(M$9&lt;=LEN('データ入力（申請書）'!$BM35),MID('データ入力（申請書）'!$BM35,M$9,1),""))</f>
      </c>
      <c r="N37" s="29">
        <f>IF('データ入力（申請書）'!$M$23="委任先なし","",IF(N$9&lt;=LEN('データ入力（申請書）'!$BM35),MID('データ入力（申請書）'!$BM35,N$9,1),""))</f>
      </c>
      <c r="O37" s="29">
        <f>IF('データ入力（申請書）'!$M$23="委任先なし","",IF(O$9&lt;=LEN('データ入力（申請書）'!$BM35),MID('データ入力（申請書）'!$BM35,O$9,1),""))</f>
      </c>
      <c r="P37" s="29">
        <f>IF('データ入力（申請書）'!$M$23="委任先なし","",IF(P$9&lt;=LEN('データ入力（申請書）'!$BM35),MID('データ入力（申請書）'!$BM35,P$9,1),""))</f>
      </c>
      <c r="Q37" s="29">
        <f>IF('データ入力（申請書）'!$M$23="委任先なし","",IF(Q$9&lt;=LEN('データ入力（申請書）'!$BM35),MID('データ入力（申請書）'!$BM35,Q$9,1),""))</f>
      </c>
      <c r="R37" s="29">
        <f>IF('データ入力（申請書）'!$M$23="委任先なし","",IF(R$9&lt;=LEN('データ入力（申請書）'!$BM35),MID('データ入力（申請書）'!$BM35,R$9,1),""))</f>
      </c>
      <c r="S37" s="29">
        <f>IF('データ入力（申請書）'!$M$23="委任先なし","",IF(S$9&lt;=LEN('データ入力（申請書）'!$BM35),MID('データ入力（申請書）'!$BM35,S$9,1),""))</f>
      </c>
      <c r="T37" s="29">
        <f>IF('データ入力（申請書）'!$M$23="委任先なし","",IF(T$9&lt;=LEN('データ入力（申請書）'!$BM35),MID('データ入力（申請書）'!$BM35,T$9,1),""))</f>
      </c>
      <c r="U37" s="29">
        <f>IF('データ入力（申請書）'!$M$23="委任先なし","",IF(U$9&lt;=LEN('データ入力（申請書）'!$BM35),MID('データ入力（申請書）'!$BM35,U$9,1),""))</f>
      </c>
      <c r="V37" s="29">
        <f>IF('データ入力（申請書）'!$M$23="委任先なし","",IF(V$9&lt;=LEN('データ入力（申請書）'!$BM35),MID('データ入力（申請書）'!$BM35,V$9,1),""))</f>
      </c>
      <c r="W37" s="29">
        <f>IF('データ入力（申請書）'!$M$23="委任先なし","",IF(W$9&lt;=LEN('データ入力（申請書）'!$BM35),MID('データ入力（申請書）'!$BM35,W$9,1),""))</f>
      </c>
      <c r="X37" s="29">
        <f>IF('データ入力（申請書）'!$M$23="委任先なし","",IF(X$9&lt;=LEN('データ入力（申請書）'!$BM35),MID('データ入力（申請書）'!$BM35,X$9,1),""))</f>
      </c>
      <c r="Y37" s="29">
        <f>IF('データ入力（申請書）'!$M$23="委任先なし","",IF(Y$9&lt;=LEN('データ入力（申請書）'!$BM35),MID('データ入力（申請書）'!$BM35,Y$9,1),""))</f>
      </c>
      <c r="Z37" s="29">
        <f>IF('データ入力（申請書）'!$M$23="委任先なし","",IF(Z$9&lt;=LEN('データ入力（申請書）'!$BM35),MID('データ入力（申請書）'!$BM35,Z$9,1),""))</f>
      </c>
      <c r="AA37" s="29">
        <f>IF('データ入力（申請書）'!$M$23="委任先なし","",IF(AA$9&lt;=LEN('データ入力（申請書）'!$BM35),MID('データ入力（申請書）'!$BM35,AA$9,1),""))</f>
      </c>
      <c r="AB37" s="29">
        <f>IF('データ入力（申請書）'!$M$23="委任先なし","",IF(AB$9&lt;=LEN('データ入力（申請書）'!$BM35),MID('データ入力（申請書）'!$BM35,AB$9,1),""))</f>
      </c>
      <c r="AC37" s="29">
        <f>IF('データ入力（申請書）'!$M$23="委任先なし","",IF(AC$9&lt;=LEN('データ入力（申請書）'!$BM35),MID('データ入力（申請書）'!$BM35,AC$9,1),""))</f>
      </c>
      <c r="AD37" s="29">
        <f>IF('データ入力（申請書）'!$M$23="委任先なし","",IF(AD$9&lt;=LEN('データ入力（申請書）'!$BM35),MID('データ入力（申請書）'!$BM35,AD$9,1),""))</f>
      </c>
      <c r="AE37" s="29">
        <f>IF('データ入力（申請書）'!$M$23="委任先なし","",IF(AE$9&lt;=LEN('データ入力（申請書）'!$BM35),MID('データ入力（申請書）'!$BM35,AE$9,1),""))</f>
      </c>
      <c r="AF37" s="29">
        <f>IF('データ入力（申請書）'!$M$23="委任先なし","",IF(AF$9&lt;=LEN('データ入力（申請書）'!$BM35),MID('データ入力（申請書）'!$BM35,AF$9,1),""))</f>
      </c>
      <c r="AG37" s="29">
        <f>IF('データ入力（申請書）'!$M$23="委任先なし","",IF(AG$9&lt;=LEN('データ入力（申請書）'!$BM35),MID('データ入力（申請書）'!$BM35,AG$9,1),""))</f>
      </c>
      <c r="AH37" s="29">
        <f>IF('データ入力（申請書）'!$M$23="委任先なし","",IF(AH$9&lt;=LEN('データ入力（申請書）'!$BM35),MID('データ入力（申請書）'!$BM35,AH$9,1),""))</f>
      </c>
      <c r="AI37" s="29">
        <f>IF('データ入力（申請書）'!$M$23="委任先なし","",IF(AI$9&lt;=LEN('データ入力（申請書）'!$BM35),MID('データ入力（申請書）'!$BM35,AI$9,1),""))</f>
      </c>
      <c r="AJ37" s="29">
        <f>IF('データ入力（申請書）'!$M$23="委任先なし","",IF(AJ$9&lt;=LEN('データ入力（申請書）'!$BM35),MID('データ入力（申請書）'!$BM35,AJ$9,1),""))</f>
      </c>
      <c r="AK37" s="29">
        <f>IF('データ入力（申請書）'!$M$23="委任先なし","",IF(AK$9&lt;=LEN('データ入力（申請書）'!$BM35),MID('データ入力（申請書）'!$BM35,AK$9,1),""))</f>
      </c>
      <c r="AL37" s="29">
        <f>IF('データ入力（申請書）'!$M$23="委任先なし","",IF(AL$9&lt;=LEN('データ入力（申請書）'!$BM35),MID('データ入力（申請書）'!$BM35,AL$9,1),""))</f>
      </c>
      <c r="AM37" s="29">
        <f>IF('データ入力（申請書）'!$M$23="委任先なし","",IF(AM$9&lt;=LEN('データ入力（申請書）'!$BM35),MID('データ入力（申請書）'!$BM35,AM$9,1),""))</f>
      </c>
      <c r="AN37" s="29">
        <f>IF('データ入力（申請書）'!$M$23="委任先なし","",IF(AN$9&lt;=LEN('データ入力（申請書）'!$BM35),MID('データ入力（申請書）'!$BM35,AN$9,1),""))</f>
      </c>
      <c r="AO37" s="29">
        <f>IF('データ入力（申請書）'!$M$23="委任先なし","",IF(AO$9&lt;=LEN('データ入力（申請書）'!$BM35),MID('データ入力（申請書）'!$BM35,AO$9,1),""))</f>
      </c>
      <c r="AP37" s="29">
        <f>IF('データ入力（申請書）'!$M$23="委任先なし","",IF(AP$9&lt;=LEN('データ入力（申請書）'!$BM35),MID('データ入力（申請書）'!$BM35,AP$9,1),""))</f>
      </c>
      <c r="AQ37" s="29">
        <f>IF('データ入力（申請書）'!$M$23="委任先なし","",IF(AQ$9&lt;=LEN('データ入力（申請書）'!$BM35),MID('データ入力（申請書）'!$BM35,AQ$9,1),""))</f>
      </c>
      <c r="AR37" s="29">
        <f>IF('データ入力（申請書）'!$M$23="委任先なし","",IF(AR$9&lt;=LEN('データ入力（申請書）'!$BM35),MID('データ入力（申請書）'!$BM35,AR$9,1),""))</f>
      </c>
      <c r="AS37" s="29">
        <f>IF('データ入力（申請書）'!$M$23="委任先なし","",IF(AS$9&lt;=LEN('データ入力（申請書）'!$BM35),MID('データ入力（申請書）'!$BM35,AS$9,1),""))</f>
      </c>
      <c r="AT37" s="29">
        <f>IF('データ入力（申請書）'!$M$23="委任先なし","",IF(AT$9&lt;=LEN('データ入力（申請書）'!$BM35),MID('データ入力（申請書）'!$BM35,AT$9,1),""))</f>
      </c>
      <c r="AU37" s="29">
        <f>IF('データ入力（申請書）'!$M$23="委任先なし","",IF(AU$9&lt;=LEN('データ入力（申請書）'!$BM35),MID('データ入力（申請書）'!$BM35,AU$9,1),""))</f>
      </c>
      <c r="AV37" s="29">
        <f>IF('データ入力（申請書）'!$M$23="委任先なし","",IF(AV$9&lt;=LEN('データ入力（申請書）'!$BM35),MID('データ入力（申請書）'!$BM35,AV$9,1),""))</f>
      </c>
      <c r="AW37" s="29">
        <f>IF('データ入力（申請書）'!$M$23="委任先なし","",IF(AW$9&lt;=LEN('データ入力（申請書）'!$BM35),MID('データ入力（申請書）'!$BM35,AW$9,1),""))</f>
      </c>
      <c r="AX37" s="30">
        <f>IF('データ入力（申請書）'!$M$23="委任先なし","",IF(AX$9&lt;=LEN('データ入力（申請書）'!$BM35),MID('データ入力（申請書）'!$BM35,AX$9,1),""))</f>
      </c>
    </row>
    <row r="38" spans="2:50" ht="18" customHeight="1">
      <c r="B38" s="24" t="s">
        <v>4</v>
      </c>
      <c r="K38" s="94">
        <f>IF('データ入力（申請書）'!$M$23="委任先なし","",IF(K$10&lt;=LEN('データ入力（申請書）'!$BM36),MID('データ入力（申請書）'!$BM36,K$10,1),""))</f>
      </c>
      <c r="L38" s="92"/>
      <c r="M38" s="92">
        <f>IF('データ入力（申請書）'!$M$23="委任先なし","",IF(M$10&lt;=LEN('データ入力（申請書）'!$BM36),MID('データ入力（申請書）'!$BM36,M$10,1),""))</f>
      </c>
      <c r="N38" s="92"/>
      <c r="O38" s="92">
        <f>IF('データ入力（申請書）'!$M$23="委任先なし","",IF(O$10&lt;=LEN('データ入力（申請書）'!$BM36),MID('データ入力（申請書）'!$BM36,O$10,1),""))</f>
      </c>
      <c r="P38" s="92"/>
      <c r="Q38" s="92">
        <f>IF('データ入力（申請書）'!$M$23="委任先なし","",IF(Q$10&lt;=LEN('データ入力（申請書）'!$BM36),MID('データ入力（申請書）'!$BM36,Q$10,1),""))</f>
      </c>
      <c r="R38" s="92"/>
      <c r="S38" s="92">
        <f>IF('データ入力（申請書）'!$M$23="委任先なし","",IF(S$10&lt;=LEN('データ入力（申請書）'!$BM36),MID('データ入力（申請書）'!$BM36,S$10,1),""))</f>
      </c>
      <c r="T38" s="92"/>
      <c r="U38" s="92">
        <f>IF('データ入力（申請書）'!$M$23="委任先なし","",IF(U$10&lt;=LEN('データ入力（申請書）'!$BM36),MID('データ入力（申請書）'!$BM36,U$10,1),""))</f>
      </c>
      <c r="V38" s="92"/>
      <c r="W38" s="92">
        <f>IF('データ入力（申請書）'!$M$23="委任先なし","",IF(W$10&lt;=LEN('データ入力（申請書）'!$BM36),MID('データ入力（申請書）'!$BM36,W$10,1),""))</f>
      </c>
      <c r="X38" s="92"/>
      <c r="Y38" s="92">
        <f>IF('データ入力（申請書）'!$M$23="委任先なし","",IF(Y$10&lt;=LEN('データ入力（申請書）'!$BM36),MID('データ入力（申請書）'!$BM36,Y$10,1),""))</f>
      </c>
      <c r="Z38" s="92"/>
      <c r="AA38" s="92">
        <f>IF('データ入力（申請書）'!$M$23="委任先なし","",IF(AA$10&lt;=LEN('データ入力（申請書）'!$BM36),MID('データ入力（申請書）'!$BM36,AA$10,1),""))</f>
      </c>
      <c r="AB38" s="92"/>
      <c r="AC38" s="92">
        <f>IF('データ入力（申請書）'!$M$23="委任先なし","",IF(AC$10&lt;=LEN('データ入力（申請書）'!$BM36),MID('データ入力（申請書）'!$BM36,AC$10,1),""))</f>
      </c>
      <c r="AD38" s="92"/>
      <c r="AE38" s="92">
        <f>IF('データ入力（申請書）'!$M$23="委任先なし","",IF(AE$10&lt;=LEN('データ入力（申請書）'!$BM36),MID('データ入力（申請書）'!$BM36,AE$10,1),""))</f>
      </c>
      <c r="AF38" s="92"/>
      <c r="AG38" s="92">
        <f>IF('データ入力（申請書）'!$M$23="委任先なし","",IF(AG$10&lt;=LEN('データ入力（申請書）'!$BM36),MID('データ入力（申請書）'!$BM36,AG$10,1),""))</f>
      </c>
      <c r="AH38" s="92"/>
      <c r="AI38" s="92">
        <f>IF('データ入力（申請書）'!$M$23="委任先なし","",IF(AI$10&lt;=LEN('データ入力（申請書）'!$BM36),MID('データ入力（申請書）'!$BM36,AI$10,1),""))</f>
      </c>
      <c r="AJ38" s="92"/>
      <c r="AK38" s="92">
        <f>IF('データ入力（申請書）'!$M$23="委任先なし","",IF(AK$10&lt;=LEN('データ入力（申請書）'!$BM36),MID('データ入力（申請書）'!$BM36,AK$10,1),""))</f>
      </c>
      <c r="AL38" s="92"/>
      <c r="AM38" s="92">
        <f>IF('データ入力（申請書）'!$M$23="委任先なし","",IF(AM$10&lt;=LEN('データ入力（申請書）'!$BM36),MID('データ入力（申請書）'!$BM36,AM$10,1),""))</f>
      </c>
      <c r="AN38" s="92"/>
      <c r="AO38" s="92">
        <f>IF('データ入力（申請書）'!$M$23="委任先なし","",IF(AO$10&lt;=LEN('データ入力（申請書）'!$BM36),MID('データ入力（申請書）'!$BM36,AO$10,1),""))</f>
      </c>
      <c r="AP38" s="92"/>
      <c r="AQ38" s="92">
        <f>IF('データ入力（申請書）'!$M$23="委任先なし","",IF(AQ$10&lt;=LEN('データ入力（申請書）'!$BM36),MID('データ入力（申請書）'!$BM36,AQ$10,1),""))</f>
      </c>
      <c r="AR38" s="92"/>
      <c r="AS38" s="92">
        <f>IF('データ入力（申請書）'!$M$23="委任先なし","",IF(AS$10&lt;=LEN('データ入力（申請書）'!$BM36),MID('データ入力（申請書）'!$BM36,AS$10,1),""))</f>
      </c>
      <c r="AT38" s="92"/>
      <c r="AU38" s="92">
        <f>IF('データ入力（申請書）'!$M$23="委任先なし","",IF(AU$10&lt;=LEN('データ入力（申請書）'!$BM36),MID('データ入力（申請書）'!$BM36,AU$10,1),""))</f>
      </c>
      <c r="AV38" s="92"/>
      <c r="AW38" s="92">
        <f>IF('データ入力（申請書）'!$M$23="委任先なし","",IF(AW$10&lt;=LEN('データ入力（申請書）'!$BM36),MID('データ入力（申請書）'!$BM36,AW$10,1),""))</f>
      </c>
      <c r="AX38" s="93"/>
    </row>
    <row r="39" ht="1.5" customHeight="1"/>
    <row r="40" spans="2:34" ht="18" customHeight="1">
      <c r="B40" s="24" t="s">
        <v>56</v>
      </c>
      <c r="K40" s="91">
        <f>IF('データ入力（申請書）'!$M$23="委任先なし","",IF('データ入力（申請書）'!BM38="","",'データ入力（申請書）'!BM38))</f>
      </c>
      <c r="L40" s="89"/>
      <c r="M40" s="89">
        <f>IF('データ入力（申請書）'!$M$23="委任先なし","",IF('データ入力（申請書）'!BN38="","",'データ入力（申請書）'!BN38))</f>
      </c>
      <c r="N40" s="89"/>
      <c r="O40" s="89">
        <f>IF('データ入力（申請書）'!$M$23="委任先なし","",IF('データ入力（申請書）'!BO38="","",'データ入力（申請書）'!BO38))</f>
      </c>
      <c r="P40" s="89"/>
      <c r="Q40" s="89">
        <f>IF('データ入力（申請書）'!$M$23="委任先なし","",IF('データ入力（申請書）'!BP38="","",'データ入力（申請書）'!BP38))</f>
      </c>
      <c r="R40" s="89"/>
      <c r="S40" s="89">
        <f>IF('データ入力（申請書）'!$M$23="委任先なし","",IF('データ入力（申請書）'!BQ38="","",'データ入力（申請書）'!BQ38))</f>
      </c>
      <c r="T40" s="89"/>
      <c r="U40" s="89">
        <f>IF('データ入力（申請書）'!$M$23="委任先なし","",IF('データ入力（申請書）'!BR38="","",'データ入力（申請書）'!BR38))</f>
      </c>
      <c r="V40" s="89"/>
      <c r="W40" s="89">
        <f>IF('データ入力（申請書）'!$M$23="委任先なし","",IF('データ入力（申請書）'!BS38="","",'データ入力（申請書）'!BS38))</f>
      </c>
      <c r="X40" s="89"/>
      <c r="Y40" s="89">
        <f>IF('データ入力（申請書）'!$M$23="委任先なし","",IF('データ入力（申請書）'!BT38="","",'データ入力（申請書）'!BT38))</f>
      </c>
      <c r="Z40" s="89"/>
      <c r="AA40" s="89">
        <f>IF('データ入力（申請書）'!$M$23="委任先なし","",IF('データ入力（申請書）'!BU38="","",'データ入力（申請書）'!BU38))</f>
      </c>
      <c r="AB40" s="89"/>
      <c r="AC40" s="89">
        <f>IF('データ入力（申請書）'!$M$23="委任先なし","",IF('データ入力（申請書）'!BV38="","",'データ入力（申請書）'!BV38))</f>
      </c>
      <c r="AD40" s="89"/>
      <c r="AE40" s="89">
        <f>IF('データ入力（申請書）'!$M$23="委任先なし","",IF('データ入力（申請書）'!BW38="","",'データ入力（申請書）'!BW38))</f>
      </c>
      <c r="AF40" s="89"/>
      <c r="AG40" s="89">
        <f>IF('データ入力（申請書）'!$M$23="委任先なし","",IF('データ入力（申請書）'!BX38="","",'データ入力（申請書）'!BX38))</f>
      </c>
      <c r="AH40" s="90"/>
    </row>
    <row r="41" spans="2:34" ht="18" customHeight="1">
      <c r="B41" s="24" t="s">
        <v>54</v>
      </c>
      <c r="K41" s="91">
        <f>IF('データ入力（申請書）'!$M$23="委任先なし","",IF('データ入力（申請書）'!BM39="","",'データ入力（申請書）'!BM39))</f>
      </c>
      <c r="L41" s="89"/>
      <c r="M41" s="89">
        <f>IF('データ入力（申請書）'!$M$23="委任先なし","",IF('データ入力（申請書）'!BN39="","",'データ入力（申請書）'!BN39))</f>
      </c>
      <c r="N41" s="89"/>
      <c r="O41" s="89">
        <f>IF('データ入力（申請書）'!$M$23="委任先なし","",IF('データ入力（申請書）'!BO39="","",'データ入力（申請書）'!BO39))</f>
      </c>
      <c r="P41" s="89"/>
      <c r="Q41" s="89">
        <f>IF('データ入力（申請書）'!$M$23="委任先なし","",IF('データ入力（申請書）'!BP39="","",'データ入力（申請書）'!BP39))</f>
      </c>
      <c r="R41" s="89"/>
      <c r="S41" s="89">
        <f>IF('データ入力（申請書）'!$M$23="委任先なし","",IF('データ入力（申請書）'!BQ39="","",'データ入力（申請書）'!BQ39))</f>
      </c>
      <c r="T41" s="89"/>
      <c r="U41" s="89">
        <f>IF('データ入力（申請書）'!$M$23="委任先なし","",IF('データ入力（申請書）'!BR39="","",'データ入力（申請書）'!BR39))</f>
      </c>
      <c r="V41" s="89"/>
      <c r="W41" s="89">
        <f>IF('データ入力（申請書）'!$M$23="委任先なし","",IF('データ入力（申請書）'!BS39="","",'データ入力（申請書）'!BS39))</f>
      </c>
      <c r="X41" s="89"/>
      <c r="Y41" s="89">
        <f>IF('データ入力（申請書）'!$M$23="委任先なし","",IF('データ入力（申請書）'!BT39="","",'データ入力（申請書）'!BT39))</f>
      </c>
      <c r="Z41" s="89"/>
      <c r="AA41" s="89">
        <f>IF('データ入力（申請書）'!$M$23="委任先なし","",IF('データ入力（申請書）'!BU39="","",'データ入力（申請書）'!BU39))</f>
      </c>
      <c r="AB41" s="89"/>
      <c r="AC41" s="89">
        <f>IF('データ入力（申請書）'!$M$23="委任先なし","",IF('データ入力（申請書）'!BV39="","",'データ入力（申請書）'!BV39))</f>
      </c>
      <c r="AD41" s="89"/>
      <c r="AE41" s="89">
        <f>IF('データ入力（申請書）'!$M$23="委任先なし","",IF('データ入力（申請書）'!BW39="","",'データ入力（申請書）'!BW39))</f>
      </c>
      <c r="AF41" s="89"/>
      <c r="AG41" s="89">
        <f>IF('データ入力（申請書）'!$M$23="委任先なし","",IF('データ入力（申請書）'!BX39="","",'データ入力（申請書）'!BX39))</f>
      </c>
      <c r="AH41" s="90"/>
    </row>
    <row r="42" ht="9.75" customHeight="1"/>
    <row r="43" spans="1:94" ht="18" customHeight="1">
      <c r="A43" s="24" t="s">
        <v>38</v>
      </c>
      <c r="K43" s="28">
        <f>IF(K$9&lt;=LEN('データ入力（申請書）'!$BM41),MID('データ入力（申請書）'!$BM41,K$9,1),"")</f>
      </c>
      <c r="L43" s="29">
        <f>IF(L$9&lt;=LEN('データ入力（申請書）'!$BM41),MID('データ入力（申請書）'!$BM41,L$9,1),"")</f>
      </c>
      <c r="M43" s="29">
        <f>IF(M$9&lt;=LEN('データ入力（申請書）'!$BM41),MID('データ入力（申請書）'!$BM41,M$9,1),"")</f>
      </c>
      <c r="N43" s="29">
        <f>IF(N$9&lt;=LEN('データ入力（申請書）'!$BM41),MID('データ入力（申請書）'!$BM41,N$9,1),"")</f>
      </c>
      <c r="O43" s="29">
        <f>IF(O$9&lt;=LEN('データ入力（申請書）'!$BM41),MID('データ入力（申請書）'!$BM41,O$9,1),"")</f>
      </c>
      <c r="P43" s="29">
        <f>IF(P$9&lt;=LEN('データ入力（申請書）'!$BM41),MID('データ入力（申請書）'!$BM41,P$9,1),"")</f>
      </c>
      <c r="Q43" s="29">
        <f>IF(Q$9&lt;=LEN('データ入力（申請書）'!$BM41),MID('データ入力（申請書）'!$BM41,Q$9,1),"")</f>
      </c>
      <c r="R43" s="29">
        <f>IF(R$9&lt;=LEN('データ入力（申請書）'!$BM41),MID('データ入力（申請書）'!$BM41,R$9,1),"")</f>
      </c>
      <c r="S43" s="29">
        <f>IF(S$9&lt;=LEN('データ入力（申請書）'!$BM41),MID('データ入力（申請書）'!$BM41,S$9,1),"")</f>
      </c>
      <c r="T43" s="29">
        <f>IF(T$9&lt;=LEN('データ入力（申請書）'!$BM41),MID('データ入力（申請書）'!$BM41,T$9,1),"")</f>
      </c>
      <c r="U43" s="29">
        <f>IF(U$9&lt;=LEN('データ入力（申請書）'!$BM41),MID('データ入力（申請書）'!$BM41,U$9,1),"")</f>
      </c>
      <c r="V43" s="29">
        <f>IF(V$9&lt;=LEN('データ入力（申請書）'!$BM41),MID('データ入力（申請書）'!$BM41,V$9,1),"")</f>
      </c>
      <c r="W43" s="29">
        <f>IF(W$9&lt;=LEN('データ入力（申請書）'!$BM41),MID('データ入力（申請書）'!$BM41,W$9,1),"")</f>
      </c>
      <c r="X43" s="29">
        <f>IF(X$9&lt;=LEN('データ入力（申請書）'!$BM41),MID('データ入力（申請書）'!$BM41,X$9,1),"")</f>
      </c>
      <c r="Y43" s="29">
        <f>IF(Y$9&lt;=LEN('データ入力（申請書）'!$BM41),MID('データ入力（申請書）'!$BM41,Y$9,1),"")</f>
      </c>
      <c r="Z43" s="29">
        <f>IF(Z$9&lt;=LEN('データ入力（申請書）'!$BM41),MID('データ入力（申請書）'!$BM41,Z$9,1),"")</f>
      </c>
      <c r="AA43" s="29">
        <f>IF(AA$9&lt;=LEN('データ入力（申請書）'!$BM41),MID('データ入力（申請書）'!$BM41,AA$9,1),"")</f>
      </c>
      <c r="AB43" s="29">
        <f>IF(AB$9&lt;=LEN('データ入力（申請書）'!$BM41),MID('データ入力（申請書）'!$BM41,AB$9,1),"")</f>
      </c>
      <c r="AC43" s="29">
        <f>IF(AC$9&lt;=LEN('データ入力（申請書）'!$BM41),MID('データ入力（申請書）'!$BM41,AC$9,1),"")</f>
      </c>
      <c r="AD43" s="29">
        <f>IF(AD$9&lt;=LEN('データ入力（申請書）'!$BM41),MID('データ入力（申請書）'!$BM41,AD$9,1),"")</f>
      </c>
      <c r="AE43" s="29">
        <f>IF(AE$9&lt;=LEN('データ入力（申請書）'!$BM41),MID('データ入力（申請書）'!$BM41,AE$9,1),"")</f>
      </c>
      <c r="AF43" s="29">
        <f>IF(AF$9&lt;=LEN('データ入力（申請書）'!$BM41),MID('データ入力（申請書）'!$BM41,AF$9,1),"")</f>
      </c>
      <c r="AG43" s="29">
        <f>IF(AG$9&lt;=LEN('データ入力（申請書）'!$BM41),MID('データ入力（申請書）'!$BM41,AG$9,1),"")</f>
      </c>
      <c r="AH43" s="29">
        <f>IF(AH$9&lt;=LEN('データ入力（申請書）'!$BM41),MID('データ入力（申請書）'!$BM41,AH$9,1),"")</f>
      </c>
      <c r="AI43" s="29">
        <f>IF(AI$9&lt;=LEN('データ入力（申請書）'!$BM41),MID('データ入力（申請書）'!$BM41,AI$9,1),"")</f>
      </c>
      <c r="AJ43" s="29">
        <f>IF(AJ$9&lt;=LEN('データ入力（申請書）'!$BM41),MID('データ入力（申請書）'!$BM41,AJ$9,1),"")</f>
      </c>
      <c r="AK43" s="29">
        <f>IF(AK$9&lt;=LEN('データ入力（申請書）'!$BM41),MID('データ入力（申請書）'!$BM41,AK$9,1),"")</f>
      </c>
      <c r="AL43" s="29">
        <f>IF(AL$9&lt;=LEN('データ入力（申請書）'!$BM41),MID('データ入力（申請書）'!$BM41,AL$9,1),"")</f>
      </c>
      <c r="AM43" s="29">
        <f>IF(AM$9&lt;=LEN('データ入力（申請書）'!$BM41),MID('データ入力（申請書）'!$BM41,AM$9,1),"")</f>
      </c>
      <c r="AN43" s="29">
        <f>IF(AN$9&lt;=LEN('データ入力（申請書）'!$BM41),MID('データ入力（申請書）'!$BM41,AN$9,1),"")</f>
      </c>
      <c r="AO43" s="29">
        <f>IF(AO$9&lt;=LEN('データ入力（申請書）'!$BM41),MID('データ入力（申請書）'!$BM41,AO$9,1),"")</f>
      </c>
      <c r="AP43" s="29">
        <f>IF(AP$9&lt;=LEN('データ入力（申請書）'!$BM41),MID('データ入力（申請書）'!$BM41,AP$9,1),"")</f>
      </c>
      <c r="AQ43" s="29">
        <f>IF(AQ$9&lt;=LEN('データ入力（申請書）'!$BM41),MID('データ入力（申請書）'!$BM41,AQ$9,1),"")</f>
      </c>
      <c r="AR43" s="29">
        <f>IF(AR$9&lt;=LEN('データ入力（申請書）'!$BM41),MID('データ入力（申請書）'!$BM41,AR$9,1),"")</f>
      </c>
      <c r="AS43" s="29">
        <f>IF(AS$9&lt;=LEN('データ入力（申請書）'!$BM41),MID('データ入力（申請書）'!$BM41,AS$9,1),"")</f>
      </c>
      <c r="AT43" s="29">
        <f>IF(AT$9&lt;=LEN('データ入力（申請書）'!$BM41),MID('データ入力（申請書）'!$BM41,AT$9,1),"")</f>
      </c>
      <c r="AU43" s="29">
        <f>IF(AU$9&lt;=LEN('データ入力（申請書）'!$BM41),MID('データ入力（申請書）'!$BM41,AU$9,1),"")</f>
      </c>
      <c r="AV43" s="29">
        <f>IF(AV$9&lt;=LEN('データ入力（申請書）'!$BM41),MID('データ入力（申請書）'!$BM41,AV$9,1),"")</f>
      </c>
      <c r="AW43" s="29">
        <f>IF(AW$9&lt;=LEN('データ入力（申請書）'!$BM41),MID('データ入力（申請書）'!$BM41,AW$9,1),"")</f>
      </c>
      <c r="AX43" s="30">
        <f>IF(AX$9&lt;=LEN('データ入力（申請書）'!$BM41),MID('データ入力（申請書）'!$BM41,AX$9,1),"")</f>
      </c>
      <c r="BB43" s="24" t="s">
        <v>60</v>
      </c>
      <c r="BJ43" s="95">
        <f>IF(LEN('データ入力（申請書）'!BM46)&lt;3,"",LEFT('データ入力（申請書）'!BM46,1))</f>
      </c>
      <c r="BK43" s="96"/>
      <c r="BL43" s="96">
        <f>IF(LEN('データ入力（申請書）'!BM46)&lt;2,"",IF(LEN('データ入力（申請書）'!BM46)=2,LEFT('データ入力（申請書）'!BM46,1),MID('データ入力（申請書）'!BM46,2,1)))</f>
      </c>
      <c r="BM43" s="96"/>
      <c r="BN43" s="96">
        <f>IF('データ入力（申請書）'!BM46="","",RIGHT('データ入力（申請書）'!BM46,1))</f>
      </c>
      <c r="BO43" s="97"/>
      <c r="BP43" s="24" t="s">
        <v>5</v>
      </c>
      <c r="BV43" s="24" t="s">
        <v>61</v>
      </c>
      <c r="CJ43" s="95">
        <f>IF(LEN('データ入力（申請書）'!CC46)&lt;3,"",LEFT('データ入力（申請書）'!CC46,1))</f>
      </c>
      <c r="CK43" s="96"/>
      <c r="CL43" s="96">
        <f>IF(LEN('データ入力（申請書）'!CC46)&lt;2,"",IF(LEN('データ入力（申請書）'!CC46)=2,LEFT('データ入力（申請書）'!CC46,1),MID('データ入力（申請書）'!CC46,2,1)))</f>
      </c>
      <c r="CM43" s="96"/>
      <c r="CN43" s="96">
        <f>IF('データ入力（申請書）'!CC46="","",RIGHT('データ入力（申請書）'!CC46,1))</f>
      </c>
      <c r="CO43" s="97"/>
      <c r="CP43" s="24" t="s">
        <v>17</v>
      </c>
    </row>
    <row r="44" spans="1:98" ht="18" customHeight="1">
      <c r="A44" s="24" t="s">
        <v>30</v>
      </c>
      <c r="K44" s="94">
        <f>IF(K$10&lt;=LEN('データ入力（申請書）'!$BM42),MID('データ入力（申請書）'!$BM42,K$10,1),"")</f>
      </c>
      <c r="L44" s="92"/>
      <c r="M44" s="92">
        <f>IF(M$10&lt;=LEN('データ入力（申請書）'!$BM42),MID('データ入力（申請書）'!$BM42,M$10,1),"")</f>
      </c>
      <c r="N44" s="92"/>
      <c r="O44" s="92">
        <f>IF(O$10&lt;=LEN('データ入力（申請書）'!$BM42),MID('データ入力（申請書）'!$BM42,O$10,1),"")</f>
      </c>
      <c r="P44" s="92"/>
      <c r="Q44" s="92">
        <f>IF(Q$10&lt;=LEN('データ入力（申請書）'!$BM42),MID('データ入力（申請書）'!$BM42,Q$10,1),"")</f>
      </c>
      <c r="R44" s="92"/>
      <c r="S44" s="92">
        <f>IF(S$10&lt;=LEN('データ入力（申請書）'!$BM42),MID('データ入力（申請書）'!$BM42,S$10,1),"")</f>
      </c>
      <c r="T44" s="92"/>
      <c r="U44" s="92">
        <f>IF(U$10&lt;=LEN('データ入力（申請書）'!$BM42),MID('データ入力（申請書）'!$BM42,U$10,1),"")</f>
      </c>
      <c r="V44" s="92"/>
      <c r="W44" s="92">
        <f>IF(W$10&lt;=LEN('データ入力（申請書）'!$BM42),MID('データ入力（申請書）'!$BM42,W$10,1),"")</f>
      </c>
      <c r="X44" s="92"/>
      <c r="Y44" s="92">
        <f>IF(Y$10&lt;=LEN('データ入力（申請書）'!$BM42),MID('データ入力（申請書）'!$BM42,Y$10,1),"")</f>
      </c>
      <c r="Z44" s="92"/>
      <c r="AA44" s="92">
        <f>IF(AA$10&lt;=LEN('データ入力（申請書）'!$BM42),MID('データ入力（申請書）'!$BM42,AA$10,1),"")</f>
      </c>
      <c r="AB44" s="92"/>
      <c r="AC44" s="92">
        <f>IF(AC$10&lt;=LEN('データ入力（申請書）'!$BM42),MID('データ入力（申請書）'!$BM42,AC$10,1),"")</f>
      </c>
      <c r="AD44" s="92"/>
      <c r="AE44" s="92">
        <f>IF(AE$10&lt;=LEN('データ入力（申請書）'!$BM42),MID('データ入力（申請書）'!$BM42,AE$10,1),"")</f>
      </c>
      <c r="AF44" s="92"/>
      <c r="AG44" s="92">
        <f>IF(AG$10&lt;=LEN('データ入力（申請書）'!$BM42),MID('データ入力（申請書）'!$BM42,AG$10,1),"")</f>
      </c>
      <c r="AH44" s="92"/>
      <c r="AI44" s="92">
        <f>IF(AI$10&lt;=LEN('データ入力（申請書）'!$BM42),MID('データ入力（申請書）'!$BM42,AI$10,1),"")</f>
      </c>
      <c r="AJ44" s="92"/>
      <c r="AK44" s="92">
        <f>IF(AK$10&lt;=LEN('データ入力（申請書）'!$BM42),MID('データ入力（申請書）'!$BM42,AK$10,1),"")</f>
      </c>
      <c r="AL44" s="92"/>
      <c r="AM44" s="92">
        <f>IF(AM$10&lt;=LEN('データ入力（申請書）'!$BM42),MID('データ入力（申請書）'!$BM42,AM$10,1),"")</f>
      </c>
      <c r="AN44" s="92"/>
      <c r="AO44" s="92">
        <f>IF(AO$10&lt;=LEN('データ入力（申請書）'!$BM42),MID('データ入力（申請書）'!$BM42,AO$10,1),"")</f>
      </c>
      <c r="AP44" s="92"/>
      <c r="AQ44" s="92">
        <f>IF(AQ$10&lt;=LEN('データ入力（申請書）'!$BM42),MID('データ入力（申請書）'!$BM42,AQ$10,1),"")</f>
      </c>
      <c r="AR44" s="92"/>
      <c r="AS44" s="92">
        <f>IF(AS$10&lt;=LEN('データ入力（申請書）'!$BM42),MID('データ入力（申請書）'!$BM42,AS$10,1),"")</f>
      </c>
      <c r="AT44" s="92"/>
      <c r="AU44" s="92">
        <f>IF(AU$10&lt;=LEN('データ入力（申請書）'!$BM42),MID('データ入力（申請書）'!$BM42,AU$10,1),"")</f>
      </c>
      <c r="AV44" s="92"/>
      <c r="AW44" s="92">
        <f>IF(AW$10&lt;=LEN('データ入力（申請書）'!$BM42),MID('データ入力（申請書）'!$BM42,AW$10,1),"")</f>
      </c>
      <c r="AX44" s="93"/>
      <c r="BB44" s="24" t="s">
        <v>26</v>
      </c>
      <c r="BJ44" s="84">
        <f>IF(LEN('データ入力（申請書）'!BM48)&lt;5,"",LEFT('データ入力（申請書）'!BM48,1))</f>
      </c>
      <c r="BK44" s="85"/>
      <c r="BL44" s="85">
        <f>IF(LEN('データ入力（申請書）'!BM48)&lt;4,"",MID('データ入力（申請書）'!BM48,LEN('データ入力（申請書）'!BM48)-4+1,1))</f>
      </c>
      <c r="BM44" s="85"/>
      <c r="BN44" s="85">
        <f>IF(LEN('データ入力（申請書）'!BM48)&lt;3,"",MID('データ入力（申請書）'!BM48,LEN('データ入力（申請書）'!BM48)-3+1,1))</f>
      </c>
      <c r="BO44" s="85"/>
      <c r="BP44" s="85">
        <f>IF(LEN('データ入力（申請書）'!BM48)&lt;2,"",MID('データ入力（申請書）'!BM48,LEN('データ入力（申請書）'!BM48)-2+1,1))</f>
      </c>
      <c r="BQ44" s="85"/>
      <c r="BR44" s="85">
        <f>IF(LEN('データ入力（申請書）'!BM48)&lt;1,"",RIGHT('データ入力（申請書）'!BM48,1))</f>
      </c>
      <c r="BS44" s="86"/>
      <c r="BT44" s="24" t="s">
        <v>62</v>
      </c>
      <c r="BV44" s="24" t="s">
        <v>3</v>
      </c>
      <c r="CJ44" s="84">
        <f>IF(LEN('データ入力（申請書）'!CC48)&lt;5,"",LEFT('データ入力（申請書）'!CC48,1))</f>
      </c>
      <c r="CK44" s="85"/>
      <c r="CL44" s="85">
        <f>IF(LEN('データ入力（申請書）'!CC48)&lt;4,"",MID('データ入力（申請書）'!CC48,LEN('データ入力（申請書）'!CC48)-4+1,1))</f>
      </c>
      <c r="CM44" s="85"/>
      <c r="CN44" s="85">
        <f>IF(LEN('データ入力（申請書）'!CC48)&lt;3,"",MID('データ入力（申請書）'!CC48,LEN('データ入力（申請書）'!CC48)-3+1,1))</f>
      </c>
      <c r="CO44" s="85"/>
      <c r="CP44" s="85">
        <f>IF(LEN('データ入力（申請書）'!CC48)&lt;2,"",MID('データ入力（申請書）'!CC48,LEN('データ入力（申請書）'!CC48)-2+1,1))</f>
      </c>
      <c r="CQ44" s="85"/>
      <c r="CR44" s="85">
        <f>IF(LEN('データ入力（申請書）'!CC48)&lt;1,"",RIGHT('データ入力（申請書）'!CC48,1))</f>
      </c>
      <c r="CS44" s="86"/>
      <c r="CT44" s="24" t="s">
        <v>63</v>
      </c>
    </row>
    <row r="45" ht="1.5" customHeight="1"/>
    <row r="46" spans="1:100" ht="18" customHeight="1">
      <c r="A46" s="24" t="s">
        <v>58</v>
      </c>
      <c r="K46" s="91">
        <f>IF('データ入力（申請書）'!BM44="","",'データ入力（申請書）'!BM44)</f>
      </c>
      <c r="L46" s="89"/>
      <c r="M46" s="89">
        <f>IF('データ入力（申請書）'!BN44="","",'データ入力（申請書）'!BN44)</f>
      </c>
      <c r="N46" s="89"/>
      <c r="O46" s="89">
        <f>IF('データ入力（申請書）'!BO44="","",'データ入力（申請書）'!BO44)</f>
      </c>
      <c r="P46" s="89"/>
      <c r="Q46" s="89">
        <f>IF('データ入力（申請書）'!BP44="","",'データ入力（申請書）'!BP44)</f>
      </c>
      <c r="R46" s="89"/>
      <c r="S46" s="89">
        <f>IF('データ入力（申請書）'!BQ44="","",'データ入力（申請書）'!BQ44)</f>
      </c>
      <c r="T46" s="89"/>
      <c r="U46" s="89">
        <f>IF('データ入力（申請書）'!BR44="","",'データ入力（申請書）'!BR44)</f>
      </c>
      <c r="V46" s="89"/>
      <c r="W46" s="89">
        <f>IF('データ入力（申請書）'!BS44="","",'データ入力（申請書）'!BS44)</f>
      </c>
      <c r="X46" s="89"/>
      <c r="Y46" s="89">
        <f>IF('データ入力（申請書）'!BT44="","",'データ入力（申請書）'!BT44)</f>
      </c>
      <c r="Z46" s="89"/>
      <c r="AA46" s="89">
        <f>IF('データ入力（申請書）'!BU44="","",'データ入力（申請書）'!BU44)</f>
      </c>
      <c r="AB46" s="89"/>
      <c r="AC46" s="89">
        <f>IF('データ入力（申請書）'!BV44="","",'データ入力（申請書）'!BV44)</f>
      </c>
      <c r="AD46" s="89"/>
      <c r="AE46" s="89">
        <f>IF('データ入力（申請書）'!BW44="","",'データ入力（申請書）'!BW44)</f>
      </c>
      <c r="AF46" s="89"/>
      <c r="AG46" s="89">
        <f>IF('データ入力（申請書）'!BX44="","",'データ入力（申請書）'!BX44)</f>
      </c>
      <c r="AH46" s="90"/>
      <c r="BB46" s="24" t="s">
        <v>0</v>
      </c>
      <c r="BM46" s="84">
        <f>IF('データ入力（申請書）'!BM50="","",LEFT('データ入力（申請書）'!BM50,1))</f>
      </c>
      <c r="BN46" s="85"/>
      <c r="BO46" s="85">
        <f>IF('データ入力（申請書）'!BM50="","",RIGHT('データ入力（申請書）'!BM50,1))</f>
      </c>
      <c r="BP46" s="86"/>
      <c r="BQ46" s="88" t="s">
        <v>18</v>
      </c>
      <c r="BR46" s="88"/>
      <c r="BS46" s="84">
        <f>IF('データ入力（申請書）'!BO50="","",LEFT('データ入力（申請書）'!BO50,1))</f>
      </c>
      <c r="BT46" s="85"/>
      <c r="BU46" s="85">
        <f>IF('データ入力（申請書）'!BO50="","",MID('データ入力（申請書）'!BO50,2,1))</f>
      </c>
      <c r="BV46" s="85"/>
      <c r="BW46" s="85">
        <f>IF('データ入力（申請書）'!BO50="","",MID('データ入力（申請書）'!BO50,3,1))</f>
      </c>
      <c r="BX46" s="85"/>
      <c r="BY46" s="85">
        <f>IF('データ入力（申請書）'!BO50="","",MID('データ入力（申請書）'!BO50,4,1))</f>
      </c>
      <c r="BZ46" s="85"/>
      <c r="CA46" s="85">
        <f>IF('データ入力（申請書）'!BO50="","",MID('データ入力（申請書）'!BO50,5,1))</f>
      </c>
      <c r="CB46" s="85"/>
      <c r="CC46" s="85">
        <f>IF('データ入力（申請書）'!BO50="","",RIGHT('データ入力（申請書）'!BO50,1))</f>
      </c>
      <c r="CD46" s="86"/>
      <c r="CF46" s="87">
        <f>IF(OR('データ入力（申請書）'!AG50="",'データ入力（申請書）'!AI50="",'データ入力（申請書）'!AL50="",'データ入力（申請書）'!AO50=""),"","（"&amp;'データ入力（申請書）'!AG50&amp;IF('データ入力（申請書）'!AI50&lt;10,"　","")&amp;WIDECHAR('データ入力（申請書）'!AI50)&amp;"年"&amp;IF('データ入力（申請書）'!AL50&lt;10,"　","")&amp;WIDECHAR('データ入力（申請書）'!AL50)&amp;"月"&amp;IF('データ入力（申請書）'!AO50&lt;10,"　","")&amp;WIDECHAR('データ入力（申請書）'!AO50)&amp;"日）")</f>
      </c>
      <c r="CG46" s="87"/>
      <c r="CH46" s="87"/>
      <c r="CI46" s="87"/>
      <c r="CJ46" s="87"/>
      <c r="CK46" s="87"/>
      <c r="CL46" s="87"/>
      <c r="CM46" s="87"/>
      <c r="CN46" s="87"/>
      <c r="CO46" s="87"/>
      <c r="CP46" s="87"/>
      <c r="CQ46" s="87"/>
      <c r="CR46" s="87"/>
      <c r="CS46" s="87"/>
      <c r="CT46" s="87"/>
      <c r="CU46" s="87"/>
      <c r="CV46" s="87"/>
    </row>
    <row r="47" ht="9.75" customHeight="1"/>
  </sheetData>
  <sheetProtection password="DE82" sheet="1" objects="1" scenarios="1" selectLockedCells="1"/>
  <mergeCells count="424">
    <mergeCell ref="A2:CV2"/>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K11:L11"/>
    <mergeCell ref="M11:N11"/>
    <mergeCell ref="O11:P11"/>
    <mergeCell ref="Q11:R11"/>
    <mergeCell ref="S11:T11"/>
    <mergeCell ref="U11:V11"/>
    <mergeCell ref="W11:X11"/>
    <mergeCell ref="Y11:Z11"/>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K19:L19"/>
    <mergeCell ref="M19:N19"/>
    <mergeCell ref="O19:P19"/>
    <mergeCell ref="Q19:R19"/>
    <mergeCell ref="S19:T19"/>
    <mergeCell ref="U19:V19"/>
    <mergeCell ref="W19:X19"/>
    <mergeCell ref="Y19:Z19"/>
    <mergeCell ref="AA19:AB19"/>
    <mergeCell ref="AC19:AD19"/>
    <mergeCell ref="BB21:BE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K24:L24"/>
    <mergeCell ref="M24:N24"/>
    <mergeCell ref="O24:P24"/>
    <mergeCell ref="Q24:R24"/>
    <mergeCell ref="S24:T24"/>
    <mergeCell ref="U24:V24"/>
    <mergeCell ref="W24:X24"/>
    <mergeCell ref="K25:L25"/>
    <mergeCell ref="M25:N25"/>
    <mergeCell ref="O25:P25"/>
    <mergeCell ref="Q25:R25"/>
    <mergeCell ref="S25:T25"/>
    <mergeCell ref="W25:X25"/>
    <mergeCell ref="AE25:AF25"/>
    <mergeCell ref="Y24:Z24"/>
    <mergeCell ref="AA24:AB24"/>
    <mergeCell ref="AC24:AD24"/>
    <mergeCell ref="AE24:AF24"/>
    <mergeCell ref="AG25:AH25"/>
    <mergeCell ref="AG24:AH24"/>
    <mergeCell ref="Y25:Z25"/>
    <mergeCell ref="AA25:AB25"/>
    <mergeCell ref="AC25:AD25"/>
    <mergeCell ref="K27:L27"/>
    <mergeCell ref="M27:N27"/>
    <mergeCell ref="O27:P27"/>
    <mergeCell ref="Q27:R27"/>
    <mergeCell ref="S27:T27"/>
    <mergeCell ref="U27:V27"/>
    <mergeCell ref="W27:X27"/>
    <mergeCell ref="Y27:Z27"/>
    <mergeCell ref="U25:V25"/>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G33:BH33"/>
    <mergeCell ref="BI33:BJ33"/>
    <mergeCell ref="BK33:BL33"/>
    <mergeCell ref="BM33:BN33"/>
    <mergeCell ref="BO33:BP33"/>
    <mergeCell ref="BQ33:BR33"/>
    <mergeCell ref="BS33:BT33"/>
    <mergeCell ref="BU33:BV33"/>
    <mergeCell ref="BW33:BX33"/>
    <mergeCell ref="BY33:BZ33"/>
    <mergeCell ref="CA33:CB33"/>
    <mergeCell ref="CC33:CD33"/>
    <mergeCell ref="CE33:CF33"/>
    <mergeCell ref="CG33:CH33"/>
    <mergeCell ref="CI33:CJ33"/>
    <mergeCell ref="CK33:CL33"/>
    <mergeCell ref="CM33:CN33"/>
    <mergeCell ref="CO33:CP33"/>
    <mergeCell ref="CQ33:CR33"/>
    <mergeCell ref="CS33:CT33"/>
    <mergeCell ref="CU33:CV33"/>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C35:BD35"/>
    <mergeCell ref="BE35:BF35"/>
    <mergeCell ref="BG35:BH35"/>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K40:L40"/>
    <mergeCell ref="M40:N40"/>
    <mergeCell ref="O40:P40"/>
    <mergeCell ref="Q40:R40"/>
    <mergeCell ref="S40:T40"/>
    <mergeCell ref="U40:V40"/>
    <mergeCell ref="W40:X40"/>
    <mergeCell ref="Y40:Z40"/>
    <mergeCell ref="AA40:AB40"/>
    <mergeCell ref="AC40:AD40"/>
    <mergeCell ref="AE40:AF40"/>
    <mergeCell ref="AG40:AH40"/>
    <mergeCell ref="K41:L41"/>
    <mergeCell ref="M41:N41"/>
    <mergeCell ref="O41:P41"/>
    <mergeCell ref="Q41:R41"/>
    <mergeCell ref="S41:T41"/>
    <mergeCell ref="U41:V41"/>
    <mergeCell ref="W41:X41"/>
    <mergeCell ref="Y41:Z41"/>
    <mergeCell ref="AA41:AB41"/>
    <mergeCell ref="AC41:AD41"/>
    <mergeCell ref="AE41:AF41"/>
    <mergeCell ref="AG41:AH41"/>
    <mergeCell ref="BJ43:BK43"/>
    <mergeCell ref="BL43:BM43"/>
    <mergeCell ref="BN43:BO43"/>
    <mergeCell ref="CJ43:CK43"/>
    <mergeCell ref="CL43:CM43"/>
    <mergeCell ref="CN43:CO43"/>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BJ44:BK44"/>
    <mergeCell ref="BL44:BM44"/>
    <mergeCell ref="BN44:BO44"/>
    <mergeCell ref="BP44:BQ44"/>
    <mergeCell ref="BR44:BS44"/>
    <mergeCell ref="CJ44:CK44"/>
    <mergeCell ref="CL44:CM44"/>
    <mergeCell ref="CN44:CO44"/>
    <mergeCell ref="CP44:CQ44"/>
    <mergeCell ref="CR44:CS44"/>
    <mergeCell ref="K46:L46"/>
    <mergeCell ref="M46:N46"/>
    <mergeCell ref="O46:P46"/>
    <mergeCell ref="Q46:R46"/>
    <mergeCell ref="S46:T46"/>
    <mergeCell ref="U46:V46"/>
    <mergeCell ref="W46:X46"/>
    <mergeCell ref="Y46:Z46"/>
    <mergeCell ref="AA46:AB46"/>
    <mergeCell ref="AC46:AD46"/>
    <mergeCell ref="AE46:AF46"/>
    <mergeCell ref="AG46:AH46"/>
    <mergeCell ref="BM46:BN46"/>
    <mergeCell ref="CA46:CB46"/>
    <mergeCell ref="CC46:CD46"/>
    <mergeCell ref="CF46:CV46"/>
    <mergeCell ref="BO46:BP46"/>
    <mergeCell ref="BQ46:BR46"/>
    <mergeCell ref="BS46:BT46"/>
    <mergeCell ref="BU46:BV46"/>
    <mergeCell ref="BW46:BX46"/>
    <mergeCell ref="BY46:BZ46"/>
  </mergeCells>
  <printOptions/>
  <pageMargins left="0.3937007874015748" right="0.1968503937007874" top="0.5905511811023623"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AO52"/>
  <sheetViews>
    <sheetView showGridLines="0" showZeros="0" showOutlineSymbols="0" view="pageBreakPreview" zoomScaleSheetLayoutView="100" zoomScalePageLayoutView="0" workbookViewId="0" topLeftCell="A1">
      <selection activeCell="H9" sqref="H9:M9"/>
    </sheetView>
  </sheetViews>
  <sheetFormatPr defaultColWidth="8.796875" defaultRowHeight="14.25" outlineLevelCol="1"/>
  <cols>
    <col min="1" max="1" width="1.59765625" style="32" customWidth="1"/>
    <col min="2" max="2" width="2.59765625" style="32" customWidth="1"/>
    <col min="3" max="3" width="5.59765625" style="32" customWidth="1"/>
    <col min="4" max="4" width="2.59765625" style="32" customWidth="1"/>
    <col min="5" max="35" width="3.59765625" style="32" customWidth="1"/>
    <col min="36" max="36" width="0.40625" style="33" hidden="1" customWidth="1" outlineLevel="1"/>
    <col min="37" max="37" width="9" style="32" bestFit="1" customWidth="1" collapsed="1"/>
    <col min="38" max="38" width="9" style="32" bestFit="1" customWidth="1"/>
    <col min="39" max="16384" width="9" style="32" customWidth="1"/>
  </cols>
  <sheetData>
    <row r="1" ht="4.5" customHeight="1"/>
    <row r="2" spans="2:14" ht="13.5">
      <c r="B2" s="108"/>
      <c r="C2" s="108"/>
      <c r="D2" s="108"/>
      <c r="E2" s="108"/>
      <c r="F2" s="108"/>
      <c r="H2" s="108" t="s">
        <v>20</v>
      </c>
      <c r="I2" s="108"/>
      <c r="J2" s="108"/>
      <c r="K2" s="108"/>
      <c r="L2" s="108"/>
      <c r="M2" s="108"/>
      <c r="N2" s="108"/>
    </row>
    <row r="3" ht="13.5" customHeight="1"/>
    <row r="4" spans="3:12" ht="13.5">
      <c r="C4" s="109"/>
      <c r="D4" s="109"/>
      <c r="E4" s="32" t="s">
        <v>32</v>
      </c>
      <c r="L4" s="37"/>
    </row>
    <row r="5" ht="18" customHeight="1"/>
    <row r="6" spans="1:28" ht="18" customHeight="1">
      <c r="A6" s="110" t="s">
        <v>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row>
    <row r="7" spans="1:28" ht="18.75"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row>
    <row r="8" spans="2:41" s="34" customFormat="1" ht="24.75" customHeight="1">
      <c r="B8" s="111" t="s">
        <v>37</v>
      </c>
      <c r="C8" s="112"/>
      <c r="D8" s="113"/>
      <c r="E8" s="120" t="s">
        <v>68</v>
      </c>
      <c r="F8" s="121"/>
      <c r="G8" s="122"/>
      <c r="H8" s="120" t="s">
        <v>69</v>
      </c>
      <c r="I8" s="121"/>
      <c r="J8" s="121"/>
      <c r="K8" s="121"/>
      <c r="L8" s="121"/>
      <c r="M8" s="121"/>
      <c r="N8" s="123" t="s">
        <v>70</v>
      </c>
      <c r="O8" s="101"/>
      <c r="P8" s="101"/>
      <c r="Q8" s="101"/>
      <c r="R8" s="101"/>
      <c r="S8" s="101"/>
      <c r="T8" s="102"/>
      <c r="U8" s="101" t="s">
        <v>71</v>
      </c>
      <c r="V8" s="101"/>
      <c r="W8" s="101"/>
      <c r="X8" s="101"/>
      <c r="Y8" s="101"/>
      <c r="Z8" s="101"/>
      <c r="AA8" s="102"/>
      <c r="AD8" s="38">
        <f aca="true" t="shared" si="0" ref="AD8:AD17">IF(H9="　プレスレストコンクリート",IF(ISERROR(MATCH("土木一式",H$9:H$18,0))=TRUE,"土木一式を希望しなければプレスレストコンクリートは希望できません!!",""),IF(H9="　法面",IF(ISERROR(MATCH("とび・土工・コンクリート",H$9:H$18,0))=TRUE,"とび・土工・コンクリートを希望しなければ法面は希望できません!!",""),IF(H9="　鋼橋上部",IF(ISERROR(MATCH("鋼構造物",H$9:H$18,0))=TRUE,"鋼構造物を希望しなければ鋼橋上部は希望できません!!",""),"")))</f>
      </c>
      <c r="AK8" s="39"/>
      <c r="AL8" s="39"/>
      <c r="AM8" s="39"/>
      <c r="AN8" s="39"/>
      <c r="AO8" s="39"/>
    </row>
    <row r="9" spans="2:41" s="34" customFormat="1" ht="24.75" customHeight="1">
      <c r="B9" s="114"/>
      <c r="C9" s="115"/>
      <c r="D9" s="116"/>
      <c r="E9" s="101" t="s">
        <v>72</v>
      </c>
      <c r="F9" s="101"/>
      <c r="G9" s="102"/>
      <c r="H9" s="103"/>
      <c r="I9" s="104"/>
      <c r="J9" s="104"/>
      <c r="K9" s="104"/>
      <c r="L9" s="104"/>
      <c r="M9" s="104"/>
      <c r="N9" s="105"/>
      <c r="O9" s="106"/>
      <c r="P9" s="106"/>
      <c r="Q9" s="106"/>
      <c r="R9" s="106"/>
      <c r="S9" s="106"/>
      <c r="T9" s="107"/>
      <c r="U9" s="106"/>
      <c r="V9" s="106"/>
      <c r="W9" s="106"/>
      <c r="X9" s="106"/>
      <c r="Y9" s="106"/>
      <c r="Z9" s="106"/>
      <c r="AA9" s="107"/>
      <c r="AD9" s="38">
        <f t="shared" si="0"/>
      </c>
      <c r="AK9" s="39"/>
      <c r="AL9" s="39"/>
      <c r="AM9" s="39"/>
      <c r="AN9" s="39"/>
      <c r="AO9" s="39"/>
    </row>
    <row r="10" spans="2:41" s="34" customFormat="1" ht="24.75" customHeight="1">
      <c r="B10" s="114"/>
      <c r="C10" s="115"/>
      <c r="D10" s="116"/>
      <c r="E10" s="101" t="s">
        <v>72</v>
      </c>
      <c r="F10" s="101"/>
      <c r="G10" s="102"/>
      <c r="H10" s="103"/>
      <c r="I10" s="104"/>
      <c r="J10" s="104"/>
      <c r="K10" s="104"/>
      <c r="L10" s="104"/>
      <c r="M10" s="104"/>
      <c r="N10" s="105"/>
      <c r="O10" s="106"/>
      <c r="P10" s="106"/>
      <c r="Q10" s="106"/>
      <c r="R10" s="106"/>
      <c r="S10" s="106"/>
      <c r="T10" s="107"/>
      <c r="U10" s="106"/>
      <c r="V10" s="106"/>
      <c r="W10" s="106"/>
      <c r="X10" s="106"/>
      <c r="Y10" s="106"/>
      <c r="Z10" s="106"/>
      <c r="AA10" s="107"/>
      <c r="AD10" s="38">
        <f t="shared" si="0"/>
      </c>
      <c r="AK10" s="39"/>
      <c r="AL10" s="39"/>
      <c r="AM10" s="39"/>
      <c r="AN10" s="39"/>
      <c r="AO10" s="39"/>
    </row>
    <row r="11" spans="2:41" s="34" customFormat="1" ht="24.75" customHeight="1">
      <c r="B11" s="114"/>
      <c r="C11" s="115"/>
      <c r="D11" s="116"/>
      <c r="E11" s="101" t="s">
        <v>72</v>
      </c>
      <c r="F11" s="101"/>
      <c r="G11" s="102"/>
      <c r="H11" s="103"/>
      <c r="I11" s="104"/>
      <c r="J11" s="104"/>
      <c r="K11" s="104"/>
      <c r="L11" s="104"/>
      <c r="M11" s="104"/>
      <c r="N11" s="105"/>
      <c r="O11" s="106"/>
      <c r="P11" s="106"/>
      <c r="Q11" s="106"/>
      <c r="R11" s="106"/>
      <c r="S11" s="106"/>
      <c r="T11" s="107"/>
      <c r="U11" s="106"/>
      <c r="V11" s="106"/>
      <c r="W11" s="106"/>
      <c r="X11" s="106"/>
      <c r="Y11" s="106"/>
      <c r="Z11" s="106"/>
      <c r="AA11" s="107"/>
      <c r="AD11" s="38">
        <f t="shared" si="0"/>
      </c>
      <c r="AK11" s="39"/>
      <c r="AL11" s="39"/>
      <c r="AM11" s="39"/>
      <c r="AN11" s="39"/>
      <c r="AO11" s="39"/>
    </row>
    <row r="12" spans="2:41" s="34" customFormat="1" ht="24.75" customHeight="1">
      <c r="B12" s="114"/>
      <c r="C12" s="115"/>
      <c r="D12" s="116"/>
      <c r="E12" s="101" t="s">
        <v>72</v>
      </c>
      <c r="F12" s="101"/>
      <c r="G12" s="102"/>
      <c r="H12" s="103"/>
      <c r="I12" s="104"/>
      <c r="J12" s="104"/>
      <c r="K12" s="104"/>
      <c r="L12" s="104"/>
      <c r="M12" s="104"/>
      <c r="N12" s="105"/>
      <c r="O12" s="106"/>
      <c r="P12" s="106"/>
      <c r="Q12" s="106"/>
      <c r="R12" s="106"/>
      <c r="S12" s="106"/>
      <c r="T12" s="107"/>
      <c r="U12" s="106"/>
      <c r="V12" s="106"/>
      <c r="W12" s="106"/>
      <c r="X12" s="106"/>
      <c r="Y12" s="106"/>
      <c r="Z12" s="106"/>
      <c r="AA12" s="107"/>
      <c r="AD12" s="38">
        <f t="shared" si="0"/>
      </c>
      <c r="AK12" s="39"/>
      <c r="AL12" s="39"/>
      <c r="AM12" s="39"/>
      <c r="AN12" s="39"/>
      <c r="AO12" s="39"/>
    </row>
    <row r="13" spans="2:41" s="34" customFormat="1" ht="24.75" customHeight="1">
      <c r="B13" s="114"/>
      <c r="C13" s="115"/>
      <c r="D13" s="116"/>
      <c r="E13" s="101" t="s">
        <v>72</v>
      </c>
      <c r="F13" s="101"/>
      <c r="G13" s="102"/>
      <c r="H13" s="103"/>
      <c r="I13" s="104"/>
      <c r="J13" s="104"/>
      <c r="K13" s="104"/>
      <c r="L13" s="104"/>
      <c r="M13" s="104"/>
      <c r="N13" s="105"/>
      <c r="O13" s="106"/>
      <c r="P13" s="106"/>
      <c r="Q13" s="106"/>
      <c r="R13" s="106"/>
      <c r="S13" s="106"/>
      <c r="T13" s="107"/>
      <c r="U13" s="106"/>
      <c r="V13" s="106"/>
      <c r="W13" s="106"/>
      <c r="X13" s="106"/>
      <c r="Y13" s="106"/>
      <c r="Z13" s="106"/>
      <c r="AA13" s="107"/>
      <c r="AD13" s="38">
        <f t="shared" si="0"/>
      </c>
      <c r="AK13" s="39"/>
      <c r="AL13" s="39"/>
      <c r="AM13" s="39"/>
      <c r="AN13" s="39"/>
      <c r="AO13" s="39"/>
    </row>
    <row r="14" spans="2:41" s="34" customFormat="1" ht="24.75" customHeight="1">
      <c r="B14" s="114"/>
      <c r="C14" s="115"/>
      <c r="D14" s="116"/>
      <c r="E14" s="101" t="s">
        <v>72</v>
      </c>
      <c r="F14" s="101"/>
      <c r="G14" s="102"/>
      <c r="H14" s="103"/>
      <c r="I14" s="104"/>
      <c r="J14" s="104"/>
      <c r="K14" s="104"/>
      <c r="L14" s="104"/>
      <c r="M14" s="104"/>
      <c r="N14" s="105"/>
      <c r="O14" s="106"/>
      <c r="P14" s="106"/>
      <c r="Q14" s="106"/>
      <c r="R14" s="106"/>
      <c r="S14" s="106"/>
      <c r="T14" s="107"/>
      <c r="U14" s="106"/>
      <c r="V14" s="106"/>
      <c r="W14" s="106"/>
      <c r="X14" s="106"/>
      <c r="Y14" s="106"/>
      <c r="Z14" s="106"/>
      <c r="AA14" s="107"/>
      <c r="AD14" s="38">
        <f t="shared" si="0"/>
      </c>
      <c r="AK14" s="39"/>
      <c r="AL14" s="39"/>
      <c r="AM14" s="39"/>
      <c r="AN14" s="39"/>
      <c r="AO14" s="39"/>
    </row>
    <row r="15" spans="2:41" s="34" customFormat="1" ht="24.75" customHeight="1">
      <c r="B15" s="114"/>
      <c r="C15" s="115"/>
      <c r="D15" s="116"/>
      <c r="E15" s="101" t="s">
        <v>72</v>
      </c>
      <c r="F15" s="101"/>
      <c r="G15" s="102"/>
      <c r="H15" s="103"/>
      <c r="I15" s="104"/>
      <c r="J15" s="104"/>
      <c r="K15" s="104"/>
      <c r="L15" s="104"/>
      <c r="M15" s="104"/>
      <c r="N15" s="105"/>
      <c r="O15" s="106"/>
      <c r="P15" s="106"/>
      <c r="Q15" s="106"/>
      <c r="R15" s="106"/>
      <c r="S15" s="106"/>
      <c r="T15" s="107"/>
      <c r="U15" s="106"/>
      <c r="V15" s="106"/>
      <c r="W15" s="106"/>
      <c r="X15" s="106"/>
      <c r="Y15" s="106"/>
      <c r="Z15" s="106"/>
      <c r="AA15" s="107"/>
      <c r="AD15" s="38">
        <f t="shared" si="0"/>
      </c>
      <c r="AK15" s="39"/>
      <c r="AL15" s="39"/>
      <c r="AM15" s="39"/>
      <c r="AN15" s="39"/>
      <c r="AO15" s="39"/>
    </row>
    <row r="16" spans="2:41" s="34" customFormat="1" ht="24.75" customHeight="1">
      <c r="B16" s="114"/>
      <c r="C16" s="115"/>
      <c r="D16" s="116"/>
      <c r="E16" s="101" t="s">
        <v>72</v>
      </c>
      <c r="F16" s="101"/>
      <c r="G16" s="102"/>
      <c r="H16" s="103"/>
      <c r="I16" s="104"/>
      <c r="J16" s="104"/>
      <c r="K16" s="104"/>
      <c r="L16" s="104"/>
      <c r="M16" s="104"/>
      <c r="N16" s="105"/>
      <c r="O16" s="106"/>
      <c r="P16" s="106"/>
      <c r="Q16" s="106"/>
      <c r="R16" s="106"/>
      <c r="S16" s="106"/>
      <c r="T16" s="107"/>
      <c r="U16" s="106"/>
      <c r="V16" s="106"/>
      <c r="W16" s="106"/>
      <c r="X16" s="106"/>
      <c r="Y16" s="106"/>
      <c r="Z16" s="106"/>
      <c r="AA16" s="107"/>
      <c r="AD16" s="38">
        <f t="shared" si="0"/>
      </c>
      <c r="AK16" s="39"/>
      <c r="AL16" s="39"/>
      <c r="AM16" s="39"/>
      <c r="AN16" s="39"/>
      <c r="AO16" s="39"/>
    </row>
    <row r="17" spans="2:41" s="34" customFormat="1" ht="24.75" customHeight="1">
      <c r="B17" s="114"/>
      <c r="C17" s="115"/>
      <c r="D17" s="116"/>
      <c r="E17" s="101" t="s">
        <v>72</v>
      </c>
      <c r="F17" s="101"/>
      <c r="G17" s="102"/>
      <c r="H17" s="103"/>
      <c r="I17" s="104"/>
      <c r="J17" s="104"/>
      <c r="K17" s="104"/>
      <c r="L17" s="104"/>
      <c r="M17" s="104"/>
      <c r="N17" s="105"/>
      <c r="O17" s="106"/>
      <c r="P17" s="106"/>
      <c r="Q17" s="106"/>
      <c r="R17" s="106"/>
      <c r="S17" s="106"/>
      <c r="T17" s="107"/>
      <c r="U17" s="106"/>
      <c r="V17" s="106"/>
      <c r="W17" s="106"/>
      <c r="X17" s="106"/>
      <c r="Y17" s="106"/>
      <c r="Z17" s="106"/>
      <c r="AA17" s="107"/>
      <c r="AD17" s="38">
        <f t="shared" si="0"/>
      </c>
      <c r="AM17" s="39"/>
      <c r="AO17" s="39"/>
    </row>
    <row r="18" spans="2:27" s="34" customFormat="1" ht="24.75" customHeight="1">
      <c r="B18" s="117"/>
      <c r="C18" s="118"/>
      <c r="D18" s="119"/>
      <c r="E18" s="101" t="s">
        <v>72</v>
      </c>
      <c r="F18" s="101"/>
      <c r="G18" s="102"/>
      <c r="H18" s="103"/>
      <c r="I18" s="104"/>
      <c r="J18" s="104"/>
      <c r="K18" s="104"/>
      <c r="L18" s="104"/>
      <c r="M18" s="104"/>
      <c r="N18" s="105"/>
      <c r="O18" s="106"/>
      <c r="P18" s="106"/>
      <c r="Q18" s="106"/>
      <c r="R18" s="106"/>
      <c r="S18" s="106"/>
      <c r="T18" s="107"/>
      <c r="U18" s="106"/>
      <c r="V18" s="106"/>
      <c r="W18" s="106"/>
      <c r="X18" s="106"/>
      <c r="Y18" s="106"/>
      <c r="Z18" s="106"/>
      <c r="AA18" s="107"/>
    </row>
    <row r="19" s="35" customFormat="1" ht="24" customHeight="1">
      <c r="B19" s="40" t="s">
        <v>74</v>
      </c>
    </row>
    <row r="20" spans="1:28" s="34" customFormat="1" ht="18.75" customHeight="1">
      <c r="A20" s="35"/>
      <c r="B20" s="40" t="s">
        <v>55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1:37" s="36" customFormat="1" ht="18.75" customHeight="1">
      <c r="A21" s="34"/>
      <c r="B21" s="39" t="s">
        <v>75</v>
      </c>
      <c r="C21" s="34"/>
      <c r="D21" s="34"/>
      <c r="E21" s="34"/>
      <c r="F21" s="34"/>
      <c r="G21" s="34"/>
      <c r="H21" s="34"/>
      <c r="I21" s="34"/>
      <c r="J21" s="34"/>
      <c r="K21" s="34"/>
      <c r="L21" s="34"/>
      <c r="M21" s="34"/>
      <c r="N21" s="34"/>
      <c r="O21" s="34"/>
      <c r="P21" s="34"/>
      <c r="Q21" s="34"/>
      <c r="R21" s="34"/>
      <c r="S21" s="34"/>
      <c r="T21" s="34"/>
      <c r="U21" s="34"/>
      <c r="V21" s="34"/>
      <c r="W21" s="34"/>
      <c r="X21" s="34"/>
      <c r="Y21" s="34"/>
      <c r="Z21" s="34"/>
      <c r="AA21" s="39"/>
      <c r="AB21" s="34"/>
      <c r="AJ21" s="40" t="s">
        <v>76</v>
      </c>
      <c r="AK21" s="39"/>
    </row>
    <row r="22" spans="36:37" ht="18.75" customHeight="1">
      <c r="AJ22" s="40" t="s">
        <v>77</v>
      </c>
      <c r="AK22" s="39"/>
    </row>
    <row r="23" spans="36:37" ht="18.75" customHeight="1">
      <c r="AJ23" s="40" t="s">
        <v>73</v>
      </c>
      <c r="AK23" s="39"/>
    </row>
    <row r="24" spans="36:37" ht="18.75" customHeight="1">
      <c r="AJ24" s="40" t="s">
        <v>78</v>
      </c>
      <c r="AK24" s="39"/>
    </row>
    <row r="25" spans="36:37" ht="18.75" customHeight="1">
      <c r="AJ25" s="40" t="s">
        <v>79</v>
      </c>
      <c r="AK25" s="39"/>
    </row>
    <row r="26" spans="36:37" ht="18.75" customHeight="1">
      <c r="AJ26" s="40" t="s">
        <v>80</v>
      </c>
      <c r="AK26" s="33"/>
    </row>
    <row r="27" spans="36:37" ht="18.75" customHeight="1">
      <c r="AJ27" s="40" t="s">
        <v>81</v>
      </c>
      <c r="AK27" s="33"/>
    </row>
    <row r="28" spans="36:37" ht="18.75" customHeight="1">
      <c r="AJ28" s="40" t="s">
        <v>82</v>
      </c>
      <c r="AK28" s="33"/>
    </row>
    <row r="29" spans="36:37" ht="13.5">
      <c r="AJ29" s="40" t="s">
        <v>34</v>
      </c>
      <c r="AK29" s="33"/>
    </row>
    <row r="30" spans="36:37" ht="13.5">
      <c r="AJ30" s="40" t="s">
        <v>83</v>
      </c>
      <c r="AK30" s="33"/>
    </row>
    <row r="31" ht="13.5">
      <c r="AJ31" s="40" t="s">
        <v>84</v>
      </c>
    </row>
    <row r="32" ht="13.5">
      <c r="AJ32" s="40" t="s">
        <v>85</v>
      </c>
    </row>
    <row r="33" ht="13.5">
      <c r="AJ33" s="40" t="s">
        <v>86</v>
      </c>
    </row>
    <row r="34" ht="13.5">
      <c r="AJ34" s="40" t="s">
        <v>87</v>
      </c>
    </row>
    <row r="35" ht="13.5">
      <c r="AJ35" s="40" t="s">
        <v>88</v>
      </c>
    </row>
    <row r="36" ht="13.5">
      <c r="AJ36" s="40" t="s">
        <v>89</v>
      </c>
    </row>
    <row r="37" ht="13.5">
      <c r="AJ37" s="40" t="s">
        <v>22</v>
      </c>
    </row>
    <row r="38" ht="13.5">
      <c r="AJ38" s="40" t="s">
        <v>90</v>
      </c>
    </row>
    <row r="39" ht="13.5">
      <c r="AJ39" s="40" t="s">
        <v>91</v>
      </c>
    </row>
    <row r="40" ht="13.5">
      <c r="AJ40" s="40" t="s">
        <v>92</v>
      </c>
    </row>
    <row r="41" ht="13.5">
      <c r="AJ41" s="40" t="s">
        <v>93</v>
      </c>
    </row>
    <row r="42" ht="13.5">
      <c r="AJ42" s="40" t="s">
        <v>94</v>
      </c>
    </row>
    <row r="43" ht="13.5">
      <c r="AJ43" s="39" t="s">
        <v>95</v>
      </c>
    </row>
    <row r="44" ht="13.5">
      <c r="AJ44" s="40" t="s">
        <v>96</v>
      </c>
    </row>
    <row r="45" ht="13.5">
      <c r="AJ45" s="40" t="s">
        <v>97</v>
      </c>
    </row>
    <row r="46" ht="13.5">
      <c r="AJ46" s="39" t="s">
        <v>98</v>
      </c>
    </row>
    <row r="47" ht="13.5">
      <c r="AJ47" s="39" t="s">
        <v>99</v>
      </c>
    </row>
    <row r="48" ht="13.5">
      <c r="AJ48" s="39" t="s">
        <v>100</v>
      </c>
    </row>
    <row r="49" ht="13.5">
      <c r="AJ49" s="39" t="s">
        <v>106</v>
      </c>
    </row>
    <row r="50" ht="13.5">
      <c r="AJ50" s="39" t="s">
        <v>101</v>
      </c>
    </row>
    <row r="51" ht="13.5">
      <c r="AJ51" s="39" t="s">
        <v>102</v>
      </c>
    </row>
    <row r="52" ht="13.5">
      <c r="AJ52" s="39" t="s">
        <v>103</v>
      </c>
    </row>
  </sheetData>
  <sheetProtection formatCells="0" selectLockedCells="1"/>
  <mergeCells count="49">
    <mergeCell ref="B2:F2"/>
    <mergeCell ref="H2:N2"/>
    <mergeCell ref="C4:D4"/>
    <mergeCell ref="A6:AB7"/>
    <mergeCell ref="B8:D18"/>
    <mergeCell ref="E8:G8"/>
    <mergeCell ref="H8:M8"/>
    <mergeCell ref="N8:T8"/>
    <mergeCell ref="U8:AA8"/>
    <mergeCell ref="E9:G9"/>
    <mergeCell ref="H9:M9"/>
    <mergeCell ref="N9:T9"/>
    <mergeCell ref="U9:AA9"/>
    <mergeCell ref="E10:G10"/>
    <mergeCell ref="H10:M10"/>
    <mergeCell ref="N10:T10"/>
    <mergeCell ref="U10:AA10"/>
    <mergeCell ref="E11:G11"/>
    <mergeCell ref="H11:M11"/>
    <mergeCell ref="N11:T11"/>
    <mergeCell ref="U11:AA11"/>
    <mergeCell ref="E12:G12"/>
    <mergeCell ref="H12:M12"/>
    <mergeCell ref="N12:T12"/>
    <mergeCell ref="U12:AA12"/>
    <mergeCell ref="E13:G13"/>
    <mergeCell ref="H13:M13"/>
    <mergeCell ref="N13:T13"/>
    <mergeCell ref="U13:AA13"/>
    <mergeCell ref="E14:G14"/>
    <mergeCell ref="H14:M14"/>
    <mergeCell ref="N14:T14"/>
    <mergeCell ref="U14:AA14"/>
    <mergeCell ref="E15:G15"/>
    <mergeCell ref="H15:M15"/>
    <mergeCell ref="N15:T15"/>
    <mergeCell ref="U15:AA15"/>
    <mergeCell ref="E16:G16"/>
    <mergeCell ref="H16:M16"/>
    <mergeCell ref="N16:T16"/>
    <mergeCell ref="U16:AA16"/>
    <mergeCell ref="E17:G17"/>
    <mergeCell ref="H17:M17"/>
    <mergeCell ref="N17:T17"/>
    <mergeCell ref="U17:AA17"/>
    <mergeCell ref="E18:G18"/>
    <mergeCell ref="H18:M18"/>
    <mergeCell ref="N18:T18"/>
    <mergeCell ref="U18:AA18"/>
  </mergeCells>
  <dataValidations count="1">
    <dataValidation type="list" showInputMessage="1" showErrorMessage="1" sqref="H9:M18">
      <formula1>$AJ$21:$AJ$54</formula1>
    </dataValidation>
  </dataValidations>
  <hyperlinks>
    <hyperlink ref="H2:N2" location="入札参加申請書記入要領!A1" tooltip="申請書記入要領へ移動する" display="申請書記入要領へ移動する"/>
  </hyperlinks>
  <printOptions/>
  <pageMargins left="0.6692913385826772" right="0.1968503937007874" top="0.81" bottom="0.64" header="0.48" footer="0.24"/>
  <pageSetup blackAndWhite="1" horizontalDpi="600" verticalDpi="600" orientation="portrait" paperSize="9" scale="91" r:id="rId4"/>
  <headerFooter alignWithMargins="0">
    <oddFooter>&amp;R&amp;16 ２（別紙）</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AO64"/>
  <sheetViews>
    <sheetView showZeros="0" showOutlineSymbols="0" zoomScaleSheetLayoutView="100" zoomScalePageLayoutView="0" workbookViewId="0" topLeftCell="A1">
      <selection activeCell="C3" sqref="C3"/>
    </sheetView>
  </sheetViews>
  <sheetFormatPr defaultColWidth="8.796875" defaultRowHeight="14.25" outlineLevelCol="1"/>
  <cols>
    <col min="1" max="1" width="1.59765625" style="41" customWidth="1"/>
    <col min="2" max="2" width="2.59765625" style="41" customWidth="1"/>
    <col min="3" max="3" width="5.59765625" style="41" customWidth="1"/>
    <col min="4" max="4" width="2.59765625" style="41" customWidth="1"/>
    <col min="5" max="35" width="3.59765625" style="41" customWidth="1"/>
    <col min="36" max="36" width="0.4921875" style="42" hidden="1" customWidth="1" outlineLevel="1"/>
    <col min="37" max="37" width="3.59765625" style="41" customWidth="1" collapsed="1"/>
    <col min="38" max="39" width="3.59765625" style="41" customWidth="1"/>
    <col min="40" max="40" width="9" style="41" bestFit="1" customWidth="1"/>
    <col min="41" max="16384" width="9" style="41" customWidth="1"/>
  </cols>
  <sheetData>
    <row r="1" ht="4.5" customHeight="1"/>
    <row r="2" ht="19.5" customHeight="1">
      <c r="A2" s="47" t="s">
        <v>104</v>
      </c>
    </row>
    <row r="3" ht="19.5" customHeight="1"/>
    <row r="4" ht="19.5" customHeight="1"/>
    <row r="5" spans="1:29" ht="19.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9"/>
    </row>
    <row r="6" spans="1:29" ht="19.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1"/>
    </row>
    <row r="7" spans="1:29" ht="18" customHeight="1">
      <c r="A7" s="131" t="s">
        <v>105</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51"/>
    </row>
    <row r="8" spans="1:29" ht="17.25" customHeigh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1"/>
    </row>
    <row r="9" spans="1:37" s="43" customFormat="1" ht="18" customHeight="1">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4"/>
      <c r="AE9" s="44"/>
      <c r="AF9" s="44"/>
      <c r="AG9" s="44"/>
      <c r="AH9" s="44"/>
      <c r="AI9" s="44"/>
      <c r="AJ9" s="44"/>
      <c r="AK9" s="44"/>
    </row>
    <row r="10" spans="1:37" s="43" customFormat="1" ht="33" customHeight="1">
      <c r="A10" s="55"/>
      <c r="B10" s="132" t="s">
        <v>37</v>
      </c>
      <c r="C10" s="133"/>
      <c r="D10" s="134"/>
      <c r="E10" s="141" t="s">
        <v>68</v>
      </c>
      <c r="F10" s="142"/>
      <c r="G10" s="143"/>
      <c r="H10" s="141" t="s">
        <v>69</v>
      </c>
      <c r="I10" s="142"/>
      <c r="J10" s="142"/>
      <c r="K10" s="142"/>
      <c r="L10" s="142"/>
      <c r="M10" s="142"/>
      <c r="N10" s="144" t="s">
        <v>70</v>
      </c>
      <c r="O10" s="124"/>
      <c r="P10" s="124"/>
      <c r="Q10" s="124"/>
      <c r="R10" s="124"/>
      <c r="S10" s="124"/>
      <c r="T10" s="125"/>
      <c r="U10" s="124" t="s">
        <v>71</v>
      </c>
      <c r="V10" s="124"/>
      <c r="W10" s="124"/>
      <c r="X10" s="124"/>
      <c r="Y10" s="124"/>
      <c r="Z10" s="124"/>
      <c r="AA10" s="125"/>
      <c r="AB10" s="55"/>
      <c r="AC10" s="56"/>
      <c r="AD10" s="44"/>
      <c r="AE10" s="45"/>
      <c r="AF10" s="45"/>
      <c r="AG10" s="45"/>
      <c r="AH10" s="45"/>
      <c r="AI10" s="45"/>
      <c r="AJ10" s="45"/>
      <c r="AK10" s="45"/>
    </row>
    <row r="11" spans="1:37" s="43" customFormat="1" ht="27" customHeight="1">
      <c r="A11" s="57"/>
      <c r="B11" s="135"/>
      <c r="C11" s="136"/>
      <c r="D11" s="137"/>
      <c r="E11" s="124" t="s">
        <v>72</v>
      </c>
      <c r="F11" s="124"/>
      <c r="G11" s="125"/>
      <c r="H11" s="126"/>
      <c r="I11" s="127"/>
      <c r="J11" s="127"/>
      <c r="K11" s="127"/>
      <c r="L11" s="127"/>
      <c r="M11" s="127"/>
      <c r="N11" s="128"/>
      <c r="O11" s="129"/>
      <c r="P11" s="129"/>
      <c r="Q11" s="129"/>
      <c r="R11" s="129"/>
      <c r="S11" s="129"/>
      <c r="T11" s="130"/>
      <c r="U11" s="129"/>
      <c r="V11" s="129"/>
      <c r="W11" s="129"/>
      <c r="X11" s="129"/>
      <c r="Y11" s="129"/>
      <c r="Z11" s="129"/>
      <c r="AA11" s="130"/>
      <c r="AB11" s="57"/>
      <c r="AC11" s="58"/>
      <c r="AD11" s="45"/>
      <c r="AE11" s="45"/>
      <c r="AF11" s="45"/>
      <c r="AG11" s="45"/>
      <c r="AH11" s="45"/>
      <c r="AI11" s="45"/>
      <c r="AJ11" s="45"/>
      <c r="AK11" s="45"/>
    </row>
    <row r="12" spans="1:37" s="43" customFormat="1" ht="27" customHeight="1">
      <c r="A12" s="57"/>
      <c r="B12" s="135"/>
      <c r="C12" s="136"/>
      <c r="D12" s="137"/>
      <c r="E12" s="124" t="s">
        <v>72</v>
      </c>
      <c r="F12" s="124"/>
      <c r="G12" s="125"/>
      <c r="H12" s="126"/>
      <c r="I12" s="127"/>
      <c r="J12" s="127"/>
      <c r="K12" s="127"/>
      <c r="L12" s="127"/>
      <c r="M12" s="127"/>
      <c r="N12" s="128"/>
      <c r="O12" s="129"/>
      <c r="P12" s="129"/>
      <c r="Q12" s="129"/>
      <c r="R12" s="129"/>
      <c r="S12" s="129"/>
      <c r="T12" s="130"/>
      <c r="U12" s="129"/>
      <c r="V12" s="129"/>
      <c r="W12" s="129"/>
      <c r="X12" s="129"/>
      <c r="Y12" s="129"/>
      <c r="Z12" s="129"/>
      <c r="AA12" s="130"/>
      <c r="AB12" s="57"/>
      <c r="AC12" s="58"/>
      <c r="AD12" s="45"/>
      <c r="AE12" s="45"/>
      <c r="AF12" s="45"/>
      <c r="AG12" s="45"/>
      <c r="AH12" s="45"/>
      <c r="AI12" s="45"/>
      <c r="AJ12" s="45"/>
      <c r="AK12" s="45"/>
    </row>
    <row r="13" spans="1:30" s="43" customFormat="1" ht="27" customHeight="1">
      <c r="A13" s="57"/>
      <c r="B13" s="135"/>
      <c r="C13" s="136"/>
      <c r="D13" s="137"/>
      <c r="E13" s="124" t="s">
        <v>72</v>
      </c>
      <c r="F13" s="124"/>
      <c r="G13" s="125"/>
      <c r="H13" s="126"/>
      <c r="I13" s="127"/>
      <c r="J13" s="127"/>
      <c r="K13" s="127"/>
      <c r="L13" s="127"/>
      <c r="M13" s="127"/>
      <c r="N13" s="128"/>
      <c r="O13" s="129"/>
      <c r="P13" s="129"/>
      <c r="Q13" s="129"/>
      <c r="R13" s="129"/>
      <c r="S13" s="129"/>
      <c r="T13" s="130"/>
      <c r="U13" s="129"/>
      <c r="V13" s="129"/>
      <c r="W13" s="129"/>
      <c r="X13" s="129"/>
      <c r="Y13" s="129"/>
      <c r="Z13" s="129"/>
      <c r="AA13" s="130"/>
      <c r="AB13" s="57"/>
      <c r="AC13" s="58"/>
      <c r="AD13" s="45"/>
    </row>
    <row r="14" spans="1:29" s="43" customFormat="1" ht="27" customHeight="1">
      <c r="A14" s="53"/>
      <c r="B14" s="135"/>
      <c r="C14" s="136"/>
      <c r="D14" s="137"/>
      <c r="E14" s="124" t="s">
        <v>72</v>
      </c>
      <c r="F14" s="124"/>
      <c r="G14" s="125"/>
      <c r="H14" s="126"/>
      <c r="I14" s="127"/>
      <c r="J14" s="127"/>
      <c r="K14" s="127"/>
      <c r="L14" s="127"/>
      <c r="M14" s="127"/>
      <c r="N14" s="128"/>
      <c r="O14" s="129"/>
      <c r="P14" s="129"/>
      <c r="Q14" s="129"/>
      <c r="R14" s="129"/>
      <c r="S14" s="129"/>
      <c r="T14" s="130"/>
      <c r="U14" s="129"/>
      <c r="V14" s="129"/>
      <c r="W14" s="129"/>
      <c r="X14" s="129"/>
      <c r="Y14" s="129"/>
      <c r="Z14" s="129"/>
      <c r="AA14" s="130"/>
      <c r="AB14" s="53"/>
      <c r="AC14" s="54"/>
    </row>
    <row r="15" spans="1:29" s="43" customFormat="1" ht="27" customHeight="1">
      <c r="A15" s="53"/>
      <c r="B15" s="135"/>
      <c r="C15" s="136"/>
      <c r="D15" s="137"/>
      <c r="E15" s="124" t="s">
        <v>72</v>
      </c>
      <c r="F15" s="124"/>
      <c r="G15" s="125"/>
      <c r="H15" s="126"/>
      <c r="I15" s="127"/>
      <c r="J15" s="127"/>
      <c r="K15" s="127"/>
      <c r="L15" s="127"/>
      <c r="M15" s="127"/>
      <c r="N15" s="128"/>
      <c r="O15" s="129"/>
      <c r="P15" s="129"/>
      <c r="Q15" s="129"/>
      <c r="R15" s="129"/>
      <c r="S15" s="129"/>
      <c r="T15" s="130"/>
      <c r="U15" s="129"/>
      <c r="V15" s="129"/>
      <c r="W15" s="129"/>
      <c r="X15" s="129"/>
      <c r="Y15" s="129"/>
      <c r="Z15" s="129"/>
      <c r="AA15" s="130"/>
      <c r="AB15" s="53"/>
      <c r="AC15" s="54"/>
    </row>
    <row r="16" spans="1:29" s="43" customFormat="1" ht="27" customHeight="1">
      <c r="A16" s="53"/>
      <c r="B16" s="135"/>
      <c r="C16" s="136"/>
      <c r="D16" s="137"/>
      <c r="E16" s="124" t="s">
        <v>72</v>
      </c>
      <c r="F16" s="124"/>
      <c r="G16" s="125"/>
      <c r="H16" s="126"/>
      <c r="I16" s="127"/>
      <c r="J16" s="127"/>
      <c r="K16" s="127"/>
      <c r="L16" s="127"/>
      <c r="M16" s="127"/>
      <c r="N16" s="128"/>
      <c r="O16" s="129"/>
      <c r="P16" s="129"/>
      <c r="Q16" s="129"/>
      <c r="R16" s="129"/>
      <c r="S16" s="129"/>
      <c r="T16" s="130"/>
      <c r="U16" s="129"/>
      <c r="V16" s="129"/>
      <c r="W16" s="129"/>
      <c r="X16" s="129"/>
      <c r="Y16" s="129"/>
      <c r="Z16" s="129"/>
      <c r="AA16" s="130"/>
      <c r="AB16" s="53"/>
      <c r="AC16" s="54"/>
    </row>
    <row r="17" spans="1:37" s="43" customFormat="1" ht="27" customHeight="1">
      <c r="A17" s="53"/>
      <c r="B17" s="135"/>
      <c r="C17" s="136"/>
      <c r="D17" s="137"/>
      <c r="E17" s="124" t="s">
        <v>72</v>
      </c>
      <c r="F17" s="124"/>
      <c r="G17" s="125"/>
      <c r="H17" s="126"/>
      <c r="I17" s="127"/>
      <c r="J17" s="127"/>
      <c r="K17" s="127"/>
      <c r="L17" s="127"/>
      <c r="M17" s="127"/>
      <c r="N17" s="128"/>
      <c r="O17" s="129"/>
      <c r="P17" s="129"/>
      <c r="Q17" s="129"/>
      <c r="R17" s="129"/>
      <c r="S17" s="129"/>
      <c r="T17" s="130"/>
      <c r="U17" s="129"/>
      <c r="V17" s="129"/>
      <c r="W17" s="129"/>
      <c r="X17" s="129"/>
      <c r="Y17" s="129"/>
      <c r="Z17" s="129"/>
      <c r="AA17" s="130"/>
      <c r="AB17" s="53"/>
      <c r="AC17" s="54"/>
      <c r="AD17" s="59"/>
      <c r="AK17" s="60"/>
    </row>
    <row r="18" spans="1:37" s="43" customFormat="1" ht="27" customHeight="1">
      <c r="A18" s="53"/>
      <c r="B18" s="135"/>
      <c r="C18" s="136"/>
      <c r="D18" s="137"/>
      <c r="E18" s="124" t="s">
        <v>72</v>
      </c>
      <c r="F18" s="124"/>
      <c r="G18" s="125"/>
      <c r="H18" s="126"/>
      <c r="I18" s="127"/>
      <c r="J18" s="127"/>
      <c r="K18" s="127"/>
      <c r="L18" s="127"/>
      <c r="M18" s="127"/>
      <c r="N18" s="128"/>
      <c r="O18" s="129"/>
      <c r="P18" s="129"/>
      <c r="Q18" s="129"/>
      <c r="R18" s="129"/>
      <c r="S18" s="129"/>
      <c r="T18" s="130"/>
      <c r="U18" s="129"/>
      <c r="V18" s="129"/>
      <c r="W18" s="129"/>
      <c r="X18" s="129"/>
      <c r="Y18" s="129"/>
      <c r="Z18" s="129"/>
      <c r="AA18" s="130"/>
      <c r="AB18" s="53"/>
      <c r="AC18" s="54"/>
      <c r="AD18" s="59">
        <f aca="true" t="shared" si="0" ref="AD18:AD27">IF(H11="　プレスレストコンクリート",IF(ISERROR(MATCH("土木一式",H$11:H$20,0))=TRUE,"土木一式を希望しなければプレスレストコンクリートは希望できません!!",""),IF(H11="　法面",IF(ISERROR(MATCH("とび・土工・コンクリート",H$11:H$20,0))=TRUE,"とび・土工・コンクリートを希望しなければ法面は希望できません!!",""),IF(H11="　鋼橋上部",IF(ISERROR(MATCH("鋼構造物",H$11:H$20,0))=TRUE,"鋼構造物を希望しなければ鋼橋上部は希望できません!!",""),"")))</f>
      </c>
      <c r="AK18" s="60"/>
    </row>
    <row r="19" spans="1:37" s="43" customFormat="1" ht="27" customHeight="1">
      <c r="A19" s="53"/>
      <c r="B19" s="135"/>
      <c r="C19" s="136"/>
      <c r="D19" s="137"/>
      <c r="E19" s="124" t="s">
        <v>72</v>
      </c>
      <c r="F19" s="124"/>
      <c r="G19" s="125"/>
      <c r="H19" s="126"/>
      <c r="I19" s="127"/>
      <c r="J19" s="127"/>
      <c r="K19" s="127"/>
      <c r="L19" s="127"/>
      <c r="M19" s="127"/>
      <c r="N19" s="128"/>
      <c r="O19" s="129"/>
      <c r="P19" s="129"/>
      <c r="Q19" s="129"/>
      <c r="R19" s="129"/>
      <c r="S19" s="129"/>
      <c r="T19" s="130"/>
      <c r="U19" s="129"/>
      <c r="V19" s="129"/>
      <c r="W19" s="129"/>
      <c r="X19" s="129"/>
      <c r="Y19" s="129"/>
      <c r="Z19" s="129"/>
      <c r="AA19" s="130"/>
      <c r="AB19" s="53"/>
      <c r="AC19" s="54"/>
      <c r="AD19" s="59">
        <f t="shared" si="0"/>
      </c>
      <c r="AK19" s="60"/>
    </row>
    <row r="20" spans="1:37" s="43" customFormat="1" ht="27" customHeight="1">
      <c r="A20" s="53"/>
      <c r="B20" s="138"/>
      <c r="C20" s="139"/>
      <c r="D20" s="140"/>
      <c r="E20" s="124" t="s">
        <v>72</v>
      </c>
      <c r="F20" s="124"/>
      <c r="G20" s="125"/>
      <c r="H20" s="126"/>
      <c r="I20" s="127"/>
      <c r="J20" s="127"/>
      <c r="K20" s="127"/>
      <c r="L20" s="127"/>
      <c r="M20" s="127"/>
      <c r="N20" s="128"/>
      <c r="O20" s="129"/>
      <c r="P20" s="129"/>
      <c r="Q20" s="129"/>
      <c r="R20" s="129"/>
      <c r="S20" s="129"/>
      <c r="T20" s="130"/>
      <c r="U20" s="129"/>
      <c r="V20" s="129"/>
      <c r="W20" s="129"/>
      <c r="X20" s="129"/>
      <c r="Y20" s="129"/>
      <c r="Z20" s="129"/>
      <c r="AA20" s="130"/>
      <c r="AB20" s="53"/>
      <c r="AC20" s="54"/>
      <c r="AD20" s="59">
        <f t="shared" si="0"/>
      </c>
      <c r="AK20" s="60"/>
    </row>
    <row r="21" spans="1:37" s="44" customFormat="1" ht="24.75" customHeight="1">
      <c r="A21" s="53"/>
      <c r="B21" s="61" t="s">
        <v>74</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3"/>
      <c r="AC21" s="54"/>
      <c r="AD21" s="59">
        <f t="shared" si="0"/>
      </c>
      <c r="AE21" s="43"/>
      <c r="AF21" s="43"/>
      <c r="AG21" s="43"/>
      <c r="AH21" s="43"/>
      <c r="AI21" s="43"/>
      <c r="AJ21" s="43"/>
      <c r="AK21" s="60"/>
    </row>
    <row r="22" spans="1:37" s="45" customFormat="1" ht="24.75" customHeight="1">
      <c r="A22" s="53"/>
      <c r="B22" s="61" t="s">
        <v>55</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3"/>
      <c r="AC22" s="54"/>
      <c r="AD22" s="59">
        <f t="shared" si="0"/>
      </c>
      <c r="AE22" s="43"/>
      <c r="AF22" s="43"/>
      <c r="AG22" s="43"/>
      <c r="AH22" s="43"/>
      <c r="AI22" s="43"/>
      <c r="AJ22" s="43"/>
      <c r="AK22" s="60"/>
    </row>
    <row r="23" spans="1:37" s="45" customFormat="1" ht="25.5" customHeight="1">
      <c r="A23" s="53"/>
      <c r="B23" s="61" t="s">
        <v>75</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4"/>
      <c r="AD23" s="59">
        <f t="shared" si="0"/>
      </c>
      <c r="AE23" s="43"/>
      <c r="AF23" s="43"/>
      <c r="AG23" s="43"/>
      <c r="AH23" s="43"/>
      <c r="AI23" s="43"/>
      <c r="AJ23" s="43"/>
      <c r="AK23" s="60"/>
    </row>
    <row r="24" spans="1:37" s="45" customFormat="1" ht="18" customHeight="1">
      <c r="A24" s="53"/>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53"/>
      <c r="AC24" s="54"/>
      <c r="AD24" s="59">
        <f t="shared" si="0"/>
      </c>
      <c r="AE24" s="43"/>
      <c r="AF24" s="43"/>
      <c r="AG24" s="43"/>
      <c r="AH24" s="43"/>
      <c r="AI24" s="43"/>
      <c r="AJ24" s="43"/>
      <c r="AK24" s="60"/>
    </row>
    <row r="25" spans="1:37" s="43" customFormat="1" ht="18" customHeight="1">
      <c r="A25" s="53"/>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53"/>
      <c r="AC25" s="54"/>
      <c r="AD25" s="59">
        <f t="shared" si="0"/>
      </c>
      <c r="AK25" s="60"/>
    </row>
    <row r="26" spans="1:30" s="43" customFormat="1" ht="18" customHeight="1">
      <c r="A26" s="53"/>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53"/>
      <c r="AC26" s="54"/>
      <c r="AD26" s="59">
        <f t="shared" si="0"/>
      </c>
    </row>
    <row r="27" spans="1:30" s="43" customFormat="1" ht="18" customHeight="1">
      <c r="A27" s="53"/>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53"/>
      <c r="AC27" s="54"/>
      <c r="AD27" s="59">
        <f t="shared" si="0"/>
      </c>
    </row>
    <row r="28" spans="1:29" s="43" customFormat="1" ht="16.5" customHeight="1">
      <c r="A28" s="53"/>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53"/>
      <c r="AC28" s="54"/>
    </row>
    <row r="29" spans="1:41" s="43" customFormat="1" ht="16.5" customHeight="1">
      <c r="A29" s="55"/>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55"/>
      <c r="AC29" s="56"/>
      <c r="AE29" s="45"/>
      <c r="AF29" s="45"/>
      <c r="AG29" s="45"/>
      <c r="AH29" s="45"/>
      <c r="AI29" s="45"/>
      <c r="AJ29" s="45"/>
      <c r="AK29" s="45"/>
      <c r="AL29" s="60"/>
      <c r="AM29" s="60"/>
      <c r="AN29" s="60"/>
      <c r="AO29" s="60"/>
    </row>
    <row r="30" spans="1:41" s="43" customFormat="1" ht="16.5" customHeight="1">
      <c r="A30" s="55"/>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55"/>
      <c r="AC30" s="56"/>
      <c r="AD30" s="45"/>
      <c r="AE30" s="45"/>
      <c r="AF30" s="45"/>
      <c r="AG30" s="45"/>
      <c r="AH30" s="45"/>
      <c r="AI30" s="45"/>
      <c r="AJ30" s="45"/>
      <c r="AK30" s="45"/>
      <c r="AL30" s="60"/>
      <c r="AM30" s="60"/>
      <c r="AN30" s="60"/>
      <c r="AO30" s="60"/>
    </row>
    <row r="31" spans="1:41" s="43" customFormat="1" ht="16.5" customHeight="1">
      <c r="A31" s="5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50"/>
      <c r="AC31" s="51"/>
      <c r="AD31" s="45"/>
      <c r="AL31" s="60"/>
      <c r="AM31" s="60"/>
      <c r="AN31" s="60"/>
      <c r="AO31" s="60"/>
    </row>
    <row r="32" spans="1:41" s="43" customFormat="1" ht="16.5" customHeight="1">
      <c r="A32" s="62"/>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J32" s="40" t="s">
        <v>76</v>
      </c>
      <c r="AK32" s="60"/>
      <c r="AL32" s="60"/>
      <c r="AM32" s="60"/>
      <c r="AN32" s="60"/>
      <c r="AO32" s="60"/>
    </row>
    <row r="33" spans="1:41" s="43" customFormat="1" ht="16.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J33" s="40" t="s">
        <v>77</v>
      </c>
      <c r="AK33" s="60"/>
      <c r="AM33" s="60"/>
      <c r="AN33" s="60"/>
      <c r="AO33" s="60"/>
    </row>
    <row r="34" spans="1:41" s="43" customFormat="1" ht="16.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J34" s="40" t="s">
        <v>73</v>
      </c>
      <c r="AK34" s="60"/>
      <c r="AN34" s="60"/>
      <c r="AO34" s="60"/>
    </row>
    <row r="35" spans="1:41" s="43" customFormat="1" ht="16.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J35" s="40" t="s">
        <v>78</v>
      </c>
      <c r="AK35" s="60"/>
      <c r="AN35" s="60"/>
      <c r="AO35" s="60"/>
    </row>
    <row r="36" spans="1:41" s="43" customFormat="1" ht="16.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J36" s="40" t="s">
        <v>79</v>
      </c>
      <c r="AK36" s="60"/>
      <c r="AL36" s="45"/>
      <c r="AM36" s="45"/>
      <c r="AN36" s="60"/>
      <c r="AO36" s="60"/>
    </row>
    <row r="37" spans="1:41" s="43" customFormat="1" ht="16.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J37" s="40" t="s">
        <v>80</v>
      </c>
      <c r="AK37" s="60"/>
      <c r="AL37" s="45"/>
      <c r="AM37" s="45"/>
      <c r="AN37" s="60"/>
      <c r="AO37" s="60"/>
    </row>
    <row r="38" spans="1:41" s="43" customFormat="1" ht="16.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J38" s="40" t="s">
        <v>81</v>
      </c>
      <c r="AK38" s="60"/>
      <c r="AO38" s="60"/>
    </row>
    <row r="39" spans="1:39" s="43" customFormat="1" ht="1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J39" s="40" t="s">
        <v>82</v>
      </c>
      <c r="AK39" s="60"/>
      <c r="AL39" s="46"/>
      <c r="AM39" s="46"/>
    </row>
    <row r="40" spans="1:37" s="43" customFormat="1" ht="1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J40" s="40" t="s">
        <v>34</v>
      </c>
      <c r="AK40" s="60"/>
    </row>
    <row r="41" spans="1:39" s="45" customFormat="1" ht="1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3"/>
      <c r="AE41" s="43"/>
      <c r="AF41" s="43"/>
      <c r="AG41" s="43"/>
      <c r="AH41" s="43"/>
      <c r="AI41" s="43"/>
      <c r="AJ41" s="40" t="s">
        <v>83</v>
      </c>
      <c r="AK41" s="60"/>
      <c r="AL41" s="43"/>
      <c r="AM41" s="43"/>
    </row>
    <row r="42" spans="1:39" s="45" customFormat="1" ht="1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3"/>
      <c r="AE42" s="43"/>
      <c r="AF42" s="43"/>
      <c r="AG42" s="43"/>
      <c r="AH42" s="43"/>
      <c r="AI42" s="43"/>
      <c r="AJ42" s="40" t="s">
        <v>84</v>
      </c>
      <c r="AK42" s="60"/>
      <c r="AL42" s="43"/>
      <c r="AM42" s="43"/>
    </row>
    <row r="43" spans="1:37" s="43" customFormat="1" ht="16.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J43" s="40" t="s">
        <v>85</v>
      </c>
      <c r="AK43" s="60"/>
    </row>
    <row r="44" spans="1:39" s="46" customFormat="1" ht="16.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3"/>
      <c r="AE44" s="43"/>
      <c r="AF44" s="43"/>
      <c r="AG44" s="43"/>
      <c r="AH44" s="43"/>
      <c r="AI44" s="43"/>
      <c r="AJ44" s="40" t="s">
        <v>86</v>
      </c>
      <c r="AK44" s="60"/>
      <c r="AL44" s="43"/>
      <c r="AM44" s="43"/>
    </row>
    <row r="45" spans="1:37" s="43" customFormat="1" ht="16.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J45" s="40" t="s">
        <v>87</v>
      </c>
      <c r="AK45" s="60"/>
    </row>
    <row r="46" spans="1:37" s="43" customFormat="1" ht="16.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E46" s="44"/>
      <c r="AF46" s="44"/>
      <c r="AG46" s="44"/>
      <c r="AH46" s="44"/>
      <c r="AI46" s="44"/>
      <c r="AJ46" s="40" t="s">
        <v>88</v>
      </c>
      <c r="AK46" s="63"/>
    </row>
    <row r="47" spans="1:37" s="43" customFormat="1" ht="16.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4"/>
      <c r="AE47" s="44"/>
      <c r="AF47" s="44"/>
      <c r="AG47" s="44"/>
      <c r="AH47" s="44"/>
      <c r="AI47" s="44"/>
      <c r="AJ47" s="40" t="s">
        <v>89</v>
      </c>
      <c r="AK47" s="63"/>
    </row>
    <row r="48" spans="1:37" s="43" customFormat="1" ht="16.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4"/>
      <c r="AE48" s="41"/>
      <c r="AF48" s="41"/>
      <c r="AG48" s="41"/>
      <c r="AH48" s="41"/>
      <c r="AI48" s="41"/>
      <c r="AJ48" s="40" t="s">
        <v>22</v>
      </c>
      <c r="AK48" s="60"/>
    </row>
    <row r="49" spans="1:37" s="43" customFormat="1" ht="16.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0" t="s">
        <v>90</v>
      </c>
      <c r="AK49" s="60"/>
    </row>
    <row r="50" spans="1:37" s="43" customFormat="1" ht="16.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0" t="s">
        <v>91</v>
      </c>
      <c r="AK50" s="60"/>
    </row>
    <row r="51" spans="1:37" s="43" customFormat="1" ht="16.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0" t="s">
        <v>92</v>
      </c>
      <c r="AK51" s="60"/>
    </row>
    <row r="52" spans="1:37" s="43" customFormat="1" ht="16.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0" t="s">
        <v>93</v>
      </c>
      <c r="AK52" s="60"/>
    </row>
    <row r="53" spans="1:37" s="43" customFormat="1" ht="16.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0" t="s">
        <v>94</v>
      </c>
      <c r="AK53" s="42"/>
    </row>
    <row r="54" spans="1:37" s="43" customFormat="1" ht="16.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39" t="s">
        <v>95</v>
      </c>
      <c r="AK54" s="42"/>
    </row>
    <row r="55" spans="1:37" s="43" customFormat="1" ht="16.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0" t="s">
        <v>96</v>
      </c>
      <c r="AK55" s="42"/>
    </row>
    <row r="56" spans="1:37" s="43" customFormat="1" ht="16.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0" t="s">
        <v>97</v>
      </c>
      <c r="AK56" s="42"/>
    </row>
    <row r="57" spans="1:37" s="43" customFormat="1" ht="16.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39" t="s">
        <v>98</v>
      </c>
      <c r="AK57" s="42"/>
    </row>
    <row r="58" spans="1:39" s="43" customFormat="1" ht="16.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39" t="s">
        <v>99</v>
      </c>
      <c r="AK58" s="41"/>
      <c r="AL58" s="44"/>
      <c r="AM58" s="44"/>
    </row>
    <row r="59" spans="1:39" s="43" customFormat="1" ht="16.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39" t="s">
        <v>100</v>
      </c>
      <c r="AK59" s="41"/>
      <c r="AL59" s="44"/>
      <c r="AM59" s="44"/>
    </row>
    <row r="60" spans="1:39" s="43" customFormat="1" ht="16.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39" t="s">
        <v>106</v>
      </c>
      <c r="AK60" s="41"/>
      <c r="AL60" s="41"/>
      <c r="AM60" s="41"/>
    </row>
    <row r="61" spans="1:39" s="43" customFormat="1" ht="16.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39" t="s">
        <v>101</v>
      </c>
      <c r="AK61" s="41"/>
      <c r="AL61" s="41"/>
      <c r="AM61" s="41"/>
    </row>
    <row r="62" spans="1:39" s="43" customFormat="1" ht="16.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39" t="s">
        <v>102</v>
      </c>
      <c r="AK62" s="41"/>
      <c r="AL62" s="41"/>
      <c r="AM62" s="41"/>
    </row>
    <row r="63" spans="1:39" s="44" customFormat="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39" t="s">
        <v>103</v>
      </c>
      <c r="AK63" s="41"/>
      <c r="AL63" s="41"/>
      <c r="AM63" s="41"/>
    </row>
    <row r="64" spans="1:39" s="44" customFormat="1" ht="17.2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c r="AK64" s="41"/>
      <c r="AL64" s="41"/>
      <c r="AM64" s="41"/>
    </row>
    <row r="65" ht="18" customHeight="1"/>
  </sheetData>
  <sheetProtection password="DE82" sheet="1" formatCells="0" selectLockedCells="1"/>
  <mergeCells count="46">
    <mergeCell ref="A7:AB7"/>
    <mergeCell ref="B10:D20"/>
    <mergeCell ref="E10:G10"/>
    <mergeCell ref="H10:M10"/>
    <mergeCell ref="N10:T10"/>
    <mergeCell ref="U10:AA10"/>
    <mergeCell ref="E11:G11"/>
    <mergeCell ref="H11:M11"/>
    <mergeCell ref="N11:T11"/>
    <mergeCell ref="U11:AA11"/>
    <mergeCell ref="E12:G12"/>
    <mergeCell ref="H12:M12"/>
    <mergeCell ref="N12:T12"/>
    <mergeCell ref="U12:AA12"/>
    <mergeCell ref="E13:G13"/>
    <mergeCell ref="H13:M13"/>
    <mergeCell ref="N13:T13"/>
    <mergeCell ref="U13:AA13"/>
    <mergeCell ref="E14:G14"/>
    <mergeCell ref="H14:M14"/>
    <mergeCell ref="N14:T14"/>
    <mergeCell ref="U14:AA14"/>
    <mergeCell ref="E15:G15"/>
    <mergeCell ref="H15:M15"/>
    <mergeCell ref="N15:T15"/>
    <mergeCell ref="U15:AA15"/>
    <mergeCell ref="N19:T19"/>
    <mergeCell ref="U19:AA19"/>
    <mergeCell ref="E16:G16"/>
    <mergeCell ref="H16:M16"/>
    <mergeCell ref="N16:T16"/>
    <mergeCell ref="U16:AA16"/>
    <mergeCell ref="E17:G17"/>
    <mergeCell ref="H17:M17"/>
    <mergeCell ref="N17:T17"/>
    <mergeCell ref="U17:AA17"/>
    <mergeCell ref="E20:G20"/>
    <mergeCell ref="H20:M20"/>
    <mergeCell ref="N20:T20"/>
    <mergeCell ref="U20:AA20"/>
    <mergeCell ref="E18:G18"/>
    <mergeCell ref="H18:M18"/>
    <mergeCell ref="N18:T18"/>
    <mergeCell ref="U18:AA18"/>
    <mergeCell ref="E19:G19"/>
    <mergeCell ref="H19:M19"/>
  </mergeCells>
  <dataValidations count="1">
    <dataValidation type="list" allowBlank="1" showInputMessage="1" showErrorMessage="1" sqref="H11:M20">
      <formula1>$AJ$32:$AJ$64</formula1>
    </dataValidation>
  </dataValidations>
  <printOptions/>
  <pageMargins left="0.6692913385826772" right="0.1968503937007874" top="0.58" bottom="0.3" header="0.31" footer="0.1968503937007874"/>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user</cp:lastModifiedBy>
  <cp:lastPrinted>2020-03-09T06:03:06Z</cp:lastPrinted>
  <dcterms:created xsi:type="dcterms:W3CDTF">2011-05-13T01:43:43Z</dcterms:created>
  <dcterms:modified xsi:type="dcterms:W3CDTF">2020-03-09T06:08:26Z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