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emf" ContentType="image/x-emf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50" yWindow="750" windowWidth="21000" windowHeight="7020" activeTab="1"/>
  </bookViews>
  <sheets>
    <sheet name="使用方法" sheetId="2" r:id="rId1"/>
    <sheet name="請求書" sheetId="1" r:id="rId2"/>
    <sheet name="Sheet3" sheetId="3" r:id="rId3"/>
  </sheets>
  <definedNames>
    <definedName name="_xlnm.Print_Area" localSheetId="1">請求書!$A$1:$AE$52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<sst xmlns="http://schemas.openxmlformats.org/spreadsheetml/2006/main" xmlns:r="http://schemas.openxmlformats.org/officeDocument/2006/relationships" count="45" uniqueCount="45">
  <si>
    <t>氏　名</t>
    <rPh sb="0" eb="1">
      <t>し</t>
    </rPh>
    <rPh sb="2" eb="3">
      <t>な</t>
    </rPh>
    <phoneticPr fontId="1" type="Hiragana"/>
  </si>
  <si>
    <t>津山市スマートエネルギー導入補助金を下記のとおり請求します。</t>
  </si>
  <si>
    <t>金額</t>
    <rPh sb="0" eb="2">
      <t>きんがく</t>
    </rPh>
    <phoneticPr fontId="1" type="Hiragana"/>
  </si>
  <si>
    <t>請　　求　　書</t>
    <rPh sb="0" eb="1">
      <t>しょう</t>
    </rPh>
    <rPh sb="3" eb="4">
      <t>もとむ</t>
    </rPh>
    <rPh sb="6" eb="7">
      <t>しょ</t>
    </rPh>
    <phoneticPr fontId="1" type="Hiragana"/>
  </si>
  <si>
    <t>千</t>
    <rPh sb="0" eb="1">
      <t>せん</t>
    </rPh>
    <phoneticPr fontId="1" type="Hiragana"/>
  </si>
  <si>
    <t>太陽熱利用システム（強制循環型）</t>
    <rPh sb="0" eb="3">
      <t>たいようねつ</t>
    </rPh>
    <rPh sb="3" eb="5">
      <t>りよう</t>
    </rPh>
    <rPh sb="10" eb="12">
      <t>きょうせい</t>
    </rPh>
    <rPh sb="12" eb="15">
      <t>じゅんかんがた</t>
    </rPh>
    <phoneticPr fontId="1" type="Hiragana"/>
  </si>
  <si>
    <t>百</t>
    <rPh sb="0" eb="1">
      <t>ひゃく</t>
    </rPh>
    <phoneticPr fontId="1" type="Hiragana"/>
  </si>
  <si>
    <t>十</t>
    <rPh sb="0" eb="1">
      <t>じゅう</t>
    </rPh>
    <phoneticPr fontId="1" type="Hiragana"/>
  </si>
  <si>
    <t>入力欄</t>
    <rPh sb="0" eb="2">
      <t>にゅうりょく</t>
    </rPh>
    <rPh sb="2" eb="3">
      <t>らん</t>
    </rPh>
    <phoneticPr fontId="1" type="Hiragana"/>
  </si>
  <si>
    <t>億</t>
    <rPh sb="0" eb="1">
      <t>おく</t>
    </rPh>
    <phoneticPr fontId="1" type="Hiragana"/>
  </si>
  <si>
    <t>万</t>
    <rPh sb="0" eb="1">
      <t>まん</t>
    </rPh>
    <phoneticPr fontId="1" type="Hiragana"/>
  </si>
  <si>
    <t/>
  </si>
  <si>
    <t>円</t>
    <rPh sb="0" eb="1">
      <t>えん</t>
    </rPh>
    <phoneticPr fontId="1" type="Hiragana"/>
  </si>
  <si>
    <t>太陽熱利用システム（自然循環型）</t>
    <rPh sb="0" eb="3">
      <t>たいようねつ</t>
    </rPh>
    <rPh sb="3" eb="5">
      <t>りよう</t>
    </rPh>
    <rPh sb="10" eb="12">
      <t>しぜん</t>
    </rPh>
    <rPh sb="12" eb="15">
      <t>じゅんかんがた</t>
    </rPh>
    <phoneticPr fontId="1" type="Hiragana"/>
  </si>
  <si>
    <t>（訂正はいけない）</t>
    <rPh sb="1" eb="3">
      <t>ていせい</t>
    </rPh>
    <phoneticPr fontId="1" type="Hiragana"/>
  </si>
  <si>
    <t>太陽光発電システム</t>
    <rPh sb="0" eb="3">
      <t>たいようこう</t>
    </rPh>
    <rPh sb="3" eb="5">
      <t>はつでん</t>
    </rPh>
    <phoneticPr fontId="1" type="Hiragana"/>
  </si>
  <si>
    <t>定置用リチウムイオン蓄電池</t>
    <rPh sb="0" eb="2">
      <t>ていち</t>
    </rPh>
    <rPh sb="2" eb="3">
      <t>よう</t>
    </rPh>
    <rPh sb="10" eb="13">
      <t>ちくでんち</t>
    </rPh>
    <phoneticPr fontId="1" type="Hiragana"/>
  </si>
  <si>
    <t>電気自動車等</t>
    <rPh sb="0" eb="2">
      <t>でんき</t>
    </rPh>
    <rPh sb="2" eb="5">
      <t>じどうしゃ</t>
    </rPh>
    <rPh sb="5" eb="6">
      <t>とう</t>
    </rPh>
    <phoneticPr fontId="1" type="Hiragana"/>
  </si>
  <si>
    <t>超小型電気自動車</t>
    <rPh sb="0" eb="3">
      <t>ちょうこがた</t>
    </rPh>
    <rPh sb="3" eb="5">
      <t>でんき</t>
    </rPh>
    <rPh sb="5" eb="8">
      <t>じどうしゃ</t>
    </rPh>
    <phoneticPr fontId="1" type="Hiragana"/>
  </si>
  <si>
    <t>振込先</t>
    <rPh sb="0" eb="2">
      <t>ふりこみ</t>
    </rPh>
    <rPh sb="2" eb="3">
      <t>さき</t>
    </rPh>
    <phoneticPr fontId="1" type="Hiragana"/>
  </si>
  <si>
    <t>口座
番号</t>
    <rPh sb="0" eb="2">
      <t>こうざ</t>
    </rPh>
    <rPh sb="3" eb="5">
      <t>ばんごう</t>
    </rPh>
    <phoneticPr fontId="1" type="Hiragana"/>
  </si>
  <si>
    <t>2：当座</t>
    <rPh sb="2" eb="4">
      <t>とうざ</t>
    </rPh>
    <phoneticPr fontId="1" type="Hiragana"/>
  </si>
  <si>
    <t>1：普通</t>
    <rPh sb="2" eb="4">
      <t>ふつう</t>
    </rPh>
    <phoneticPr fontId="1" type="Hiragana"/>
  </si>
  <si>
    <t>口座名義</t>
    <rPh sb="0" eb="2">
      <t>こうざ</t>
    </rPh>
    <rPh sb="2" eb="4">
      <t>めいぎ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</si>
  <si>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</si>
  <si>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内　容</t>
    <rPh sb="0" eb="1">
      <t>うち</t>
    </rPh>
    <rPh sb="2" eb="3">
      <t>よう</t>
    </rPh>
    <phoneticPr fontId="1" type="Hiragana"/>
  </si>
  <si>
    <t>　　津山市スマートエネルギー導入補助金</t>
    <rPh sb="2" eb="5">
      <t>つやまし</t>
    </rPh>
    <rPh sb="14" eb="16">
      <t>どうにゅう</t>
    </rPh>
    <rPh sb="16" eb="19">
      <t>ほじょきん</t>
    </rPh>
    <phoneticPr fontId="1" type="Hiragana"/>
  </si>
  <si>
    <t>口座名義人</t>
    <rPh sb="0" eb="2">
      <t>こうざ</t>
    </rPh>
    <rPh sb="2" eb="5">
      <t>めいぎにん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</si>
  <si>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</si>
  <si>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住所</t>
    <rPh sb="0" eb="2">
      <t>じゅうしょ</t>
    </rPh>
    <phoneticPr fontId="1" type="Hiragana"/>
  </si>
  <si>
    <t>氏名</t>
    <rPh sb="0" eb="2">
      <t>しめい</t>
    </rPh>
    <phoneticPr fontId="1" type="Hiragana"/>
  </si>
  <si>
    <t>農協</t>
    <rPh sb="0" eb="2">
      <t>のうきょう</t>
    </rPh>
    <phoneticPr fontId="1" type="Hiragana"/>
  </si>
  <si>
    <t>ジャンル</t>
  </si>
  <si>
    <t>支店名</t>
    <rPh sb="0" eb="2">
      <t>してん</t>
    </rPh>
    <rPh sb="2" eb="3">
      <t>めい</t>
    </rPh>
    <phoneticPr fontId="1" type="Hiragana"/>
  </si>
  <si>
    <t>口座種別</t>
    <rPh sb="0" eb="2">
      <t>こうざ</t>
    </rPh>
    <rPh sb="2" eb="3">
      <t>しゅ</t>
    </rPh>
    <rPh sb="3" eb="4">
      <t>べつ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</si>
  <si>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</si>
  <si>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銀行</t>
    <rPh sb="0" eb="2">
      <t>ぎんこう</t>
    </rPh>
    <phoneticPr fontId="1" type="Hiragana"/>
  </si>
  <si>
    <t>金庫</t>
    <rPh sb="0" eb="2">
      <t>きんこ</t>
    </rPh>
    <phoneticPr fontId="1" type="Hiragana"/>
  </si>
  <si>
    <t>カタカナで記入</t>
    <rPh sb="5" eb="7">
      <t>きにゅう</t>
    </rPh>
    <phoneticPr fontId="1" type="Hiragana"/>
  </si>
  <si>
    <t>組合</t>
    <rPh sb="0" eb="2">
      <t>くみあい</t>
    </rPh>
    <phoneticPr fontId="1" type="Hiragana"/>
  </si>
  <si>
    <t>店</t>
    <rPh sb="0" eb="1">
      <t>みせ</t>
    </rPh>
    <phoneticPr fontId="1" type="Hiragana"/>
  </si>
  <si>
    <t>所</t>
    <rPh sb="0" eb="1">
      <t>ところ</t>
    </rPh>
    <phoneticPr fontId="1" type="Hiragana"/>
  </si>
  <si>
    <t>・</t>
  </si>
  <si>
    <t>津　　山　　市　　長　　殿</t>
  </si>
  <si>
    <t>□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</si>
</sst>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0">
    <font>
      <sz val="11"/>
      <color auto="1"/>
      <name val="ＭＳ Ｐゴシック"/>
    </font>
    <font>
      <sz val="6"/>
      <color auto="1"/>
      <name val="ＭＳ Ｐゴシック"/>
    </font>
    <font>
      <sz val="12"/>
      <color auto="1"/>
      <name val="ＭＳ Ｐゴシック"/>
    </font>
    <font>
      <sz val="18"/>
      <color auto="1"/>
      <name val="ＭＳ 明朝"/>
    </font>
    <font>
      <sz val="11"/>
      <color auto="1"/>
      <name val="ＭＳ 明朝"/>
    </font>
    <font>
      <sz val="12"/>
      <color auto="1"/>
      <name val="ＭＳ 明朝"/>
    </font>
    <font>
      <sz val="9"/>
      <color auto="1"/>
      <name val="ＭＳ 明朝"/>
    </font>
    <font>
      <sz val="10"/>
      <color auto="1"/>
      <name val="ＭＳ 明朝"/>
    </font>
    <font>
      <b/>
      <sz val="12"/>
      <color auto="1"/>
      <name val="ＭＳ Ｐゴシック"/>
    </font>
    <font>
      <sz val="12"/>
      <color theme="0" tint="-0.35"/>
      <name val="ＭＳ Ｐゴシック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vertical="center" textRotation="255" shrinkToFit="1"/>
    </xf>
    <xf numFmtId="0" fontId="4" fillId="0" borderId="2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vertical="center" shrinkToFit="1"/>
    </xf>
    <xf numFmtId="0" fontId="4" fillId="0" borderId="6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5" fillId="0" borderId="8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5" fillId="0" borderId="9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16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15" xfId="0" applyFont="1" applyBorder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7" fillId="0" borderId="6" xfId="0" applyFont="1" applyBorder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5" fillId="0" borderId="33" xfId="0" applyFont="1" applyBorder="1" applyProtection="1">
      <alignment vertical="center"/>
    </xf>
    <xf numFmtId="0" fontId="5" fillId="0" borderId="34" xfId="0" applyFont="1" applyBorder="1" applyProtection="1">
      <alignment vertical="center"/>
    </xf>
    <xf numFmtId="0" fontId="5" fillId="0" borderId="35" xfId="0" applyFont="1" applyBorder="1" applyProtection="1">
      <alignment vertical="center"/>
    </xf>
    <xf numFmtId="0" fontId="5" fillId="0" borderId="36" xfId="0" applyFont="1" applyBorder="1" applyProtection="1">
      <alignment vertical="center"/>
    </xf>
    <xf numFmtId="0" fontId="5" fillId="0" borderId="37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38" xfId="0" applyFont="1" applyBorder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38" xfId="0" applyFont="1" applyBorder="1" applyAlignment="1" applyProtection="1">
      <alignment vertical="center"/>
    </xf>
    <xf numFmtId="0" fontId="5" fillId="0" borderId="19" xfId="0" applyFont="1" applyBorder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39" xfId="0" applyFont="1" applyBorder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40" xfId="0" applyFont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176" fontId="2" fillId="0" borderId="4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8"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../media/image1.emf" Id="rId1" /><Relationship Type="http://schemas.openxmlformats.org/officeDocument/2006/relationships/image" Target="../media/image2.emf" Id="rId2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0</xdr:colOff>
      <xdr:row>1</xdr:row>
      <xdr:rowOff>8890</xdr:rowOff>
    </xdr:from>
    <xdr:to xmlns:xdr="http://schemas.openxmlformats.org/drawingml/2006/spreadsheetDrawing">
      <xdr:col>9</xdr:col>
      <xdr:colOff>22860</xdr:colOff>
      <xdr:row>51</xdr:row>
      <xdr:rowOff>18415</xdr:rowOff>
    </xdr:to>
    <xdr:pic macro=""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340"/>
          <a:ext cx="6195060" cy="8582025"/>
        </a:xfrm>
        <a:prstGeom prst="rect"/>
        <a:noFill/>
        <a:ln>
          <a:noFill/>
        </a:ln>
      </xdr:spPr>
    </xdr:pic>
    <xdr:clientData/>
  </xdr:twoCellAnchor>
  <xdr:twoCellAnchor editAs="oneCell">
    <xdr:from xmlns:xdr="http://schemas.openxmlformats.org/drawingml/2006/spreadsheetDrawing">
      <xdr:col>9</xdr:col>
      <xdr:colOff>209550</xdr:colOff>
      <xdr:row>6</xdr:row>
      <xdr:rowOff>151765</xdr:rowOff>
    </xdr:from>
    <xdr:to xmlns:xdr="http://schemas.openxmlformats.org/drawingml/2006/spreadsheetDrawing">
      <xdr:col>12</xdr:col>
      <xdr:colOff>648335</xdr:colOff>
      <xdr:row>17</xdr:row>
      <xdr:rowOff>170815</xdr:rowOff>
    </xdr:to>
    <xdr:pic macro=""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0" y="1180465"/>
          <a:ext cx="2496185" cy="1905000"/>
        </a:xfrm>
        <a:prstGeom prst="rect"/>
        <a:noFill/>
        <a:ln>
          <a:noFill/>
        </a:ln>
      </xdr:spPr>
    </xdr:pic>
    <xdr:clientData/>
  </xdr:twoCellAnchor>
  <xdr:twoCellAnchor>
    <xdr:from xmlns:xdr="http://schemas.openxmlformats.org/drawingml/2006/spreadsheetDrawing">
      <xdr:col>9</xdr:col>
      <xdr:colOff>274955</xdr:colOff>
      <xdr:row>2</xdr:row>
      <xdr:rowOff>86360</xdr:rowOff>
    </xdr:from>
    <xdr:to xmlns:xdr="http://schemas.openxmlformats.org/drawingml/2006/spreadsheetDrawing">
      <xdr:col>13</xdr:col>
      <xdr:colOff>436880</xdr:colOff>
      <xdr:row>4</xdr:row>
      <xdr:rowOff>0</xdr:rowOff>
    </xdr:to>
    <xdr:sp macro="" textlink="">
      <xdr:nvSpPr>
        <xdr:cNvPr id="9" name="図形 8"/>
        <xdr:cNvSpPr/>
      </xdr:nvSpPr>
      <xdr:spPr>
        <a:xfrm>
          <a:off x="6447155" y="429260"/>
          <a:ext cx="2905125" cy="256540"/>
        </a:xfrm>
        <a:prstGeom prst="wedgeRectCallout">
          <a:avLst>
            <a:gd name="adj1" fmla="val -2130"/>
            <a:gd name="adj2" fmla="val 250162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</a:rPr>
            <a:t>①入力欄に入力したら左側の請求書に反映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502920</xdr:colOff>
      <xdr:row>3</xdr:row>
      <xdr:rowOff>48260</xdr:rowOff>
    </xdr:from>
    <xdr:to xmlns:xdr="http://schemas.openxmlformats.org/drawingml/2006/spreadsheetDrawing">
      <xdr:col>5</xdr:col>
      <xdr:colOff>407670</xdr:colOff>
      <xdr:row>5</xdr:row>
      <xdr:rowOff>19050</xdr:rowOff>
    </xdr:to>
    <xdr:sp macro="" textlink="">
      <xdr:nvSpPr>
        <xdr:cNvPr id="10" name="図形 9"/>
        <xdr:cNvSpPr/>
      </xdr:nvSpPr>
      <xdr:spPr>
        <a:xfrm>
          <a:off x="1188720" y="562610"/>
          <a:ext cx="2647950" cy="313690"/>
        </a:xfrm>
        <a:prstGeom prst="wedgeRectCallout">
          <a:avLst>
            <a:gd name="adj1" fmla="val 64849"/>
            <a:gd name="adj2" fmla="val 38139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rgbClr val="FF0000"/>
              </a:solidFill>
            </a:rPr>
            <a:t>日付は空けておいてください。</a:t>
          </a:r>
          <a:endParaRPr kumimoji="1" lang="ja-JP" altLang="en-US">
            <a:solidFill>
              <a:schemeClr val="tx1"/>
            </a:solidFill>
          </a:endParaRPr>
        </a:p>
        <a:p>
          <a:pPr algn="ctr"/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649605</xdr:colOff>
      <xdr:row>5</xdr:row>
      <xdr:rowOff>16510</xdr:rowOff>
    </xdr:from>
    <xdr:to xmlns:xdr="http://schemas.openxmlformats.org/drawingml/2006/spreadsheetDrawing">
      <xdr:col>18</xdr:col>
      <xdr:colOff>1905</xdr:colOff>
      <xdr:row>7</xdr:row>
      <xdr:rowOff>139700</xdr:rowOff>
    </xdr:to>
    <xdr:sp macro="" textlink="">
      <xdr:nvSpPr>
        <xdr:cNvPr id="11" name="図形 10"/>
        <xdr:cNvSpPr/>
      </xdr:nvSpPr>
      <xdr:spPr>
        <a:xfrm>
          <a:off x="9565005" y="873760"/>
          <a:ext cx="2781300" cy="466090"/>
        </a:xfrm>
        <a:prstGeom prst="wedgeRectCallout">
          <a:avLst>
            <a:gd name="adj1" fmla="val -83346"/>
            <a:gd name="adj2" fmla="val 158933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</a:rPr>
            <a:t>③太陽光、蓄電池、太陽熱、電気自動車、超小型電気自動車　補助メニューを選択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0</xdr:colOff>
      <xdr:row>15</xdr:row>
      <xdr:rowOff>57150</xdr:rowOff>
    </xdr:from>
    <xdr:to xmlns:xdr="http://schemas.openxmlformats.org/drawingml/2006/spreadsheetDrawing">
      <xdr:col>18</xdr:col>
      <xdr:colOff>38100</xdr:colOff>
      <xdr:row>18</xdr:row>
      <xdr:rowOff>27305</xdr:rowOff>
    </xdr:to>
    <xdr:sp macro="" textlink="">
      <xdr:nvSpPr>
        <xdr:cNvPr id="12" name="図形 11"/>
        <xdr:cNvSpPr/>
      </xdr:nvSpPr>
      <xdr:spPr>
        <a:xfrm>
          <a:off x="9601200" y="2628900"/>
          <a:ext cx="2781300" cy="484505"/>
        </a:xfrm>
        <a:prstGeom prst="wedgeRectCallout">
          <a:avLst>
            <a:gd name="adj1" fmla="val -87387"/>
            <a:gd name="adj2" fmla="val -130581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l"/>
          <a:r>
            <a:rPr kumimoji="1" lang="ja-JP" altLang="en-US">
              <a:solidFill>
                <a:srgbClr val="FF0000"/>
              </a:solidFill>
            </a:rPr>
            <a:t>⑤金融機関名を入力します。「～銀行」「～農協」と金融機関のジャンルまで入力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542290</xdr:colOff>
      <xdr:row>24</xdr:row>
      <xdr:rowOff>29210</xdr:rowOff>
    </xdr:from>
    <xdr:to xmlns:xdr="http://schemas.openxmlformats.org/drawingml/2006/spreadsheetDrawing">
      <xdr:col>17</xdr:col>
      <xdr:colOff>580390</xdr:colOff>
      <xdr:row>27</xdr:row>
      <xdr:rowOff>37465</xdr:rowOff>
    </xdr:to>
    <xdr:sp macro="" textlink="">
      <xdr:nvSpPr>
        <xdr:cNvPr id="13" name="図形 12"/>
        <xdr:cNvSpPr/>
      </xdr:nvSpPr>
      <xdr:spPr>
        <a:xfrm>
          <a:off x="9457690" y="4144010"/>
          <a:ext cx="2781300" cy="522605"/>
        </a:xfrm>
        <a:prstGeom prst="wedgeRectCallout">
          <a:avLst>
            <a:gd name="adj1" fmla="val -82572"/>
            <a:gd name="adj2" fmla="val -375990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rgbClr val="FF0000"/>
              </a:solidFill>
            </a:rPr>
            <a:t>⑥金融機関の支店名等を入力します。「～本店」「～出張所」と支店名等を最後まで入力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14</xdr:col>
      <xdr:colOff>20320</xdr:colOff>
      <xdr:row>10</xdr:row>
      <xdr:rowOff>46355</xdr:rowOff>
    </xdr:from>
    <xdr:to xmlns:xdr="http://schemas.openxmlformats.org/drawingml/2006/spreadsheetDrawing">
      <xdr:col>16</xdr:col>
      <xdr:colOff>20320</xdr:colOff>
      <xdr:row>11</xdr:row>
      <xdr:rowOff>169545</xdr:rowOff>
    </xdr:to>
    <xdr:sp macro="" textlink="">
      <xdr:nvSpPr>
        <xdr:cNvPr id="14" name="図形 13"/>
        <xdr:cNvSpPr/>
      </xdr:nvSpPr>
      <xdr:spPr>
        <a:xfrm>
          <a:off x="9621520" y="1760855"/>
          <a:ext cx="1371600" cy="294640"/>
        </a:xfrm>
        <a:prstGeom prst="wedgeRectCallout">
          <a:avLst>
            <a:gd name="adj1" fmla="val -111967"/>
            <a:gd name="adj2" fmla="val 37699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</a:rPr>
            <a:t>④補助金額を入力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620395</xdr:colOff>
      <xdr:row>0</xdr:row>
      <xdr:rowOff>159385</xdr:rowOff>
    </xdr:from>
    <xdr:to xmlns:xdr="http://schemas.openxmlformats.org/drawingml/2006/spreadsheetDrawing">
      <xdr:col>16</xdr:col>
      <xdr:colOff>20320</xdr:colOff>
      <xdr:row>2</xdr:row>
      <xdr:rowOff>139065</xdr:rowOff>
    </xdr:to>
    <xdr:sp macro="" textlink="">
      <xdr:nvSpPr>
        <xdr:cNvPr id="15" name="図形 14"/>
        <xdr:cNvSpPr/>
      </xdr:nvSpPr>
      <xdr:spPr>
        <a:xfrm>
          <a:off x="9535795" y="159385"/>
          <a:ext cx="1457325" cy="322580"/>
        </a:xfrm>
        <a:prstGeom prst="wedgeRectCallout">
          <a:avLst>
            <a:gd name="adj1" fmla="val -116750"/>
            <a:gd name="adj2" fmla="val 366907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r>
            <a:rPr kumimoji="1" lang="ja-JP" altLang="en-US">
              <a:solidFill>
                <a:srgbClr val="FF0000"/>
              </a:solidFill>
            </a:rPr>
            <a:t>②ご住所・氏名を入力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521970</xdr:colOff>
      <xdr:row>31</xdr:row>
      <xdr:rowOff>38100</xdr:rowOff>
    </xdr:from>
    <xdr:to xmlns:xdr="http://schemas.openxmlformats.org/drawingml/2006/spreadsheetDrawing">
      <xdr:col>16</xdr:col>
      <xdr:colOff>208280</xdr:colOff>
      <xdr:row>33</xdr:row>
      <xdr:rowOff>46990</xdr:rowOff>
    </xdr:to>
    <xdr:sp macro="" textlink="">
      <xdr:nvSpPr>
        <xdr:cNvPr id="16" name="図形 15"/>
        <xdr:cNvSpPr/>
      </xdr:nvSpPr>
      <xdr:spPr>
        <a:xfrm>
          <a:off x="8751570" y="5353050"/>
          <a:ext cx="2429510" cy="351790"/>
        </a:xfrm>
        <a:prstGeom prst="wedgeRectCallout">
          <a:avLst>
            <a:gd name="adj1" fmla="val -65417"/>
            <a:gd name="adj2" fmla="val -832884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>
              <a:solidFill>
                <a:srgbClr val="FF0000"/>
              </a:solidFill>
            </a:rPr>
            <a:t>⑦口座種別を『普通』か『当座』か選択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83185</xdr:colOff>
      <xdr:row>34</xdr:row>
      <xdr:rowOff>162560</xdr:rowOff>
    </xdr:from>
    <xdr:to xmlns:xdr="http://schemas.openxmlformats.org/drawingml/2006/spreadsheetDrawing">
      <xdr:col>15</xdr:col>
      <xdr:colOff>121285</xdr:colOff>
      <xdr:row>37</xdr:row>
      <xdr:rowOff>0</xdr:rowOff>
    </xdr:to>
    <xdr:sp macro="" textlink="">
      <xdr:nvSpPr>
        <xdr:cNvPr id="17" name="図形 16"/>
        <xdr:cNvSpPr/>
      </xdr:nvSpPr>
      <xdr:spPr>
        <a:xfrm>
          <a:off x="7626985" y="5991860"/>
          <a:ext cx="2781300" cy="351790"/>
        </a:xfrm>
        <a:prstGeom prst="wedgeRectCallout">
          <a:avLst>
            <a:gd name="adj1" fmla="val -39350"/>
            <a:gd name="adj2" fmla="val -960449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r>
            <a:rPr kumimoji="1" lang="ja-JP" altLang="en-US">
              <a:solidFill>
                <a:srgbClr val="FF0000"/>
              </a:solidFill>
            </a:rPr>
            <a:t>⑧口座番号を入力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139065</xdr:colOff>
      <xdr:row>37</xdr:row>
      <xdr:rowOff>153670</xdr:rowOff>
    </xdr:from>
    <xdr:to xmlns:xdr="http://schemas.openxmlformats.org/drawingml/2006/spreadsheetDrawing">
      <xdr:col>13</xdr:col>
      <xdr:colOff>177165</xdr:colOff>
      <xdr:row>39</xdr:row>
      <xdr:rowOff>162560</xdr:rowOff>
    </xdr:to>
    <xdr:sp macro="" textlink="">
      <xdr:nvSpPr>
        <xdr:cNvPr id="18" name="図形 17"/>
        <xdr:cNvSpPr/>
      </xdr:nvSpPr>
      <xdr:spPr>
        <a:xfrm>
          <a:off x="6311265" y="6497320"/>
          <a:ext cx="2781300" cy="351790"/>
        </a:xfrm>
        <a:prstGeom prst="wedgeRectCallout">
          <a:avLst>
            <a:gd name="adj1" fmla="val -7791"/>
            <a:gd name="adj2" fmla="val -1039066"/>
          </a:avLst>
        </a:prstGeom>
        <a:solidFill>
          <a:sysClr val="window" lastClr="FFFFFF"/>
        </a:solidFill>
        <a:ln w="25400" cap="flat" cmpd="sng" algn="ctr">
          <a:solidFill>
            <a:schemeClr val="accent1">
              <a:shade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r>
            <a:rPr kumimoji="1" lang="ja-JP" altLang="en-US">
              <a:solidFill>
                <a:srgbClr val="FF0000"/>
              </a:solidFill>
            </a:rPr>
            <a:t>⑨口座名義人の名前をカタカナで入力</a:t>
          </a:r>
          <a:endParaRPr kumimoji="1" lang="ja-JP" altLang="en-US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6</xdr:col>
      <xdr:colOff>476250</xdr:colOff>
      <xdr:row>0</xdr:row>
      <xdr:rowOff>57150</xdr:rowOff>
    </xdr:from>
    <xdr:to xmlns:xdr="http://schemas.openxmlformats.org/drawingml/2006/spreadsheetDrawing">
      <xdr:col>9</xdr:col>
      <xdr:colOff>161290</xdr:colOff>
      <xdr:row>3</xdr:row>
      <xdr:rowOff>9525</xdr:rowOff>
    </xdr:to>
    <xdr:sp macro="" textlink="">
      <xdr:nvSpPr>
        <xdr:cNvPr id="19" name="図形 18"/>
        <xdr:cNvSpPr/>
      </xdr:nvSpPr>
      <xdr:spPr>
        <a:xfrm>
          <a:off x="4591050" y="57150"/>
          <a:ext cx="1742440" cy="466725"/>
        </a:xfrm>
        <a:prstGeom prst="roundRect"/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使用方法</a:t>
          </a:r>
          <a:endParaRPr kumimoji="1" lang="ja-JP" altLang="en-US" sz="18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82550</xdr:colOff>
      <xdr:row>12</xdr:row>
      <xdr:rowOff>41910</xdr:rowOff>
    </xdr:from>
    <xdr:to xmlns:xdr="http://schemas.openxmlformats.org/drawingml/2006/spreadsheetDrawing">
      <xdr:col>30</xdr:col>
      <xdr:colOff>180975</xdr:colOff>
      <xdr:row>13</xdr:row>
      <xdr:rowOff>182880</xdr:rowOff>
    </xdr:to>
    <xdr:sp macro="" textlink="">
      <xdr:nvSpPr>
        <xdr:cNvPr id="2" name="四角形 2"/>
        <xdr:cNvSpPr/>
      </xdr:nvSpPr>
      <xdr:spPr>
        <a:xfrm>
          <a:off x="6559550" y="2289810"/>
          <a:ext cx="336550" cy="321945"/>
        </a:xfrm>
        <a:prstGeom prst="rect"/>
        <a:noFill/>
        <a:ln w="25400" cap="flat" cmpd="sng" algn="ctr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明朝"/>
              <a:ea typeface="ＭＳ 明朝"/>
            </a:rPr>
            <a:t>㊞</a:t>
          </a:r>
          <a:endParaRPr kumimoji="1" lang="ja-JP" altLang="en-US" sz="1200">
            <a:solidFill>
              <a:schemeClr val="tx1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showGridLines="0" workbookViewId="0">
      <selection activeCell="J21" sqref="J21"/>
    </sheetView>
  </sheetViews>
  <sheetFormatPr defaultRowHeight="13.5"/>
  <sheetData/>
  <sheetProtection sheet="1" objects="1" scenarios="1" selectLockedCells="1"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L52"/>
  <sheetViews>
    <sheetView showGridLines="0" tabSelected="1" view="pageBreakPreview" zoomScaleSheetLayoutView="100" workbookViewId="0">
      <selection activeCell="AH9" sqref="AH9"/>
    </sheetView>
  </sheetViews>
  <sheetFormatPr defaultRowHeight="14.25"/>
  <cols>
    <col min="1" max="3" width="1.75" style="1" customWidth="1"/>
    <col min="4" max="5" width="2.375" style="1" customWidth="1"/>
    <col min="6" max="32" width="3.125" style="1" customWidth="1"/>
    <col min="33" max="33" width="10.75" style="1" customWidth="1"/>
    <col min="34" max="34" width="21.75" style="1" customWidth="1"/>
    <col min="35" max="35" width="8.625" style="2" customWidth="1"/>
    <col min="36" max="43" width="8.625" style="1" customWidth="1"/>
    <col min="44" max="55" width="3.125" style="1" customWidth="1"/>
    <col min="56" max="16384" width="9" style="1" customWidth="1"/>
  </cols>
  <sheetData>
    <row r="1" spans="1:38" ht="14.25" customHeight="1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04"/>
    </row>
    <row r="2" spans="1:3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04"/>
    </row>
    <row r="3" spans="1:3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8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82" t="str">
        <f>"令和　　年　　月　　日"</f>
        <v>令和　　年　　月　　日</v>
      </c>
      <c r="X4" s="22"/>
      <c r="Y4" s="22"/>
      <c r="Z4" s="22"/>
      <c r="AA4" s="22"/>
      <c r="AB4" s="22"/>
      <c r="AC4" s="22"/>
      <c r="AD4" s="22"/>
      <c r="AE4" s="5"/>
      <c r="AH4" s="107" t="s">
        <v>8</v>
      </c>
    </row>
    <row r="5" spans="1:3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G5" s="106" t="s">
        <v>29</v>
      </c>
      <c r="AH5" s="108"/>
    </row>
    <row r="6" spans="1:38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G6" s="106" t="s">
        <v>30</v>
      </c>
      <c r="AH6" s="108"/>
    </row>
    <row r="7" spans="1:38" ht="15">
      <c r="A7" s="5" t="s">
        <v>43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G7" s="106" t="s">
        <v>32</v>
      </c>
      <c r="AH7" s="108"/>
    </row>
    <row r="8" spans="1:38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G8" s="106" t="s">
        <v>2</v>
      </c>
      <c r="AH8" s="109"/>
      <c r="AI8" s="110">
        <f>LEN(AH8)</f>
        <v>0</v>
      </c>
    </row>
    <row r="9" spans="1:38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 t="s">
        <v>24</v>
      </c>
      <c r="S9" s="75"/>
      <c r="T9" s="75"/>
      <c r="U9" s="6" t="str">
        <f>IF(AH5="","",AH5)</f>
        <v/>
      </c>
      <c r="V9" s="44"/>
      <c r="W9" s="44"/>
      <c r="X9" s="44"/>
      <c r="Y9" s="44"/>
      <c r="Z9" s="44"/>
      <c r="AA9" s="44"/>
      <c r="AB9" s="44"/>
      <c r="AC9" s="44"/>
      <c r="AD9" s="44"/>
      <c r="AE9" s="5"/>
      <c r="AG9" s="106" t="s">
        <v>28</v>
      </c>
      <c r="AH9" s="108"/>
      <c r="AI9" s="110" t="str">
        <f>RIGHT(AH9,2)</f>
        <v/>
      </c>
    </row>
    <row r="10" spans="1:38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71"/>
      <c r="S10" s="71"/>
      <c r="T10" s="71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5"/>
      <c r="AG10" s="106" t="s">
        <v>33</v>
      </c>
      <c r="AH10" s="108"/>
      <c r="AI10" s="110" t="str">
        <f>RIGHT(AH10,1)</f>
        <v/>
      </c>
    </row>
    <row r="11" spans="1:38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G11" s="106" t="s">
        <v>34</v>
      </c>
      <c r="AH11" s="108"/>
      <c r="AI11" s="110"/>
    </row>
    <row r="12" spans="1:38" ht="1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G12" s="106" t="s">
        <v>35</v>
      </c>
      <c r="AH12" s="108"/>
      <c r="AI12" s="110">
        <f>LEN(AH12)</f>
        <v>0</v>
      </c>
    </row>
    <row r="13" spans="1:38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 t="s">
        <v>0</v>
      </c>
      <c r="S13" s="75"/>
      <c r="T13" s="75"/>
      <c r="U13" s="6" t="str">
        <f>IF(AH6="","",AH6)</f>
        <v/>
      </c>
      <c r="V13" s="44"/>
      <c r="W13" s="44"/>
      <c r="X13" s="44"/>
      <c r="Y13" s="44"/>
      <c r="Z13" s="44"/>
      <c r="AA13" s="44"/>
      <c r="AB13" s="44"/>
      <c r="AC13" s="44"/>
      <c r="AD13" s="44"/>
      <c r="AE13" s="5"/>
      <c r="AG13" s="106" t="s">
        <v>27</v>
      </c>
      <c r="AH13" s="108"/>
      <c r="AI13" s="110"/>
    </row>
    <row r="14" spans="1:38" ht="14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71"/>
      <c r="S14" s="71"/>
      <c r="T14" s="75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5"/>
      <c r="AJ14" s="2"/>
      <c r="AK14" s="2"/>
      <c r="AL14" s="2"/>
    </row>
    <row r="15" spans="1:38" ht="14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3"/>
      <c r="P15" s="63"/>
      <c r="Q15" s="15"/>
      <c r="R15" s="15"/>
      <c r="S15" s="76"/>
      <c r="T15" s="76"/>
      <c r="U15" s="76"/>
      <c r="V15" s="76"/>
      <c r="W15" s="76"/>
      <c r="X15" s="76"/>
      <c r="Y15" s="76"/>
      <c r="Z15" s="76"/>
      <c r="AA15" s="63"/>
      <c r="AB15" s="5"/>
      <c r="AC15" s="5"/>
      <c r="AD15" s="5"/>
      <c r="AE15" s="5"/>
      <c r="AJ15" s="2"/>
      <c r="AK15" s="2"/>
      <c r="AL15" s="2"/>
    </row>
    <row r="16" spans="1:38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5"/>
      <c r="AC16" s="5"/>
      <c r="AD16" s="5"/>
      <c r="AE16" s="5"/>
    </row>
    <row r="17" spans="1:31">
      <c r="A17" s="6" t="s">
        <v>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5"/>
      <c r="B19" s="5"/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6.5" customHeight="1">
      <c r="A20" s="5"/>
      <c r="B20" s="5"/>
      <c r="C20" s="21"/>
      <c r="D20" s="27" t="s">
        <v>2</v>
      </c>
      <c r="E20" s="36"/>
      <c r="F20" s="45"/>
      <c r="G20" s="51" t="s">
        <v>6</v>
      </c>
      <c r="H20" s="55"/>
      <c r="I20" s="51" t="s">
        <v>7</v>
      </c>
      <c r="J20" s="60"/>
      <c r="K20" s="51" t="s">
        <v>9</v>
      </c>
      <c r="L20" s="55"/>
      <c r="M20" s="51" t="s">
        <v>4</v>
      </c>
      <c r="N20" s="55"/>
      <c r="O20" s="51" t="s">
        <v>6</v>
      </c>
      <c r="P20" s="60"/>
      <c r="Q20" s="51" t="s">
        <v>7</v>
      </c>
      <c r="R20" s="55"/>
      <c r="S20" s="51" t="s">
        <v>10</v>
      </c>
      <c r="T20" s="55"/>
      <c r="U20" s="51" t="s">
        <v>4</v>
      </c>
      <c r="V20" s="60"/>
      <c r="W20" s="51" t="s">
        <v>6</v>
      </c>
      <c r="X20" s="55"/>
      <c r="Y20" s="51" t="s">
        <v>7</v>
      </c>
      <c r="Z20" s="55"/>
      <c r="AA20" s="51" t="s">
        <v>12</v>
      </c>
      <c r="AB20" s="88"/>
      <c r="AC20" s="5"/>
      <c r="AD20" s="5"/>
      <c r="AE20" s="5"/>
    </row>
    <row r="21" spans="1:31" ht="16.5" customHeight="1">
      <c r="A21" s="7"/>
      <c r="B21" s="5"/>
      <c r="C21" s="21"/>
      <c r="D21" s="5"/>
      <c r="E21" s="5"/>
      <c r="F21" s="21"/>
      <c r="G21" s="52" t="str">
        <f>IF(AI8=10,"￥",IF(AI8&lt;10,"",LEFT(RIGHT(AH8,11),1)))</f>
        <v/>
      </c>
      <c r="H21" s="56"/>
      <c r="I21" s="52" t="str">
        <f>IF(AI8=9,"￥",IF(AI8&lt;9,"",LEFT(RIGHT(AH8,10),1)))</f>
        <v/>
      </c>
      <c r="J21" s="61"/>
      <c r="K21" s="52" t="str">
        <f>IF(AI8=8,"￥",IF(AI8&lt;8,"",LEFT(RIGHT(AH8,9),1)))</f>
        <v/>
      </c>
      <c r="L21" s="56"/>
      <c r="M21" s="52" t="str">
        <f>IF(AI8=7,"￥",IF(AI8&lt;7,"",LEFT(RIGHT(AH8,8),1)))</f>
        <v/>
      </c>
      <c r="N21" s="56"/>
      <c r="O21" s="52" t="str">
        <f>IF(AI8=6,"￥",IF(AI8&lt;6,"",LEFT(RIGHT(AH8,7),1)))</f>
        <v/>
      </c>
      <c r="P21" s="61"/>
      <c r="Q21" s="52" t="str">
        <f>IF(AI8=5,"￥",IF(AI8&lt;5,"",LEFT(RIGHT(AH8,6),1)))</f>
        <v/>
      </c>
      <c r="R21" s="56"/>
      <c r="S21" s="52" t="str">
        <f>IF(AI8=4,"￥",IF(AI8&lt;4,"",LEFT(RIGHT(AH8,5),1)))</f>
        <v/>
      </c>
      <c r="T21" s="56"/>
      <c r="U21" s="52" t="str">
        <f>IF(AI8=3,"￥",IF(AI8&lt;3,"",LEFT(RIGHT(AH8,4),1)))</f>
        <v/>
      </c>
      <c r="V21" s="61"/>
      <c r="W21" s="52" t="str">
        <f>IF(AI8=2,"￥",IF(AI8&lt;2,"",LEFT(RIGHT(AH8,3),1)))</f>
        <v/>
      </c>
      <c r="X21" s="56"/>
      <c r="Y21" s="52" t="str">
        <f>IF(AI8=1,"￥",IF(AI8&lt;1,"",LEFT(RIGHT(AH8,2),1)))</f>
        <v/>
      </c>
      <c r="Z21" s="56"/>
      <c r="AA21" s="6" t="str">
        <f>LEFT(RIGHT(AH8,1),1)</f>
        <v/>
      </c>
      <c r="AB21" s="89"/>
      <c r="AC21" s="5"/>
      <c r="AD21" s="5"/>
      <c r="AE21" s="5"/>
    </row>
    <row r="22" spans="1:31" ht="16.5" customHeight="1">
      <c r="A22" s="7"/>
      <c r="B22" s="5"/>
      <c r="C22" s="21"/>
      <c r="D22" s="28" t="s">
        <v>14</v>
      </c>
      <c r="E22" s="37"/>
      <c r="F22" s="46"/>
      <c r="G22" s="53"/>
      <c r="H22" s="57"/>
      <c r="I22" s="53"/>
      <c r="J22" s="62"/>
      <c r="K22" s="53"/>
      <c r="L22" s="57"/>
      <c r="M22" s="53"/>
      <c r="N22" s="57"/>
      <c r="O22" s="53"/>
      <c r="P22" s="62"/>
      <c r="Q22" s="53"/>
      <c r="R22" s="57"/>
      <c r="S22" s="53"/>
      <c r="T22" s="57"/>
      <c r="U22" s="53"/>
      <c r="V22" s="62"/>
      <c r="W22" s="53"/>
      <c r="X22" s="57"/>
      <c r="Y22" s="53"/>
      <c r="Z22" s="57"/>
      <c r="AA22" s="53"/>
      <c r="AB22" s="90"/>
      <c r="AC22" s="5"/>
      <c r="AD22" s="5"/>
      <c r="AE22" s="5"/>
    </row>
    <row r="23" spans="1:31" ht="14.25" customHeight="1">
      <c r="A23" s="7"/>
      <c r="B23" s="5"/>
      <c r="C23" s="5"/>
      <c r="D23" s="5"/>
      <c r="E23" s="5"/>
      <c r="F23" s="5"/>
      <c r="G23" s="5"/>
      <c r="H23" s="5"/>
      <c r="I23" s="5"/>
      <c r="J23" s="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7"/>
      <c r="AE23" s="5"/>
    </row>
    <row r="24" spans="1:31" ht="14.25" customHeight="1">
      <c r="A24" s="5"/>
      <c r="B24" s="7"/>
      <c r="C24" s="7"/>
      <c r="D24" s="7"/>
      <c r="E24" s="7"/>
      <c r="F24" s="47"/>
      <c r="G24" s="47"/>
      <c r="H24" s="47"/>
      <c r="I24" s="47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" customHeight="1">
      <c r="A25" s="5"/>
      <c r="B25" s="5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5"/>
      <c r="B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"/>
      <c r="AB26" s="5"/>
      <c r="AC26" s="5"/>
      <c r="AD26" s="5"/>
      <c r="AE26" s="5"/>
    </row>
    <row r="27" spans="1:31">
      <c r="A27" s="7"/>
      <c r="B27" s="5"/>
      <c r="C27" s="21"/>
      <c r="D27" s="29" t="s">
        <v>25</v>
      </c>
      <c r="E27" s="38"/>
      <c r="F27" s="38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91"/>
      <c r="AC27" s="96"/>
      <c r="AD27" s="5"/>
      <c r="AE27" s="5"/>
    </row>
    <row r="28" spans="1:31">
      <c r="A28" s="7"/>
      <c r="B28" s="5"/>
      <c r="C28" s="21"/>
      <c r="D28" s="30"/>
      <c r="E28" s="39"/>
      <c r="F28" s="3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92"/>
      <c r="AC28" s="97"/>
      <c r="AD28" s="5"/>
      <c r="AE28" s="5"/>
    </row>
    <row r="29" spans="1:31" ht="15" customHeight="1">
      <c r="A29" s="7"/>
      <c r="B29" s="5"/>
      <c r="C29" s="21"/>
      <c r="D29" s="31" t="s">
        <v>26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93"/>
      <c r="AC29" s="21"/>
      <c r="AD29" s="5"/>
      <c r="AE29" s="5"/>
    </row>
    <row r="30" spans="1:31">
      <c r="A30" s="7"/>
      <c r="B30" s="5"/>
      <c r="C30" s="21"/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93"/>
      <c r="AC30" s="97"/>
      <c r="AD30" s="5"/>
      <c r="AE30" s="5"/>
    </row>
    <row r="31" spans="1:31">
      <c r="A31" s="7"/>
      <c r="B31" s="5"/>
      <c r="C31" s="21"/>
      <c r="D31" s="9"/>
      <c r="E31" s="6" t="str">
        <f>IF(AH7="太陽光","■","□")</f>
        <v>□</v>
      </c>
      <c r="F31" s="48" t="s">
        <v>15</v>
      </c>
      <c r="G31" s="40"/>
      <c r="H31" s="40"/>
      <c r="I31" s="40"/>
      <c r="J31" s="40"/>
      <c r="K31" s="40"/>
      <c r="L31" s="40"/>
      <c r="M31" s="5"/>
      <c r="N31" s="5"/>
      <c r="O31" s="5"/>
      <c r="P31" s="5"/>
      <c r="Q31" s="6" t="str">
        <f>IF(AH7="蓄電池","■","□")</f>
        <v>□</v>
      </c>
      <c r="R31" s="48" t="s">
        <v>16</v>
      </c>
      <c r="S31" s="77"/>
      <c r="T31" s="77"/>
      <c r="U31" s="77"/>
      <c r="V31" s="77"/>
      <c r="W31" s="77"/>
      <c r="X31" s="77"/>
      <c r="Y31" s="77"/>
      <c r="Z31" s="77"/>
      <c r="AA31" s="77"/>
      <c r="AB31" s="94"/>
      <c r="AC31" s="21"/>
      <c r="AD31" s="5"/>
      <c r="AE31" s="5"/>
    </row>
    <row r="32" spans="1:31">
      <c r="A32" s="7"/>
      <c r="B32" s="5"/>
      <c r="C32" s="21"/>
      <c r="D32" s="9"/>
      <c r="E32" s="4"/>
      <c r="F32" s="41"/>
      <c r="G32" s="41"/>
      <c r="H32" s="41"/>
      <c r="I32" s="41"/>
      <c r="J32" s="41"/>
      <c r="K32" s="41"/>
      <c r="L32" s="41"/>
      <c r="M32" s="64"/>
      <c r="N32" s="64"/>
      <c r="O32" s="64"/>
      <c r="P32" s="64"/>
      <c r="Q32" s="41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92"/>
      <c r="AC32" s="97"/>
      <c r="AD32" s="5"/>
      <c r="AE32" s="5"/>
    </row>
    <row r="33" spans="1:32">
      <c r="A33" s="7"/>
      <c r="B33" s="5"/>
      <c r="C33" s="21"/>
      <c r="D33" s="33"/>
      <c r="E33" s="42" t="str">
        <f>IF(AH7="太陽熱（自然）","■","□")</f>
        <v>□</v>
      </c>
      <c r="F33" s="15" t="s">
        <v>13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2" t="str">
        <f>IF(AH7="太陽熱（強制）","■","□")</f>
        <v>□</v>
      </c>
      <c r="R33" s="15" t="s">
        <v>5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98"/>
      <c r="AD33" s="5"/>
      <c r="AE33" s="5"/>
    </row>
    <row r="34" spans="1:32">
      <c r="A34" s="7"/>
      <c r="B34" s="5"/>
      <c r="C34" s="21"/>
      <c r="D34" s="34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99"/>
      <c r="AD34" s="5"/>
      <c r="AE34" s="5"/>
    </row>
    <row r="35" spans="1:32">
      <c r="A35" s="7"/>
      <c r="B35" s="5"/>
      <c r="C35" s="21"/>
      <c r="D35" s="9"/>
      <c r="E35" s="6" t="str">
        <f>IF(AH7="電気自動車","■","□")</f>
        <v>□</v>
      </c>
      <c r="F35" s="15" t="s">
        <v>17</v>
      </c>
      <c r="G35" s="4"/>
      <c r="H35" s="4"/>
      <c r="I35" s="4"/>
      <c r="J35" s="4"/>
      <c r="K35" s="5"/>
      <c r="L35" s="5"/>
      <c r="M35" s="5"/>
      <c r="N35" s="5"/>
      <c r="O35" s="5"/>
      <c r="P35" s="5"/>
      <c r="Q35" s="6" t="str">
        <f>IF(AH7="小型電気自動車","■","□")</f>
        <v>□</v>
      </c>
      <c r="R35" s="15" t="s">
        <v>18</v>
      </c>
      <c r="S35" s="4"/>
      <c r="T35" s="4"/>
      <c r="U35" s="4"/>
      <c r="V35" s="4"/>
      <c r="W35" s="4"/>
      <c r="X35" s="5"/>
      <c r="Y35" s="5"/>
      <c r="Z35" s="5"/>
      <c r="AA35" s="5"/>
      <c r="AB35" s="93"/>
      <c r="AC35" s="21"/>
      <c r="AD35" s="5"/>
      <c r="AE35" s="5"/>
    </row>
    <row r="36" spans="1:32">
      <c r="A36" s="7"/>
      <c r="B36" s="5"/>
      <c r="C36" s="21"/>
      <c r="D36" s="34"/>
      <c r="E36" s="41"/>
      <c r="F36" s="41"/>
      <c r="G36" s="41"/>
      <c r="H36" s="41"/>
      <c r="I36" s="41"/>
      <c r="J36" s="41"/>
      <c r="K36" s="64"/>
      <c r="L36" s="64"/>
      <c r="M36" s="64"/>
      <c r="N36" s="64"/>
      <c r="O36" s="64"/>
      <c r="P36" s="64"/>
      <c r="Q36" s="41"/>
      <c r="R36" s="41"/>
      <c r="S36" s="41"/>
      <c r="T36" s="41"/>
      <c r="U36" s="41"/>
      <c r="V36" s="41"/>
      <c r="W36" s="41"/>
      <c r="X36" s="64"/>
      <c r="Y36" s="64"/>
      <c r="Z36" s="64"/>
      <c r="AA36" s="64"/>
      <c r="AB36" s="92"/>
      <c r="AC36" s="97"/>
      <c r="AD36" s="5"/>
      <c r="AE36" s="5"/>
    </row>
    <row r="37" spans="1:32">
      <c r="A37" s="7"/>
      <c r="B37" s="5"/>
      <c r="C37" s="21"/>
      <c r="D37" s="9"/>
      <c r="E37" s="5"/>
      <c r="F37" s="49"/>
      <c r="G37" s="49"/>
      <c r="H37" s="49"/>
      <c r="I37" s="49"/>
      <c r="J37" s="49"/>
      <c r="K37" s="49"/>
      <c r="L37" s="5"/>
      <c r="M37" s="5"/>
      <c r="N37" s="5"/>
      <c r="O37" s="5"/>
      <c r="P37" s="5"/>
      <c r="Q37" s="5"/>
      <c r="R37" s="49"/>
      <c r="S37" s="49"/>
      <c r="T37" s="49"/>
      <c r="U37" s="49"/>
      <c r="V37" s="49"/>
      <c r="W37" s="49"/>
      <c r="X37" s="49"/>
      <c r="Y37" s="5"/>
      <c r="Z37" s="5"/>
      <c r="AA37" s="5"/>
      <c r="AB37" s="93"/>
      <c r="AC37" s="21"/>
      <c r="AD37" s="5"/>
      <c r="AE37" s="5"/>
    </row>
    <row r="38" spans="1:32" ht="15">
      <c r="A38" s="7"/>
      <c r="B38" s="5"/>
      <c r="C38" s="21"/>
      <c r="D38" s="3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5"/>
      <c r="AC38" s="100"/>
      <c r="AD38" s="5"/>
      <c r="AE38" s="5"/>
    </row>
    <row r="39" spans="1:3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2">
      <c r="A41" s="5"/>
      <c r="B41" s="15" t="s">
        <v>19</v>
      </c>
      <c r="C41" s="22"/>
      <c r="D41" s="22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2" ht="15">
      <c r="A42" s="8"/>
      <c r="B42" s="16"/>
      <c r="C42" s="23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2" ht="14.25" customHeight="1">
      <c r="A43" s="9"/>
      <c r="B43" s="7"/>
      <c r="C43" s="7"/>
      <c r="D43" s="7"/>
      <c r="E43" s="26"/>
      <c r="F43" s="26"/>
      <c r="G43" s="26"/>
      <c r="H43" s="26"/>
      <c r="I43" s="38"/>
      <c r="J43" s="36"/>
      <c r="K43" s="36"/>
      <c r="L43" s="36"/>
      <c r="M43" s="27"/>
      <c r="N43" s="27"/>
      <c r="O43" s="27"/>
      <c r="P43" s="27"/>
      <c r="Q43" s="67"/>
      <c r="R43" s="38"/>
      <c r="S43" s="38"/>
      <c r="T43" s="38"/>
      <c r="U43" s="38"/>
      <c r="V43" s="79"/>
      <c r="W43" s="83" t="s">
        <v>20</v>
      </c>
      <c r="X43" s="67"/>
      <c r="Y43" s="84" t="str">
        <f>IF(AI12=0,"",IF(AI12&lt;7,0,LEFT(RIGHT(AH12,7),1)))</f>
        <v/>
      </c>
      <c r="Z43" s="87" t="str">
        <f>IF(AI12=0,"",IF(AI12&lt;6,0,LEFT(RIGHT(AH12,6),1)))</f>
        <v/>
      </c>
      <c r="AA43" s="84" t="str">
        <f>IF(AI12=0,"",IF(AI12&lt;5,0,LEFT(RIGHT(AH12,5),1)))</f>
        <v/>
      </c>
      <c r="AB43" s="84" t="str">
        <f>IF(AI12=0,"",IF(AI12&lt;4,0,LEFT(RIGHT(AH12,4),1)))</f>
        <v/>
      </c>
      <c r="AC43" s="84" t="str">
        <f>IF(AI12=0,"",IF(AI12&lt;3,0,LEFT(RIGHT(AH12,3),1)))</f>
        <v/>
      </c>
      <c r="AD43" s="84" t="str">
        <f>IF(AI12=0,"",IF(AI12&lt;2,0,LEFT(RIGHT(AH12,2),1)))</f>
        <v/>
      </c>
      <c r="AE43" s="101" t="str">
        <f>LEFT(RIGHT(AH12,1),1)</f>
        <v/>
      </c>
      <c r="AF43" s="2"/>
    </row>
    <row r="44" spans="1:32" ht="14.25" customHeight="1">
      <c r="A44" s="10" t="str">
        <f>IF(AH9="","",LEFT(AH9,LEN(AH9)-2))</f>
        <v/>
      </c>
      <c r="B44" s="17"/>
      <c r="C44" s="17"/>
      <c r="D44" s="17"/>
      <c r="E44" s="17"/>
      <c r="F44" s="50" t="s">
        <v>36</v>
      </c>
      <c r="G44" s="4"/>
      <c r="H44" s="58" t="s">
        <v>42</v>
      </c>
      <c r="I44" s="50" t="s">
        <v>37</v>
      </c>
      <c r="J44" s="44"/>
      <c r="K44" s="65" t="str">
        <f>IF(AH10="","",LEFT(AH10,LEN(AH10)-1))</f>
        <v/>
      </c>
      <c r="L44" s="17"/>
      <c r="M44" s="17"/>
      <c r="N44" s="17"/>
      <c r="O44" s="17"/>
      <c r="P44" s="66" t="s">
        <v>40</v>
      </c>
      <c r="Q44" s="68"/>
      <c r="R44" s="73"/>
      <c r="S44" s="50" t="s">
        <v>22</v>
      </c>
      <c r="T44" s="50"/>
      <c r="U44" s="50"/>
      <c r="V44" s="80"/>
      <c r="W44" s="44"/>
      <c r="X44" s="81"/>
      <c r="Y44" s="85"/>
      <c r="Z44" s="85"/>
      <c r="AA44" s="85"/>
      <c r="AB44" s="85"/>
      <c r="AC44" s="85"/>
      <c r="AD44" s="85"/>
      <c r="AE44" s="102"/>
      <c r="AF44" s="2"/>
    </row>
    <row r="45" spans="1:32" ht="14.25" customHeight="1">
      <c r="A45" s="11"/>
      <c r="B45" s="17"/>
      <c r="C45" s="17"/>
      <c r="D45" s="17"/>
      <c r="E45" s="17"/>
      <c r="F45" s="5"/>
      <c r="G45" s="5"/>
      <c r="H45" s="5"/>
      <c r="I45" s="59"/>
      <c r="J45" s="59"/>
      <c r="K45" s="17"/>
      <c r="L45" s="17"/>
      <c r="M45" s="17"/>
      <c r="N45" s="17"/>
      <c r="O45" s="17"/>
      <c r="P45" s="66"/>
      <c r="Q45" s="69"/>
      <c r="R45" s="50"/>
      <c r="S45" s="50"/>
      <c r="T45" s="50"/>
      <c r="U45" s="50"/>
      <c r="V45" s="81"/>
      <c r="W45" s="44"/>
      <c r="X45" s="81"/>
      <c r="Y45" s="86"/>
      <c r="Z45" s="86"/>
      <c r="AA45" s="86"/>
      <c r="AB45" s="86"/>
      <c r="AC45" s="86"/>
      <c r="AD45" s="86"/>
      <c r="AE45" s="89"/>
      <c r="AF45" s="105"/>
    </row>
    <row r="46" spans="1:32">
      <c r="A46" s="11"/>
      <c r="B46" s="17"/>
      <c r="C46" s="17"/>
      <c r="D46" s="17"/>
      <c r="E46" s="17"/>
      <c r="F46" s="50" t="s">
        <v>39</v>
      </c>
      <c r="G46" s="4"/>
      <c r="H46" s="58" t="s">
        <v>42</v>
      </c>
      <c r="I46" s="50" t="s">
        <v>31</v>
      </c>
      <c r="J46" s="44"/>
      <c r="K46" s="17"/>
      <c r="L46" s="17"/>
      <c r="M46" s="17"/>
      <c r="N46" s="17"/>
      <c r="O46" s="17"/>
      <c r="P46" s="66" t="s">
        <v>41</v>
      </c>
      <c r="Q46" s="68"/>
      <c r="R46" s="73"/>
      <c r="S46" s="50" t="s">
        <v>21</v>
      </c>
      <c r="T46" s="50"/>
      <c r="U46" s="50"/>
      <c r="V46" s="81"/>
      <c r="W46" s="44"/>
      <c r="X46" s="81"/>
      <c r="Y46" s="86"/>
      <c r="Z46" s="86"/>
      <c r="AA46" s="86"/>
      <c r="AB46" s="86"/>
      <c r="AC46" s="86"/>
      <c r="AD46" s="86"/>
      <c r="AE46" s="89"/>
      <c r="AF46" s="105"/>
    </row>
    <row r="47" spans="1:32">
      <c r="A47" s="9"/>
      <c r="B47" s="7"/>
      <c r="C47" s="24"/>
      <c r="D47" s="24"/>
      <c r="E47" s="7"/>
      <c r="F47" s="5"/>
      <c r="G47" s="5"/>
      <c r="H47" s="5"/>
      <c r="I47" s="4"/>
      <c r="J47" s="4"/>
      <c r="K47" s="4"/>
      <c r="L47" s="4"/>
      <c r="M47" s="58"/>
      <c r="N47" s="58"/>
      <c r="O47" s="58"/>
      <c r="P47" s="58"/>
      <c r="Q47" s="70"/>
      <c r="R47" s="74"/>
      <c r="S47" s="44"/>
      <c r="T47" s="44"/>
      <c r="U47" s="44"/>
      <c r="V47" s="81"/>
      <c r="W47" s="74"/>
      <c r="X47" s="70"/>
      <c r="Y47" s="86"/>
      <c r="Z47" s="86"/>
      <c r="AA47" s="86"/>
      <c r="AB47" s="86"/>
      <c r="AC47" s="86"/>
      <c r="AD47" s="86"/>
      <c r="AE47" s="89"/>
      <c r="AF47" s="105"/>
    </row>
    <row r="48" spans="1:32">
      <c r="A48" s="12" t="s">
        <v>23</v>
      </c>
      <c r="B48" s="18"/>
      <c r="C48" s="25" t="s">
        <v>38</v>
      </c>
      <c r="D48" s="5"/>
      <c r="E48" s="43"/>
      <c r="F48" s="43"/>
      <c r="G48" s="54"/>
      <c r="H48" s="54"/>
      <c r="I48" s="54"/>
      <c r="J48" s="54"/>
      <c r="K48" s="54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103"/>
    </row>
    <row r="49" spans="1:31">
      <c r="A49" s="13"/>
      <c r="B49" s="19"/>
      <c r="C49" s="5"/>
      <c r="D49" s="5"/>
      <c r="E49" s="6" t="str">
        <f>IF(AH13="","",AH13)</f>
        <v/>
      </c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21"/>
    </row>
    <row r="50" spans="1:31" ht="14.25" customHeight="1">
      <c r="A50" s="13"/>
      <c r="B50" s="19"/>
      <c r="C50" s="5"/>
      <c r="D50" s="5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21"/>
    </row>
    <row r="51" spans="1:31" ht="15">
      <c r="A51" s="14"/>
      <c r="B51" s="20"/>
      <c r="C51" s="5"/>
      <c r="D51" s="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00"/>
    </row>
    <row r="52" spans="1:31">
      <c r="A52" s="7"/>
      <c r="B52" s="7"/>
      <c r="C52" s="26"/>
      <c r="D52" s="2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</sheetData>
  <sheetProtection sheet="1" objects="1" scenarios="1" selectLockedCells="1"/>
  <mergeCells count="64">
    <mergeCell ref="W4:AD4"/>
    <mergeCell ref="A17:AE17"/>
    <mergeCell ref="D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D22:F22"/>
    <mergeCell ref="B41:E41"/>
    <mergeCell ref="F44:G44"/>
    <mergeCell ref="I44:J44"/>
    <mergeCell ref="S44:U44"/>
    <mergeCell ref="F46:G46"/>
    <mergeCell ref="I46:J46"/>
    <mergeCell ref="S46:U46"/>
    <mergeCell ref="A1:AE2"/>
    <mergeCell ref="R9:T10"/>
    <mergeCell ref="U9:AD10"/>
    <mergeCell ref="R13:T14"/>
    <mergeCell ref="U13:AD14"/>
    <mergeCell ref="G21:H22"/>
    <mergeCell ref="I21:J22"/>
    <mergeCell ref="K21:L22"/>
    <mergeCell ref="M21:N22"/>
    <mergeCell ref="O21:P22"/>
    <mergeCell ref="Q21:R22"/>
    <mergeCell ref="S21:T22"/>
    <mergeCell ref="U21:V22"/>
    <mergeCell ref="W21:X22"/>
    <mergeCell ref="Y21:Z22"/>
    <mergeCell ref="AA21:AB22"/>
    <mergeCell ref="D27:F28"/>
    <mergeCell ref="D29:AA30"/>
    <mergeCell ref="E31:E32"/>
    <mergeCell ref="F31:L32"/>
    <mergeCell ref="Q31:Q32"/>
    <mergeCell ref="R31:AA32"/>
    <mergeCell ref="E33:E34"/>
    <mergeCell ref="F33:P34"/>
    <mergeCell ref="Q33:Q34"/>
    <mergeCell ref="R33:AC34"/>
    <mergeCell ref="E35:E36"/>
    <mergeCell ref="F35:J36"/>
    <mergeCell ref="Q35:Q36"/>
    <mergeCell ref="R35:W36"/>
    <mergeCell ref="W43:X47"/>
    <mergeCell ref="Y43:Y47"/>
    <mergeCell ref="Z43:Z47"/>
    <mergeCell ref="AA43:AA47"/>
    <mergeCell ref="AB43:AB47"/>
    <mergeCell ref="AC43:AC47"/>
    <mergeCell ref="AD43:AD47"/>
    <mergeCell ref="AE43:AE47"/>
    <mergeCell ref="A44:E46"/>
    <mergeCell ref="K44:O46"/>
    <mergeCell ref="A48:B51"/>
    <mergeCell ref="E49:S50"/>
  </mergeCells>
  <phoneticPr fontId="1" type="Hiragana"/>
  <conditionalFormatting sqref="P44">
    <cfRule type="expression" dxfId="7" priority="8">
      <formula>AI10="店"</formula>
    </cfRule>
  </conditionalFormatting>
  <conditionalFormatting sqref="P46">
    <cfRule type="expression" dxfId="6" priority="7">
      <formula>AI10="所"</formula>
    </cfRule>
  </conditionalFormatting>
  <conditionalFormatting sqref="F44:G44">
    <cfRule type="expression" dxfId="5" priority="6">
      <formula>AI9=F44</formula>
    </cfRule>
  </conditionalFormatting>
  <conditionalFormatting sqref="I44:J44">
    <cfRule type="expression" dxfId="4" priority="5">
      <formula>AI9=I44</formula>
    </cfRule>
  </conditionalFormatting>
  <conditionalFormatting sqref="F46:G46">
    <cfRule type="expression" dxfId="3" priority="4">
      <formula>AI9=F46</formula>
    </cfRule>
  </conditionalFormatting>
  <conditionalFormatting sqref="I46:J46">
    <cfRule type="expression" dxfId="2" priority="3">
      <formula>AI9=I46</formula>
    </cfRule>
  </conditionalFormatting>
  <conditionalFormatting sqref="S44:U44">
    <cfRule type="expression" dxfId="1" priority="2">
      <formula>AH11="普通"</formula>
    </cfRule>
  </conditionalFormatting>
  <conditionalFormatting sqref="S46:U46">
    <cfRule type="expression" dxfId="0" priority="1">
      <formula>AH11="当座"</formula>
    </cfRule>
  </conditionalFormatting>
  <dataValidations count="2">
    <dataValidation type="list" allowBlank="1" showDropDown="0" showInputMessage="1" showErrorMessage="1" sqref="AH7">
      <formula1>"太陽光,蓄電池,太陽熱（自然）,太陽熱（強制）,電気自動車,小型電気自動車"</formula1>
    </dataValidation>
    <dataValidation type="list" allowBlank="1" showDropDown="0" showInputMessage="1" showErrorMessage="1" sqref="AH11">
      <formula1>"普通,当座"</formula1>
    </dataValidation>
  </dataValidations>
  <printOptions horizontalCentered="1" verticalCentered="1"/>
  <pageMargins left="0.59055118110236215" right="0.59055118110236215" top="0.98425196850393681" bottom="0.98425196850393681" header="0.51181102362204722" footer="0.51181102362204722"/>
  <pageSetup paperSize="9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使用方法</vt:lpstr>
      <vt:lpstr>請求書</vt:lpstr>
      <vt:lpstr>Sheet3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KANKYOUSEIKATSU</dc:creator>
  <cp:lastModifiedBy>admin</cp:lastModifiedBy>
  <dcterms:created xsi:type="dcterms:W3CDTF">2014-01-10T00:10:01Z</dcterms:created>
  <dcterms:modified xsi:type="dcterms:W3CDTF">2019-05-21T05:36:58Z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1.3.2.0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2019-05-21T05:36:58Z</vt:filetime>
  </property>
</Properties>
</file>