
<file path=[Content_Types].xml><?xml version="1.0" encoding="utf-8"?>
<Types xmlns="http://schemas.openxmlformats.org/package/2006/content-types">
  <Default Extension="bin" ContentType="application/vnd.openxmlformats-officedocument.oleObject"/>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printerSettings/printerSettings1.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3545"/>
  </bookViews>
  <sheets>
    <sheet name="契約書（300万円以上・JV）" sheetId="2" r:id="rId1"/>
  </sheets>
  <externalReferences>
    <externalReference r:id="rId2"/>
  </externalReferences>
  <definedNames>
    <definedName name="契約内容" localSheetId="0">#REF!</definedName>
    <definedName name="工事概要" localSheetId="0">#REF!</definedName>
    <definedName name="_xlnm.Print_Area" localSheetId="0">'契約書（300万円以上・JV）'!$A$17:$AQ$899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<sst xmlns="http://schemas.openxmlformats.org/spreadsheetml/2006/main" xmlns:r="http://schemas.openxmlformats.org/officeDocument/2006/relationships" count="81" uniqueCount="81">
  <si>
    <t>回以内</t>
    <rPh sb="0" eb="1">
      <t>カイ</t>
    </rPh>
    <rPh sb="1" eb="3">
      <t>イナイ</t>
    </rPh>
    <phoneticPr fontId="3"/>
  </si>
  <si>
    <t>契約保証金額</t>
    <rPh sb="0" eb="2">
      <t>ケイヤク</t>
    </rPh>
    <rPh sb="2" eb="4">
      <t>ホショウ</t>
    </rPh>
    <rPh sb="4" eb="6">
      <t>キンガク</t>
    </rPh>
    <phoneticPr fontId="3"/>
  </si>
  <si>
    <t>契約日</t>
    <rPh sb="0" eb="3">
      <t>ケイヤクビ</t>
    </rPh>
    <phoneticPr fontId="3"/>
  </si>
  <si>
    <t>代表者（第１構成員）住　所</t>
    <rPh sb="0" eb="3">
      <t>ダイヒョウシャ</t>
    </rPh>
    <rPh sb="4" eb="5">
      <t>ダイ</t>
    </rPh>
    <rPh sb="6" eb="9">
      <t>コウセイイン</t>
    </rPh>
    <rPh sb="10" eb="11">
      <t>ジュウ</t>
    </rPh>
    <rPh sb="12" eb="13">
      <t>ショ</t>
    </rPh>
    <phoneticPr fontId="3"/>
  </si>
  <si>
    <t>工事名</t>
    <rPh sb="0" eb="2">
      <t>コウジ</t>
    </rPh>
    <rPh sb="2" eb="3">
      <t>メイ</t>
    </rPh>
    <phoneticPr fontId="3"/>
  </si>
  <si>
    <t>支払予定表（別表）</t>
    <rPh sb="0" eb="2">
      <t>シハライ</t>
    </rPh>
    <rPh sb="2" eb="4">
      <t>ヨテイ</t>
    </rPh>
    <rPh sb="4" eb="5">
      <t>ヒョウ</t>
    </rPh>
    <rPh sb="6" eb="8">
      <t>ベッピョウ</t>
    </rPh>
    <phoneticPr fontId="3"/>
  </si>
  <si>
    <t>着手日</t>
    <rPh sb="0" eb="2">
      <t>チャクシュ</t>
    </rPh>
    <rPh sb="2" eb="3">
      <t>ビ</t>
    </rPh>
    <phoneticPr fontId="3"/>
  </si>
  <si>
    <t>要</t>
  </si>
  <si>
    <t>施工場所</t>
    <rPh sb="0" eb="2">
      <t>セコウ</t>
    </rPh>
    <rPh sb="2" eb="4">
      <t>バショ</t>
    </rPh>
    <phoneticPr fontId="3"/>
  </si>
  <si>
    <t>契約保証金</t>
    <rPh sb="0" eb="2">
      <t>ケイヤク</t>
    </rPh>
    <rPh sb="2" eb="5">
      <t>ホショウキン</t>
    </rPh>
    <phoneticPr fontId="3"/>
  </si>
  <si>
    <t>契約金額</t>
    <rPh sb="0" eb="2">
      <t>ケイヤク</t>
    </rPh>
    <rPh sb="2" eb="4">
      <t>キンガク</t>
    </rPh>
    <phoneticPr fontId="3"/>
  </si>
  <si>
    <t>十万</t>
    <rPh sb="0" eb="2">
      <t>ジュウマン</t>
    </rPh>
    <phoneticPr fontId="3"/>
  </si>
  <si>
    <t>住所</t>
    <rPh sb="0" eb="2">
      <t>ジュウショ</t>
    </rPh>
    <phoneticPr fontId="3"/>
  </si>
  <si>
    <t>　　　　　　津 山 市 長</t>
    <rPh sb="6" eb="7">
      <t>ツ</t>
    </rPh>
    <rPh sb="8" eb="9">
      <t>ヤマ</t>
    </rPh>
    <rPh sb="10" eb="11">
      <t>シ</t>
    </rPh>
    <rPh sb="12" eb="13">
      <t>チョウ</t>
    </rPh>
    <phoneticPr fontId="3"/>
  </si>
  <si>
    <t>工期</t>
    <rPh sb="0" eb="2">
      <t>コウキ</t>
    </rPh>
    <phoneticPr fontId="3"/>
  </si>
  <si>
    <t>完成日</t>
    <rPh sb="0" eb="2">
      <t>カンセイ</t>
    </rPh>
    <rPh sb="2" eb="3">
      <t>ビ</t>
    </rPh>
    <phoneticPr fontId="3"/>
  </si>
  <si>
    <t>受注者</t>
    <rPh sb="0" eb="3">
      <t>ジュチュウシャ</t>
    </rPh>
    <phoneticPr fontId="3"/>
  </si>
  <si>
    <t>この契約の締結の証として本書2通を作成し、当事者記名押印のうえ、各自１通を保有する。</t>
  </si>
  <si>
    <t>消費税及び地方消費税額</t>
    <rPh sb="0" eb="3">
      <t>ショウヒゼイ</t>
    </rPh>
    <rPh sb="3" eb="4">
      <t>オヨ</t>
    </rPh>
    <rPh sb="5" eb="7">
      <t>チホウ</t>
    </rPh>
    <rPh sb="7" eb="10">
      <t>ショウヒゼイ</t>
    </rPh>
    <rPh sb="10" eb="11">
      <t>ガク</t>
    </rPh>
    <phoneticPr fontId="3"/>
  </si>
  <si>
    <t>契約年月日</t>
    <rPh sb="0" eb="2">
      <t>ケイヤク</t>
    </rPh>
    <rPh sb="2" eb="5">
      <t>ネンガッピ</t>
    </rPh>
    <phoneticPr fontId="3"/>
  </si>
  <si>
    <t>請負金額</t>
    <rPh sb="0" eb="2">
      <t>ウケオイ</t>
    </rPh>
    <rPh sb="2" eb="4">
      <t>キンガク</t>
    </rPh>
    <phoneticPr fontId="3"/>
  </si>
  <si>
    <r>
      <t>様式契１号　</t>
    </r>
    <r>
      <rPr>
        <sz val="10.5"/>
        <color auto="1"/>
        <rFont val="Century"/>
      </rPr>
      <t>(300</t>
    </r>
    <r>
      <rPr>
        <sz val="10.5"/>
        <color auto="1"/>
        <rFont val="ＭＳ 明朝"/>
      </rPr>
      <t>万円以上の工事請負に使用する。</t>
    </r>
    <r>
      <rPr>
        <sz val="10.5"/>
        <color auto="1"/>
        <rFont val="Century"/>
      </rPr>
      <t>)</t>
    </r>
  </si>
  <si>
    <t>工 事 請 負 契 約 書</t>
    <rPh sb="0" eb="1">
      <t>コウ</t>
    </rPh>
    <rPh sb="2" eb="3">
      <t>コト</t>
    </rPh>
    <rPh sb="4" eb="5">
      <t>ショウ</t>
    </rPh>
    <rPh sb="6" eb="7">
      <t>フ</t>
    </rPh>
    <rPh sb="8" eb="9">
      <t>チギリ</t>
    </rPh>
    <rPh sb="10" eb="11">
      <t>ヤク</t>
    </rPh>
    <rPh sb="12" eb="13">
      <t>ショ</t>
    </rPh>
    <phoneticPr fontId="3"/>
  </si>
  <si>
    <t>円（税込）</t>
  </si>
  <si>
    <t>１</t>
  </si>
  <si>
    <t>２</t>
  </si>
  <si>
    <t>３</t>
  </si>
  <si>
    <t>４</t>
  </si>
  <si>
    <t>JV代表者会社名</t>
    <rPh sb="2" eb="5">
      <t>ダイヒョウシャ</t>
    </rPh>
    <rPh sb="5" eb="8">
      <t>カイシャメイ</t>
    </rPh>
    <phoneticPr fontId="3"/>
  </si>
  <si>
    <t>５</t>
  </si>
  <si>
    <t>６</t>
  </si>
  <si>
    <t>７</t>
  </si>
  <si>
    <t>８</t>
  </si>
  <si>
    <t>工期内に</t>
    <rPh sb="0" eb="2">
      <t>コウキ</t>
    </rPh>
    <rPh sb="2" eb="3">
      <t>ナイ</t>
    </rPh>
    <phoneticPr fontId="3"/>
  </si>
  <si>
    <t>９</t>
  </si>
  <si>
    <t>工事場所</t>
    <rPh sb="0" eb="2">
      <t>コウジ</t>
    </rPh>
    <rPh sb="2" eb="4">
      <t>バショ</t>
    </rPh>
    <phoneticPr fontId="3"/>
  </si>
  <si>
    <t>J　V　名</t>
    <rPh sb="4" eb="5">
      <t>メイ</t>
    </rPh>
    <phoneticPr fontId="3"/>
  </si>
  <si>
    <t>JV代表者職・氏名</t>
    <rPh sb="2" eb="4">
      <t>ダイヒョウ</t>
    </rPh>
    <rPh sb="4" eb="5">
      <t>シャ</t>
    </rPh>
    <rPh sb="5" eb="6">
      <t>ショク</t>
    </rPh>
    <rPh sb="7" eb="8">
      <t>シ</t>
    </rPh>
    <rPh sb="8" eb="9">
      <t>メイ</t>
    </rPh>
    <phoneticPr fontId="3"/>
  </si>
  <si>
    <t>印」をすること。</t>
  </si>
  <si>
    <t>工事内容</t>
    <rPh sb="0" eb="2">
      <t>コウジ</t>
    </rPh>
    <rPh sb="2" eb="4">
      <t>ナイヨウ</t>
    </rPh>
    <phoneticPr fontId="3"/>
  </si>
  <si>
    <t>令和</t>
    <rPh sb="0" eb="1">
      <t>レイ</t>
    </rPh>
    <rPh sb="1" eb="2">
      <t>ワ</t>
    </rPh>
    <phoneticPr fontId="3"/>
  </si>
  <si>
    <t>請負者</t>
    <rPh sb="0" eb="2">
      <t>ウケオイ</t>
    </rPh>
    <rPh sb="2" eb="3">
      <t>シャ</t>
    </rPh>
    <phoneticPr fontId="3"/>
  </si>
  <si>
    <t>部分払</t>
    <rPh sb="0" eb="2">
      <t>ブブン</t>
    </rPh>
    <rPh sb="2" eb="3">
      <t>バラ</t>
    </rPh>
    <phoneticPr fontId="3"/>
  </si>
  <si>
    <t>　　　　　　　　　　氏　名</t>
    <rPh sb="10" eb="11">
      <t>シ</t>
    </rPh>
    <rPh sb="12" eb="13">
      <t>ナ</t>
    </rPh>
    <phoneticPr fontId="3"/>
  </si>
  <si>
    <t>発注者</t>
    <rPh sb="0" eb="3">
      <t>ハッチュウシャ</t>
    </rPh>
    <phoneticPr fontId="3"/>
  </si>
  <si>
    <t>月</t>
    <rPh sb="0" eb="1">
      <t>ツキ</t>
    </rPh>
    <phoneticPr fontId="3"/>
  </si>
  <si>
    <t>受注者　　　</t>
    <rPh sb="0" eb="3">
      <t>ジュチュウシャ</t>
    </rPh>
    <phoneticPr fontId="3"/>
  </si>
  <si>
    <t>　　　（第２構成員）住　所</t>
    <rPh sb="4" eb="5">
      <t>ダイ</t>
    </rPh>
    <rPh sb="6" eb="9">
      <t>コウセイイン</t>
    </rPh>
    <rPh sb="10" eb="11">
      <t>ジュウ</t>
    </rPh>
    <rPh sb="12" eb="13">
      <t>ショ</t>
    </rPh>
    <phoneticPr fontId="3"/>
  </si>
  <si>
    <t>津山市</t>
    <rPh sb="0" eb="3">
      <t>ツヤマシ</t>
    </rPh>
    <phoneticPr fontId="3"/>
  </si>
  <si>
    <t>　　　  　　津山市山北５２０</t>
    <rPh sb="7" eb="10">
      <t>ツヤマシ</t>
    </rPh>
    <rPh sb="10" eb="12">
      <t>ヤマキタ</t>
    </rPh>
    <phoneticPr fontId="3"/>
  </si>
  <si>
    <t>別添設計図書のとおり</t>
    <rPh sb="0" eb="2">
      <t>ベッテン</t>
    </rPh>
    <rPh sb="2" eb="4">
      <t>セッケイ</t>
    </rPh>
    <rPh sb="4" eb="6">
      <t>トショ</t>
    </rPh>
    <phoneticPr fontId="3"/>
  </si>
  <si>
    <t>着工</t>
    <rPh sb="0" eb="2">
      <t>チャッコウ</t>
    </rPh>
    <phoneticPr fontId="3"/>
  </si>
  <si>
    <t>日</t>
    <rPh sb="0" eb="1">
      <t>ニチ</t>
    </rPh>
    <phoneticPr fontId="3"/>
  </si>
  <si>
    <t>十億</t>
    <rPh sb="0" eb="1">
      <t>ジュウ</t>
    </rPh>
    <rPh sb="1" eb="2">
      <t>オク</t>
    </rPh>
    <phoneticPr fontId="3"/>
  </si>
  <si>
    <t>完成</t>
    <rPh sb="0" eb="2">
      <t>カンセイ</t>
    </rPh>
    <phoneticPr fontId="3"/>
  </si>
  <si>
    <t>円（税抜）</t>
    <rPh sb="3" eb="4">
      <t>ヌ</t>
    </rPh>
    <phoneticPr fontId="3"/>
  </si>
  <si>
    <t>すること。</t>
  </si>
  <si>
    <t>算用数字で記入</t>
  </si>
  <si>
    <t>うち取引に係る消費税及び地方消費税の額</t>
    <rPh sb="10" eb="11">
      <t>オヨ</t>
    </rPh>
    <rPh sb="12" eb="14">
      <t>チホウ</t>
    </rPh>
    <rPh sb="14" eb="17">
      <t>ショウヒゼイ</t>
    </rPh>
    <phoneticPr fontId="3"/>
  </si>
  <si>
    <t>金額の頭に「止</t>
  </si>
  <si>
    <t>（注）〔　〕の部分は、請負者が課税業者である場合に使用する｡</t>
  </si>
  <si>
    <t>年</t>
    <rPh sb="0" eb="1">
      <t>ネン</t>
    </rPh>
    <phoneticPr fontId="3"/>
  </si>
  <si>
    <t>代表者</t>
    <rPh sb="0" eb="3">
      <t>ダイヒョウシャ</t>
    </rPh>
    <phoneticPr fontId="3"/>
  </si>
  <si>
    <t>地内</t>
    <rPh sb="0" eb="1">
      <t>チ</t>
    </rPh>
    <rPh sb="1" eb="2">
      <t>ナイ</t>
    </rPh>
    <phoneticPr fontId="3"/>
  </si>
  <si>
    <t>億</t>
    <rPh sb="0" eb="1">
      <t>オク</t>
    </rPh>
    <phoneticPr fontId="3"/>
  </si>
  <si>
    <t>円</t>
    <rPh sb="0" eb="1">
      <t>エン</t>
    </rPh>
    <phoneticPr fontId="3"/>
  </si>
  <si>
    <t>千万</t>
    <rPh sb="0" eb="2">
      <t>センマン</t>
    </rPh>
    <phoneticPr fontId="3"/>
  </si>
  <si>
    <t>　・　　　なし</t>
  </si>
  <si>
    <t>百万</t>
    <rPh sb="0" eb="2">
      <t>ヒャクマン</t>
    </rPh>
    <phoneticPr fontId="3"/>
  </si>
  <si>
    <t>第1構成員</t>
    <rPh sb="0" eb="1">
      <t>ダイ</t>
    </rPh>
    <rPh sb="2" eb="5">
      <t>コウセイイン</t>
    </rPh>
    <phoneticPr fontId="3"/>
  </si>
  <si>
    <t>万</t>
    <rPh sb="0" eb="1">
      <t>マン</t>
    </rPh>
    <phoneticPr fontId="3"/>
  </si>
  <si>
    <t>免除</t>
    <rPh sb="0" eb="2">
      <t>メンジョ</t>
    </rPh>
    <phoneticPr fontId="3"/>
  </si>
  <si>
    <t>千</t>
    <rPh sb="0" eb="1">
      <t>セン</t>
    </rPh>
    <phoneticPr fontId="3"/>
  </si>
  <si>
    <t>会社名</t>
    <rPh sb="0" eb="2">
      <t>カイシャ</t>
    </rPh>
    <rPh sb="2" eb="3">
      <t>メイ</t>
    </rPh>
    <phoneticPr fontId="3"/>
  </si>
  <si>
    <t>代表者職名</t>
    <rPh sb="0" eb="3">
      <t>ダイヒョウシャ</t>
    </rPh>
    <rPh sb="3" eb="5">
      <t>ショクメイ</t>
    </rPh>
    <phoneticPr fontId="3"/>
  </si>
  <si>
    <t>代表者名</t>
    <rPh sb="0" eb="2">
      <t>ダイヒョウ</t>
    </rPh>
    <rPh sb="2" eb="3">
      <t>シャ</t>
    </rPh>
    <rPh sb="3" eb="4">
      <t>メイ</t>
    </rPh>
    <phoneticPr fontId="3"/>
  </si>
  <si>
    <t>百</t>
    <rPh sb="0" eb="1">
      <t>ヒャク</t>
    </rPh>
    <phoneticPr fontId="3"/>
  </si>
  <si>
    <t>十</t>
    <rPh sb="0" eb="1">
      <t>ジュウ</t>
    </rPh>
    <phoneticPr fontId="3"/>
  </si>
  <si>
    <t>㊞</t>
  </si>
  <si>
    <t>第2構成員</t>
    <rPh sb="0" eb="1">
      <t>ダイ</t>
    </rPh>
    <rPh sb="2" eb="5">
      <t>コウセイイン</t>
    </rPh>
    <phoneticPr fontId="3"/>
  </si>
  <si>
    <t>　　　　　　津 山 市 水 道 局</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</si>
</sst>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6" formatCode="&quot;¥&quot;#,##0;[Red]&quot;¥&quot;\-#,##0"/>
  </numFmts>
  <fonts count="24">
    <font>
      <sz val="11"/>
      <color auto="1"/>
      <name val="ＭＳ 明朝"/>
      <family val="1"/>
    </font>
    <font>
      <sz val="11"/>
      <color auto="1"/>
      <name val="ＭＳ 明朝"/>
      <family val="1"/>
    </font>
    <font>
      <sz val="11"/>
      <color auto="1"/>
      <name val="ＭＳ Ｐゴシック"/>
      <family val="3"/>
    </font>
    <font>
      <sz val="6"/>
      <color auto="1"/>
      <name val="ＭＳ 明朝"/>
      <family val="1"/>
    </font>
    <font>
      <sz val="10.5"/>
      <color auto="1"/>
      <name val="ＭＳ 明朝"/>
      <family val="1"/>
    </font>
    <font>
      <sz val="12"/>
      <color auto="1"/>
      <name val="ＭＳ 明朝"/>
      <family val="1"/>
    </font>
    <font>
      <sz val="11"/>
      <color rgb="FF000000"/>
      <name val="ＭＳ 明朝"/>
      <family val="1"/>
    </font>
    <font>
      <sz val="9"/>
      <color auto="1"/>
      <name val="ＭＳ 明朝"/>
      <family val="1"/>
    </font>
    <font>
      <sz val="8"/>
      <color auto="1"/>
      <name val="ＭＳ 明朝"/>
      <family val="1"/>
    </font>
    <font>
      <sz val="10"/>
      <color auto="1"/>
      <name val="ＭＳ 明朝"/>
      <family val="1"/>
    </font>
    <font>
      <sz val="20"/>
      <color auto="1"/>
      <name val="ＭＳ 明朝"/>
      <family val="1"/>
    </font>
    <font>
      <sz val="11"/>
      <color indexed="9"/>
      <name val="ＭＳ 明朝"/>
      <family val="1"/>
    </font>
    <font>
      <sz val="16"/>
      <color indexed="10"/>
      <name val="ＭＳ 明朝"/>
      <family val="1"/>
    </font>
    <font>
      <sz val="10"/>
      <color theme="1"/>
      <name val="ＭＳ 明朝"/>
      <family val="1"/>
    </font>
    <font>
      <sz val="18"/>
      <color auto="1"/>
      <name val="ＭＳ 明朝"/>
      <family val="1"/>
    </font>
    <font>
      <b/>
      <sz val="11"/>
      <color auto="1"/>
      <name val="ＭＳ 明朝"/>
      <family val="1"/>
    </font>
    <font>
      <sz val="7"/>
      <color auto="1"/>
      <name val="ＭＳ 明朝"/>
      <family val="1"/>
    </font>
    <font>
      <sz val="9"/>
      <color indexed="10"/>
      <name val="ＭＳ 明朝"/>
      <family val="1"/>
    </font>
    <font>
      <sz val="14"/>
      <color auto="1"/>
      <name val="ＭＳ 明朝"/>
      <family val="1"/>
    </font>
    <font>
      <sz val="10"/>
      <color indexed="10"/>
      <name val="ＭＳ 明朝"/>
      <family val="1"/>
    </font>
    <font>
      <sz val="12"/>
      <color indexed="9"/>
      <name val="ＭＳ 明朝"/>
      <family val="1"/>
    </font>
    <font>
      <sz val="11"/>
      <color theme="0"/>
      <name val="ＭＳ 明朝"/>
      <family val="1"/>
    </font>
    <font>
      <sz val="12"/>
      <color theme="0"/>
      <name val="ＭＳ 明朝"/>
      <family val="1"/>
    </font>
    <font>
      <sz val="9.5"/>
      <color auto="1"/>
      <name val="ＭＳ 明朝"/>
      <family val="1"/>
    </font>
  </fonts>
  <fills count="3">
    <fill>
      <patternFill patternType="none"/>
    </fill>
    <fill>
      <patternFill patternType="gray125"/>
    </fill>
    <fill>
      <patternFill patternType="solid">
        <fgColor indexed="42"/>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ill="0" applyBorder="0" applyAlignment="0" applyProtection="0">
      <alignment vertical="center"/>
    </xf>
    <xf numFmtId="0" fontId="2" fillId="0" borderId="0">
      <alignment vertical="center"/>
    </xf>
    <xf numFmtId="0" fontId="1" fillId="0" borderId="0">
      <alignment vertical="center"/>
    </xf>
  </cellStyleXfs>
  <cellXfs count="229">
    <xf numFmtId="0" fontId="0" fillId="0" borderId="0" xfId="0">
      <alignment vertical="center"/>
    </xf>
    <xf numFmtId="0" fontId="0" fillId="0" borderId="0" xfId="0" applyProtection="1">
      <alignment vertical="center"/>
    </xf>
    <xf numFmtId="0" fontId="4" fillId="0" borderId="0" xfId="0" applyFont="1" applyProtection="1">
      <alignment vertical="center"/>
    </xf>
    <xf numFmtId="0" fontId="5" fillId="0" borderId="0" xfId="0" applyFont="1" applyProtection="1">
      <alignment vertical="center"/>
    </xf>
    <xf numFmtId="0" fontId="0" fillId="0" borderId="1" xfId="0" applyBorder="1" applyAlignment="1" applyProtection="1">
      <alignment horizontal="distributed" vertical="center"/>
    </xf>
    <xf numFmtId="0" fontId="0" fillId="0" borderId="2" xfId="0" applyBorder="1" applyAlignment="1" applyProtection="1">
      <alignment horizontal="distributed" vertical="center"/>
    </xf>
    <xf numFmtId="0" fontId="0" fillId="0" borderId="3" xfId="0" applyBorder="1" applyAlignment="1" applyProtection="1">
      <alignment horizontal="distributed"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xf numFmtId="0" fontId="6" fillId="0" borderId="0" xfId="0" applyFont="1">
      <alignmen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7" fillId="0" borderId="5" xfId="0" applyFont="1" applyBorder="1" applyAlignment="1" applyProtection="1">
      <alignment horizontal="distributed" vertical="center"/>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0" fillId="0" borderId="7" xfId="0" applyBorder="1" applyAlignment="1" applyProtection="1">
      <alignment horizontal="left" vertical="center"/>
    </xf>
    <xf numFmtId="0" fontId="8" fillId="0" borderId="0" xfId="0" applyFont="1" applyProtection="1">
      <alignment vertical="center"/>
    </xf>
    <xf numFmtId="0" fontId="4" fillId="0" borderId="0" xfId="0" applyFont="1" applyAlignment="1" applyProtection="1"/>
    <xf numFmtId="0" fontId="9" fillId="0" borderId="0" xfId="0" applyFont="1" applyProtection="1">
      <alignment vertical="center"/>
    </xf>
    <xf numFmtId="0" fontId="9" fillId="0" borderId="0" xfId="3" applyFont="1" applyFill="1" applyBorder="1" applyAlignment="1">
      <alignment horizontal="left" vertical="top" wrapText="1"/>
    </xf>
    <xf numFmtId="0" fontId="9" fillId="0" borderId="0" xfId="3" applyFont="1" applyFill="1" applyBorder="1" applyAlignment="1">
      <alignment vertical="top" wrapText="1"/>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10" fillId="0" borderId="0" xfId="0" applyFont="1" applyAlignment="1" applyProtection="1">
      <alignment horizontal="center" vertical="center"/>
    </xf>
    <xf numFmtId="49" fontId="4" fillId="0" borderId="2" xfId="0" applyNumberFormat="1" applyFont="1" applyBorder="1" applyAlignment="1" applyProtection="1">
      <alignment horizontal="right" vertical="center"/>
    </xf>
    <xf numFmtId="49" fontId="4" fillId="0" borderId="4" xfId="0" applyNumberFormat="1" applyFont="1" applyBorder="1" applyAlignment="1" applyProtection="1">
      <alignment horizontal="right" vertical="center"/>
    </xf>
    <xf numFmtId="49" fontId="4" fillId="0" borderId="3" xfId="0" applyNumberFormat="1" applyFont="1" applyBorder="1" applyAlignment="1" applyProtection="1">
      <alignment horizontal="right" vertical="center"/>
    </xf>
    <xf numFmtId="49" fontId="4" fillId="0" borderId="0"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0" fillId="0" borderId="1" xfId="0" applyBorder="1" applyProtection="1">
      <alignment vertical="center"/>
      <protection locked="0"/>
    </xf>
    <xf numFmtId="0" fontId="9" fillId="0" borderId="4" xfId="0" applyFont="1" applyBorder="1" applyAlignment="1" applyProtection="1">
      <alignment horizontal="center" vertical="center"/>
    </xf>
    <xf numFmtId="0" fontId="0" fillId="0" borderId="10" xfId="0" applyBorder="1" applyAlignment="1" applyProtection="1">
      <alignment horizontal="distributed" vertical="center"/>
    </xf>
    <xf numFmtId="0" fontId="0" fillId="0" borderId="11" xfId="0" applyBorder="1" applyAlignment="1" applyProtection="1">
      <alignment horizontal="distributed" vertical="center"/>
    </xf>
    <xf numFmtId="0" fontId="7" fillId="0" borderId="11" xfId="0" applyFont="1" applyBorder="1" applyAlignment="1" applyProtection="1">
      <alignment horizontal="distributed" vertical="center"/>
    </xf>
    <xf numFmtId="0" fontId="7" fillId="0" borderId="12" xfId="0" applyFont="1" applyBorder="1" applyAlignment="1" applyProtection="1">
      <alignment horizontal="distributed" vertical="center"/>
    </xf>
    <xf numFmtId="38" fontId="11" fillId="0" borderId="0" xfId="0" applyNumberFormat="1" applyFont="1" applyProtection="1">
      <alignment vertical="center"/>
    </xf>
    <xf numFmtId="0" fontId="12" fillId="0" borderId="0" xfId="0" applyFont="1" applyAlignment="1" applyProtection="1">
      <alignment horizontal="center" vertical="center"/>
    </xf>
    <xf numFmtId="49" fontId="4" fillId="0" borderId="6" xfId="0" applyNumberFormat="1" applyFont="1" applyBorder="1" applyAlignment="1" applyProtection="1">
      <alignment horizontal="right" vertical="center"/>
    </xf>
    <xf numFmtId="49" fontId="4" fillId="0" borderId="7" xfId="0" applyNumberFormat="1" applyFont="1" applyBorder="1" applyAlignment="1" applyProtection="1">
      <alignment horizontal="righ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0" fillId="0" borderId="5" xfId="0" applyBorder="1" applyProtection="1">
      <alignment vertical="center"/>
      <protection locked="0"/>
    </xf>
    <xf numFmtId="0" fontId="9" fillId="0" borderId="0" xfId="0" applyFont="1" applyBorder="1" applyAlignment="1" applyProtection="1">
      <alignment horizontal="center" vertical="center"/>
    </xf>
    <xf numFmtId="0" fontId="13" fillId="0" borderId="0" xfId="0" applyFont="1" applyProtection="1">
      <alignment vertical="center"/>
    </xf>
    <xf numFmtId="0" fontId="0" fillId="0" borderId="13" xfId="0" applyBorder="1" applyAlignment="1" applyProtection="1">
      <alignment horizontal="distributed" vertical="center"/>
    </xf>
    <xf numFmtId="0" fontId="0" fillId="0" borderId="14" xfId="0" applyBorder="1" applyAlignment="1" applyProtection="1">
      <alignment horizontal="distributed" vertical="center"/>
    </xf>
    <xf numFmtId="0" fontId="7" fillId="0" borderId="14"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4" fillId="0" borderId="6"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0" fillId="0" borderId="0" xfId="0" applyBorder="1" applyAlignment="1" applyProtection="1">
      <alignment horizontal="distributed" vertical="center"/>
    </xf>
    <xf numFmtId="0" fontId="7" fillId="0" borderId="0" xfId="0" applyFo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9" xfId="0" applyBorder="1" applyAlignment="1" applyProtection="1">
      <alignment horizontal="distributed" vertical="center"/>
    </xf>
    <xf numFmtId="0" fontId="7" fillId="0" borderId="16" xfId="0" applyFont="1" applyBorder="1" applyAlignment="1" applyProtection="1">
      <alignment horizontal="distributed" vertical="center"/>
    </xf>
    <xf numFmtId="0" fontId="0" fillId="0" borderId="18" xfId="0" applyBorder="1" applyAlignment="1" applyProtection="1">
      <alignment horizontal="distributed" vertical="center"/>
    </xf>
    <xf numFmtId="0" fontId="0" fillId="0" borderId="19" xfId="0" applyBorder="1" applyAlignment="1" applyProtection="1">
      <alignment horizontal="distributed" vertical="center"/>
    </xf>
    <xf numFmtId="0" fontId="7" fillId="0" borderId="19" xfId="0" applyFont="1" applyBorder="1" applyAlignment="1" applyProtection="1">
      <alignment horizontal="distributed" vertical="center"/>
    </xf>
    <xf numFmtId="0" fontId="7" fillId="0" borderId="20" xfId="0" applyFont="1" applyBorder="1" applyAlignment="1" applyProtection="1">
      <alignment horizontal="distributed" vertical="center"/>
    </xf>
    <xf numFmtId="0" fontId="7" fillId="0" borderId="0" xfId="0" applyFont="1" applyAlignment="1" applyProtection="1">
      <alignment vertical="center" wrapText="1"/>
    </xf>
    <xf numFmtId="0" fontId="14" fillId="0" borderId="0" xfId="0" applyFont="1" applyAlignment="1" applyProtection="1">
      <alignment horizontal="distributed" vertical="center"/>
    </xf>
    <xf numFmtId="0" fontId="0" fillId="2" borderId="1" xfId="0" applyFont="1" applyFill="1" applyBorder="1" applyProtection="1">
      <alignment vertical="center"/>
      <protection locked="0"/>
    </xf>
    <xf numFmtId="0" fontId="0" fillId="0" borderId="7" xfId="0" applyBorder="1" applyProtection="1">
      <alignment vertical="center"/>
    </xf>
    <xf numFmtId="38" fontId="1" fillId="2" borderId="1" xfId="1" applyFont="1" applyFill="1" applyBorder="1" applyProtection="1">
      <alignment vertical="center"/>
      <protection locked="0"/>
    </xf>
    <xf numFmtId="38" fontId="1" fillId="0" borderId="1" xfId="1" applyFont="1" applyFill="1" applyBorder="1" applyProtection="1">
      <alignment vertical="center"/>
    </xf>
    <xf numFmtId="0" fontId="5" fillId="2" borderId="1" xfId="0" applyFont="1" applyFill="1" applyBorder="1" applyProtection="1">
      <alignment vertical="center"/>
      <protection locked="0"/>
    </xf>
    <xf numFmtId="0" fontId="5" fillId="0" borderId="1" xfId="0" applyFont="1" applyFill="1" applyBorder="1" applyProtection="1">
      <alignment vertical="center"/>
    </xf>
    <xf numFmtId="0" fontId="5" fillId="2" borderId="1" xfId="0" applyFont="1" applyFill="1" applyBorder="1" applyAlignment="1" applyProtection="1">
      <alignment horizontal="center" vertical="center"/>
      <protection locked="0"/>
    </xf>
    <xf numFmtId="0" fontId="0" fillId="2" borderId="10" xfId="0" applyFont="1" applyFill="1" applyBorder="1" applyProtection="1">
      <alignment vertical="center"/>
      <protection locked="0"/>
    </xf>
    <xf numFmtId="0" fontId="0" fillId="2" borderId="11" xfId="0" applyFont="1" applyFill="1" applyBorder="1" applyProtection="1">
      <alignment vertical="center"/>
      <protection locked="0"/>
    </xf>
    <xf numFmtId="0" fontId="0" fillId="2" borderId="12" xfId="0" applyFont="1" applyFill="1" applyBorder="1" applyProtection="1">
      <alignment vertical="center"/>
      <protection locked="0"/>
    </xf>
    <xf numFmtId="0" fontId="9" fillId="0" borderId="1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7" xfId="0" applyFont="1" applyBorder="1" applyAlignment="1" applyProtection="1">
      <alignment vertical="center"/>
    </xf>
    <xf numFmtId="0" fontId="9" fillId="0" borderId="9" xfId="0" applyFont="1" applyBorder="1" applyAlignment="1" applyProtection="1">
      <alignment vertical="center"/>
    </xf>
    <xf numFmtId="0" fontId="9" fillId="0" borderId="8" xfId="0" applyFont="1" applyBorder="1" applyAlignment="1" applyProtection="1">
      <alignment horizontal="center" vertical="center"/>
    </xf>
    <xf numFmtId="0" fontId="0" fillId="2" borderId="5" xfId="0" applyFill="1" applyBorder="1" applyProtection="1">
      <alignment vertical="center"/>
      <protection locked="0"/>
    </xf>
    <xf numFmtId="38" fontId="1" fillId="2" borderId="5" xfId="1" applyFont="1" applyFill="1" applyBorder="1" applyProtection="1">
      <alignment vertical="center"/>
      <protection locked="0"/>
    </xf>
    <xf numFmtId="38" fontId="1" fillId="0" borderId="5" xfId="1" applyFont="1" applyFill="1" applyBorder="1" applyProtection="1">
      <alignment vertical="center"/>
    </xf>
    <xf numFmtId="0" fontId="5" fillId="2" borderId="5" xfId="0" applyFont="1" applyFill="1" applyBorder="1" applyProtection="1">
      <alignment vertical="center"/>
      <protection locked="0"/>
    </xf>
    <xf numFmtId="0" fontId="5" fillId="0" borderId="5" xfId="0" applyFont="1" applyBorder="1" applyProtection="1">
      <alignment vertical="center"/>
    </xf>
    <xf numFmtId="0" fontId="5" fillId="2" borderId="5" xfId="0" applyFont="1" applyFill="1" applyBorder="1" applyAlignment="1" applyProtection="1">
      <alignment horizontal="center" vertical="center"/>
      <protection locked="0"/>
    </xf>
    <xf numFmtId="0" fontId="0" fillId="2" borderId="13"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5" xfId="0" applyFont="1" applyFill="1" applyBorder="1" applyProtection="1">
      <alignment vertical="center"/>
      <protection locked="0"/>
    </xf>
    <xf numFmtId="0" fontId="0" fillId="0" borderId="1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0" xfId="0" applyFont="1" applyBorder="1" applyProtection="1">
      <alignment vertical="center"/>
    </xf>
    <xf numFmtId="0" fontId="9" fillId="0" borderId="2" xfId="0" applyFont="1" applyBorder="1" applyAlignment="1" applyProtection="1">
      <alignment horizontal="center" vertical="center" wrapText="1"/>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9" fillId="0" borderId="3" xfId="0" applyFont="1" applyBorder="1" applyAlignment="1" applyProtection="1">
      <alignment vertical="center" wrapText="1"/>
    </xf>
    <xf numFmtId="0" fontId="5" fillId="2" borderId="16" xfId="0" applyFont="1" applyFill="1" applyBorder="1" applyAlignment="1" applyProtection="1">
      <alignment horizontal="center" vertical="center"/>
      <protection locked="0"/>
    </xf>
    <xf numFmtId="0" fontId="0" fillId="0" borderId="2" xfId="0" applyBorder="1" applyProtection="1">
      <alignment vertical="center"/>
    </xf>
    <xf numFmtId="0" fontId="0" fillId="0" borderId="4" xfId="0" applyBorder="1" applyProtection="1">
      <alignment vertical="center"/>
    </xf>
    <xf numFmtId="0" fontId="0" fillId="0" borderId="3" xfId="0" applyFill="1" applyBorder="1" applyProtection="1">
      <alignment vertical="center"/>
    </xf>
    <xf numFmtId="0" fontId="0" fillId="0" borderId="6" xfId="0" applyBorder="1" applyProtection="1">
      <alignment vertical="center"/>
    </xf>
    <xf numFmtId="0" fontId="0" fillId="0" borderId="4" xfId="0" applyFill="1" applyBorder="1">
      <alignment vertical="center"/>
    </xf>
    <xf numFmtId="0" fontId="0" fillId="0" borderId="3" xfId="0" applyFill="1" applyBorder="1">
      <alignment vertical="center"/>
    </xf>
    <xf numFmtId="0" fontId="9" fillId="0" borderId="6" xfId="0" applyFont="1" applyBorder="1" applyAlignment="1" applyProtection="1">
      <alignment horizontal="center" vertical="center" wrapText="1"/>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7" fillId="0" borderId="6"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9" fillId="0" borderId="7" xfId="0" applyFont="1" applyBorder="1" applyAlignment="1" applyProtection="1">
      <alignment vertical="center" shrinkToFit="1"/>
    </xf>
    <xf numFmtId="0" fontId="0" fillId="2" borderId="7" xfId="0" applyFill="1" applyBorder="1" applyProtection="1">
      <alignment vertical="center"/>
      <protection locked="0"/>
    </xf>
    <xf numFmtId="0" fontId="5" fillId="0" borderId="6" xfId="0" applyFont="1" applyFill="1" applyBorder="1" applyProtection="1">
      <alignment vertical="center"/>
    </xf>
    <xf numFmtId="0" fontId="0" fillId="0" borderId="6" xfId="0" applyBorder="1" applyAlignment="1" applyProtection="1">
      <alignment vertical="center" shrinkToFit="1"/>
    </xf>
    <xf numFmtId="0" fontId="0" fillId="0" borderId="0" xfId="0" applyFont="1" applyBorder="1" applyAlignment="1" applyProtection="1">
      <alignment vertical="center" shrinkToFit="1"/>
    </xf>
    <xf numFmtId="0" fontId="0" fillId="0" borderId="7" xfId="0" applyFill="1" applyBorder="1" applyAlignment="1" applyProtection="1">
      <alignment vertical="center" shrinkToFit="1"/>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15" fillId="0" borderId="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 xfId="0" applyFont="1" applyBorder="1" applyAlignment="1" applyProtection="1">
      <alignment horizontal="left" vertical="center"/>
    </xf>
    <xf numFmtId="0" fontId="9" fillId="0" borderId="6" xfId="0" applyFont="1" applyBorder="1" applyProtection="1">
      <alignment vertical="center"/>
    </xf>
    <xf numFmtId="0" fontId="9" fillId="0" borderId="0" xfId="0" applyFont="1" applyFill="1" applyBorder="1" applyProtection="1">
      <alignment vertical="center"/>
    </xf>
    <xf numFmtId="0" fontId="9" fillId="0" borderId="7" xfId="0" applyFont="1" applyBorder="1" applyProtection="1">
      <alignment vertical="center"/>
    </xf>
    <xf numFmtId="0" fontId="0" fillId="0" borderId="0" xfId="2" applyFont="1">
      <alignment vertical="center"/>
    </xf>
    <xf numFmtId="0" fontId="7" fillId="0" borderId="0" xfId="0" applyFont="1" applyFill="1" applyBorder="1" applyAlignment="1">
      <alignment vertical="center" shrinkToFit="1"/>
    </xf>
    <xf numFmtId="0" fontId="4" fillId="0" borderId="0" xfId="0" applyFont="1" applyFill="1" applyBorder="1">
      <alignment vertical="center"/>
    </xf>
    <xf numFmtId="0" fontId="9" fillId="0" borderId="0" xfId="0" applyFont="1" applyFill="1" applyBorder="1">
      <alignment vertical="center"/>
    </xf>
    <xf numFmtId="0" fontId="16" fillId="0" borderId="0" xfId="0" applyFont="1" applyFill="1" applyBorder="1">
      <alignment vertical="center"/>
    </xf>
    <xf numFmtId="0" fontId="16" fillId="0" borderId="7" xfId="0" applyFont="1" applyFill="1" applyBorder="1">
      <alignment vertical="center"/>
    </xf>
    <xf numFmtId="0" fontId="9" fillId="0" borderId="0" xfId="0" applyFont="1" applyBorder="1" applyAlignment="1" applyProtection="1">
      <alignment horizontal="distributed" vertical="center"/>
    </xf>
    <xf numFmtId="0" fontId="9" fillId="0" borderId="7" xfId="0" applyFont="1" applyBorder="1" applyAlignment="1" applyProtection="1">
      <alignment horizontal="distributed" vertical="center"/>
    </xf>
    <xf numFmtId="6" fontId="1" fillId="0" borderId="6" xfId="1" applyNumberFormat="1" applyFont="1" applyBorder="1" applyAlignment="1" applyProtection="1">
      <alignment horizontal="right" vertical="center"/>
    </xf>
    <xf numFmtId="6" fontId="1" fillId="0" borderId="0" xfId="1" applyNumberFormat="1" applyFont="1" applyBorder="1" applyAlignment="1" applyProtection="1">
      <alignment horizontal="right" vertical="center"/>
    </xf>
    <xf numFmtId="6" fontId="1" fillId="0" borderId="7" xfId="1" applyNumberFormat="1" applyFont="1" applyBorder="1" applyAlignment="1" applyProtection="1">
      <alignment horizontal="right" vertical="center"/>
    </xf>
    <xf numFmtId="0" fontId="0" fillId="0" borderId="0" xfId="0" applyFont="1" applyAlignment="1" applyProtection="1">
      <alignment horizontal="left" vertical="center"/>
    </xf>
    <xf numFmtId="0" fontId="17" fillId="0" borderId="6" xfId="0" applyFont="1" applyFill="1" applyBorder="1" applyProtection="1">
      <alignment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7" fillId="0" borderId="0" xfId="0" applyFont="1" applyBorder="1" applyAlignment="1" applyProtection="1">
      <alignment horizontal="center" vertical="center" shrinkToFit="1"/>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9"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9" fillId="0" borderId="0" xfId="0" applyFont="1" applyBorder="1" applyAlignment="1" applyProtection="1">
      <alignment vertical="center" shrinkToFit="1"/>
    </xf>
    <xf numFmtId="0" fontId="7" fillId="0" borderId="0" xfId="0" applyFont="1" applyAlignment="1" applyProtection="1">
      <alignment horizontal="center"/>
    </xf>
    <xf numFmtId="0" fontId="7" fillId="0" borderId="0" xfId="0" applyFont="1" applyAlignment="1" applyProtection="1">
      <alignment horizontal="center" shrinkToFit="1"/>
    </xf>
    <xf numFmtId="0" fontId="8" fillId="0" borderId="2" xfId="0" applyFont="1" applyBorder="1" applyAlignment="1" applyProtection="1">
      <alignment horizontal="right" vertical="top"/>
    </xf>
    <xf numFmtId="0" fontId="8" fillId="0" borderId="4" xfId="0" applyFont="1" applyBorder="1" applyAlignment="1" applyProtection="1">
      <alignment horizontal="right" vertical="top"/>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0" xfId="0" applyFont="1" applyBorder="1" applyAlignment="1" applyProtection="1">
      <alignment horizontal="left" vertical="center" shrinkToFit="1"/>
    </xf>
    <xf numFmtId="0" fontId="0" fillId="0" borderId="5" xfId="0" applyBorder="1" applyProtection="1">
      <alignment vertical="center"/>
    </xf>
    <xf numFmtId="0" fontId="8" fillId="0" borderId="17" xfId="0" applyFont="1" applyBorder="1" applyAlignment="1" applyProtection="1">
      <alignment horizontal="right" vertical="top"/>
    </xf>
    <xf numFmtId="0" fontId="8" fillId="0" borderId="8" xfId="0" applyFont="1" applyBorder="1" applyAlignment="1" applyProtection="1">
      <alignment horizontal="right" vertical="top"/>
    </xf>
    <xf numFmtId="0" fontId="9" fillId="0" borderId="7" xfId="0" applyFont="1" applyBorder="1" applyAlignment="1" applyProtection="1">
      <alignment vertical="center" wrapText="1"/>
      <protection locked="0"/>
    </xf>
    <xf numFmtId="0" fontId="0" fillId="0" borderId="0" xfId="0" applyAlignment="1" applyProtection="1">
      <alignment vertical="center" shrinkToFit="1"/>
    </xf>
    <xf numFmtId="0" fontId="0" fillId="0" borderId="0" xfId="0" applyAlignment="1" applyProtection="1">
      <alignment vertical="center"/>
    </xf>
    <xf numFmtId="0" fontId="0" fillId="0" borderId="0" xfId="0" applyFont="1" applyAlignment="1">
      <alignment vertical="center"/>
    </xf>
    <xf numFmtId="38" fontId="9" fillId="0" borderId="5" xfId="1" applyFont="1" applyFill="1" applyBorder="1" applyProtection="1">
      <alignment vertical="center"/>
    </xf>
    <xf numFmtId="0" fontId="9" fillId="0" borderId="5" xfId="0" applyFont="1" applyBorder="1" applyProtection="1">
      <alignment vertical="center"/>
    </xf>
    <xf numFmtId="0" fontId="0" fillId="0" borderId="0" xfId="0" applyFill="1" applyBorder="1" applyAlignment="1">
      <alignment horizontal="right" vertical="center" shrinkToFit="1"/>
    </xf>
    <xf numFmtId="0" fontId="5" fillId="0" borderId="7" xfId="0" applyFont="1" applyBorder="1" applyAlignment="1" applyProtection="1">
      <alignment vertical="center"/>
    </xf>
    <xf numFmtId="0" fontId="18" fillId="0" borderId="0" xfId="0" applyFont="1" applyAlignment="1" applyProtection="1">
      <alignment horizontal="distributed" vertical="center"/>
    </xf>
    <xf numFmtId="0" fontId="0" fillId="2" borderId="16" xfId="0" applyFill="1" applyBorder="1" applyProtection="1">
      <alignment vertical="center"/>
      <protection locked="0"/>
    </xf>
    <xf numFmtId="0" fontId="19" fillId="0" borderId="16" xfId="0" applyFont="1" applyBorder="1" applyProtection="1">
      <alignment vertical="center"/>
    </xf>
    <xf numFmtId="0" fontId="0" fillId="0" borderId="16" xfId="0" applyFill="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0" fillId="2" borderId="18" xfId="0" applyFont="1" applyFill="1" applyBorder="1" applyProtection="1">
      <alignment vertical="center"/>
      <protection locked="0"/>
    </xf>
    <xf numFmtId="0" fontId="0" fillId="2" borderId="19" xfId="0" applyFont="1" applyFill="1" applyBorder="1" applyProtection="1">
      <alignment vertical="center"/>
      <protection locked="0"/>
    </xf>
    <xf numFmtId="0" fontId="0" fillId="2" borderId="20" xfId="0" applyFont="1" applyFill="1" applyBorder="1" applyProtection="1">
      <alignment vertical="center"/>
      <protection locked="0"/>
    </xf>
    <xf numFmtId="0" fontId="0" fillId="0" borderId="0" xfId="0" applyFont="1" applyBorder="1" applyAlignment="1" applyProtection="1">
      <alignment horizontal="center" vertical="center" shrinkToFit="1"/>
    </xf>
    <xf numFmtId="0" fontId="9" fillId="0" borderId="6" xfId="0" applyFont="1" applyBorder="1" applyAlignment="1" applyProtection="1">
      <alignment vertical="center" wrapText="1"/>
    </xf>
    <xf numFmtId="0" fontId="9" fillId="0" borderId="0" xfId="0" applyFont="1" applyBorder="1" applyAlignment="1" applyProtection="1">
      <alignment vertical="center" wrapText="1"/>
    </xf>
    <xf numFmtId="0" fontId="20" fillId="0" borderId="0" xfId="0" applyFont="1" applyProtection="1">
      <alignment vertical="center"/>
    </xf>
    <xf numFmtId="0" fontId="11" fillId="0" borderId="0" xfId="2" applyFont="1" applyProtection="1">
      <alignment vertical="center"/>
    </xf>
    <xf numFmtId="0" fontId="0" fillId="0" borderId="2" xfId="0" applyBorder="1" applyAlignment="1" applyProtection="1">
      <alignment horizontal="left" vertical="center" shrinkToFit="1"/>
    </xf>
    <xf numFmtId="0" fontId="0" fillId="0" borderId="4" xfId="0" applyBorder="1" applyAlignment="1" applyProtection="1">
      <alignment horizontal="left" vertical="center" shrinkToFit="1"/>
    </xf>
    <xf numFmtId="0" fontId="20"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21" fillId="0" borderId="0" xfId="2" applyFont="1" applyProtection="1">
      <alignment vertical="center"/>
    </xf>
    <xf numFmtId="0" fontId="22" fillId="0" borderId="0" xfId="0" applyFont="1" applyProtection="1">
      <alignment vertical="center"/>
    </xf>
    <xf numFmtId="0" fontId="0" fillId="0" borderId="6" xfId="0" applyBorder="1" applyAlignment="1" applyProtection="1">
      <alignment horizontal="left" vertical="center" shrinkToFit="1"/>
    </xf>
    <xf numFmtId="0" fontId="0" fillId="0" borderId="0" xfId="0" applyBorder="1" applyAlignment="1" applyProtection="1">
      <alignment horizontal="left" vertical="center" shrinkToFit="1"/>
    </xf>
    <xf numFmtId="0" fontId="20" fillId="0" borderId="0"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9" fillId="0" borderId="17" xfId="0" applyFont="1" applyBorder="1" applyProtection="1">
      <alignment vertical="center"/>
    </xf>
    <xf numFmtId="0" fontId="9" fillId="0" borderId="9" xfId="0" applyFont="1" applyBorder="1" applyProtection="1">
      <alignment vertical="center"/>
    </xf>
    <xf numFmtId="0" fontId="9" fillId="0" borderId="1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23" xfId="0" applyFont="1" applyBorder="1" applyProtection="1">
      <alignment vertical="center"/>
      <protection locked="0"/>
    </xf>
    <xf numFmtId="0" fontId="0" fillId="0" borderId="17" xfId="0" applyBorder="1" applyAlignment="1" applyProtection="1">
      <alignment horizontal="left" vertical="center" shrinkToFit="1"/>
    </xf>
    <xf numFmtId="0" fontId="0" fillId="0" borderId="8" xfId="0" applyBorder="1" applyAlignment="1" applyProtection="1">
      <alignment horizontal="left" vertical="center" shrinkToFit="1"/>
    </xf>
    <xf numFmtId="0" fontId="20"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12" xfId="0" applyBorder="1" applyAlignment="1" applyProtection="1">
      <alignment horizontal="distributed" vertical="center"/>
    </xf>
    <xf numFmtId="0" fontId="0" fillId="0" borderId="15" xfId="0" applyBorder="1" applyAlignment="1" applyProtection="1">
      <alignment horizontal="distributed" vertical="center"/>
    </xf>
    <xf numFmtId="38" fontId="11" fillId="0" borderId="0" xfId="0" applyNumberFormat="1" applyFont="1" applyBorder="1" applyProtection="1">
      <alignment vertical="center"/>
    </xf>
    <xf numFmtId="0" fontId="11" fillId="0" borderId="0" xfId="0" applyFont="1" applyBorder="1" applyProtection="1">
      <alignment vertical="center"/>
    </xf>
    <xf numFmtId="0" fontId="0" fillId="0" borderId="20" xfId="0" applyBorder="1" applyAlignment="1" applyProtection="1">
      <alignment horizontal="distributed" vertical="center"/>
    </xf>
    <xf numFmtId="0" fontId="0" fillId="0" borderId="17" xfId="0"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0" fontId="15" fillId="0" borderId="17"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9" xfId="0" applyFont="1" applyBorder="1" applyAlignment="1" applyProtection="1">
      <alignment horizontal="left" vertical="center"/>
    </xf>
    <xf numFmtId="0" fontId="0" fillId="0" borderId="8" xfId="0" applyFill="1" applyBorder="1">
      <alignment vertical="center"/>
    </xf>
    <xf numFmtId="0" fontId="9" fillId="0" borderId="8" xfId="0" applyFont="1" applyFill="1" applyBorder="1">
      <alignment vertical="center"/>
    </xf>
    <xf numFmtId="0" fontId="16" fillId="0" borderId="8" xfId="0" applyFont="1" applyFill="1" applyBorder="1">
      <alignment vertical="center"/>
    </xf>
    <xf numFmtId="0" fontId="16" fillId="0" borderId="9" xfId="0" applyFont="1" applyFill="1" applyBorder="1">
      <alignment vertical="center"/>
    </xf>
    <xf numFmtId="0" fontId="8" fillId="0" borderId="0" xfId="0" applyFont="1" applyBorder="1" applyAlignment="1" applyProtection="1">
      <alignment horizontal="right" vertical="top"/>
    </xf>
    <xf numFmtId="0" fontId="23" fillId="0" borderId="0" xfId="0" applyFont="1" applyBorder="1" applyProtection="1">
      <alignment vertical="center"/>
    </xf>
    <xf numFmtId="0" fontId="8" fillId="0" borderId="0" xfId="0"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Protection="1">
      <alignment vertical="center"/>
    </xf>
    <xf numFmtId="0" fontId="5" fillId="0" borderId="2" xfId="0" applyFont="1" applyBorder="1" applyAlignment="1" applyProtection="1">
      <alignment horizontal="center" vertical="center"/>
    </xf>
    <xf numFmtId="0" fontId="5" fillId="0" borderId="3" xfId="0" applyFont="1" applyBorder="1" applyProtection="1">
      <alignment vertical="center"/>
    </xf>
    <xf numFmtId="0" fontId="5" fillId="0" borderId="7" xfId="0" applyFont="1" applyBorder="1" applyProtection="1">
      <alignment vertical="center"/>
    </xf>
    <xf numFmtId="0" fontId="5" fillId="0" borderId="17" xfId="0" applyFont="1" applyBorder="1" applyAlignment="1" applyProtection="1">
      <alignment horizontal="center" vertical="center"/>
    </xf>
    <xf numFmtId="0" fontId="5" fillId="0" borderId="8" xfId="0" applyFont="1" applyBorder="1" applyProtection="1">
      <alignment vertical="center"/>
    </xf>
    <xf numFmtId="0" fontId="5" fillId="0" borderId="9" xfId="0" applyFont="1" applyBorder="1" applyProtection="1">
      <alignment vertical="center"/>
    </xf>
    <xf numFmtId="0" fontId="0" fillId="0" borderId="0" xfId="0" applyAlignment="1" applyProtection="1">
      <alignment horizontal="distributed" vertical="center"/>
    </xf>
  </cellXfs>
  <cellStyles count="4">
    <cellStyle name="桁区切り_20230401_工事契約様式（当初契約ほか）【第1版】" xfId="1"/>
    <cellStyle name="標準" xfId="0" builtinId="0"/>
    <cellStyle name="標準 3" xfId="2"/>
    <cellStyle name="標準_支払予定表" xfId="3"/>
  </cellStyles>
  <dxfs count="2">
    <dxf>
      <border>
        <left/>
        <right/>
        <top/>
        <bottom/>
      </border>
    </dxf>
    <dxf>
      <border>
        <left/>
        <right/>
        <top/>
        <bottom/>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31</xdr:col>
      <xdr:colOff>66675</xdr:colOff>
      <xdr:row>25</xdr:row>
      <xdr:rowOff>85725</xdr:rowOff>
    </xdr:from>
    <xdr:to xmlns:xdr="http://schemas.openxmlformats.org/drawingml/2006/spreadsheetDrawing">
      <xdr:col>42</xdr:col>
      <xdr:colOff>0</xdr:colOff>
      <xdr:row>34</xdr:row>
      <xdr:rowOff>85725</xdr:rowOff>
    </xdr:to>
    <xdr:grpSp>
      <xdr:nvGrpSpPr>
        <xdr:cNvPr id="3" name="Group 1"/>
        <xdr:cNvGrpSpPr/>
      </xdr:nvGrpSpPr>
      <xdr:grpSpPr>
        <a:xfrm>
          <a:off x="5086350" y="3979545"/>
          <a:ext cx="1714500" cy="1097280"/>
          <a:chOff x="7794" y="1854"/>
          <a:chExt cx="2880" cy="1619"/>
        </a:xfrm>
      </xdr:grpSpPr>
      <xdr:sp macro="" textlink="">
        <xdr:nvSpPr>
          <xdr:cNvPr id="4" name="Rectangle 2"/>
          <xdr:cNvSpPr>
            <a:spLocks noChangeArrowheads="1"/>
          </xdr:cNvSpPr>
        </xdr:nvSpPr>
        <xdr:spPr>
          <a:xfrm>
            <a:off x="7794" y="1854"/>
            <a:ext cx="1440" cy="1619"/>
          </a:xfrm>
          <a:prstGeom prst="rect">
            <a:avLst/>
          </a:prstGeom>
          <a:noFill/>
          <a:ln w="9525" cap="rnd">
            <a:solidFill>
              <a:srgbClr val="000000"/>
            </a:solidFill>
            <a:prstDash val="sysDot"/>
            <a:miter lim="800000"/>
            <a:headEnd/>
            <a:tailEnd/>
          </a:ln>
        </xdr:spPr>
      </xdr:sp>
      <xdr:sp macro="" textlink="">
        <xdr:nvSpPr>
          <xdr:cNvPr id="5" name="Rectangle 3"/>
          <xdr:cNvSpPr>
            <a:spLocks noChangeArrowheads="1"/>
          </xdr:cNvSpPr>
        </xdr:nvSpPr>
        <xdr:spPr>
          <a:xfrm>
            <a:off x="9234" y="1854"/>
            <a:ext cx="1440" cy="1619"/>
          </a:xfrm>
          <a:prstGeom prst="rect">
            <a:avLst/>
          </a:prstGeom>
          <a:noFill/>
          <a:ln w="9525" cap="rnd">
            <a:solidFill>
              <a:srgbClr val="000000"/>
            </a:solidFill>
            <a:prstDash val="sysDot"/>
            <a:miter lim="800000"/>
            <a:headEnd/>
            <a:tailEnd/>
          </a:ln>
        </xdr:spPr>
      </xdr:sp>
    </xdr:grpSp>
    <xdr:clientData/>
  </xdr:twoCellAnchor>
  <xdr:twoCellAnchor editAs="oneCell">
    <xdr:from xmlns:xdr="http://schemas.openxmlformats.org/drawingml/2006/spreadsheetDrawing">
      <xdr:col>13</xdr:col>
      <xdr:colOff>114300</xdr:colOff>
      <xdr:row>16</xdr:row>
      <xdr:rowOff>0</xdr:rowOff>
    </xdr:from>
    <xdr:to xmlns:xdr="http://schemas.openxmlformats.org/drawingml/2006/spreadsheetDrawing">
      <xdr:col>18</xdr:col>
      <xdr:colOff>0</xdr:colOff>
      <xdr:row>22</xdr:row>
      <xdr:rowOff>9525</xdr:rowOff>
    </xdr:to>
    <xdr:sp macro="" textlink="">
      <xdr:nvSpPr>
        <xdr:cNvPr id="6" name="Oval 4"/>
        <xdr:cNvSpPr>
          <a:spLocks noChangeArrowheads="1"/>
        </xdr:cNvSpPr>
      </xdr:nvSpPr>
      <xdr:spPr>
        <a:xfrm>
          <a:off x="2219325" y="2796540"/>
          <a:ext cx="695325" cy="741045"/>
        </a:xfrm>
        <a:prstGeom prst="ellipse">
          <a:avLst/>
        </a:prstGeom>
        <a:noFill/>
        <a:ln w="15875">
          <a:solidFill>
            <a:srgbClr val="000000"/>
          </a:solidFill>
          <a:prstDash val="sysDot"/>
          <a:round/>
          <a:headEnd/>
          <a:tailEnd/>
        </a:ln>
      </xdr:spPr>
    </xdr:sp>
    <xdr:clientData/>
  </xdr:twoCellAnchor>
  <xdr:twoCellAnchor editAs="oneCell">
    <xdr:from xmlns:xdr="http://schemas.openxmlformats.org/drawingml/2006/spreadsheetDrawing">
      <xdr:col>26</xdr:col>
      <xdr:colOff>114300</xdr:colOff>
      <xdr:row>16</xdr:row>
      <xdr:rowOff>9525</xdr:rowOff>
    </xdr:from>
    <xdr:to xmlns:xdr="http://schemas.openxmlformats.org/drawingml/2006/spreadsheetDrawing">
      <xdr:col>31</xdr:col>
      <xdr:colOff>0</xdr:colOff>
      <xdr:row>22</xdr:row>
      <xdr:rowOff>38100</xdr:rowOff>
    </xdr:to>
    <xdr:sp macro="" textlink="">
      <xdr:nvSpPr>
        <xdr:cNvPr id="7" name="Oval 4"/>
        <xdr:cNvSpPr>
          <a:spLocks noChangeArrowheads="1"/>
        </xdr:cNvSpPr>
      </xdr:nvSpPr>
      <xdr:spPr>
        <a:xfrm>
          <a:off x="4324350" y="2806065"/>
          <a:ext cx="695325" cy="760095"/>
        </a:xfrm>
        <a:prstGeom prst="ellipse">
          <a:avLst/>
        </a:prstGeom>
        <a:noFill/>
        <a:ln w="15875">
          <a:solidFill>
            <a:srgbClr val="000000"/>
          </a:solidFill>
          <a:prstDash val="sysDot"/>
          <a:round/>
          <a:headEnd/>
          <a:tailEnd/>
        </a:ln>
      </xdr:spPr>
    </xdr:sp>
    <xdr:clientData/>
  </xdr:twoCellAnchor>
  <xdr:twoCellAnchor editAs="oneCell">
    <xdr:from xmlns:xdr="http://schemas.openxmlformats.org/drawingml/2006/spreadsheetDrawing">
      <xdr:col>13</xdr:col>
      <xdr:colOff>133350</xdr:colOff>
      <xdr:row>68</xdr:row>
      <xdr:rowOff>10795</xdr:rowOff>
    </xdr:from>
    <xdr:to xmlns:xdr="http://schemas.openxmlformats.org/drawingml/2006/spreadsheetDrawing">
      <xdr:col>41</xdr:col>
      <xdr:colOff>38100</xdr:colOff>
      <xdr:row>70</xdr:row>
      <xdr:rowOff>4445</xdr:rowOff>
    </xdr:to>
    <xdr:sp macro="" textlink="">
      <xdr:nvSpPr>
        <xdr:cNvPr id="8" name="AutoShape 36"/>
        <xdr:cNvSpPr>
          <a:spLocks noChangeArrowheads="1"/>
        </xdr:cNvSpPr>
      </xdr:nvSpPr>
      <xdr:spPr>
        <a:xfrm>
          <a:off x="2238375" y="9151620"/>
          <a:ext cx="4438650" cy="237490"/>
        </a:xfrm>
        <a:prstGeom prst="bracketPair">
          <a:avLst>
            <a:gd name="adj" fmla="val 16667"/>
          </a:avLst>
        </a:prstGeom>
        <a:noFill/>
        <a:ln w="9525">
          <a:solidFill>
            <a:srgbClr val="000000"/>
          </a:solidFill>
          <a:round/>
          <a:headEnd/>
          <a:tailEnd/>
        </a:ln>
      </xdr:spPr>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110</xdr:row>
          <xdr:rowOff>0</xdr:rowOff>
        </xdr:from>
        <xdr:to xmlns:xdr="http://schemas.openxmlformats.org/drawingml/2006/spreadsheetDrawing">
          <xdr:col>39</xdr:col>
          <xdr:colOff>76200</xdr:colOff>
          <xdr:row>149</xdr:row>
          <xdr:rowOff>95250</xdr:rowOff>
        </xdr:to>
        <xdr:sp textlink="">
          <xdr:nvSpPr>
            <xdr:cNvPr id="1031" name="Object 1" hidden="1">
              <a:extLst>
                <a:ext uri="{63B3BB69-23CF-44E3-9099-C40C66FF867C}">
                  <a14:compatExt spid="_x0000_s1031"/>
                </a:ext>
              </a:extLst>
            </xdr:cNvPr>
            <xdr:cNvSpPr>
              <a:spLocks noChangeAspect="1"/>
            </xdr:cNvSpPr>
          </xdr:nvSpPr>
          <xdr:spPr>
            <a:xfrm>
              <a:off x="381000" y="14126210"/>
              <a:ext cx="6010275" cy="9481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76200</xdr:colOff>
          <xdr:row>153</xdr:row>
          <xdr:rowOff>209550</xdr:rowOff>
        </xdr:from>
        <xdr:to xmlns:xdr="http://schemas.openxmlformats.org/drawingml/2006/spreadsheetDrawing">
          <xdr:col>38</xdr:col>
          <xdr:colOff>142875</xdr:colOff>
          <xdr:row>192</xdr:row>
          <xdr:rowOff>219075</xdr:rowOff>
        </xdr:to>
        <xdr:sp textlink="">
          <xdr:nvSpPr>
            <xdr:cNvPr id="1032" name="Object 2" hidden="1">
              <a:extLst>
                <a:ext uri="{63B3BB69-23CF-44E3-9099-C40C66FF867C}">
                  <a14:compatExt spid="_x0000_s1032"/>
                </a:ext>
              </a:extLst>
            </xdr:cNvPr>
            <xdr:cNvSpPr>
              <a:spLocks noChangeAspect="1"/>
            </xdr:cNvSpPr>
          </xdr:nvSpPr>
          <xdr:spPr>
            <a:xfrm>
              <a:off x="400050" y="24684355"/>
              <a:ext cx="5895975" cy="9395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198</xdr:row>
          <xdr:rowOff>57785</xdr:rowOff>
        </xdr:from>
        <xdr:to xmlns:xdr="http://schemas.openxmlformats.org/drawingml/2006/spreadsheetDrawing">
          <xdr:col>39</xdr:col>
          <xdr:colOff>47625</xdr:colOff>
          <xdr:row>237</xdr:row>
          <xdr:rowOff>46990</xdr:rowOff>
        </xdr:to>
        <xdr:sp textlink="">
          <xdr:nvSpPr>
            <xdr:cNvPr id="1033" name="Object 3" hidden="1">
              <a:extLst>
                <a:ext uri="{63B3BB69-23CF-44E3-9099-C40C66FF867C}">
                  <a14:compatExt spid="_x0000_s1033"/>
                </a:ext>
              </a:extLst>
            </xdr:cNvPr>
            <xdr:cNvSpPr>
              <a:spLocks noChangeAspect="1"/>
            </xdr:cNvSpPr>
          </xdr:nvSpPr>
          <xdr:spPr>
            <a:xfrm>
              <a:off x="361950" y="35362515"/>
              <a:ext cx="6000750" cy="9375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142875</xdr:colOff>
          <xdr:row>242</xdr:row>
          <xdr:rowOff>46990</xdr:rowOff>
        </xdr:from>
        <xdr:to xmlns:xdr="http://schemas.openxmlformats.org/drawingml/2006/spreadsheetDrawing">
          <xdr:col>38</xdr:col>
          <xdr:colOff>133350</xdr:colOff>
          <xdr:row>281</xdr:row>
          <xdr:rowOff>57785</xdr:rowOff>
        </xdr:to>
        <xdr:sp textlink="">
          <xdr:nvSpPr>
            <xdr:cNvPr id="1034" name="Object 4" hidden="1">
              <a:extLst>
                <a:ext uri="{63B3BB69-23CF-44E3-9099-C40C66FF867C}">
                  <a14:compatExt spid="_x0000_s1034"/>
                </a:ext>
              </a:extLst>
            </xdr:cNvPr>
            <xdr:cNvSpPr>
              <a:spLocks noChangeAspect="1"/>
            </xdr:cNvSpPr>
          </xdr:nvSpPr>
          <xdr:spPr>
            <a:xfrm>
              <a:off x="304800" y="45940980"/>
              <a:ext cx="5981700" cy="93967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286</xdr:row>
          <xdr:rowOff>37465</xdr:rowOff>
        </xdr:from>
        <xdr:to xmlns:xdr="http://schemas.openxmlformats.org/drawingml/2006/spreadsheetDrawing">
          <xdr:col>39</xdr:col>
          <xdr:colOff>19050</xdr:colOff>
          <xdr:row>325</xdr:row>
          <xdr:rowOff>57785</xdr:rowOff>
        </xdr:to>
        <xdr:sp textlink="">
          <xdr:nvSpPr>
            <xdr:cNvPr id="1035" name="Object 5" hidden="1">
              <a:extLst>
                <a:ext uri="{63B3BB69-23CF-44E3-9099-C40C66FF867C}">
                  <a14:compatExt spid="_x0000_s1035"/>
                </a:ext>
              </a:extLst>
            </xdr:cNvPr>
            <xdr:cNvSpPr>
              <a:spLocks noChangeAspect="1"/>
            </xdr:cNvSpPr>
          </xdr:nvSpPr>
          <xdr:spPr>
            <a:xfrm>
              <a:off x="295275" y="56520715"/>
              <a:ext cx="6038850" cy="9406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152400</xdr:colOff>
          <xdr:row>330</xdr:row>
          <xdr:rowOff>95250</xdr:rowOff>
        </xdr:from>
        <xdr:to xmlns:xdr="http://schemas.openxmlformats.org/drawingml/2006/spreadsheetDrawing">
          <xdr:col>39</xdr:col>
          <xdr:colOff>28575</xdr:colOff>
          <xdr:row>369</xdr:row>
          <xdr:rowOff>104775</xdr:rowOff>
        </xdr:to>
        <xdr:sp textlink="">
          <xdr:nvSpPr>
            <xdr:cNvPr id="1036" name="Object 6" hidden="1">
              <a:extLst>
                <a:ext uri="{63B3BB69-23CF-44E3-9099-C40C66FF867C}">
                  <a14:compatExt spid="_x0000_s1036"/>
                </a:ext>
              </a:extLst>
            </xdr:cNvPr>
            <xdr:cNvSpPr>
              <a:spLocks noChangeAspect="1"/>
            </xdr:cNvSpPr>
          </xdr:nvSpPr>
          <xdr:spPr>
            <a:xfrm>
              <a:off x="314325" y="67167760"/>
              <a:ext cx="6029325" cy="9395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374</xdr:row>
          <xdr:rowOff>142240</xdr:rowOff>
        </xdr:from>
        <xdr:to xmlns:xdr="http://schemas.openxmlformats.org/drawingml/2006/spreadsheetDrawing">
          <xdr:col>38</xdr:col>
          <xdr:colOff>142875</xdr:colOff>
          <xdr:row>413</xdr:row>
          <xdr:rowOff>85725</xdr:rowOff>
        </xdr:to>
        <xdr:sp textlink="">
          <xdr:nvSpPr>
            <xdr:cNvPr id="1037" name="Object 7" hidden="1">
              <a:extLst>
                <a:ext uri="{63B3BB69-23CF-44E3-9099-C40C66FF867C}">
                  <a14:compatExt spid="_x0000_s1037"/>
                </a:ext>
              </a:extLst>
            </xdr:cNvPr>
            <xdr:cNvSpPr>
              <a:spLocks noChangeAspect="1"/>
            </xdr:cNvSpPr>
          </xdr:nvSpPr>
          <xdr:spPr>
            <a:xfrm>
              <a:off x="371475" y="77804010"/>
              <a:ext cx="5924550" cy="9329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418</xdr:row>
          <xdr:rowOff>67310</xdr:rowOff>
        </xdr:from>
        <xdr:to xmlns:xdr="http://schemas.openxmlformats.org/drawingml/2006/spreadsheetDrawing">
          <xdr:col>38</xdr:col>
          <xdr:colOff>123825</xdr:colOff>
          <xdr:row>457</xdr:row>
          <xdr:rowOff>67310</xdr:rowOff>
        </xdr:to>
        <xdr:sp textlink="">
          <xdr:nvSpPr>
            <xdr:cNvPr id="1038" name="Object 8" hidden="1">
              <a:extLst>
                <a:ext uri="{63B3BB69-23CF-44E3-9099-C40C66FF867C}">
                  <a14:compatExt spid="_x0000_s1038"/>
                </a:ext>
              </a:extLst>
            </xdr:cNvPr>
            <xdr:cNvSpPr>
              <a:spLocks noChangeAspect="1"/>
            </xdr:cNvSpPr>
          </xdr:nvSpPr>
          <xdr:spPr>
            <a:xfrm>
              <a:off x="342900" y="88318340"/>
              <a:ext cx="5934075" cy="9385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142875</xdr:colOff>
          <xdr:row>462</xdr:row>
          <xdr:rowOff>85725</xdr:rowOff>
        </xdr:from>
        <xdr:to xmlns:xdr="http://schemas.openxmlformats.org/drawingml/2006/spreadsheetDrawing">
          <xdr:col>38</xdr:col>
          <xdr:colOff>85725</xdr:colOff>
          <xdr:row>501</xdr:row>
          <xdr:rowOff>37465</xdr:rowOff>
        </xdr:to>
        <xdr:sp textlink="">
          <xdr:nvSpPr>
            <xdr:cNvPr id="1039" name="Object 9" hidden="1">
              <a:extLst>
                <a:ext uri="{63B3BB69-23CF-44E3-9099-C40C66FF867C}">
                  <a14:compatExt spid="_x0000_s1039"/>
                </a:ext>
              </a:extLst>
            </xdr:cNvPr>
            <xdr:cNvSpPr>
              <a:spLocks noChangeAspect="1"/>
            </xdr:cNvSpPr>
          </xdr:nvSpPr>
          <xdr:spPr>
            <a:xfrm>
              <a:off x="304800" y="98926015"/>
              <a:ext cx="5934075" cy="9337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506</xdr:row>
          <xdr:rowOff>133350</xdr:rowOff>
        </xdr:from>
        <xdr:to xmlns:xdr="http://schemas.openxmlformats.org/drawingml/2006/spreadsheetDrawing">
          <xdr:col>38</xdr:col>
          <xdr:colOff>133350</xdr:colOff>
          <xdr:row>545</xdr:row>
          <xdr:rowOff>190500</xdr:rowOff>
        </xdr:to>
        <xdr:sp textlink="">
          <xdr:nvSpPr>
            <xdr:cNvPr id="1040" name="Object 10" hidden="1">
              <a:extLst>
                <a:ext uri="{63B3BB69-23CF-44E3-9099-C40C66FF867C}">
                  <a14:compatExt spid="_x0000_s1040"/>
                </a:ext>
              </a:extLst>
            </xdr:cNvPr>
            <xdr:cNvSpPr>
              <a:spLocks noChangeAspect="1"/>
            </xdr:cNvSpPr>
          </xdr:nvSpPr>
          <xdr:spPr>
            <a:xfrm>
              <a:off x="295275" y="109562900"/>
              <a:ext cx="5991225" cy="94430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133350</xdr:colOff>
          <xdr:row>550</xdr:row>
          <xdr:rowOff>151765</xdr:rowOff>
        </xdr:from>
        <xdr:to xmlns:xdr="http://schemas.openxmlformats.org/drawingml/2006/spreadsheetDrawing">
          <xdr:col>38</xdr:col>
          <xdr:colOff>76200</xdr:colOff>
          <xdr:row>589</xdr:row>
          <xdr:rowOff>123825</xdr:rowOff>
        </xdr:to>
        <xdr:sp textlink="">
          <xdr:nvSpPr>
            <xdr:cNvPr id="1041" name="Object 11" hidden="1">
              <a:extLst>
                <a:ext uri="{63B3BB69-23CF-44E3-9099-C40C66FF867C}">
                  <a14:compatExt spid="_x0000_s1041"/>
                </a:ext>
              </a:extLst>
            </xdr:cNvPr>
            <xdr:cNvSpPr>
              <a:spLocks noChangeAspect="1"/>
            </xdr:cNvSpPr>
          </xdr:nvSpPr>
          <xdr:spPr>
            <a:xfrm>
              <a:off x="295275" y="120170575"/>
              <a:ext cx="5934075" cy="93579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76200</xdr:colOff>
          <xdr:row>594</xdr:row>
          <xdr:rowOff>9525</xdr:rowOff>
        </xdr:from>
        <xdr:to xmlns:xdr="http://schemas.openxmlformats.org/drawingml/2006/spreadsheetDrawing">
          <xdr:col>38</xdr:col>
          <xdr:colOff>19050</xdr:colOff>
          <xdr:row>632</xdr:row>
          <xdr:rowOff>200025</xdr:rowOff>
        </xdr:to>
        <xdr:sp textlink="">
          <xdr:nvSpPr>
            <xdr:cNvPr id="1042" name="Object 12" hidden="1">
              <a:extLst>
                <a:ext uri="{63B3BB69-23CF-44E3-9099-C40C66FF867C}">
                  <a14:compatExt spid="_x0000_s1042"/>
                </a:ext>
              </a:extLst>
            </xdr:cNvPr>
            <xdr:cNvSpPr>
              <a:spLocks noChangeAspect="1"/>
            </xdr:cNvSpPr>
          </xdr:nvSpPr>
          <xdr:spPr>
            <a:xfrm>
              <a:off x="238125" y="130617595"/>
              <a:ext cx="5934075" cy="9335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142875</xdr:colOff>
          <xdr:row>638</xdr:row>
          <xdr:rowOff>123825</xdr:rowOff>
        </xdr:from>
        <xdr:to xmlns:xdr="http://schemas.openxmlformats.org/drawingml/2006/spreadsheetDrawing">
          <xdr:col>38</xdr:col>
          <xdr:colOff>85725</xdr:colOff>
          <xdr:row>677</xdr:row>
          <xdr:rowOff>95250</xdr:rowOff>
        </xdr:to>
        <xdr:sp textlink="">
          <xdr:nvSpPr>
            <xdr:cNvPr id="1043" name="Object 13" hidden="1">
              <a:extLst>
                <a:ext uri="{63B3BB69-23CF-44E3-9099-C40C66FF867C}">
                  <a14:compatExt spid="_x0000_s1043"/>
                </a:ext>
              </a:extLst>
            </xdr:cNvPr>
            <xdr:cNvSpPr>
              <a:spLocks noChangeAspect="1"/>
            </xdr:cNvSpPr>
          </xdr:nvSpPr>
          <xdr:spPr>
            <a:xfrm>
              <a:off x="304800" y="141321155"/>
              <a:ext cx="5934075" cy="935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682</xdr:row>
          <xdr:rowOff>85725</xdr:rowOff>
        </xdr:from>
        <xdr:to xmlns:xdr="http://schemas.openxmlformats.org/drawingml/2006/spreadsheetDrawing">
          <xdr:col>38</xdr:col>
          <xdr:colOff>57150</xdr:colOff>
          <xdr:row>721</xdr:row>
          <xdr:rowOff>67310</xdr:rowOff>
        </xdr:to>
        <xdr:sp textlink="">
          <xdr:nvSpPr>
            <xdr:cNvPr id="1044" name="Object 14" hidden="1">
              <a:extLst>
                <a:ext uri="{63B3BB69-23CF-44E3-9099-C40C66FF867C}">
                  <a14:compatExt spid="_x0000_s1044"/>
                </a:ext>
              </a:extLst>
            </xdr:cNvPr>
            <xdr:cNvSpPr>
              <a:spLocks noChangeAspect="1"/>
            </xdr:cNvSpPr>
          </xdr:nvSpPr>
          <xdr:spPr>
            <a:xfrm>
              <a:off x="276225" y="151872315"/>
              <a:ext cx="5934075" cy="9367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76200</xdr:colOff>
          <xdr:row>725</xdr:row>
          <xdr:rowOff>37465</xdr:rowOff>
        </xdr:from>
        <xdr:to xmlns:xdr="http://schemas.openxmlformats.org/drawingml/2006/spreadsheetDrawing">
          <xdr:col>38</xdr:col>
          <xdr:colOff>19050</xdr:colOff>
          <xdr:row>763</xdr:row>
          <xdr:rowOff>228600</xdr:rowOff>
        </xdr:to>
        <xdr:sp textlink="">
          <xdr:nvSpPr>
            <xdr:cNvPr id="1045" name="オブジェクト 21" hidden="1">
              <a:extLst>
                <a:ext uri="{63B3BB69-23CF-44E3-9099-C40C66FF867C}">
                  <a14:compatExt spid="_x0000_s1045"/>
                </a:ext>
              </a:extLst>
            </xdr:cNvPr>
            <xdr:cNvSpPr>
              <a:spLocks noChangeAspect="1"/>
            </xdr:cNvSpPr>
          </xdr:nvSpPr>
          <xdr:spPr>
            <a:xfrm>
              <a:off x="238125" y="162172650"/>
              <a:ext cx="5934075" cy="933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142875</xdr:colOff>
          <xdr:row>769</xdr:row>
          <xdr:rowOff>28575</xdr:rowOff>
        </xdr:from>
        <xdr:to xmlns:xdr="http://schemas.openxmlformats.org/drawingml/2006/spreadsheetDrawing">
          <xdr:col>38</xdr:col>
          <xdr:colOff>85725</xdr:colOff>
          <xdr:row>808</xdr:row>
          <xdr:rowOff>0</xdr:rowOff>
        </xdr:to>
        <xdr:sp textlink="">
          <xdr:nvSpPr>
            <xdr:cNvPr id="1046" name="オブジェクト 22" hidden="1">
              <a:extLst>
                <a:ext uri="{63B3BB69-23CF-44E3-9099-C40C66FF867C}">
                  <a14:compatExt spid="_x0000_s1046"/>
                </a:ext>
              </a:extLst>
            </xdr:cNvPr>
            <xdr:cNvSpPr>
              <a:spLocks noChangeAspect="1"/>
            </xdr:cNvSpPr>
          </xdr:nvSpPr>
          <xdr:spPr>
            <a:xfrm>
              <a:off x="304800" y="172753020"/>
              <a:ext cx="5934075" cy="9357360"/>
            </a:xfrm>
            <a:prstGeom prst="rect"/>
          </xdr:spPr>
        </xdr:sp>
        <xdr:clientData/>
      </xdr:twoCellAnchor>
    </mc:Choice>
    <mc:Fallback/>
  </mc:AlternateContent>
  <xdr:twoCellAnchor>
    <xdr:from xmlns:xdr="http://schemas.openxmlformats.org/drawingml/2006/spreadsheetDrawing">
      <xdr:col>1</xdr:col>
      <xdr:colOff>47625</xdr:colOff>
      <xdr:row>812</xdr:row>
      <xdr:rowOff>85725</xdr:rowOff>
    </xdr:from>
    <xdr:to xmlns:xdr="http://schemas.openxmlformats.org/drawingml/2006/spreadsheetDrawing">
      <xdr:col>39</xdr:col>
      <xdr:colOff>76200</xdr:colOff>
      <xdr:row>826</xdr:row>
      <xdr:rowOff>219075</xdr:rowOff>
    </xdr:to>
    <xdr:sp macro="" textlink="">
      <xdr:nvSpPr>
        <xdr:cNvPr id="9" name="テキスト ボックス 38"/>
        <xdr:cNvSpPr txBox="1"/>
      </xdr:nvSpPr>
      <xdr:spPr>
        <a:xfrm>
          <a:off x="209550" y="183158765"/>
          <a:ext cx="6181725" cy="35026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133350" indent="-133350" algn="just">
            <a:spcAft>
              <a:spcPts val="0"/>
            </a:spcAft>
          </a:pPr>
          <a:r>
            <a:rPr lang="en-US" altLang="ja-JP" sz="950">
              <a:solidFill>
                <a:schemeClr val="dk1"/>
              </a:solidFill>
              <a:effectLst/>
              <a:latin typeface="ＭＳ 明朝"/>
              <a:ea typeface="ＭＳ 明朝"/>
              <a:cs typeface="+mn-cs"/>
            </a:rPr>
            <a:t>4 </a:t>
          </a:r>
          <a:r>
            <a:rPr lang="ja-JP" altLang="ja-JP" sz="950">
              <a:solidFill>
                <a:schemeClr val="dk1"/>
              </a:solidFill>
              <a:effectLst/>
              <a:latin typeface="ＭＳ 明朝"/>
              <a:ea typeface="ＭＳ 明朝"/>
              <a:cs typeface="+mn-cs"/>
            </a:rPr>
            <a:t>　受注者は、工事目的物及び工事材料等を、第</a:t>
          </a:r>
          <a:r>
            <a:rPr lang="en-US" altLang="ja-JP" sz="950">
              <a:solidFill>
                <a:schemeClr val="dk1"/>
              </a:solidFill>
              <a:effectLst/>
              <a:latin typeface="ＭＳ 明朝"/>
              <a:ea typeface="ＭＳ 明朝"/>
              <a:cs typeface="+mn-cs"/>
            </a:rPr>
            <a:t>1</a:t>
          </a:r>
          <a:r>
            <a:rPr lang="ja-JP" altLang="ja-JP" sz="950">
              <a:solidFill>
                <a:schemeClr val="dk1"/>
              </a:solidFill>
              <a:effectLst/>
              <a:latin typeface="ＭＳ 明朝"/>
              <a:ea typeface="ＭＳ 明朝"/>
              <a:cs typeface="+mn-cs"/>
            </a:rPr>
            <a:t>項の規定による保険以外の保険に付したときは、</a:t>
          </a:r>
          <a:r>
            <a:rPr lang="ja-JP" altLang="en-US" sz="950" kern="100">
              <a:effectLst/>
              <a:latin typeface="ＭＳ 明朝"/>
              <a:ea typeface="ＭＳ 明朝"/>
              <a:cs typeface="Times New Roman"/>
            </a:rPr>
            <a:t>遅滞なくその旨を発注者に通知しなければならない。</a:t>
          </a:r>
        </a:p>
        <a:p>
          <a:pPr marL="133350" indent="-133350" algn="just">
            <a:spcAft>
              <a:spcPts val="0"/>
            </a:spcAft>
          </a:pPr>
          <a:r>
            <a:rPr lang="ja-JP" altLang="en-US" sz="950" kern="100">
              <a:effectLst/>
              <a:latin typeface="ＭＳ 明朝"/>
              <a:ea typeface="ＭＳ 明朝"/>
              <a:cs typeface="Times New Roman"/>
            </a:rPr>
            <a:t>　</a:t>
          </a:r>
          <a:r>
            <a:rPr lang="en-US" altLang="ja-JP" sz="950" kern="100">
              <a:effectLst/>
              <a:latin typeface="ＭＳ 明朝"/>
              <a:ea typeface="ＭＳ 明朝"/>
              <a:cs typeface="Times New Roman"/>
            </a:rPr>
            <a:t>(</a:t>
          </a:r>
          <a:r>
            <a:rPr lang="ja-JP" altLang="en-US" sz="950" kern="100">
              <a:effectLst/>
              <a:latin typeface="ＭＳ 明朝"/>
              <a:ea typeface="ＭＳ 明朝"/>
              <a:cs typeface="Times New Roman"/>
            </a:rPr>
            <a:t>賠償金等の徴収</a:t>
          </a:r>
          <a:r>
            <a:rPr lang="en-US" altLang="ja-JP" sz="950" kern="100">
              <a:effectLst/>
              <a:latin typeface="ＭＳ 明朝"/>
              <a:ea typeface="ＭＳ 明朝"/>
              <a:cs typeface="Times New Roman"/>
            </a:rPr>
            <a:t>)</a:t>
          </a:r>
        </a:p>
        <a:p>
          <a:pPr marL="133350" indent="-133350" algn="just">
            <a:spcAft>
              <a:spcPts val="0"/>
            </a:spcAft>
          </a:pPr>
          <a:r>
            <a:rPr lang="ja-JP" altLang="en-US" sz="950" kern="100">
              <a:effectLst/>
              <a:latin typeface="ＭＳ 明朝"/>
              <a:ea typeface="ＭＳ 明朝"/>
              <a:cs typeface="Times New Roman"/>
            </a:rPr>
            <a:t>第５２条　受注者がこの契約に基づく賠償金、損害金又は違約金を発注者の指定する期間内に支払わないときは、発注者は、その支払わない額に発注者の指定する期間を経過した日から請負代金額支払の日まで第</a:t>
          </a:r>
          <a:r>
            <a:rPr lang="en-US" altLang="ja-JP" sz="950" kern="100">
              <a:effectLst/>
              <a:latin typeface="ＭＳ 明朝"/>
              <a:ea typeface="ＭＳ 明朝"/>
              <a:cs typeface="Times New Roman"/>
            </a:rPr>
            <a:t>30</a:t>
          </a:r>
          <a:r>
            <a:rPr lang="ja-JP" altLang="en-US" sz="950" kern="100">
              <a:effectLst/>
              <a:latin typeface="ＭＳ 明朝"/>
              <a:ea typeface="ＭＳ 明朝"/>
              <a:cs typeface="Times New Roman"/>
            </a:rPr>
            <a:t>条第</a:t>
          </a:r>
          <a:r>
            <a:rPr lang="en-US" altLang="ja-JP" sz="950" kern="100">
              <a:effectLst/>
              <a:latin typeface="ＭＳ 明朝"/>
              <a:ea typeface="ＭＳ 明朝"/>
              <a:cs typeface="Times New Roman"/>
            </a:rPr>
            <a:t>7</a:t>
          </a:r>
          <a:r>
            <a:rPr lang="ja-JP" altLang="en-US" sz="950" kern="100">
              <a:effectLst/>
              <a:latin typeface="ＭＳ 明朝"/>
              <a:ea typeface="ＭＳ 明朝"/>
              <a:cs typeface="Times New Roman"/>
            </a:rPr>
            <a:t>項の率の割合で計算した利息を付した</a:t>
          </a:r>
          <a:r>
            <a:rPr lang="ja-JP" altLang="en-US" sz="950" kern="100">
              <a:effectLst/>
              <a:latin typeface="Century"/>
              <a:ea typeface="ＭＳ 明朝"/>
              <a:cs typeface="Times New Roman"/>
            </a:rPr>
            <a:t>額と、発注者の支払うべき請負代金額及び第</a:t>
          </a:r>
          <a:r>
            <a:rPr lang="en-US" altLang="ja-JP" sz="950" kern="100">
              <a:effectLst/>
              <a:latin typeface="Century"/>
              <a:ea typeface="ＭＳ 明朝"/>
              <a:cs typeface="Times New Roman"/>
            </a:rPr>
            <a:t>4</a:t>
          </a:r>
          <a:r>
            <a:rPr lang="ja-JP" altLang="en-US" sz="950" kern="100">
              <a:effectLst/>
              <a:latin typeface="Century"/>
              <a:ea typeface="ＭＳ 明朝"/>
              <a:cs typeface="Times New Roman"/>
            </a:rPr>
            <a:t>条の規定による契約保証金の納付又はこれに代わる担保の提供が行われているときは、当該契約保証金又は担保をもって相殺し、なお不足があるときは追徴する。</a:t>
          </a:r>
        </a:p>
        <a:p>
          <a:pPr marL="133350" indent="-133350" algn="just">
            <a:spcAft>
              <a:spcPts val="0"/>
            </a:spcAft>
          </a:pPr>
          <a:r>
            <a:rPr lang="en-US" altLang="ja-JP" sz="950" kern="100">
              <a:effectLst/>
              <a:latin typeface="Century"/>
              <a:ea typeface="ＭＳ 明朝"/>
              <a:cs typeface="Times New Roman"/>
            </a:rPr>
            <a:t>2 </a:t>
          </a:r>
          <a:r>
            <a:rPr lang="ja-JP" altLang="en-US" sz="950" kern="100">
              <a:effectLst/>
              <a:latin typeface="Century"/>
              <a:ea typeface="ＭＳ 明朝"/>
              <a:cs typeface="Times New Roman"/>
            </a:rPr>
            <a:t>　前項の追徴をする場合には、発注者は、受注者から遅延日数につき前項の率の割合で計算した額の延滞金を徴収する。</a:t>
          </a:r>
        </a:p>
        <a:p>
          <a:pPr marL="133350" indent="-133350" algn="just">
            <a:spcAft>
              <a:spcPts val="0"/>
            </a:spcAft>
          </a:pPr>
          <a:r>
            <a:rPr lang="ja-JP" altLang="en-US" sz="950" kern="100">
              <a:effectLst/>
              <a:latin typeface="Century"/>
              <a:ea typeface="ＭＳ 明朝"/>
              <a:cs typeface="Times New Roman"/>
            </a:rPr>
            <a:t>　</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紛争の解決</a:t>
          </a:r>
          <a:r>
            <a:rPr lang="en-US" altLang="ja-JP" sz="950" kern="100">
              <a:effectLst/>
              <a:latin typeface="Century"/>
              <a:ea typeface="ＭＳ 明朝"/>
              <a:cs typeface="Times New Roman"/>
            </a:rPr>
            <a:t>)</a:t>
          </a:r>
        </a:p>
        <a:p>
          <a:pPr marL="133350" indent="-133350" algn="just">
            <a:spcAft>
              <a:spcPts val="0"/>
            </a:spcAft>
          </a:pPr>
          <a:r>
            <a:rPr lang="ja-JP" altLang="en-US" sz="950" kern="100">
              <a:effectLst/>
              <a:latin typeface="Century"/>
              <a:ea typeface="ＭＳ 明朝"/>
              <a:cs typeface="Times New Roman"/>
            </a:rPr>
            <a:t>第５３条　この契約書の各条項において、発注者と受注者が協議して定めるものにつき協議が整わない場合その他この契約に関して発注者と受注者の間に紛争を生じた場合には、発注者及び受注者は、建設業法による建設工事紛争審査会（以下</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審査会</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という。</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　のあっせん又は調停によりその解決を図る。</a:t>
          </a:r>
        </a:p>
        <a:p>
          <a:pPr marL="133350" indent="-133350" algn="just">
            <a:spcAft>
              <a:spcPts val="0"/>
            </a:spcAft>
          </a:pPr>
          <a:r>
            <a:rPr lang="ja-JP" altLang="en-US" sz="950" kern="100">
              <a:effectLst/>
              <a:latin typeface="Century"/>
              <a:ea typeface="ＭＳ 明朝"/>
              <a:cs typeface="Times New Roman"/>
            </a:rPr>
            <a:t>第５４条　発注者及び受注者は、その一方又は双方が前条の審査会のあっせん又は調停により紛争を解決する見込みがないと認めたときは、前条の規定にかかわらず審査会の仲裁に付し、その仲裁判断に服する。</a:t>
          </a:r>
        </a:p>
        <a:p>
          <a:pPr marL="133350" indent="-133350" algn="just">
            <a:spcAft>
              <a:spcPts val="0"/>
            </a:spcAft>
          </a:pPr>
          <a:r>
            <a:rPr lang="en-US" altLang="ja-JP" sz="950" kern="100">
              <a:effectLst/>
              <a:latin typeface="Century"/>
              <a:ea typeface="ＭＳ 明朝"/>
              <a:cs typeface="Times New Roman"/>
            </a:rPr>
            <a:t>2 </a:t>
          </a:r>
          <a:r>
            <a:rPr lang="ja-JP" altLang="en-US" sz="950" kern="100">
              <a:effectLst/>
              <a:latin typeface="Century"/>
              <a:ea typeface="ＭＳ 明朝"/>
              <a:cs typeface="Times New Roman"/>
            </a:rPr>
            <a:t>　前項の紛争を解決するため要する費用の負担については、発注者と受注者が協議して定める。</a:t>
          </a:r>
        </a:p>
        <a:p>
          <a:pPr marL="133350" indent="-133350" algn="just">
            <a:spcAft>
              <a:spcPts val="0"/>
            </a:spcAft>
          </a:pPr>
          <a:r>
            <a:rPr lang="ja-JP" altLang="en-US" sz="950" kern="100">
              <a:effectLst/>
              <a:latin typeface="Century"/>
              <a:ea typeface="ＭＳ 明朝"/>
              <a:cs typeface="Times New Roman"/>
            </a:rPr>
            <a:t>　</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補　則</a:t>
          </a:r>
          <a:r>
            <a:rPr lang="en-US" altLang="ja-JP" sz="950" kern="100">
              <a:effectLst/>
              <a:latin typeface="Century"/>
              <a:ea typeface="ＭＳ 明朝"/>
              <a:cs typeface="Times New Roman"/>
            </a:rPr>
            <a:t>)</a:t>
          </a:r>
        </a:p>
        <a:p>
          <a:pPr marL="133350" indent="-133350" algn="just">
            <a:spcAft>
              <a:spcPts val="0"/>
            </a:spcAft>
          </a:pPr>
          <a:r>
            <a:rPr lang="ja-JP" altLang="en-US" sz="950" kern="100">
              <a:effectLst/>
              <a:latin typeface="Century"/>
              <a:ea typeface="ＭＳ 明朝"/>
              <a:cs typeface="Times New Roman"/>
            </a:rPr>
            <a:t>第５５条　この契約書（変更契約書を含む。</a:t>
          </a:r>
          <a:r>
            <a:rPr lang="en-US" altLang="ja-JP" sz="950" kern="100">
              <a:effectLst/>
              <a:latin typeface="Century"/>
              <a:ea typeface="ＭＳ 明朝"/>
              <a:cs typeface="Times New Roman"/>
            </a:rPr>
            <a:t>)</a:t>
          </a:r>
          <a:r>
            <a:rPr lang="ja-JP" altLang="en-US" sz="950" kern="100">
              <a:effectLst/>
              <a:latin typeface="Century"/>
              <a:ea typeface="ＭＳ 明朝"/>
              <a:cs typeface="Times New Roman"/>
            </a:rPr>
            <a:t>　の作成に必要な費用は、すべて受注者の負担とする。</a:t>
          </a:r>
        </a:p>
        <a:p>
          <a:pPr marL="133350" indent="-133350" algn="just">
            <a:spcAft>
              <a:spcPts val="0"/>
            </a:spcAft>
          </a:pPr>
          <a:r>
            <a:rPr lang="ja-JP" altLang="en-US" sz="950" kern="100">
              <a:effectLst/>
              <a:latin typeface="Century"/>
              <a:ea typeface="ＭＳ 明朝"/>
              <a:cs typeface="Times New Roman"/>
            </a:rPr>
            <a:t>第５６条　この契約書に定めのない事項については、必要に応じて発注者と受注者が協議して定めるものとする。</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R5.4.11%20&#22865;&#32004;&#30435;&#29702;&#23460;&#12363;&#12425;\20230401_&#24037;&#20107;&#22865;&#32004;&#27096;&#24335;&#65288;&#24403;&#21021;&#22865;&#32004;&#12411;&#12363;&#65289;&#12304;&#31532;1&#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着手届"/>
      <sheetName val="着手届(JV)"/>
      <sheetName val="工程表"/>
      <sheetName val="工程表 (JV)"/>
      <sheetName val="選任届"/>
      <sheetName val="選任届(JV)"/>
      <sheetName val="契約書（300万円未満）"/>
      <sheetName val="契約書（300万円未満・予定表有）"/>
      <sheetName val="契約書（300万円以上）"/>
      <sheetName val="契約書（300万円以上・予定表有）"/>
      <sheetName val="契約書（300万円以上　議決用・単体）"/>
      <sheetName val="契約書（300万円以上　議決用・JV）"/>
      <sheetName val="契約書（300万円以上　議決用・3JV）"/>
      <sheetName val="契約書（300万円以上・議決不要・JV）"/>
      <sheetName val="変更契約書"/>
      <sheetName val="変更契約書 (JV）"/>
      <sheetName val="特約条項"/>
      <sheetName val="ﾘｻｲｸﾙ(解体)"/>
      <sheetName val="ﾘｻｲｸﾙ(新築)"/>
      <sheetName val="ﾘｻｲｸﾙ(その他)"/>
      <sheetName val="ﾘｻｲｸﾙ（別紙）"/>
      <sheetName val="課税免税届"/>
      <sheetName val="中間"/>
      <sheetName val="中間(JV)"/>
      <sheetName val="版数管理"/>
    </sheetNames>
    <sheetDataSet>
      <sheetData sheetId="0">
        <row r="29">
          <cell r="D29" t="str">
            <v>谷口圭三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ackage" Target="../embeddings/Package1.docx" /><Relationship Id="rId5" Type="http://schemas.openxmlformats.org/officeDocument/2006/relationships/image" Target="../media/image1.emf" /><Relationship Id="rId6" Type="http://schemas.openxmlformats.org/officeDocument/2006/relationships/package" Target="../embeddings/Package2.docx" /><Relationship Id="rId7" Type="http://schemas.openxmlformats.org/officeDocument/2006/relationships/image" Target="../media/image2.emf" /><Relationship Id="rId8" Type="http://schemas.openxmlformats.org/officeDocument/2006/relationships/oleObject" Target="../embeddings/oleObject3.bin" /><Relationship Id="rId9" Type="http://schemas.openxmlformats.org/officeDocument/2006/relationships/image" Target="../media/image3.emf" /><Relationship Id="rId10" Type="http://schemas.openxmlformats.org/officeDocument/2006/relationships/oleObject" Target="../embeddings/oleObject4.bin" /><Relationship Id="rId11" Type="http://schemas.openxmlformats.org/officeDocument/2006/relationships/image" Target="../media/image4.emf" /><Relationship Id="rId12" Type="http://schemas.openxmlformats.org/officeDocument/2006/relationships/oleObject" Target="../embeddings/oleObject5.bin" /><Relationship Id="rId13" Type="http://schemas.openxmlformats.org/officeDocument/2006/relationships/image" Target="../media/image5.emf" /><Relationship Id="rId14" Type="http://schemas.openxmlformats.org/officeDocument/2006/relationships/oleObject" Target="../embeddings/oleObject6.bin" /><Relationship Id="rId15" Type="http://schemas.openxmlformats.org/officeDocument/2006/relationships/image" Target="../media/image6.emf" /><Relationship Id="rId16" Type="http://schemas.openxmlformats.org/officeDocument/2006/relationships/oleObject" Target="../embeddings/oleObject7.bin" /><Relationship Id="rId17" Type="http://schemas.openxmlformats.org/officeDocument/2006/relationships/image" Target="../media/image7.emf" /><Relationship Id="rId18" Type="http://schemas.openxmlformats.org/officeDocument/2006/relationships/oleObject" Target="../embeddings/oleObject8.bin" /><Relationship Id="rId19" Type="http://schemas.openxmlformats.org/officeDocument/2006/relationships/image" Target="../media/image8.emf" /><Relationship Id="rId20" Type="http://schemas.openxmlformats.org/officeDocument/2006/relationships/oleObject" Target="../embeddings/oleObject9.bin" /><Relationship Id="rId21" Type="http://schemas.openxmlformats.org/officeDocument/2006/relationships/image" Target="../media/image9.emf" /><Relationship Id="rId22" Type="http://schemas.openxmlformats.org/officeDocument/2006/relationships/oleObject" Target="../embeddings/oleObject10.bin" /><Relationship Id="rId23" Type="http://schemas.openxmlformats.org/officeDocument/2006/relationships/image" Target="../media/image10.emf" /><Relationship Id="rId24" Type="http://schemas.openxmlformats.org/officeDocument/2006/relationships/oleObject" Target="../embeddings/oleObject11.bin" /><Relationship Id="rId25" Type="http://schemas.openxmlformats.org/officeDocument/2006/relationships/image" Target="../media/image11.emf" /><Relationship Id="rId26" Type="http://schemas.openxmlformats.org/officeDocument/2006/relationships/oleObject" Target="../embeddings/oleObject12.bin" /><Relationship Id="rId27" Type="http://schemas.openxmlformats.org/officeDocument/2006/relationships/image" Target="../media/image12.emf" /><Relationship Id="rId28" Type="http://schemas.openxmlformats.org/officeDocument/2006/relationships/oleObject" Target="../embeddings/oleObject13.bin" /><Relationship Id="rId29" Type="http://schemas.openxmlformats.org/officeDocument/2006/relationships/image" Target="../media/image13.emf" /><Relationship Id="rId30" Type="http://schemas.openxmlformats.org/officeDocument/2006/relationships/oleObject" Target="../embeddings/oleObject14.bin" /><Relationship Id="rId31" Type="http://schemas.openxmlformats.org/officeDocument/2006/relationships/image" Target="../media/image14.emf" /><Relationship Id="rId32" Type="http://schemas.openxmlformats.org/officeDocument/2006/relationships/oleObject" Target="../embeddings/oleObject15.bin" /><Relationship Id="rId33" Type="http://schemas.openxmlformats.org/officeDocument/2006/relationships/image" Target="../media/image15.emf" /><Relationship Id="rId34" Type="http://schemas.openxmlformats.org/officeDocument/2006/relationships/oleObject" Target="../embeddings/oleObject16.bin" /><Relationship Id="rId35" Type="http://schemas.openxmlformats.org/officeDocument/2006/relationships/image" Target="../media/image16.emf"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outlinePr showOutlineSymbols="0"/>
  </sheetPr>
  <dimension ref="A1:CM899"/>
  <sheetViews>
    <sheetView showGridLines="0" showZeros="0" tabSelected="1" showOutlineSymbols="0" topLeftCell="A2" workbookViewId="0">
      <selection activeCell="O37" sqref="O37:AP41"/>
    </sheetView>
  </sheetViews>
  <sheetFormatPr defaultColWidth="2.125" defaultRowHeight="18.95" customHeight="1"/>
  <cols>
    <col min="1" max="3" width="2.125" style="1"/>
    <col min="4" max="4" width="2.125" style="2"/>
    <col min="5" max="16384" width="2.125" style="1"/>
  </cols>
  <sheetData>
    <row r="1" spans="1:91" ht="5.0999999999999996" customHeight="1">
      <c r="D1" s="1"/>
    </row>
    <row r="2" spans="1:91" s="3" customFormat="1" ht="15" customHeight="1">
      <c r="A2" s="1"/>
      <c r="B2" s="4" t="s">
        <v>4</v>
      </c>
      <c r="C2" s="11"/>
      <c r="D2" s="11"/>
      <c r="E2" s="11"/>
      <c r="F2" s="11"/>
      <c r="G2" s="11"/>
      <c r="H2" s="11"/>
      <c r="I2" s="11"/>
      <c r="J2" s="11"/>
      <c r="K2" s="58"/>
      <c r="L2" s="68"/>
      <c r="M2" s="83"/>
      <c r="N2" s="83"/>
      <c r="O2" s="83"/>
      <c r="P2" s="83"/>
      <c r="Q2" s="83"/>
      <c r="R2" s="83"/>
      <c r="S2" s="83"/>
      <c r="T2" s="83"/>
      <c r="U2" s="83"/>
      <c r="V2" s="83"/>
      <c r="W2" s="83"/>
      <c r="X2" s="83"/>
      <c r="Y2" s="83"/>
      <c r="Z2" s="83"/>
      <c r="AA2" s="83"/>
      <c r="AB2" s="83"/>
      <c r="AC2" s="83"/>
      <c r="AD2" s="83"/>
      <c r="AE2" s="170"/>
      <c r="AF2" s="181"/>
      <c r="AG2" s="187">
        <f>L4</f>
        <v>0</v>
      </c>
      <c r="AH2" s="187"/>
      <c r="AI2" s="187"/>
      <c r="AJ2" s="187"/>
      <c r="AK2" s="187"/>
      <c r="AL2" s="187"/>
      <c r="AM2" s="187"/>
      <c r="AN2" s="187"/>
      <c r="AO2" s="187"/>
      <c r="AP2" s="187"/>
      <c r="AQ2" s="187"/>
      <c r="AR2" s="188"/>
      <c r="AS2" s="187">
        <f>L6</f>
        <v>0</v>
      </c>
      <c r="AT2" s="187"/>
      <c r="AU2" s="187"/>
      <c r="AV2" s="187"/>
      <c r="AW2" s="187"/>
      <c r="AX2" s="187"/>
      <c r="AY2" s="187"/>
      <c r="AZ2" s="187"/>
      <c r="BA2" s="187"/>
      <c r="BB2" s="187"/>
      <c r="BC2" s="187"/>
      <c r="BD2" s="3"/>
      <c r="BE2" s="1">
        <f>L7</f>
        <v>0</v>
      </c>
      <c r="BF2" s="1"/>
      <c r="BG2" s="1"/>
      <c r="BH2" s="1"/>
      <c r="BI2" s="1"/>
      <c r="BJ2" s="1"/>
      <c r="BK2" s="1"/>
      <c r="BL2" s="1"/>
      <c r="BM2" s="1"/>
      <c r="BN2" s="1"/>
      <c r="BO2" s="1"/>
      <c r="BP2" s="3"/>
      <c r="BQ2" s="3"/>
      <c r="BR2" s="3"/>
      <c r="BS2" s="3"/>
      <c r="BT2" s="3"/>
      <c r="BU2" s="3"/>
      <c r="BV2" s="3"/>
      <c r="BW2" s="3"/>
      <c r="BX2" s="3"/>
      <c r="BY2" s="3"/>
      <c r="BZ2" s="3"/>
      <c r="CA2" s="3"/>
      <c r="CB2" s="3"/>
      <c r="CC2" s="3"/>
      <c r="CD2" s="3"/>
      <c r="CE2" s="3"/>
      <c r="CF2" s="3"/>
      <c r="CG2" s="3"/>
      <c r="CH2" s="3"/>
      <c r="CI2" s="3"/>
      <c r="CJ2" s="3"/>
      <c r="CK2" s="3"/>
      <c r="CL2" s="3"/>
      <c r="CM2" s="3"/>
    </row>
    <row r="3" spans="1:91" s="3" customFormat="1" ht="15" customHeight="1">
      <c r="A3" s="1"/>
      <c r="B3" s="4" t="s">
        <v>8</v>
      </c>
      <c r="C3" s="11"/>
      <c r="D3" s="11"/>
      <c r="E3" s="11"/>
      <c r="F3" s="11"/>
      <c r="G3" s="11"/>
      <c r="H3" s="11"/>
      <c r="I3" s="11"/>
      <c r="J3" s="11"/>
      <c r="K3" s="58"/>
      <c r="L3" s="69" t="s">
        <v>48</v>
      </c>
      <c r="M3" s="69"/>
      <c r="N3" s="69"/>
      <c r="O3" s="115"/>
      <c r="P3" s="115"/>
      <c r="Q3" s="115"/>
      <c r="R3" s="115"/>
      <c r="S3" s="115"/>
      <c r="T3" s="115"/>
      <c r="U3" s="115"/>
      <c r="V3" s="115"/>
      <c r="W3" s="115"/>
      <c r="X3" s="158" t="s">
        <v>63</v>
      </c>
      <c r="Y3" s="158"/>
      <c r="Z3" s="158"/>
      <c r="AA3" s="158"/>
      <c r="AB3" s="158"/>
      <c r="AC3" s="158"/>
      <c r="AD3" s="158"/>
      <c r="AE3" s="171"/>
      <c r="AF3" s="181"/>
      <c r="AG3" s="187">
        <f>IF(L4="",0,LEN(AG2))</f>
        <v>0</v>
      </c>
      <c r="AH3" s="187"/>
      <c r="AI3" s="187"/>
      <c r="AJ3" s="187"/>
      <c r="AK3" s="187"/>
      <c r="AL3" s="187"/>
      <c r="AM3" s="187"/>
      <c r="AN3" s="187"/>
      <c r="AO3" s="187"/>
      <c r="AP3" s="187"/>
      <c r="AQ3" s="187"/>
      <c r="AR3" s="188"/>
      <c r="AS3" s="187">
        <f>IF(OR(L6="",L6=0),0,LEN(AS2))</f>
        <v>0</v>
      </c>
      <c r="AT3" s="187"/>
      <c r="AU3" s="187"/>
      <c r="AV3" s="187"/>
      <c r="AW3" s="187"/>
      <c r="AX3" s="187"/>
      <c r="AY3" s="187"/>
      <c r="AZ3" s="187"/>
      <c r="BA3" s="187"/>
      <c r="BB3" s="187"/>
      <c r="BC3" s="187"/>
      <c r="BD3" s="3"/>
      <c r="BE3" s="1">
        <f>IF(L7="",0,LEN(BE2))</f>
        <v>0</v>
      </c>
      <c r="BF3" s="1"/>
      <c r="BG3" s="1"/>
      <c r="BH3" s="1"/>
      <c r="BI3" s="1"/>
      <c r="BJ3" s="1"/>
      <c r="BK3" s="1"/>
      <c r="BL3" s="1"/>
      <c r="BM3" s="1"/>
      <c r="BN3" s="1"/>
      <c r="BO3" s="1"/>
      <c r="BP3" s="3"/>
      <c r="BQ3" s="3"/>
      <c r="BR3" s="3"/>
      <c r="BS3" s="3"/>
      <c r="BT3" s="3"/>
      <c r="BU3" s="3"/>
      <c r="BV3" s="3"/>
      <c r="BW3" s="3"/>
      <c r="BX3" s="3"/>
      <c r="BY3" s="3"/>
      <c r="BZ3" s="3"/>
      <c r="CA3" s="3"/>
      <c r="CB3" s="3"/>
      <c r="CC3" s="3"/>
      <c r="CD3" s="3"/>
      <c r="CE3" s="3"/>
      <c r="CF3" s="3"/>
      <c r="CG3" s="3"/>
      <c r="CH3" s="3"/>
      <c r="CI3" s="3"/>
      <c r="CJ3" s="3"/>
      <c r="CK3" s="3"/>
      <c r="CL3" s="3"/>
      <c r="CM3" s="3"/>
    </row>
    <row r="4" spans="1:91" s="3" customFormat="1" ht="15" customHeight="1">
      <c r="A4" s="1"/>
      <c r="B4" s="5" t="s">
        <v>10</v>
      </c>
      <c r="C4" s="12"/>
      <c r="D4" s="12"/>
      <c r="E4" s="12"/>
      <c r="F4" s="12"/>
      <c r="G4" s="12"/>
      <c r="H4" s="12"/>
      <c r="I4" s="12"/>
      <c r="J4" s="12"/>
      <c r="K4" s="59"/>
      <c r="L4" s="70"/>
      <c r="M4" s="84"/>
      <c r="N4" s="84"/>
      <c r="O4" s="84"/>
      <c r="P4" s="84"/>
      <c r="Q4" s="84"/>
      <c r="R4" s="84"/>
      <c r="S4" s="84"/>
      <c r="T4" s="84"/>
      <c r="U4" s="84"/>
      <c r="V4" s="84"/>
      <c r="W4" s="84"/>
      <c r="X4" s="84"/>
      <c r="Y4" s="84"/>
      <c r="Z4" s="84"/>
      <c r="AA4" s="165" t="s">
        <v>23</v>
      </c>
      <c r="AB4" s="166"/>
      <c r="AC4" s="166"/>
      <c r="AD4" s="158"/>
      <c r="AE4" s="172"/>
      <c r="AF4" s="182"/>
      <c r="AG4" s="187" t="str">
        <f>IF(AG3=10,"￥","")</f>
        <v/>
      </c>
      <c r="AH4" s="187" t="str">
        <f>IF(AG3=9,"￥",IF(AG3&gt;=10,DBCS(MID(AG2,AG3-9,1)),""))</f>
        <v/>
      </c>
      <c r="AI4" s="187" t="str">
        <f>IF(AG3=8,"￥",IF(AG3&gt;=9,DBCS(MID(AG2,AG3-8,1)),""))</f>
        <v/>
      </c>
      <c r="AJ4" s="187" t="str">
        <f>IF(AG3=7,"￥",IF(AG3&gt;=8,DBCS(MID(AG2,AG3-7,1)),""))</f>
        <v/>
      </c>
      <c r="AK4" s="187" t="str">
        <f>IF(AG3=6,"￥",IF(AG3&gt;=7,DBCS(MID(AG2,AG3-6,1)),""))</f>
        <v/>
      </c>
      <c r="AL4" s="187" t="str">
        <f>IF(AG3=5,"￥",IF(AG3&gt;=6,DBCS(MID(AG2,AG3-5,1)),""))</f>
        <v/>
      </c>
      <c r="AM4" s="187" t="str">
        <f>IF(AG3=4,"￥",IF(AG3&gt;=5,DBCS(MID(AG2,AG3-4,1)),""))</f>
        <v/>
      </c>
      <c r="AN4" s="187" t="str">
        <f>IF(AG3=3,"￥",IF(AG3&gt;=4,DBCS(MID(AG2,AG3-3,1)),""))</f>
        <v/>
      </c>
      <c r="AO4" s="187" t="str">
        <f>IF(AG3=2,"￥",IF(AG3&gt;=3,DBCS(MID(AG2,AG3-2,1)),""))</f>
        <v/>
      </c>
      <c r="AP4" s="187" t="str">
        <f>IF(AG3=1,"￥",IF(AG3&gt;=2,DBCS(MID(AG2,AG3-1,1)),""))</f>
        <v/>
      </c>
      <c r="AQ4" s="187" t="str">
        <f>IF(AG3&gt;0,DBCS(RIGHT(AG2,1)),"")</f>
        <v/>
      </c>
      <c r="AR4" s="188"/>
      <c r="AS4" s="187" t="str">
        <f>IF(AS3=10,"￥","")</f>
        <v/>
      </c>
      <c r="AT4" s="187" t="str">
        <f>IF(AS3=9,"￥",IF(AS3&gt;=10,DBCS(MID(AS2,AS3-9,1)),""))</f>
        <v/>
      </c>
      <c r="AU4" s="187" t="str">
        <f>IF(AS3=8,"￥",IF(AS3&gt;=9,DBCS(MID(AS2,AS3-8,1)),""))</f>
        <v/>
      </c>
      <c r="AV4" s="187" t="str">
        <f>IF(AS3=7,"￥",IF(AS3&gt;=8,DBCS(MID(AS2,AS3-7,1)),""))</f>
        <v/>
      </c>
      <c r="AW4" s="187" t="str">
        <f>IF(AS3=6,"￥",IF(AS3&gt;=7,DBCS(MID(AS2,AS3-6,1)),""))</f>
        <v/>
      </c>
      <c r="AX4" s="187" t="str">
        <f>IF(AS3=5,"￥",IF(AS3&gt;=6,DBCS(MID(AS2,AS3-5,1)),""))</f>
        <v/>
      </c>
      <c r="AY4" s="187" t="str">
        <f>IF(AS3=4,"￥",IF(AS3&gt;=5,DBCS(MID(AS2,AS3-4,1)),""))</f>
        <v/>
      </c>
      <c r="AZ4" s="187" t="str">
        <f>IF(AS3=3,"￥",IF(AS3&gt;=4,DBCS(MID(AS2,AS3-3,1)),""))</f>
        <v/>
      </c>
      <c r="BA4" s="187" t="str">
        <f>IF(AS3=2,"￥",IF(AS3&gt;=3,DBCS(MID(AS2,AS3-2,1)),""))</f>
        <v/>
      </c>
      <c r="BB4" s="187" t="str">
        <f>IF(AS3=1,"￥",IF(AS3&gt;=2,DBCS(MID(AS2,AS3-1,1)),""))</f>
        <v/>
      </c>
      <c r="BC4" s="187" t="str">
        <f>IF(AS3&gt;0,DBCS(RIGHT(AS2,1)),"")</f>
        <v/>
      </c>
      <c r="BD4" s="3"/>
      <c r="BE4" s="1" t="str">
        <f>IF(BE3=10,"￥","")</f>
        <v/>
      </c>
      <c r="BF4" s="1" t="str">
        <f>IF(BE3=9,"￥",IF(BE3&gt;=10,DBCS(MID(BE2,BE3-9,1)),""))</f>
        <v/>
      </c>
      <c r="BG4" s="1" t="str">
        <f>IF(BE3=8,"￥",IF(BE3&gt;=9,DBCS(MID(BE2,BE3-8,1)),""))</f>
        <v/>
      </c>
      <c r="BH4" s="1" t="str">
        <f>IF(BE3=7,"￥",IF(BE3&gt;=8,DBCS(MID(BE2,BE3-7,1)),""))</f>
        <v/>
      </c>
      <c r="BI4" s="1" t="str">
        <f>IF(BE3=6,"￥",IF(BE3&gt;=7,DBCS(MID(BE2,BE3-6,1)),""))</f>
        <v/>
      </c>
      <c r="BJ4" s="1" t="str">
        <f>IF(BE3=5,"￥",IF(BE3&gt;=6,DBCS(MID(BE2,BE3-5,1)),""))</f>
        <v/>
      </c>
      <c r="BK4" s="1" t="str">
        <f>IF(BE3=4,"￥",IF(BE3&gt;=5,DBCS(MID(BE2,BE3-4,1)),""))</f>
        <v/>
      </c>
      <c r="BL4" s="1" t="str">
        <f>IF(BE3=3,"￥",IF(BE3&gt;=4,DBCS(MID(BE2,BE3-3,1)),""))</f>
        <v/>
      </c>
      <c r="BM4" s="1" t="str">
        <f>IF(BE3=2,"￥",IF(BE3&gt;=3,DBCS(MID(BE2,BE3-2,1)),""))</f>
        <v/>
      </c>
      <c r="BN4" s="1" t="str">
        <f>IF(BE3=1,"￥",IF(BE3&gt;=2,DBCS(MID(BE2,BE3-1,1)),""))</f>
        <v/>
      </c>
      <c r="BO4" s="1" t="str">
        <f>IF(BE3&gt;0,DBCS(RIGHT(BE2,1)),"")</f>
        <v/>
      </c>
      <c r="BP4" s="3"/>
      <c r="BQ4" s="3"/>
      <c r="BR4" s="3"/>
      <c r="BS4" s="3"/>
      <c r="BT4" s="3"/>
      <c r="BU4" s="3"/>
      <c r="BV4" s="3"/>
      <c r="BW4" s="3"/>
      <c r="BX4" s="3"/>
      <c r="BY4" s="3"/>
      <c r="BZ4" s="3"/>
      <c r="CA4" s="3"/>
      <c r="CB4" s="3"/>
      <c r="CC4" s="3"/>
      <c r="CD4" s="3"/>
      <c r="CE4" s="3"/>
      <c r="CF4" s="3"/>
      <c r="CG4" s="3"/>
      <c r="CH4" s="3"/>
      <c r="CI4" s="3"/>
      <c r="CJ4" s="3"/>
      <c r="CK4" s="3"/>
      <c r="CL4" s="3"/>
      <c r="CM4" s="3"/>
    </row>
    <row r="5" spans="1:91" s="3" customFormat="1" ht="15" customHeight="1">
      <c r="A5" s="1"/>
      <c r="B5" s="6"/>
      <c r="C5" s="13"/>
      <c r="D5" s="13"/>
      <c r="E5" s="13"/>
      <c r="F5" s="13"/>
      <c r="G5" s="13"/>
      <c r="H5" s="13"/>
      <c r="I5" s="13"/>
      <c r="J5" s="13"/>
      <c r="K5" s="60"/>
      <c r="L5" s="70"/>
      <c r="M5" s="84"/>
      <c r="N5" s="84"/>
      <c r="O5" s="84"/>
      <c r="P5" s="84"/>
      <c r="Q5" s="84"/>
      <c r="R5" s="84"/>
      <c r="S5" s="84"/>
      <c r="T5" s="84"/>
      <c r="U5" s="84"/>
      <c r="V5" s="84"/>
      <c r="W5" s="84"/>
      <c r="X5" s="84"/>
      <c r="Y5" s="84"/>
      <c r="Z5" s="84"/>
      <c r="AA5" s="165" t="s">
        <v>55</v>
      </c>
      <c r="AB5" s="166"/>
      <c r="AC5" s="166"/>
      <c r="AD5" s="158"/>
      <c r="AE5" s="172"/>
      <c r="AF5" s="181"/>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row>
    <row r="6" spans="1:91" s="3" customFormat="1" ht="15" customHeight="1">
      <c r="A6" s="1"/>
      <c r="B6" s="6"/>
      <c r="C6" s="14" t="s">
        <v>18</v>
      </c>
      <c r="D6" s="14"/>
      <c r="E6" s="14"/>
      <c r="F6" s="14"/>
      <c r="G6" s="14"/>
      <c r="H6" s="14"/>
      <c r="I6" s="14"/>
      <c r="J6" s="14"/>
      <c r="K6" s="61"/>
      <c r="L6" s="71">
        <f>L4-L5</f>
        <v>0</v>
      </c>
      <c r="M6" s="85"/>
      <c r="N6" s="85"/>
      <c r="O6" s="85"/>
      <c r="P6" s="85"/>
      <c r="Q6" s="85"/>
      <c r="R6" s="85"/>
      <c r="S6" s="85"/>
      <c r="T6" s="85"/>
      <c r="U6" s="85"/>
      <c r="V6" s="85"/>
      <c r="W6" s="85"/>
      <c r="X6" s="85"/>
      <c r="Y6" s="85"/>
      <c r="Z6" s="85"/>
      <c r="AA6" s="85" t="s">
        <v>65</v>
      </c>
      <c r="AB6" s="158"/>
      <c r="AC6" s="158"/>
      <c r="AD6" s="158"/>
      <c r="AE6" s="172"/>
      <c r="AF6" s="181"/>
      <c r="AG6" s="188" t="str">
        <f>AS4&amp;AT4&amp;IF(OR(AT4="￥",AT4=""),"","，")&amp;AU4&amp;AV4&amp;AW4&amp;IF(OR(AW4="￥",AW4=""),"","，")&amp;AX4&amp;AY4&amp;AZ4&amp;IF(OR(AZ4="￥",AZ4=""),"","，")&amp;BA4&amp;BB4&amp;BC4</f>
        <v/>
      </c>
      <c r="AH6" s="188"/>
      <c r="AI6" s="188"/>
      <c r="AJ6" s="188"/>
      <c r="AK6" s="188"/>
      <c r="AL6" s="188"/>
      <c r="AM6" s="188"/>
      <c r="AN6" s="188"/>
      <c r="AO6" s="188"/>
      <c r="AP6" s="188"/>
      <c r="AQ6" s="188"/>
      <c r="AR6" s="188"/>
      <c r="AS6" s="188"/>
      <c r="AT6" s="188"/>
      <c r="AU6" s="188"/>
      <c r="AV6" s="188"/>
      <c r="AW6" s="188"/>
      <c r="AX6" s="188"/>
      <c r="AY6" s="188"/>
      <c r="AZ6" s="188"/>
      <c r="BA6" s="188"/>
      <c r="BB6" s="188"/>
      <c r="BC6" s="188"/>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row>
    <row r="7" spans="1:91" s="3" customFormat="1" ht="15" customHeight="1">
      <c r="A7" s="1"/>
      <c r="B7" s="5" t="s">
        <v>9</v>
      </c>
      <c r="C7" s="12"/>
      <c r="D7" s="12"/>
      <c r="E7" s="12"/>
      <c r="F7" s="12"/>
      <c r="G7" s="12"/>
      <c r="H7" s="12"/>
      <c r="I7" s="12"/>
      <c r="J7" s="12"/>
      <c r="K7" s="59"/>
      <c r="L7" s="70"/>
      <c r="M7" s="84"/>
      <c r="N7" s="84"/>
      <c r="O7" s="84"/>
      <c r="P7" s="84"/>
      <c r="Q7" s="84"/>
      <c r="R7" s="84"/>
      <c r="S7" s="84"/>
      <c r="T7" s="84"/>
      <c r="U7" s="84"/>
      <c r="V7" s="84"/>
      <c r="W7" s="84"/>
      <c r="X7" s="84"/>
      <c r="Y7" s="84"/>
      <c r="Z7" s="84"/>
      <c r="AA7" s="85" t="s">
        <v>65</v>
      </c>
      <c r="AB7" s="158"/>
      <c r="AC7" s="158"/>
      <c r="AD7" s="158"/>
      <c r="AE7" s="172"/>
      <c r="AF7" s="181"/>
      <c r="AG7" s="188" t="str">
        <f>BE4&amp;BF4&amp;IF(OR(BF4="￥",BF4=""),"","，")&amp;BG4&amp;BH4&amp;BI4&amp;IF(OR(BI4="￥",BI4=""),"","，")&amp;BJ4&amp;BK4&amp;BL4&amp;IF(OR(BL4="￥",BL4=""),"","，")&amp;BM4&amp;BN4&amp;BO4</f>
        <v/>
      </c>
      <c r="AH7" s="188"/>
      <c r="AI7" s="188"/>
      <c r="AJ7" s="188"/>
      <c r="AK7" s="188"/>
      <c r="AL7" s="188"/>
      <c r="AM7" s="188"/>
      <c r="AN7" s="188"/>
      <c r="AO7" s="188"/>
      <c r="AP7" s="188"/>
      <c r="AQ7" s="188"/>
      <c r="AR7" s="188"/>
      <c r="AS7" s="188"/>
      <c r="AT7" s="188"/>
      <c r="AU7" s="188"/>
      <c r="AV7" s="188"/>
      <c r="AW7" s="188"/>
      <c r="AX7" s="188"/>
      <c r="AY7" s="188"/>
      <c r="AZ7" s="188"/>
      <c r="BA7" s="188"/>
      <c r="BB7" s="188"/>
      <c r="BC7" s="188"/>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row>
    <row r="8" spans="1:91" s="3" customFormat="1" ht="15" customHeight="1">
      <c r="A8" s="1"/>
      <c r="B8" s="4" t="s">
        <v>2</v>
      </c>
      <c r="C8" s="11"/>
      <c r="D8" s="11"/>
      <c r="E8" s="11"/>
      <c r="F8" s="11"/>
      <c r="G8" s="11"/>
      <c r="H8" s="11"/>
      <c r="I8" s="11"/>
      <c r="J8" s="11"/>
      <c r="K8" s="58"/>
      <c r="L8" s="72" t="s">
        <v>40</v>
      </c>
      <c r="M8" s="86"/>
      <c r="N8" s="86"/>
      <c r="O8" s="86"/>
      <c r="P8" s="86"/>
      <c r="Q8" s="87" t="s">
        <v>61</v>
      </c>
      <c r="R8" s="87"/>
      <c r="S8" s="86"/>
      <c r="T8" s="86"/>
      <c r="U8" s="87" t="s">
        <v>45</v>
      </c>
      <c r="V8" s="87"/>
      <c r="W8" s="86"/>
      <c r="X8" s="86"/>
      <c r="Y8" s="87" t="s">
        <v>52</v>
      </c>
      <c r="Z8" s="87"/>
      <c r="AA8" s="87"/>
      <c r="AB8" s="87"/>
      <c r="AC8" s="87"/>
      <c r="AD8" s="87"/>
      <c r="AE8" s="173"/>
      <c r="AF8" s="181"/>
      <c r="AG8" s="188" t="str">
        <f>IF(L8="","　　",L8)&amp;IF(OR(O8="",S8="",W8=""),"　　　年　　　月　　　日",IF(O8&lt;10,"　　","　")&amp;DBCS(O8)&amp;"年"&amp;IF(S8&lt;10,"　　","　")&amp;DBCS(S8)&amp;"月"&amp;IF(W8&lt;10,"　　","　")&amp;DBCS(W8)&amp;"日")</f>
        <v>令和　　　年　　　月　　　日</v>
      </c>
      <c r="AH8" s="188"/>
      <c r="AI8" s="188"/>
      <c r="AJ8" s="188"/>
      <c r="AK8" s="188"/>
      <c r="AL8" s="188"/>
      <c r="AM8" s="188"/>
      <c r="AN8" s="188"/>
      <c r="AO8" s="188"/>
      <c r="AP8" s="188"/>
      <c r="AQ8" s="188"/>
      <c r="AR8" s="188"/>
      <c r="AS8" s="188"/>
      <c r="AT8" s="188"/>
      <c r="AU8" s="188"/>
      <c r="AV8" s="188"/>
      <c r="AW8" s="188"/>
      <c r="AX8" s="188"/>
      <c r="AY8" s="188"/>
      <c r="AZ8" s="188"/>
      <c r="BA8" s="188"/>
      <c r="BB8" s="188"/>
      <c r="BC8" s="188"/>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s="3" customFormat="1" ht="15" customHeight="1">
      <c r="A9" s="1"/>
      <c r="B9" s="4" t="s">
        <v>6</v>
      </c>
      <c r="C9" s="11"/>
      <c r="D9" s="11"/>
      <c r="E9" s="11"/>
      <c r="F9" s="11"/>
      <c r="G9" s="11"/>
      <c r="H9" s="11"/>
      <c r="I9" s="11"/>
      <c r="J9" s="11"/>
      <c r="K9" s="58"/>
      <c r="L9" s="73" t="str">
        <f>IF(L8="","",L8)</f>
        <v>令和</v>
      </c>
      <c r="M9" s="87"/>
      <c r="N9" s="87"/>
      <c r="O9" s="87" t="str">
        <f>IF(O8="","",O8)</f>
        <v/>
      </c>
      <c r="P9" s="87"/>
      <c r="Q9" s="87" t="s">
        <v>61</v>
      </c>
      <c r="R9" s="87"/>
      <c r="S9" s="87" t="str">
        <f>IF(S8="","",S8)</f>
        <v/>
      </c>
      <c r="T9" s="87"/>
      <c r="U9" s="87" t="s">
        <v>45</v>
      </c>
      <c r="V9" s="87"/>
      <c r="W9" s="87" t="str">
        <f>IF(W8="","",W8)</f>
        <v/>
      </c>
      <c r="X9" s="87"/>
      <c r="Y9" s="87" t="s">
        <v>52</v>
      </c>
      <c r="Z9" s="87"/>
      <c r="AA9" s="87"/>
      <c r="AB9" s="87"/>
      <c r="AC9" s="87"/>
      <c r="AD9" s="87"/>
      <c r="AE9" s="173"/>
      <c r="AF9" s="181"/>
      <c r="AG9" s="188" t="str">
        <f>IF(L9="","　　",L9)&amp;IF(OR(O9="",S9="",W9=""),"　　　年　　　月　　　日",IF(O9&lt;10,"　　","　")&amp;DBCS(O9)&amp;"年"&amp;IF(S9&lt;10,"　　","　")&amp;DBCS(S9)&amp;"月"&amp;IF(W9&lt;10,"　　","　")&amp;DBCS(W9)&amp;"日")</f>
        <v>令和　　　年　　　月　　　日</v>
      </c>
      <c r="AH9" s="188"/>
      <c r="AI9" s="188"/>
      <c r="AJ9" s="188"/>
      <c r="AK9" s="188"/>
      <c r="AL9" s="188"/>
      <c r="AM9" s="188"/>
      <c r="AN9" s="188"/>
      <c r="AO9" s="188"/>
      <c r="AP9" s="188"/>
      <c r="AQ9" s="188"/>
      <c r="AR9" s="188"/>
      <c r="AS9" s="188"/>
      <c r="AT9" s="188"/>
      <c r="AU9" s="188"/>
      <c r="AV9" s="188"/>
      <c r="AW9" s="188"/>
      <c r="AX9" s="188"/>
      <c r="AY9" s="188"/>
      <c r="AZ9" s="188"/>
      <c r="BA9" s="188"/>
      <c r="BB9" s="188"/>
      <c r="BC9" s="188"/>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s="3" customFormat="1" ht="15" customHeight="1">
      <c r="A10" s="1"/>
      <c r="B10" s="4" t="s">
        <v>15</v>
      </c>
      <c r="C10" s="11"/>
      <c r="D10" s="11"/>
      <c r="E10" s="11"/>
      <c r="F10" s="11"/>
      <c r="G10" s="11"/>
      <c r="H10" s="11"/>
      <c r="I10" s="11"/>
      <c r="J10" s="11"/>
      <c r="K10" s="58"/>
      <c r="L10" s="72" t="s">
        <v>40</v>
      </c>
      <c r="M10" s="86"/>
      <c r="N10" s="86"/>
      <c r="O10" s="86"/>
      <c r="P10" s="86"/>
      <c r="Q10" s="87" t="s">
        <v>61</v>
      </c>
      <c r="R10" s="87"/>
      <c r="S10" s="86"/>
      <c r="T10" s="86"/>
      <c r="U10" s="87" t="s">
        <v>45</v>
      </c>
      <c r="V10" s="87"/>
      <c r="W10" s="86"/>
      <c r="X10" s="86"/>
      <c r="Y10" s="87" t="s">
        <v>52</v>
      </c>
      <c r="Z10" s="87"/>
      <c r="AA10" s="87"/>
      <c r="AB10" s="87"/>
      <c r="AC10" s="87"/>
      <c r="AD10" s="87"/>
      <c r="AE10" s="173"/>
      <c r="AF10" s="181"/>
      <c r="AG10" s="188" t="str">
        <f>IF(L10="","　　",L10)&amp;IF(OR(O10="",S10="",W10=""),"　　　年　　　月　　　日",IF(O10&lt;10,"　　","　")&amp;DBCS(O10)&amp;"年"&amp;IF(S10&lt;10,"　　","　")&amp;DBCS(S10)&amp;"月"&amp;IF(W10&lt;10,"　　","　")&amp;DBCS(W10)&amp;"日")</f>
        <v>令和　　　年　　　月　　　日</v>
      </c>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row>
    <row r="11" spans="1:91" s="3" customFormat="1" ht="15" customHeight="1">
      <c r="A11" s="1"/>
      <c r="B11" s="4" t="s">
        <v>5</v>
      </c>
      <c r="C11" s="11"/>
      <c r="D11" s="11"/>
      <c r="E11" s="11"/>
      <c r="F11" s="11"/>
      <c r="G11" s="11"/>
      <c r="H11" s="11"/>
      <c r="I11" s="11"/>
      <c r="J11" s="11"/>
      <c r="K11" s="58"/>
      <c r="L11" s="74" t="s">
        <v>7</v>
      </c>
      <c r="M11" s="88"/>
      <c r="N11" s="102"/>
      <c r="O11" s="116"/>
      <c r="P11" s="140" t="str">
        <f>IF(L11="不要","※1～18ページをページ指定で印刷してください","")</f>
        <v/>
      </c>
      <c r="Q11" s="116"/>
      <c r="R11" s="116"/>
      <c r="S11" s="116"/>
      <c r="T11" s="116"/>
      <c r="U11" s="116"/>
      <c r="V11" s="116"/>
      <c r="W11" s="116"/>
      <c r="X11" s="116"/>
      <c r="Y11" s="116"/>
      <c r="Z11" s="116"/>
      <c r="AA11" s="116"/>
      <c r="AB11" s="116"/>
      <c r="AC11" s="116"/>
      <c r="AD11" s="116"/>
      <c r="AE11" s="174"/>
      <c r="AF11" s="181"/>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row>
    <row r="12" spans="1:91" s="3" customFormat="1" ht="15" customHeight="1">
      <c r="A12" s="1"/>
      <c r="B12" s="7" t="s">
        <v>16</v>
      </c>
      <c r="C12" s="15"/>
      <c r="D12" s="15"/>
      <c r="E12" s="15"/>
      <c r="F12" s="34" t="s">
        <v>12</v>
      </c>
      <c r="G12" s="47"/>
      <c r="H12" s="47"/>
      <c r="I12" s="47"/>
      <c r="J12" s="47"/>
      <c r="K12" s="62"/>
      <c r="L12" s="75"/>
      <c r="M12" s="89"/>
      <c r="N12" s="89"/>
      <c r="O12" s="89"/>
      <c r="P12" s="89"/>
      <c r="Q12" s="89"/>
      <c r="R12" s="89"/>
      <c r="S12" s="89"/>
      <c r="T12" s="89"/>
      <c r="U12" s="89"/>
      <c r="V12" s="89"/>
      <c r="W12" s="89"/>
      <c r="X12" s="89"/>
      <c r="Y12" s="89"/>
      <c r="Z12" s="89"/>
      <c r="AA12" s="89"/>
      <c r="AB12" s="89"/>
      <c r="AC12" s="89"/>
      <c r="AD12" s="89"/>
      <c r="AE12" s="175"/>
      <c r="AF12" s="183" t="s">
        <v>62</v>
      </c>
      <c r="AG12" s="189"/>
      <c r="AH12" s="189"/>
      <c r="AI12" s="198"/>
      <c r="AJ12" s="34" t="s">
        <v>12</v>
      </c>
      <c r="AK12" s="47"/>
      <c r="AL12" s="47"/>
      <c r="AM12" s="47"/>
      <c r="AN12" s="47"/>
      <c r="AO12" s="62"/>
      <c r="AP12" s="75"/>
      <c r="AQ12" s="89"/>
      <c r="AR12" s="89"/>
      <c r="AS12" s="89"/>
      <c r="AT12" s="89"/>
      <c r="AU12" s="89"/>
      <c r="AV12" s="89"/>
      <c r="AW12" s="89"/>
      <c r="AX12" s="89"/>
      <c r="AY12" s="89"/>
      <c r="AZ12" s="89"/>
      <c r="BA12" s="89"/>
      <c r="BB12" s="89"/>
      <c r="BC12" s="89"/>
      <c r="BD12" s="89"/>
      <c r="BE12" s="89"/>
      <c r="BF12" s="89"/>
      <c r="BG12" s="89"/>
      <c r="BH12" s="89"/>
      <c r="BI12" s="175"/>
      <c r="BJ12" s="222"/>
      <c r="BK12" s="144"/>
      <c r="BL12" s="144"/>
      <c r="BM12" s="225"/>
      <c r="BN12" s="34" t="s">
        <v>12</v>
      </c>
      <c r="BO12" s="47"/>
      <c r="BP12" s="47"/>
      <c r="BQ12" s="47"/>
      <c r="BR12" s="47"/>
      <c r="BS12" s="62"/>
      <c r="BT12" s="75"/>
      <c r="BU12" s="89"/>
      <c r="BV12" s="89"/>
      <c r="BW12" s="89"/>
      <c r="BX12" s="89"/>
      <c r="BY12" s="89"/>
      <c r="BZ12" s="89"/>
      <c r="CA12" s="89"/>
      <c r="CB12" s="89"/>
      <c r="CC12" s="89"/>
      <c r="CD12" s="89"/>
      <c r="CE12" s="89"/>
      <c r="CF12" s="89"/>
      <c r="CG12" s="89"/>
      <c r="CH12" s="89"/>
      <c r="CI12" s="89"/>
      <c r="CJ12" s="89"/>
      <c r="CK12" s="89"/>
      <c r="CL12" s="89"/>
      <c r="CM12" s="175"/>
    </row>
    <row r="13" spans="1:91" s="3" customFormat="1" ht="15" customHeight="1">
      <c r="A13" s="1"/>
      <c r="B13" s="8"/>
      <c r="C13" s="16"/>
      <c r="D13" s="16"/>
      <c r="E13" s="23"/>
      <c r="F13" s="35" t="s">
        <v>36</v>
      </c>
      <c r="G13" s="48"/>
      <c r="H13" s="48"/>
      <c r="I13" s="48"/>
      <c r="J13" s="48"/>
      <c r="K13" s="63"/>
      <c r="L13" s="76"/>
      <c r="M13" s="90"/>
      <c r="N13" s="90"/>
      <c r="O13" s="90"/>
      <c r="P13" s="90"/>
      <c r="Q13" s="90"/>
      <c r="R13" s="90"/>
      <c r="S13" s="90"/>
      <c r="T13" s="90"/>
      <c r="U13" s="90"/>
      <c r="V13" s="90"/>
      <c r="W13" s="90"/>
      <c r="X13" s="90"/>
      <c r="Y13" s="90"/>
      <c r="Z13" s="90"/>
      <c r="AA13" s="90"/>
      <c r="AB13" s="90"/>
      <c r="AC13" s="90"/>
      <c r="AD13" s="90"/>
      <c r="AE13" s="176"/>
      <c r="AF13" s="184" t="s">
        <v>69</v>
      </c>
      <c r="AG13" s="190"/>
      <c r="AH13" s="190"/>
      <c r="AI13" s="199"/>
      <c r="AJ13" s="35" t="s">
        <v>73</v>
      </c>
      <c r="AK13" s="48"/>
      <c r="AL13" s="48"/>
      <c r="AM13" s="48"/>
      <c r="AN13" s="48"/>
      <c r="AO13" s="63"/>
      <c r="AP13" s="76"/>
      <c r="AQ13" s="90"/>
      <c r="AR13" s="90"/>
      <c r="AS13" s="90"/>
      <c r="AT13" s="90"/>
      <c r="AU13" s="90"/>
      <c r="AV13" s="90"/>
      <c r="AW13" s="90"/>
      <c r="AX13" s="90"/>
      <c r="AY13" s="90"/>
      <c r="AZ13" s="90"/>
      <c r="BA13" s="90"/>
      <c r="BB13" s="90"/>
      <c r="BC13" s="90"/>
      <c r="BD13" s="90"/>
      <c r="BE13" s="90"/>
      <c r="BF13" s="90"/>
      <c r="BG13" s="90"/>
      <c r="BH13" s="90"/>
      <c r="BI13" s="176"/>
      <c r="BJ13" s="184" t="s">
        <v>79</v>
      </c>
      <c r="BK13" s="190"/>
      <c r="BL13" s="190"/>
      <c r="BM13" s="199"/>
      <c r="BN13" s="35" t="s">
        <v>73</v>
      </c>
      <c r="BO13" s="48"/>
      <c r="BP13" s="48"/>
      <c r="BQ13" s="48"/>
      <c r="BR13" s="48"/>
      <c r="BS13" s="63"/>
      <c r="BT13" s="76"/>
      <c r="BU13" s="90"/>
      <c r="BV13" s="90"/>
      <c r="BW13" s="90"/>
      <c r="BX13" s="90"/>
      <c r="BY13" s="90"/>
      <c r="BZ13" s="90"/>
      <c r="CA13" s="90"/>
      <c r="CB13" s="90"/>
      <c r="CC13" s="90"/>
      <c r="CD13" s="90"/>
      <c r="CE13" s="90"/>
      <c r="CF13" s="90"/>
      <c r="CG13" s="90"/>
      <c r="CH13" s="90"/>
      <c r="CI13" s="90"/>
      <c r="CJ13" s="90"/>
      <c r="CK13" s="90"/>
      <c r="CL13" s="90"/>
      <c r="CM13" s="176"/>
    </row>
    <row r="14" spans="1:91" s="3" customFormat="1" ht="15" customHeight="1">
      <c r="A14" s="1"/>
      <c r="B14" s="8"/>
      <c r="C14" s="16"/>
      <c r="D14" s="16"/>
      <c r="E14" s="23"/>
      <c r="F14" s="36" t="s">
        <v>28</v>
      </c>
      <c r="G14" s="49"/>
      <c r="H14" s="49"/>
      <c r="I14" s="49"/>
      <c r="J14" s="49"/>
      <c r="K14" s="64"/>
      <c r="L14" s="76"/>
      <c r="M14" s="90"/>
      <c r="N14" s="90"/>
      <c r="O14" s="90"/>
      <c r="P14" s="90"/>
      <c r="Q14" s="90"/>
      <c r="R14" s="90"/>
      <c r="S14" s="90"/>
      <c r="T14" s="90"/>
      <c r="U14" s="90"/>
      <c r="V14" s="90"/>
      <c r="W14" s="90"/>
      <c r="X14" s="90"/>
      <c r="Y14" s="90"/>
      <c r="Z14" s="90"/>
      <c r="AA14" s="90"/>
      <c r="AB14" s="90"/>
      <c r="AC14" s="90"/>
      <c r="AD14" s="90"/>
      <c r="AE14" s="176"/>
      <c r="AF14" s="185"/>
      <c r="AG14" s="191"/>
      <c r="AH14" s="191"/>
      <c r="AI14" s="200"/>
      <c r="AJ14" s="35" t="s">
        <v>74</v>
      </c>
      <c r="AK14" s="48"/>
      <c r="AL14" s="48"/>
      <c r="AM14" s="48"/>
      <c r="AN14" s="48"/>
      <c r="AO14" s="63"/>
      <c r="AP14" s="76"/>
      <c r="AQ14" s="90"/>
      <c r="AR14" s="90"/>
      <c r="AS14" s="90"/>
      <c r="AT14" s="90"/>
      <c r="AU14" s="90"/>
      <c r="AV14" s="90"/>
      <c r="AW14" s="90"/>
      <c r="AX14" s="90"/>
      <c r="AY14" s="90"/>
      <c r="AZ14" s="90"/>
      <c r="BA14" s="90"/>
      <c r="BB14" s="90"/>
      <c r="BC14" s="90"/>
      <c r="BD14" s="90"/>
      <c r="BE14" s="90"/>
      <c r="BF14" s="90"/>
      <c r="BG14" s="90"/>
      <c r="BH14" s="90"/>
      <c r="BI14" s="176"/>
      <c r="BJ14" s="3"/>
      <c r="BK14" s="3"/>
      <c r="BL14" s="3"/>
      <c r="BM14" s="226"/>
      <c r="BN14" s="35" t="s">
        <v>74</v>
      </c>
      <c r="BO14" s="48"/>
      <c r="BP14" s="48"/>
      <c r="BQ14" s="48"/>
      <c r="BR14" s="48"/>
      <c r="BS14" s="63"/>
      <c r="BT14" s="76"/>
      <c r="BU14" s="90"/>
      <c r="BV14" s="90"/>
      <c r="BW14" s="90"/>
      <c r="BX14" s="90"/>
      <c r="BY14" s="90"/>
      <c r="BZ14" s="90"/>
      <c r="CA14" s="90"/>
      <c r="CB14" s="90"/>
      <c r="CC14" s="90"/>
      <c r="CD14" s="90"/>
      <c r="CE14" s="90"/>
      <c r="CF14" s="90"/>
      <c r="CG14" s="90"/>
      <c r="CH14" s="90"/>
      <c r="CI14" s="90"/>
      <c r="CJ14" s="90"/>
      <c r="CK14" s="90"/>
      <c r="CL14" s="90"/>
      <c r="CM14" s="176"/>
    </row>
    <row r="15" spans="1:91" s="3" customFormat="1" ht="15" customHeight="1">
      <c r="A15" s="1"/>
      <c r="B15" s="9"/>
      <c r="C15" s="17"/>
      <c r="D15" s="17"/>
      <c r="E15" s="24"/>
      <c r="F15" s="37" t="s">
        <v>37</v>
      </c>
      <c r="G15" s="50"/>
      <c r="H15" s="50"/>
      <c r="I15" s="50"/>
      <c r="J15" s="50"/>
      <c r="K15" s="65"/>
      <c r="L15" s="77"/>
      <c r="M15" s="91"/>
      <c r="N15" s="91"/>
      <c r="O15" s="91"/>
      <c r="P15" s="91"/>
      <c r="Q15" s="91"/>
      <c r="R15" s="91"/>
      <c r="S15" s="91"/>
      <c r="T15" s="91"/>
      <c r="U15" s="91"/>
      <c r="V15" s="91"/>
      <c r="W15" s="91"/>
      <c r="X15" s="91"/>
      <c r="Y15" s="91"/>
      <c r="Z15" s="91"/>
      <c r="AA15" s="91"/>
      <c r="AB15" s="91"/>
      <c r="AC15" s="91"/>
      <c r="AD15" s="91"/>
      <c r="AE15" s="177"/>
      <c r="AF15" s="186"/>
      <c r="AG15" s="146"/>
      <c r="AH15" s="146"/>
      <c r="AI15" s="201"/>
      <c r="AJ15" s="202" t="s">
        <v>75</v>
      </c>
      <c r="AK15" s="203"/>
      <c r="AL15" s="203"/>
      <c r="AM15" s="203"/>
      <c r="AN15" s="203"/>
      <c r="AO15" s="206"/>
      <c r="AP15" s="77"/>
      <c r="AQ15" s="91"/>
      <c r="AR15" s="91"/>
      <c r="AS15" s="91"/>
      <c r="AT15" s="91"/>
      <c r="AU15" s="91"/>
      <c r="AV15" s="91"/>
      <c r="AW15" s="91"/>
      <c r="AX15" s="91"/>
      <c r="AY15" s="91"/>
      <c r="AZ15" s="91"/>
      <c r="BA15" s="91"/>
      <c r="BB15" s="91"/>
      <c r="BC15" s="91"/>
      <c r="BD15" s="91"/>
      <c r="BE15" s="91"/>
      <c r="BF15" s="91"/>
      <c r="BG15" s="91"/>
      <c r="BH15" s="91"/>
      <c r="BI15" s="177"/>
      <c r="BJ15" s="223"/>
      <c r="BK15" s="224"/>
      <c r="BL15" s="224"/>
      <c r="BM15" s="227"/>
      <c r="BN15" s="202" t="s">
        <v>75</v>
      </c>
      <c r="BO15" s="203"/>
      <c r="BP15" s="203"/>
      <c r="BQ15" s="203"/>
      <c r="BR15" s="203"/>
      <c r="BS15" s="206"/>
      <c r="BT15" s="77"/>
      <c r="BU15" s="91"/>
      <c r="BV15" s="91"/>
      <c r="BW15" s="91"/>
      <c r="BX15" s="91"/>
      <c r="BY15" s="91"/>
      <c r="BZ15" s="91"/>
      <c r="CA15" s="91"/>
      <c r="CB15" s="91"/>
      <c r="CC15" s="91"/>
      <c r="CD15" s="91"/>
      <c r="CE15" s="91"/>
      <c r="CF15" s="91"/>
      <c r="CG15" s="91"/>
      <c r="CH15" s="91"/>
      <c r="CI15" s="91"/>
      <c r="CJ15" s="91"/>
      <c r="CK15" s="91"/>
      <c r="CL15" s="91"/>
      <c r="CM15" s="177"/>
    </row>
    <row r="16" spans="1:91" ht="5.0999999999999996" customHeight="1">
      <c r="F16" s="38"/>
      <c r="G16" s="38"/>
      <c r="H16" s="38"/>
      <c r="I16" s="38"/>
      <c r="J16" s="38"/>
      <c r="K16" s="38"/>
      <c r="L16" s="38"/>
      <c r="M16" s="38"/>
    </row>
    <row r="17" spans="3:91" ht="9.6" customHeight="1">
      <c r="C17" s="18"/>
    </row>
    <row r="18" spans="3:91" ht="9.6" customHeight="1">
      <c r="AX18" s="2"/>
    </row>
    <row r="19" spans="3:91" ht="9.6" customHeight="1">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3:91" ht="9.6" customHeight="1">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3:91" ht="9.6" customHeight="1">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3:91" ht="9.6" customHeight="1">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3:91" ht="9.6" customHeight="1">
      <c r="D23" s="2" t="s">
        <v>21</v>
      </c>
      <c r="E23" s="2"/>
      <c r="F23" s="2"/>
      <c r="G23" s="2"/>
      <c r="H23" s="2"/>
      <c r="I23" s="2"/>
      <c r="J23" s="2"/>
      <c r="K23" s="2"/>
      <c r="L23" s="2"/>
      <c r="M23" s="2"/>
      <c r="N23" s="2"/>
      <c r="O23" s="2"/>
      <c r="P23" s="2"/>
      <c r="Q23" s="2"/>
      <c r="R23" s="2"/>
      <c r="S23" s="2"/>
      <c r="T23" s="2"/>
      <c r="U23" s="2"/>
      <c r="V23" s="2"/>
      <c r="W23" s="2"/>
      <c r="X23" s="2"/>
      <c r="Y23" s="2"/>
      <c r="Z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3:91" ht="9.6" customHeight="1">
      <c r="D24" s="2"/>
      <c r="E24" s="2"/>
      <c r="F24" s="2"/>
      <c r="G24" s="2"/>
      <c r="H24" s="2"/>
      <c r="I24" s="2"/>
      <c r="J24" s="2"/>
      <c r="K24" s="2"/>
      <c r="L24" s="2"/>
      <c r="M24" s="2"/>
      <c r="N24" s="2"/>
      <c r="O24" s="2"/>
      <c r="P24" s="2"/>
      <c r="Q24" s="2"/>
      <c r="R24" s="2"/>
      <c r="S24" s="2"/>
      <c r="T24" s="2"/>
      <c r="U24" s="2"/>
      <c r="V24" s="2"/>
      <c r="W24" s="2"/>
      <c r="X24" s="2"/>
      <c r="Y24" s="2"/>
      <c r="Z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3:91" ht="9.6" customHeight="1">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3:91" ht="9.6" customHeight="1">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3:91" ht="9.6" customHeight="1">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3:91" ht="9.6" customHeight="1">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3:91" ht="9.6" customHeight="1">
      <c r="E29" s="25" t="s">
        <v>22</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3:91" ht="9.6" customHeight="1">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3:91" ht="9.6" customHeight="1">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3:91" ht="9.6" customHeight="1">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5:91" ht="9.6" customHeight="1">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5:91" ht="9.6" customHeight="1">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5:91" ht="9.6" customHeight="1">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5:91" ht="9.6" customHeight="1">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5:91" ht="9.6" customHeight="1">
      <c r="E37" s="26" t="s">
        <v>24</v>
      </c>
      <c r="F37" s="40"/>
      <c r="G37" s="51" t="s">
        <v>4</v>
      </c>
      <c r="H37" s="51"/>
      <c r="I37" s="51"/>
      <c r="J37" s="51"/>
      <c r="K37" s="51"/>
      <c r="L37" s="51"/>
      <c r="M37" s="92"/>
      <c r="N37" s="103"/>
      <c r="O37" s="117" t="str">
        <f>IF(L2="","",L2)</f>
        <v/>
      </c>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207"/>
      <c r="AQ37" s="95"/>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5:91" ht="9.6" customHeight="1">
      <c r="E38" s="27"/>
      <c r="F38" s="29"/>
      <c r="G38" s="52"/>
      <c r="H38" s="52"/>
      <c r="I38" s="52"/>
      <c r="J38" s="52"/>
      <c r="K38" s="52"/>
      <c r="L38" s="52"/>
      <c r="M38" s="93"/>
      <c r="N38" s="104"/>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208"/>
      <c r="AQ38" s="95"/>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5:91" ht="9.6" customHeight="1">
      <c r="E39" s="27"/>
      <c r="F39" s="29"/>
      <c r="G39" s="52"/>
      <c r="H39" s="52"/>
      <c r="I39" s="52"/>
      <c r="J39" s="52"/>
      <c r="K39" s="52"/>
      <c r="L39" s="52"/>
      <c r="M39" s="93"/>
      <c r="N39" s="104"/>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208"/>
      <c r="AQ39" s="95"/>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5:91" ht="9.6" customHeight="1">
      <c r="E40" s="27"/>
      <c r="F40" s="29"/>
      <c r="G40" s="52"/>
      <c r="H40" s="52"/>
      <c r="I40" s="52"/>
      <c r="J40" s="52"/>
      <c r="K40" s="52"/>
      <c r="L40" s="52"/>
      <c r="M40" s="93"/>
      <c r="N40" s="104"/>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208"/>
      <c r="AQ40" s="95"/>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5:91" ht="9.6" customHeight="1">
      <c r="E41" s="28"/>
      <c r="F41" s="41"/>
      <c r="G41" s="53"/>
      <c r="H41" s="53"/>
      <c r="I41" s="53"/>
      <c r="J41" s="53"/>
      <c r="K41" s="53"/>
      <c r="L41" s="53"/>
      <c r="M41" s="94"/>
      <c r="N41" s="105"/>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209"/>
      <c r="AQ41" s="95"/>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5:91" ht="9.6" customHeight="1">
      <c r="E42" s="26" t="s">
        <v>25</v>
      </c>
      <c r="F42" s="40"/>
      <c r="G42" s="51" t="s">
        <v>35</v>
      </c>
      <c r="H42" s="51"/>
      <c r="I42" s="51"/>
      <c r="J42" s="51"/>
      <c r="K42" s="51"/>
      <c r="L42" s="51"/>
      <c r="M42" s="92"/>
      <c r="N42" s="103"/>
      <c r="O42" s="120"/>
      <c r="P42" s="120"/>
      <c r="Q42" s="120"/>
      <c r="R42" s="106"/>
      <c r="S42" s="141"/>
      <c r="T42" s="141"/>
      <c r="U42" s="141"/>
      <c r="V42" s="141"/>
      <c r="W42" s="141"/>
      <c r="X42" s="141"/>
      <c r="Y42" s="141"/>
      <c r="Z42" s="141"/>
      <c r="AA42" s="141"/>
      <c r="AB42" s="141"/>
      <c r="AC42" s="141"/>
      <c r="AD42" s="106"/>
      <c r="AE42" s="106"/>
      <c r="AF42" s="106"/>
      <c r="AG42" s="106"/>
      <c r="AH42" s="106"/>
      <c r="AI42" s="106"/>
      <c r="AJ42" s="106"/>
      <c r="AK42" s="106"/>
      <c r="AL42" s="106"/>
      <c r="AM42" s="106"/>
      <c r="AN42" s="106"/>
      <c r="AO42" s="106"/>
      <c r="AP42" s="92"/>
      <c r="AQ42" s="95"/>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5:91" ht="9.6" customHeight="1">
      <c r="E43" s="27"/>
      <c r="F43" s="29"/>
      <c r="G43" s="52"/>
      <c r="H43" s="52"/>
      <c r="I43" s="52"/>
      <c r="J43" s="52"/>
      <c r="K43" s="52"/>
      <c r="L43" s="52"/>
      <c r="M43" s="93"/>
      <c r="N43" s="104"/>
      <c r="O43" s="16" t="str">
        <f>"津山市　"&amp;IF(O3="","　　　　　　　　",O3)&amp;"　地内"</f>
        <v>津山市　　　　　　　　　　地内</v>
      </c>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93"/>
      <c r="AQ43" s="95"/>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5:91" ht="9.6" customHeight="1">
      <c r="E44" s="27"/>
      <c r="F44" s="29"/>
      <c r="G44" s="52"/>
      <c r="H44" s="52"/>
      <c r="I44" s="52"/>
      <c r="J44" s="52"/>
      <c r="K44" s="52"/>
      <c r="L44" s="52"/>
      <c r="M44" s="93"/>
      <c r="N44" s="104"/>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93"/>
      <c r="AQ44" s="95"/>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5:91" ht="9.6" customHeight="1">
      <c r="E45" s="27"/>
      <c r="F45" s="29"/>
      <c r="G45" s="52"/>
      <c r="H45" s="52"/>
      <c r="I45" s="52"/>
      <c r="J45" s="52"/>
      <c r="K45" s="52"/>
      <c r="L45" s="52"/>
      <c r="M45" s="93"/>
      <c r="N45" s="104"/>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93"/>
      <c r="AQ45" s="95"/>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5:91" ht="9.6" customHeight="1">
      <c r="E46" s="28"/>
      <c r="F46" s="41"/>
      <c r="G46" s="53"/>
      <c r="H46" s="53"/>
      <c r="I46" s="53"/>
      <c r="J46" s="53"/>
      <c r="K46" s="53"/>
      <c r="L46" s="53"/>
      <c r="M46" s="94"/>
      <c r="N46" s="105"/>
      <c r="O46" s="121"/>
      <c r="P46" s="121"/>
      <c r="Q46" s="121"/>
      <c r="R46" s="69"/>
      <c r="S46" s="142"/>
      <c r="T46" s="142"/>
      <c r="U46" s="142"/>
      <c r="V46" s="142"/>
      <c r="W46" s="142"/>
      <c r="X46" s="142"/>
      <c r="Y46" s="142"/>
      <c r="Z46" s="142"/>
      <c r="AA46" s="142"/>
      <c r="AB46" s="142"/>
      <c r="AC46" s="142"/>
      <c r="AD46" s="69"/>
      <c r="AE46" s="69"/>
      <c r="AF46" s="69"/>
      <c r="AG46" s="69"/>
      <c r="AH46" s="69"/>
      <c r="AI46" s="69"/>
      <c r="AJ46" s="69"/>
      <c r="AK46" s="69"/>
      <c r="AL46" s="69"/>
      <c r="AM46" s="69"/>
      <c r="AN46" s="69"/>
      <c r="AO46" s="69"/>
      <c r="AP46" s="94"/>
      <c r="AQ46" s="95"/>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5:91" ht="9.9499999999999993" customHeight="1">
      <c r="E47" s="26" t="s">
        <v>26</v>
      </c>
      <c r="F47" s="40"/>
      <c r="G47" s="51" t="s">
        <v>39</v>
      </c>
      <c r="H47" s="51"/>
      <c r="I47" s="51"/>
      <c r="J47" s="51"/>
      <c r="K47" s="51"/>
      <c r="L47" s="51"/>
      <c r="M47" s="92"/>
      <c r="N47" s="103"/>
      <c r="O47" s="122" t="s">
        <v>50</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210"/>
      <c r="AQ47" s="123"/>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5:91" ht="9.6" customHeight="1">
      <c r="E48" s="27"/>
      <c r="F48" s="29"/>
      <c r="G48" s="52"/>
      <c r="H48" s="52"/>
      <c r="I48" s="52"/>
      <c r="J48" s="52"/>
      <c r="K48" s="52"/>
      <c r="L48" s="52"/>
      <c r="M48" s="93"/>
      <c r="N48" s="104"/>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211"/>
      <c r="AQ48" s="123"/>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5:91" ht="9.6" customHeight="1">
      <c r="E49" s="27"/>
      <c r="F49" s="29"/>
      <c r="G49" s="52"/>
      <c r="H49" s="52"/>
      <c r="I49" s="52"/>
      <c r="J49" s="52"/>
      <c r="K49" s="52"/>
      <c r="L49" s="52"/>
      <c r="M49" s="93"/>
      <c r="N49" s="104"/>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211"/>
      <c r="AQ49" s="123"/>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row>
    <row r="50" spans="5:91" ht="9.6" customHeight="1">
      <c r="E50" s="27"/>
      <c r="F50" s="29"/>
      <c r="G50" s="52"/>
      <c r="H50" s="52"/>
      <c r="I50" s="52"/>
      <c r="J50" s="52"/>
      <c r="K50" s="52"/>
      <c r="L50" s="52"/>
      <c r="M50" s="93"/>
      <c r="N50" s="104"/>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211"/>
      <c r="AQ50" s="123"/>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row>
    <row r="51" spans="5:91" ht="9.6" customHeight="1">
      <c r="E51" s="28"/>
      <c r="F51" s="41"/>
      <c r="G51" s="53"/>
      <c r="H51" s="53"/>
      <c r="I51" s="53"/>
      <c r="J51" s="53"/>
      <c r="K51" s="53"/>
      <c r="L51" s="53"/>
      <c r="M51" s="94"/>
      <c r="N51" s="105"/>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212"/>
      <c r="AQ51" s="123"/>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row>
    <row r="52" spans="5:91" ht="9.6" customHeight="1">
      <c r="E52" s="26" t="s">
        <v>27</v>
      </c>
      <c r="F52" s="40"/>
      <c r="G52" s="12" t="s">
        <v>14</v>
      </c>
      <c r="H52" s="12"/>
      <c r="I52" s="12"/>
      <c r="J52" s="12"/>
      <c r="K52" s="12"/>
      <c r="L52" s="12"/>
      <c r="M52" s="92"/>
      <c r="N52" s="103"/>
      <c r="O52" s="12" t="s">
        <v>51</v>
      </c>
      <c r="P52" s="12"/>
      <c r="Q52" s="12"/>
      <c r="R52" s="106"/>
      <c r="S52" s="106"/>
      <c r="T52" s="106" t="str">
        <f>AG9</f>
        <v>令和　　　年　　　月　　　日</v>
      </c>
      <c r="U52" s="106"/>
      <c r="V52" s="106"/>
      <c r="W52" s="106"/>
      <c r="X52" s="106"/>
      <c r="Y52" s="106"/>
      <c r="Z52" s="106"/>
      <c r="AA52" s="106"/>
      <c r="AB52" s="106"/>
      <c r="AC52" s="106"/>
      <c r="AD52" s="106"/>
      <c r="AE52" s="106"/>
      <c r="AF52" s="106"/>
      <c r="AG52" s="106"/>
      <c r="AH52" s="106"/>
      <c r="AI52" s="106"/>
      <c r="AJ52" s="106"/>
      <c r="AK52" s="106"/>
      <c r="AL52" s="106"/>
      <c r="AM52" s="106"/>
      <c r="AN52" s="106"/>
      <c r="AO52" s="106"/>
      <c r="AP52" s="92"/>
      <c r="AQ52" s="95"/>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row>
    <row r="53" spans="5:91" ht="9.6" customHeight="1">
      <c r="E53" s="27"/>
      <c r="F53" s="29"/>
      <c r="G53" s="54"/>
      <c r="H53" s="54"/>
      <c r="I53" s="54"/>
      <c r="J53" s="54"/>
      <c r="K53" s="54"/>
      <c r="L53" s="54"/>
      <c r="M53" s="93"/>
      <c r="N53" s="104"/>
      <c r="O53" s="54"/>
      <c r="P53" s="54"/>
      <c r="Q53" s="54"/>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3"/>
      <c r="AQ53" s="95"/>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row>
    <row r="54" spans="5:91" ht="9.6" customHeight="1">
      <c r="E54" s="27"/>
      <c r="F54" s="29"/>
      <c r="G54" s="54"/>
      <c r="H54" s="54"/>
      <c r="I54" s="54"/>
      <c r="J54" s="54"/>
      <c r="K54" s="54"/>
      <c r="L54" s="54"/>
      <c r="M54" s="93"/>
      <c r="N54" s="104"/>
      <c r="O54" s="54"/>
      <c r="P54" s="54"/>
      <c r="Q54" s="54"/>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3"/>
      <c r="AQ54" s="95"/>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row>
    <row r="55" spans="5:91" ht="9.6" customHeight="1">
      <c r="E55" s="27"/>
      <c r="F55" s="29"/>
      <c r="G55" s="54"/>
      <c r="H55" s="54"/>
      <c r="I55" s="54"/>
      <c r="J55" s="54"/>
      <c r="K55" s="54"/>
      <c r="L55" s="54"/>
      <c r="M55" s="93"/>
      <c r="N55" s="104"/>
      <c r="O55" s="54"/>
      <c r="P55" s="54"/>
      <c r="Q55" s="54"/>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3"/>
      <c r="AQ55" s="95"/>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row>
    <row r="56" spans="5:91" ht="9.6" customHeight="1">
      <c r="E56" s="27"/>
      <c r="F56" s="29"/>
      <c r="G56" s="54"/>
      <c r="H56" s="54"/>
      <c r="I56" s="54"/>
      <c r="J56" s="54"/>
      <c r="K56" s="54"/>
      <c r="L56" s="54"/>
      <c r="M56" s="93"/>
      <c r="N56" s="104"/>
      <c r="O56" s="54" t="s">
        <v>54</v>
      </c>
      <c r="P56" s="54"/>
      <c r="Q56" s="54"/>
      <c r="R56" s="95"/>
      <c r="S56" s="95"/>
      <c r="T56" s="95" t="str">
        <f>AG10</f>
        <v>令和　　　年　　　月　　　日</v>
      </c>
      <c r="U56" s="95"/>
      <c r="V56" s="95"/>
      <c r="W56" s="95"/>
      <c r="X56" s="95"/>
      <c r="Y56" s="95"/>
      <c r="Z56" s="95"/>
      <c r="AA56" s="95"/>
      <c r="AB56" s="95"/>
      <c r="AC56" s="95"/>
      <c r="AD56" s="95"/>
      <c r="AE56" s="95"/>
      <c r="AF56" s="95"/>
      <c r="AG56" s="95"/>
      <c r="AH56" s="95"/>
      <c r="AI56" s="95"/>
      <c r="AJ56" s="95"/>
      <c r="AK56" s="95"/>
      <c r="AL56" s="95"/>
      <c r="AM56" s="95"/>
      <c r="AN56" s="95"/>
      <c r="AO56" s="95"/>
      <c r="AP56" s="93"/>
      <c r="AQ56" s="95"/>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row>
    <row r="57" spans="5:91" ht="9.6" customHeight="1">
      <c r="E57" s="27"/>
      <c r="F57" s="29"/>
      <c r="G57" s="54"/>
      <c r="H57" s="54"/>
      <c r="I57" s="54"/>
      <c r="J57" s="54"/>
      <c r="K57" s="54"/>
      <c r="L57" s="54"/>
      <c r="M57" s="93"/>
      <c r="N57" s="104"/>
      <c r="O57" s="54"/>
      <c r="P57" s="54"/>
      <c r="Q57" s="54"/>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3"/>
      <c r="AQ57" s="95"/>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row>
    <row r="58" spans="5:91" ht="9.6" customHeight="1">
      <c r="E58" s="27"/>
      <c r="F58" s="29"/>
      <c r="G58" s="54"/>
      <c r="H58" s="54"/>
      <c r="I58" s="54"/>
      <c r="J58" s="54"/>
      <c r="K58" s="54"/>
      <c r="L58" s="54"/>
      <c r="M58" s="93"/>
      <c r="N58" s="104"/>
      <c r="O58" s="54"/>
      <c r="P58" s="54"/>
      <c r="Q58" s="54"/>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3"/>
      <c r="AQ58" s="95"/>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row>
    <row r="59" spans="5:91" ht="9.6" customHeight="1">
      <c r="E59" s="28"/>
      <c r="F59" s="41"/>
      <c r="G59" s="13"/>
      <c r="H59" s="13"/>
      <c r="I59" s="13"/>
      <c r="J59" s="13"/>
      <c r="K59" s="13"/>
      <c r="L59" s="13"/>
      <c r="M59" s="94"/>
      <c r="N59" s="105"/>
      <c r="O59" s="13"/>
      <c r="P59" s="13"/>
      <c r="Q59" s="13"/>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94"/>
      <c r="AQ59" s="95"/>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row>
    <row r="60" spans="5:91" ht="9.6" customHeight="1">
      <c r="E60" s="26" t="s">
        <v>29</v>
      </c>
      <c r="F60" s="40"/>
      <c r="G60" s="12" t="s">
        <v>20</v>
      </c>
      <c r="H60" s="12"/>
      <c r="I60" s="12"/>
      <c r="J60" s="12"/>
      <c r="K60" s="12"/>
      <c r="L60" s="12"/>
      <c r="M60" s="92"/>
      <c r="N60" s="106"/>
      <c r="O60" s="125" t="s">
        <v>57</v>
      </c>
      <c r="P60" s="125"/>
      <c r="Q60" s="125"/>
      <c r="R60" s="125"/>
      <c r="S60" s="125"/>
      <c r="T60" s="125"/>
      <c r="U60" s="125"/>
      <c r="V60" s="56"/>
      <c r="W60" s="153" t="s">
        <v>53</v>
      </c>
      <c r="X60" s="159"/>
      <c r="Y60" s="153" t="s">
        <v>64</v>
      </c>
      <c r="Z60" s="159"/>
      <c r="AA60" s="153" t="s">
        <v>66</v>
      </c>
      <c r="AB60" s="159"/>
      <c r="AC60" s="153" t="s">
        <v>68</v>
      </c>
      <c r="AD60" s="159"/>
      <c r="AE60" s="153" t="s">
        <v>11</v>
      </c>
      <c r="AF60" s="159"/>
      <c r="AG60" s="153" t="s">
        <v>70</v>
      </c>
      <c r="AH60" s="159"/>
      <c r="AI60" s="153" t="s">
        <v>72</v>
      </c>
      <c r="AJ60" s="159"/>
      <c r="AK60" s="153" t="s">
        <v>76</v>
      </c>
      <c r="AL60" s="159"/>
      <c r="AM60" s="153" t="s">
        <v>77</v>
      </c>
      <c r="AN60" s="159"/>
      <c r="AO60" s="153" t="s">
        <v>65</v>
      </c>
      <c r="AP60" s="159"/>
      <c r="AQ60" s="217"/>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row>
    <row r="61" spans="5:91" ht="9.6" customHeight="1">
      <c r="E61" s="27"/>
      <c r="F61" s="29"/>
      <c r="G61" s="54"/>
      <c r="H61" s="54"/>
      <c r="I61" s="54"/>
      <c r="J61" s="54"/>
      <c r="K61" s="54"/>
      <c r="L61" s="54"/>
      <c r="M61" s="93"/>
      <c r="N61" s="95"/>
      <c r="O61" s="126"/>
      <c r="P61" s="126"/>
      <c r="Q61" s="126"/>
      <c r="R61" s="126"/>
      <c r="S61" s="126"/>
      <c r="T61" s="126"/>
      <c r="U61" s="126"/>
      <c r="V61" s="147"/>
      <c r="W61" s="154"/>
      <c r="X61" s="160"/>
      <c r="Y61" s="154"/>
      <c r="Z61" s="160"/>
      <c r="AA61" s="154"/>
      <c r="AB61" s="160"/>
      <c r="AC61" s="154"/>
      <c r="AD61" s="160"/>
      <c r="AE61" s="154"/>
      <c r="AF61" s="160"/>
      <c r="AG61" s="154"/>
      <c r="AH61" s="160"/>
      <c r="AI61" s="154"/>
      <c r="AJ61" s="160"/>
      <c r="AK61" s="154"/>
      <c r="AL61" s="160"/>
      <c r="AM61" s="154"/>
      <c r="AN61" s="160"/>
      <c r="AO61" s="154"/>
      <c r="AP61" s="160"/>
      <c r="AQ61" s="217"/>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row>
    <row r="62" spans="5:91" ht="9.6" customHeight="1">
      <c r="E62" s="27"/>
      <c r="F62" s="29"/>
      <c r="G62" s="54"/>
      <c r="H62" s="54"/>
      <c r="I62" s="54"/>
      <c r="J62" s="54"/>
      <c r="K62" s="54"/>
      <c r="L62" s="54"/>
      <c r="M62" s="93"/>
      <c r="N62" s="95"/>
      <c r="O62" s="126" t="s">
        <v>56</v>
      </c>
      <c r="P62" s="126"/>
      <c r="Q62" s="126"/>
      <c r="R62" s="126"/>
      <c r="S62" s="126"/>
      <c r="T62" s="126"/>
      <c r="U62" s="126"/>
      <c r="V62" s="148"/>
      <c r="W62" s="155" t="str">
        <f>AH4</f>
        <v/>
      </c>
      <c r="X62" s="155"/>
      <c r="Y62" s="155" t="str">
        <f>AI4</f>
        <v/>
      </c>
      <c r="Z62" s="155"/>
      <c r="AA62" s="155" t="str">
        <f>AJ4</f>
        <v/>
      </c>
      <c r="AB62" s="155"/>
      <c r="AC62" s="155" t="str">
        <f>AK4</f>
        <v/>
      </c>
      <c r="AD62" s="155"/>
      <c r="AE62" s="155" t="str">
        <f>AL4</f>
        <v/>
      </c>
      <c r="AF62" s="155"/>
      <c r="AG62" s="155" t="str">
        <f>AM4</f>
        <v/>
      </c>
      <c r="AH62" s="155"/>
      <c r="AI62" s="155" t="str">
        <f>AN4</f>
        <v/>
      </c>
      <c r="AJ62" s="155"/>
      <c r="AK62" s="155" t="str">
        <f>AO4</f>
        <v/>
      </c>
      <c r="AL62" s="155"/>
      <c r="AM62" s="155" t="str">
        <f>AP4</f>
        <v/>
      </c>
      <c r="AN62" s="155"/>
      <c r="AO62" s="155" t="str">
        <f>AQ4</f>
        <v/>
      </c>
      <c r="AP62" s="155"/>
      <c r="AQ62" s="148"/>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row>
    <row r="63" spans="5:91" ht="9.6" customHeight="1">
      <c r="E63" s="27"/>
      <c r="F63" s="29"/>
      <c r="G63" s="54"/>
      <c r="H63" s="54"/>
      <c r="I63" s="54"/>
      <c r="J63" s="54"/>
      <c r="K63" s="54"/>
      <c r="L63" s="54"/>
      <c r="M63" s="93"/>
      <c r="N63" s="95"/>
      <c r="O63" s="126"/>
      <c r="P63" s="126"/>
      <c r="Q63" s="126"/>
      <c r="R63" s="126"/>
      <c r="S63" s="126"/>
      <c r="T63" s="126"/>
      <c r="U63" s="126"/>
      <c r="V63" s="148"/>
      <c r="W63" s="155"/>
      <c r="X63" s="155"/>
      <c r="Y63" s="155"/>
      <c r="Z63" s="155"/>
      <c r="AA63" s="155"/>
      <c r="AB63" s="155"/>
      <c r="AC63" s="155"/>
      <c r="AD63" s="155"/>
      <c r="AE63" s="155"/>
      <c r="AF63" s="155"/>
      <c r="AG63" s="155"/>
      <c r="AH63" s="155"/>
      <c r="AI63" s="155"/>
      <c r="AJ63" s="155"/>
      <c r="AK63" s="155"/>
      <c r="AL63" s="155"/>
      <c r="AM63" s="155"/>
      <c r="AN63" s="155"/>
      <c r="AO63" s="155"/>
      <c r="AP63" s="155"/>
      <c r="AQ63" s="148"/>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row>
    <row r="64" spans="5:91" ht="9.6" customHeight="1">
      <c r="E64" s="27"/>
      <c r="F64" s="29"/>
      <c r="G64" s="54"/>
      <c r="H64" s="54"/>
      <c r="I64" s="54"/>
      <c r="J64" s="54"/>
      <c r="K64" s="54"/>
      <c r="L64" s="54"/>
      <c r="M64" s="93"/>
      <c r="N64" s="95"/>
      <c r="O64" s="126" t="s">
        <v>59</v>
      </c>
      <c r="P64" s="126"/>
      <c r="Q64" s="126"/>
      <c r="R64" s="126"/>
      <c r="S64" s="126"/>
      <c r="T64" s="126"/>
      <c r="U64" s="126"/>
      <c r="V64" s="148"/>
      <c r="W64" s="155"/>
      <c r="X64" s="155"/>
      <c r="Y64" s="155"/>
      <c r="Z64" s="155"/>
      <c r="AA64" s="155"/>
      <c r="AB64" s="155"/>
      <c r="AC64" s="155"/>
      <c r="AD64" s="155"/>
      <c r="AE64" s="155"/>
      <c r="AF64" s="155"/>
      <c r="AG64" s="155"/>
      <c r="AH64" s="155"/>
      <c r="AI64" s="155"/>
      <c r="AJ64" s="155"/>
      <c r="AK64" s="155"/>
      <c r="AL64" s="155"/>
      <c r="AM64" s="155"/>
      <c r="AN64" s="155"/>
      <c r="AO64" s="155"/>
      <c r="AP64" s="155"/>
      <c r="AQ64" s="148"/>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row>
    <row r="65" spans="5:91" ht="9.6" customHeight="1">
      <c r="E65" s="27"/>
      <c r="F65" s="29"/>
      <c r="G65" s="54"/>
      <c r="H65" s="54"/>
      <c r="I65" s="54"/>
      <c r="J65" s="54"/>
      <c r="K65" s="54"/>
      <c r="L65" s="54"/>
      <c r="M65" s="93"/>
      <c r="N65" s="95"/>
      <c r="O65" s="126"/>
      <c r="P65" s="126"/>
      <c r="Q65" s="126"/>
      <c r="R65" s="126"/>
      <c r="S65" s="126"/>
      <c r="T65" s="126"/>
      <c r="U65" s="126"/>
      <c r="V65" s="148"/>
      <c r="W65" s="155"/>
      <c r="X65" s="155"/>
      <c r="Y65" s="155"/>
      <c r="Z65" s="155"/>
      <c r="AA65" s="155"/>
      <c r="AB65" s="155"/>
      <c r="AC65" s="155"/>
      <c r="AD65" s="155"/>
      <c r="AE65" s="155"/>
      <c r="AF65" s="155"/>
      <c r="AG65" s="155"/>
      <c r="AH65" s="155"/>
      <c r="AI65" s="155"/>
      <c r="AJ65" s="155"/>
      <c r="AK65" s="155"/>
      <c r="AL65" s="155"/>
      <c r="AM65" s="155"/>
      <c r="AN65" s="155"/>
      <c r="AO65" s="155"/>
      <c r="AP65" s="155"/>
      <c r="AQ65" s="148"/>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row>
    <row r="66" spans="5:91" ht="9.6" customHeight="1">
      <c r="E66" s="27"/>
      <c r="F66" s="29"/>
      <c r="G66" s="54"/>
      <c r="H66" s="54"/>
      <c r="I66" s="54"/>
      <c r="J66" s="54"/>
      <c r="K66" s="54"/>
      <c r="L66" s="54"/>
      <c r="M66" s="93"/>
      <c r="N66" s="95"/>
      <c r="O66" s="126" t="s">
        <v>38</v>
      </c>
      <c r="P66" s="126"/>
      <c r="Q66" s="126"/>
      <c r="R66" s="126"/>
      <c r="S66" s="126"/>
      <c r="T66" s="126"/>
      <c r="U66" s="126"/>
      <c r="V66" s="148"/>
      <c r="W66" s="155"/>
      <c r="X66" s="155"/>
      <c r="Y66" s="155"/>
      <c r="Z66" s="155"/>
      <c r="AA66" s="155"/>
      <c r="AB66" s="155"/>
      <c r="AC66" s="155"/>
      <c r="AD66" s="155"/>
      <c r="AE66" s="155"/>
      <c r="AF66" s="155"/>
      <c r="AG66" s="155"/>
      <c r="AH66" s="155"/>
      <c r="AI66" s="155"/>
      <c r="AJ66" s="155"/>
      <c r="AK66" s="155"/>
      <c r="AL66" s="155"/>
      <c r="AM66" s="155"/>
      <c r="AN66" s="155"/>
      <c r="AO66" s="155"/>
      <c r="AP66" s="155"/>
      <c r="AQ66" s="148"/>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row>
    <row r="67" spans="5:91" ht="9.6" customHeight="1">
      <c r="E67" s="27"/>
      <c r="F67" s="29"/>
      <c r="G67" s="54"/>
      <c r="H67" s="54"/>
      <c r="I67" s="54"/>
      <c r="J67" s="54"/>
      <c r="K67" s="54"/>
      <c r="L67" s="54"/>
      <c r="M67" s="93"/>
      <c r="N67" s="69"/>
      <c r="O67" s="127"/>
      <c r="P67" s="127"/>
      <c r="Q67" s="127"/>
      <c r="R67" s="127"/>
      <c r="S67" s="127"/>
      <c r="T67" s="127"/>
      <c r="U67" s="127"/>
      <c r="V67" s="149"/>
      <c r="W67" s="156"/>
      <c r="X67" s="156"/>
      <c r="Y67" s="156"/>
      <c r="Z67" s="156"/>
      <c r="AA67" s="156"/>
      <c r="AB67" s="156"/>
      <c r="AC67" s="156"/>
      <c r="AD67" s="156"/>
      <c r="AE67" s="156"/>
      <c r="AF67" s="156"/>
      <c r="AG67" s="156"/>
      <c r="AH67" s="156"/>
      <c r="AI67" s="156"/>
      <c r="AJ67" s="156"/>
      <c r="AK67" s="156"/>
      <c r="AL67" s="156"/>
      <c r="AM67" s="156"/>
      <c r="AN67" s="156"/>
      <c r="AO67" s="156"/>
      <c r="AP67" s="156"/>
      <c r="AQ67" s="148"/>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row>
    <row r="68" spans="5:91" ht="9.6" customHeight="1">
      <c r="E68" s="27"/>
      <c r="F68" s="29"/>
      <c r="G68" s="54"/>
      <c r="H68" s="54"/>
      <c r="I68" s="54"/>
      <c r="J68" s="54"/>
      <c r="K68" s="54"/>
      <c r="L68" s="54"/>
      <c r="M68" s="93"/>
      <c r="N68" s="107"/>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213"/>
      <c r="AQ68" s="95"/>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row>
    <row r="69" spans="5:91" ht="9.6" customHeight="1">
      <c r="E69" s="27"/>
      <c r="F69" s="29"/>
      <c r="G69" s="54"/>
      <c r="H69" s="54"/>
      <c r="I69" s="54"/>
      <c r="J69" s="54"/>
      <c r="K69" s="54"/>
      <c r="L69" s="54"/>
      <c r="M69" s="93"/>
      <c r="N69" s="107"/>
      <c r="O69" s="129" t="s">
        <v>58</v>
      </c>
      <c r="P69" s="129"/>
      <c r="Q69" s="129"/>
      <c r="R69" s="129"/>
      <c r="S69" s="129"/>
      <c r="T69" s="129"/>
      <c r="U69" s="129"/>
      <c r="V69" s="129"/>
      <c r="W69" s="129"/>
      <c r="X69" s="129"/>
      <c r="Y69" s="129"/>
      <c r="Z69" s="129"/>
      <c r="AA69" s="129"/>
      <c r="AB69" s="129"/>
      <c r="AC69" s="167" t="str">
        <f>$AG$6</f>
        <v/>
      </c>
      <c r="AD69" s="167"/>
      <c r="AE69" s="167"/>
      <c r="AF69" s="167"/>
      <c r="AG69" s="167"/>
      <c r="AH69" s="167"/>
      <c r="AI69" s="167"/>
      <c r="AJ69" s="167"/>
      <c r="AK69" s="167"/>
      <c r="AL69" s="167"/>
      <c r="AM69" s="167"/>
      <c r="AN69" s="128" t="s">
        <v>65</v>
      </c>
      <c r="AO69" s="128"/>
      <c r="AP69" s="213"/>
      <c r="AQ69" s="95"/>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row>
    <row r="70" spans="5:91" ht="9.6" customHeight="1">
      <c r="E70" s="27"/>
      <c r="F70" s="29"/>
      <c r="G70" s="54"/>
      <c r="H70" s="54"/>
      <c r="I70" s="54"/>
      <c r="J70" s="54"/>
      <c r="K70" s="54"/>
      <c r="L70" s="54"/>
      <c r="M70" s="93"/>
      <c r="N70" s="107"/>
      <c r="O70" s="129"/>
      <c r="P70" s="129"/>
      <c r="Q70" s="129"/>
      <c r="R70" s="129"/>
      <c r="S70" s="129"/>
      <c r="T70" s="129"/>
      <c r="U70" s="129"/>
      <c r="V70" s="129"/>
      <c r="W70" s="129"/>
      <c r="X70" s="129"/>
      <c r="Y70" s="129"/>
      <c r="Z70" s="129"/>
      <c r="AA70" s="129"/>
      <c r="AB70" s="129"/>
      <c r="AC70" s="167"/>
      <c r="AD70" s="167"/>
      <c r="AE70" s="167"/>
      <c r="AF70" s="167"/>
      <c r="AG70" s="167"/>
      <c r="AH70" s="167"/>
      <c r="AI70" s="167"/>
      <c r="AJ70" s="167"/>
      <c r="AK70" s="167"/>
      <c r="AL70" s="167"/>
      <c r="AM70" s="167"/>
      <c r="AN70" s="128"/>
      <c r="AO70" s="128"/>
      <c r="AP70" s="213"/>
      <c r="AQ70" s="95"/>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row>
    <row r="71" spans="5:91" ht="9.6" customHeight="1">
      <c r="E71" s="27"/>
      <c r="F71" s="29"/>
      <c r="G71" s="54"/>
      <c r="H71" s="54"/>
      <c r="I71" s="54"/>
      <c r="J71" s="54"/>
      <c r="K71" s="54"/>
      <c r="L71" s="54"/>
      <c r="M71" s="93"/>
      <c r="N71" s="107"/>
      <c r="O71" s="130"/>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213"/>
      <c r="AQ71" s="95"/>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row>
    <row r="72" spans="5:91" ht="9.6" customHeight="1">
      <c r="E72" s="27"/>
      <c r="F72" s="29"/>
      <c r="G72" s="54"/>
      <c r="H72" s="54"/>
      <c r="I72" s="54"/>
      <c r="J72" s="54"/>
      <c r="K72" s="54"/>
      <c r="L72" s="54"/>
      <c r="M72" s="93"/>
      <c r="N72" s="107"/>
      <c r="O72" s="131" t="s">
        <v>60</v>
      </c>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214"/>
      <c r="AQ72" s="218"/>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row>
    <row r="73" spans="5:91" ht="9.6" customHeight="1">
      <c r="E73" s="27"/>
      <c r="F73" s="29"/>
      <c r="G73" s="54"/>
      <c r="H73" s="54"/>
      <c r="I73" s="54"/>
      <c r="J73" s="54"/>
      <c r="K73" s="54"/>
      <c r="L73" s="54"/>
      <c r="M73" s="93"/>
      <c r="N73" s="107"/>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214"/>
      <c r="AQ73" s="218"/>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row>
    <row r="74" spans="5:91" ht="9.6" customHeight="1">
      <c r="E74" s="27"/>
      <c r="F74" s="29"/>
      <c r="G74" s="54"/>
      <c r="H74" s="54"/>
      <c r="I74" s="54"/>
      <c r="J74" s="54"/>
      <c r="K74" s="54"/>
      <c r="L74" s="54"/>
      <c r="M74" s="93"/>
      <c r="N74" s="107"/>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215"/>
      <c r="AQ74" s="218"/>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row>
    <row r="75" spans="5:91" ht="9.6" customHeight="1">
      <c r="E75" s="27"/>
      <c r="F75" s="29"/>
      <c r="G75" s="54"/>
      <c r="H75" s="54"/>
      <c r="I75" s="54"/>
      <c r="J75" s="54"/>
      <c r="K75" s="54"/>
      <c r="L75" s="54"/>
      <c r="M75" s="93"/>
      <c r="N75" s="107"/>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215"/>
      <c r="AQ75" s="218"/>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row>
    <row r="76" spans="5:91" ht="9.6" customHeight="1">
      <c r="E76" s="27"/>
      <c r="F76" s="29"/>
      <c r="G76" s="54"/>
      <c r="H76" s="54"/>
      <c r="I76" s="54"/>
      <c r="J76" s="54"/>
      <c r="K76" s="54"/>
      <c r="L76" s="54"/>
      <c r="M76" s="93"/>
      <c r="N76" s="107"/>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215"/>
      <c r="AQ76" s="218"/>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row>
    <row r="77" spans="5:91" ht="9.6" customHeight="1">
      <c r="E77" s="28"/>
      <c r="F77" s="41"/>
      <c r="G77" s="13"/>
      <c r="H77" s="13"/>
      <c r="I77" s="13"/>
      <c r="J77" s="13"/>
      <c r="K77" s="13"/>
      <c r="L77" s="13"/>
      <c r="M77" s="94"/>
      <c r="N77" s="108"/>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216"/>
      <c r="AQ77" s="218"/>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row>
    <row r="78" spans="5:91" ht="4.7" customHeight="1">
      <c r="E78" s="26" t="s">
        <v>30</v>
      </c>
      <c r="F78" s="40"/>
      <c r="G78" s="51" t="s">
        <v>41</v>
      </c>
      <c r="H78" s="51"/>
      <c r="I78" s="51"/>
      <c r="J78" s="51"/>
      <c r="K78" s="51"/>
      <c r="L78" s="51"/>
      <c r="M78" s="92"/>
      <c r="N78" s="103"/>
      <c r="O78" s="106"/>
      <c r="P78" s="106"/>
      <c r="Q78" s="106"/>
      <c r="R78" s="106"/>
      <c r="S78" s="117" t="str">
        <f>IF(L12="","",L12)</f>
        <v/>
      </c>
      <c r="T78" s="117"/>
      <c r="U78" s="117"/>
      <c r="V78" s="117"/>
      <c r="W78" s="117"/>
      <c r="X78" s="117"/>
      <c r="Y78" s="117"/>
      <c r="Z78" s="117"/>
      <c r="AA78" s="117"/>
      <c r="AB78" s="117"/>
      <c r="AC78" s="117"/>
      <c r="AD78" s="117"/>
      <c r="AE78" s="117"/>
      <c r="AF78" s="117"/>
      <c r="AG78" s="117"/>
      <c r="AH78" s="117"/>
      <c r="AI78" s="117"/>
      <c r="AJ78" s="117"/>
      <c r="AK78" s="117"/>
      <c r="AL78" s="117"/>
      <c r="AM78" s="117"/>
      <c r="AN78" s="106"/>
      <c r="AO78" s="106"/>
      <c r="AP78" s="92"/>
      <c r="AQ78" s="95"/>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row>
    <row r="79" spans="5:91" ht="4.7" customHeight="1">
      <c r="E79" s="27"/>
      <c r="F79" s="29"/>
      <c r="G79" s="52"/>
      <c r="H79" s="52"/>
      <c r="I79" s="52"/>
      <c r="J79" s="52"/>
      <c r="K79" s="52"/>
      <c r="L79" s="52"/>
      <c r="M79" s="93"/>
      <c r="N79" s="104"/>
      <c r="O79" s="95"/>
      <c r="P79" s="95"/>
      <c r="Q79" s="95"/>
      <c r="R79" s="95"/>
      <c r="S79" s="118"/>
      <c r="T79" s="118"/>
      <c r="U79" s="118"/>
      <c r="V79" s="118"/>
      <c r="W79" s="118"/>
      <c r="X79" s="118"/>
      <c r="Y79" s="118"/>
      <c r="Z79" s="118"/>
      <c r="AA79" s="118"/>
      <c r="AB79" s="118"/>
      <c r="AC79" s="118"/>
      <c r="AD79" s="118"/>
      <c r="AE79" s="118"/>
      <c r="AF79" s="118"/>
      <c r="AG79" s="118"/>
      <c r="AH79" s="118"/>
      <c r="AI79" s="118"/>
      <c r="AJ79" s="118"/>
      <c r="AK79" s="118"/>
      <c r="AL79" s="118"/>
      <c r="AM79" s="118"/>
      <c r="AN79" s="95"/>
      <c r="AO79" s="95"/>
      <c r="AP79" s="93"/>
      <c r="AQ79" s="95"/>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c r="CH79" s="221"/>
      <c r="CI79" s="221"/>
      <c r="CJ79" s="221"/>
      <c r="CK79" s="221"/>
      <c r="CL79" s="221"/>
      <c r="CM79" s="221"/>
    </row>
    <row r="80" spans="5:91" ht="4.7" customHeight="1">
      <c r="E80" s="27"/>
      <c r="F80" s="29"/>
      <c r="G80" s="52"/>
      <c r="H80" s="52"/>
      <c r="I80" s="52"/>
      <c r="J80" s="52"/>
      <c r="K80" s="52"/>
      <c r="L80" s="52"/>
      <c r="M80" s="93"/>
      <c r="N80" s="104"/>
      <c r="O80" s="95"/>
      <c r="P80" s="95"/>
      <c r="Q80" s="95"/>
      <c r="R80" s="95"/>
      <c r="S80" s="118"/>
      <c r="T80" s="118"/>
      <c r="U80" s="118"/>
      <c r="V80" s="118"/>
      <c r="W80" s="118"/>
      <c r="X80" s="118"/>
      <c r="Y80" s="118"/>
      <c r="Z80" s="118"/>
      <c r="AA80" s="118"/>
      <c r="AB80" s="118"/>
      <c r="AC80" s="118"/>
      <c r="AD80" s="118"/>
      <c r="AE80" s="118"/>
      <c r="AF80" s="118"/>
      <c r="AG80" s="118"/>
      <c r="AH80" s="118"/>
      <c r="AI80" s="118"/>
      <c r="AJ80" s="118"/>
      <c r="AK80" s="118"/>
      <c r="AL80" s="118"/>
      <c r="AM80" s="118"/>
      <c r="AN80" s="95"/>
      <c r="AO80" s="95"/>
      <c r="AP80" s="93"/>
      <c r="AQ80" s="95"/>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1"/>
      <c r="CL80" s="221"/>
      <c r="CM80" s="221"/>
    </row>
    <row r="81" spans="5:91" ht="4.7" customHeight="1">
      <c r="E81" s="27"/>
      <c r="F81" s="29"/>
      <c r="G81" s="52"/>
      <c r="H81" s="52"/>
      <c r="I81" s="52"/>
      <c r="J81" s="52"/>
      <c r="K81" s="52"/>
      <c r="L81" s="52"/>
      <c r="M81" s="93"/>
      <c r="N81" s="104"/>
      <c r="O81" s="126"/>
      <c r="P81" s="126"/>
      <c r="Q81" s="126"/>
      <c r="R81" s="126"/>
      <c r="S81" s="118"/>
      <c r="T81" s="118"/>
      <c r="U81" s="118"/>
      <c r="V81" s="118"/>
      <c r="W81" s="118"/>
      <c r="X81" s="118"/>
      <c r="Y81" s="118"/>
      <c r="Z81" s="118"/>
      <c r="AA81" s="118"/>
      <c r="AB81" s="118"/>
      <c r="AC81" s="118"/>
      <c r="AD81" s="118"/>
      <c r="AE81" s="118"/>
      <c r="AF81" s="118"/>
      <c r="AG81" s="118"/>
      <c r="AH81" s="118"/>
      <c r="AI81" s="118"/>
      <c r="AJ81" s="118"/>
      <c r="AK81" s="118"/>
      <c r="AL81" s="118"/>
      <c r="AM81" s="118"/>
      <c r="AN81" s="126"/>
      <c r="AO81" s="126"/>
      <c r="AP81" s="93"/>
      <c r="AQ81" s="95"/>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row>
    <row r="82" spans="5:91" ht="4.7" customHeight="1">
      <c r="E82" s="27"/>
      <c r="F82" s="29"/>
      <c r="G82" s="52"/>
      <c r="H82" s="52"/>
      <c r="I82" s="52"/>
      <c r="J82" s="52"/>
      <c r="K82" s="52"/>
      <c r="L82" s="52"/>
      <c r="M82" s="93"/>
      <c r="N82" s="104"/>
      <c r="O82" s="126"/>
      <c r="P82" s="45"/>
      <c r="Q82" s="45"/>
      <c r="R82" s="126"/>
      <c r="S82" s="118" t="str">
        <f>IF(L13="","",L13)</f>
        <v/>
      </c>
      <c r="T82" s="118"/>
      <c r="U82" s="118"/>
      <c r="V82" s="118"/>
      <c r="W82" s="118"/>
      <c r="X82" s="118"/>
      <c r="Y82" s="118"/>
      <c r="Z82" s="118"/>
      <c r="AA82" s="118"/>
      <c r="AB82" s="118"/>
      <c r="AC82" s="118"/>
      <c r="AD82" s="118"/>
      <c r="AE82" s="118"/>
      <c r="AF82" s="118"/>
      <c r="AG82" s="118"/>
      <c r="AH82" s="118"/>
      <c r="AI82" s="118"/>
      <c r="AJ82" s="118"/>
      <c r="AK82" s="118"/>
      <c r="AL82" s="118"/>
      <c r="AM82" s="118"/>
      <c r="AN82" s="126"/>
      <c r="AO82" s="126"/>
      <c r="AP82" s="93"/>
      <c r="AQ82" s="95"/>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1"/>
      <c r="CL82" s="221"/>
      <c r="CM82" s="221"/>
    </row>
    <row r="83" spans="5:91" ht="4.7" customHeight="1">
      <c r="E83" s="27"/>
      <c r="F83" s="29"/>
      <c r="G83" s="52"/>
      <c r="H83" s="52"/>
      <c r="I83" s="52"/>
      <c r="J83" s="52"/>
      <c r="K83" s="52"/>
      <c r="L83" s="52"/>
      <c r="M83" s="93"/>
      <c r="N83" s="104"/>
      <c r="O83" s="126"/>
      <c r="P83" s="45"/>
      <c r="Q83" s="45"/>
      <c r="R83" s="126"/>
      <c r="S83" s="118"/>
      <c r="T83" s="118"/>
      <c r="U83" s="118"/>
      <c r="V83" s="118"/>
      <c r="W83" s="118"/>
      <c r="X83" s="118"/>
      <c r="Y83" s="118"/>
      <c r="Z83" s="118"/>
      <c r="AA83" s="118"/>
      <c r="AB83" s="118"/>
      <c r="AC83" s="118"/>
      <c r="AD83" s="118"/>
      <c r="AE83" s="118"/>
      <c r="AF83" s="118"/>
      <c r="AG83" s="118"/>
      <c r="AH83" s="118"/>
      <c r="AI83" s="118"/>
      <c r="AJ83" s="118"/>
      <c r="AK83" s="118"/>
      <c r="AL83" s="118"/>
      <c r="AM83" s="118"/>
      <c r="AN83" s="126"/>
      <c r="AO83" s="126"/>
      <c r="AP83" s="93"/>
      <c r="AQ83" s="95"/>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row>
    <row r="84" spans="5:91" ht="4.7" customHeight="1">
      <c r="E84" s="27"/>
      <c r="F84" s="29"/>
      <c r="G84" s="52"/>
      <c r="H84" s="52"/>
      <c r="I84" s="52"/>
      <c r="J84" s="52"/>
      <c r="K84" s="52"/>
      <c r="L84" s="52"/>
      <c r="M84" s="93"/>
      <c r="N84" s="104"/>
      <c r="O84" s="126"/>
      <c r="P84" s="45"/>
      <c r="Q84" s="45"/>
      <c r="R84" s="126"/>
      <c r="S84" s="118"/>
      <c r="T84" s="118"/>
      <c r="U84" s="118"/>
      <c r="V84" s="118"/>
      <c r="W84" s="118"/>
      <c r="X84" s="118"/>
      <c r="Y84" s="118"/>
      <c r="Z84" s="118"/>
      <c r="AA84" s="118"/>
      <c r="AB84" s="118"/>
      <c r="AC84" s="118"/>
      <c r="AD84" s="118"/>
      <c r="AE84" s="118"/>
      <c r="AF84" s="118"/>
      <c r="AG84" s="118"/>
      <c r="AH84" s="118"/>
      <c r="AI84" s="118"/>
      <c r="AJ84" s="118"/>
      <c r="AK84" s="118"/>
      <c r="AL84" s="118"/>
      <c r="AM84" s="118"/>
      <c r="AN84" s="126"/>
      <c r="AO84" s="126"/>
      <c r="AP84" s="93"/>
      <c r="AQ84" s="95"/>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row>
    <row r="85" spans="5:91" ht="4.7" customHeight="1">
      <c r="E85" s="27"/>
      <c r="F85" s="29"/>
      <c r="G85" s="52"/>
      <c r="H85" s="52"/>
      <c r="I85" s="52"/>
      <c r="J85" s="52"/>
      <c r="K85" s="52"/>
      <c r="L85" s="52"/>
      <c r="M85" s="93"/>
      <c r="N85" s="104"/>
      <c r="O85" s="126"/>
      <c r="P85" s="45"/>
      <c r="Q85" s="45"/>
      <c r="R85" s="126"/>
      <c r="S85" s="118"/>
      <c r="T85" s="118"/>
      <c r="U85" s="118"/>
      <c r="V85" s="118"/>
      <c r="W85" s="118"/>
      <c r="X85" s="118"/>
      <c r="Y85" s="118"/>
      <c r="Z85" s="118"/>
      <c r="AA85" s="118"/>
      <c r="AB85" s="118"/>
      <c r="AC85" s="118"/>
      <c r="AD85" s="118"/>
      <c r="AE85" s="118"/>
      <c r="AF85" s="118"/>
      <c r="AG85" s="118"/>
      <c r="AH85" s="118"/>
      <c r="AI85" s="118"/>
      <c r="AJ85" s="118"/>
      <c r="AK85" s="118"/>
      <c r="AL85" s="118"/>
      <c r="AM85" s="118"/>
      <c r="AN85" s="126"/>
      <c r="AO85" s="126"/>
      <c r="AP85" s="93"/>
      <c r="AQ85" s="95"/>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row>
    <row r="86" spans="5:91" ht="4.7" customHeight="1">
      <c r="E86" s="27"/>
      <c r="F86" s="29"/>
      <c r="G86" s="52"/>
      <c r="H86" s="52"/>
      <c r="I86" s="52"/>
      <c r="J86" s="52"/>
      <c r="K86" s="52"/>
      <c r="L86" s="52"/>
      <c r="M86" s="93"/>
      <c r="N86" s="104"/>
      <c r="O86" s="126"/>
      <c r="P86" s="126"/>
      <c r="Q86" s="126"/>
      <c r="R86" s="126"/>
      <c r="S86" s="143" t="s">
        <v>62</v>
      </c>
      <c r="T86" s="143"/>
      <c r="U86" s="143"/>
      <c r="V86" s="150"/>
      <c r="W86" s="157" t="str">
        <f>IF(L14="","",L14)</f>
        <v/>
      </c>
      <c r="X86" s="157"/>
      <c r="Y86" s="157"/>
      <c r="Z86" s="157"/>
      <c r="AA86" s="157"/>
      <c r="AB86" s="157"/>
      <c r="AC86" s="157"/>
      <c r="AD86" s="157"/>
      <c r="AE86" s="178" t="str">
        <f>IF(L15="","",L15)</f>
        <v/>
      </c>
      <c r="AF86" s="178"/>
      <c r="AG86" s="178"/>
      <c r="AH86" s="178"/>
      <c r="AI86" s="178"/>
      <c r="AJ86" s="178"/>
      <c r="AK86" s="178"/>
      <c r="AL86" s="178"/>
      <c r="AM86" s="178"/>
      <c r="AN86" s="126"/>
      <c r="AO86" s="126"/>
      <c r="AP86" s="93"/>
      <c r="AQ86" s="95"/>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row>
    <row r="87" spans="5:91" ht="4.7" customHeight="1">
      <c r="E87" s="27"/>
      <c r="F87" s="29"/>
      <c r="G87" s="52"/>
      <c r="H87" s="52"/>
      <c r="I87" s="52"/>
      <c r="J87" s="52"/>
      <c r="K87" s="52"/>
      <c r="L87" s="52"/>
      <c r="M87" s="93"/>
      <c r="N87" s="104"/>
      <c r="O87" s="134"/>
      <c r="P87" s="134"/>
      <c r="Q87" s="134"/>
      <c r="R87" s="134"/>
      <c r="S87" s="143"/>
      <c r="T87" s="143"/>
      <c r="U87" s="143"/>
      <c r="V87" s="150"/>
      <c r="W87" s="157"/>
      <c r="X87" s="157"/>
      <c r="Y87" s="157"/>
      <c r="Z87" s="157"/>
      <c r="AA87" s="157"/>
      <c r="AB87" s="157"/>
      <c r="AC87" s="157"/>
      <c r="AD87" s="157"/>
      <c r="AE87" s="178"/>
      <c r="AF87" s="178"/>
      <c r="AG87" s="178"/>
      <c r="AH87" s="178"/>
      <c r="AI87" s="178"/>
      <c r="AJ87" s="178"/>
      <c r="AK87" s="178"/>
      <c r="AL87" s="178"/>
      <c r="AM87" s="178"/>
      <c r="AN87" s="134"/>
      <c r="AO87" s="134"/>
      <c r="AP87" s="93"/>
      <c r="AQ87" s="95"/>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row>
    <row r="88" spans="5:91" ht="4.7" customHeight="1">
      <c r="E88" s="27"/>
      <c r="F88" s="29"/>
      <c r="G88" s="52"/>
      <c r="H88" s="52"/>
      <c r="I88" s="52"/>
      <c r="J88" s="52"/>
      <c r="K88" s="52"/>
      <c r="L88" s="52"/>
      <c r="M88" s="93"/>
      <c r="N88" s="104"/>
      <c r="O88" s="134"/>
      <c r="P88" s="134"/>
      <c r="Q88" s="134"/>
      <c r="R88" s="134"/>
      <c r="S88" s="143"/>
      <c r="T88" s="143"/>
      <c r="U88" s="143"/>
      <c r="V88" s="150"/>
      <c r="W88" s="157"/>
      <c r="X88" s="157"/>
      <c r="Y88" s="157"/>
      <c r="Z88" s="157"/>
      <c r="AA88" s="157"/>
      <c r="AB88" s="157"/>
      <c r="AC88" s="157"/>
      <c r="AD88" s="157"/>
      <c r="AE88" s="178"/>
      <c r="AF88" s="178"/>
      <c r="AG88" s="178"/>
      <c r="AH88" s="178"/>
      <c r="AI88" s="178"/>
      <c r="AJ88" s="178"/>
      <c r="AK88" s="178"/>
      <c r="AL88" s="178"/>
      <c r="AM88" s="178"/>
      <c r="AN88" s="134"/>
      <c r="AO88" s="134"/>
      <c r="AP88" s="93"/>
      <c r="AQ88" s="95"/>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row>
    <row r="89" spans="5:91" ht="4.7" customHeight="1">
      <c r="E89" s="28"/>
      <c r="F89" s="41"/>
      <c r="G89" s="53"/>
      <c r="H89" s="53"/>
      <c r="I89" s="53"/>
      <c r="J89" s="53"/>
      <c r="K89" s="53"/>
      <c r="L89" s="53"/>
      <c r="M89" s="94"/>
      <c r="N89" s="105"/>
      <c r="O89" s="135"/>
      <c r="P89" s="135"/>
      <c r="Q89" s="135"/>
      <c r="R89" s="135"/>
      <c r="S89" s="114"/>
      <c r="T89" s="114"/>
      <c r="U89" s="114"/>
      <c r="V89" s="114"/>
      <c r="W89" s="114"/>
      <c r="X89" s="114"/>
      <c r="Y89" s="114"/>
      <c r="Z89" s="114"/>
      <c r="AA89" s="114"/>
      <c r="AB89" s="114"/>
      <c r="AC89" s="168"/>
      <c r="AD89" s="168"/>
      <c r="AE89" s="168"/>
      <c r="AF89" s="168"/>
      <c r="AG89" s="168"/>
      <c r="AH89" s="168"/>
      <c r="AI89" s="168"/>
      <c r="AJ89" s="168"/>
      <c r="AK89" s="168"/>
      <c r="AL89" s="135"/>
      <c r="AM89" s="135"/>
      <c r="AN89" s="135"/>
      <c r="AO89" s="135"/>
      <c r="AP89" s="94"/>
      <c r="AQ89" s="95"/>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row>
    <row r="90" spans="5:91" ht="9.6" customHeight="1">
      <c r="E90" s="26" t="s">
        <v>31</v>
      </c>
      <c r="F90" s="40"/>
      <c r="G90" s="51" t="s">
        <v>1</v>
      </c>
      <c r="H90" s="51"/>
      <c r="I90" s="51"/>
      <c r="J90" s="51"/>
      <c r="K90" s="51"/>
      <c r="L90" s="51"/>
      <c r="M90" s="92"/>
      <c r="N90" s="103"/>
      <c r="O90" s="136" t="str">
        <f>AG7</f>
        <v/>
      </c>
      <c r="P90" s="136"/>
      <c r="Q90" s="136"/>
      <c r="R90" s="136"/>
      <c r="S90" s="136"/>
      <c r="T90" s="136"/>
      <c r="U90" s="136"/>
      <c r="V90" s="136"/>
      <c r="W90" s="136"/>
      <c r="X90" s="136"/>
      <c r="Y90" s="136"/>
      <c r="Z90" s="136"/>
      <c r="AA90" s="136"/>
      <c r="AB90" s="136"/>
      <c r="AC90" s="15" t="s">
        <v>65</v>
      </c>
      <c r="AD90" s="15"/>
      <c r="AE90" s="106"/>
      <c r="AF90" s="106"/>
      <c r="AG90" s="12"/>
      <c r="AH90" s="12"/>
      <c r="AI90" s="12"/>
      <c r="AJ90" s="106"/>
      <c r="AK90" s="106"/>
      <c r="AL90" s="106"/>
      <c r="AM90" s="106"/>
      <c r="AN90" s="106"/>
      <c r="AO90" s="106"/>
      <c r="AP90" s="92"/>
      <c r="AQ90" s="95"/>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row>
    <row r="91" spans="5:91" ht="9.6" customHeight="1">
      <c r="E91" s="27"/>
      <c r="F91" s="29"/>
      <c r="G91" s="52"/>
      <c r="H91" s="52"/>
      <c r="I91" s="52"/>
      <c r="J91" s="52"/>
      <c r="K91" s="52"/>
      <c r="L91" s="52"/>
      <c r="M91" s="93"/>
      <c r="N91" s="104"/>
      <c r="O91" s="137"/>
      <c r="P91" s="137"/>
      <c r="Q91" s="137"/>
      <c r="R91" s="137"/>
      <c r="S91" s="137"/>
      <c r="T91" s="137"/>
      <c r="U91" s="137"/>
      <c r="V91" s="137"/>
      <c r="W91" s="137"/>
      <c r="X91" s="137"/>
      <c r="Y91" s="137"/>
      <c r="Z91" s="137"/>
      <c r="AA91" s="137"/>
      <c r="AB91" s="137"/>
      <c r="AC91" s="16"/>
      <c r="AD91" s="16"/>
      <c r="AE91" s="95"/>
      <c r="AF91" s="95"/>
      <c r="AG91" s="54" t="s">
        <v>71</v>
      </c>
      <c r="AH91" s="54"/>
      <c r="AI91" s="54"/>
      <c r="AJ91" s="95"/>
      <c r="AK91" s="95"/>
      <c r="AL91" s="95"/>
      <c r="AM91" s="95"/>
      <c r="AN91" s="95"/>
      <c r="AO91" s="95"/>
      <c r="AP91" s="93"/>
      <c r="AQ91" s="95"/>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row>
    <row r="92" spans="5:91" ht="9.6" customHeight="1">
      <c r="E92" s="27"/>
      <c r="F92" s="29"/>
      <c r="G92" s="52"/>
      <c r="H92" s="52"/>
      <c r="I92" s="52"/>
      <c r="J92" s="52"/>
      <c r="K92" s="52"/>
      <c r="L92" s="52"/>
      <c r="M92" s="93"/>
      <c r="N92" s="104"/>
      <c r="O92" s="137"/>
      <c r="P92" s="137"/>
      <c r="Q92" s="137"/>
      <c r="R92" s="137"/>
      <c r="S92" s="137"/>
      <c r="T92" s="137"/>
      <c r="U92" s="137"/>
      <c r="V92" s="137"/>
      <c r="W92" s="137"/>
      <c r="X92" s="137"/>
      <c r="Y92" s="137"/>
      <c r="Z92" s="137"/>
      <c r="AA92" s="137"/>
      <c r="AB92" s="137"/>
      <c r="AC92" s="16"/>
      <c r="AD92" s="16"/>
      <c r="AE92" s="95"/>
      <c r="AF92" s="95"/>
      <c r="AG92" s="54"/>
      <c r="AH92" s="54"/>
      <c r="AI92" s="54"/>
      <c r="AJ92" s="95"/>
      <c r="AK92" s="95"/>
      <c r="AL92" s="204"/>
      <c r="AM92" s="204"/>
      <c r="AN92" s="205"/>
      <c r="AO92" s="95"/>
      <c r="AP92" s="93"/>
      <c r="AQ92" s="95"/>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row>
    <row r="93" spans="5:91" ht="9.6" customHeight="1">
      <c r="E93" s="27"/>
      <c r="F93" s="29"/>
      <c r="G93" s="52"/>
      <c r="H93" s="52"/>
      <c r="I93" s="52"/>
      <c r="J93" s="52"/>
      <c r="K93" s="52"/>
      <c r="L93" s="52"/>
      <c r="M93" s="93"/>
      <c r="N93" s="104"/>
      <c r="O93" s="137"/>
      <c r="P93" s="137"/>
      <c r="Q93" s="137"/>
      <c r="R93" s="137"/>
      <c r="S93" s="137"/>
      <c r="T93" s="137"/>
      <c r="U93" s="137"/>
      <c r="V93" s="137"/>
      <c r="W93" s="137"/>
      <c r="X93" s="137"/>
      <c r="Y93" s="137"/>
      <c r="Z93" s="137"/>
      <c r="AA93" s="137"/>
      <c r="AB93" s="137"/>
      <c r="AC93" s="16"/>
      <c r="AD93" s="16"/>
      <c r="AE93" s="95"/>
      <c r="AF93" s="95"/>
      <c r="AG93" s="54"/>
      <c r="AH93" s="54"/>
      <c r="AI93" s="54"/>
      <c r="AJ93" s="95"/>
      <c r="AK93" s="95"/>
      <c r="AL93" s="205"/>
      <c r="AM93" s="205"/>
      <c r="AN93" s="205"/>
      <c r="AO93" s="95"/>
      <c r="AP93" s="93"/>
      <c r="AQ93" s="95"/>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row>
    <row r="94" spans="5:91" ht="9.9499999999999993" customHeight="1">
      <c r="E94" s="28"/>
      <c r="F94" s="41"/>
      <c r="G94" s="53"/>
      <c r="H94" s="53"/>
      <c r="I94" s="53"/>
      <c r="J94" s="53"/>
      <c r="K94" s="53"/>
      <c r="L94" s="53"/>
      <c r="M94" s="94"/>
      <c r="N94" s="105"/>
      <c r="O94" s="138"/>
      <c r="P94" s="138"/>
      <c r="Q94" s="138"/>
      <c r="R94" s="138"/>
      <c r="S94" s="138"/>
      <c r="T94" s="138"/>
      <c r="U94" s="138"/>
      <c r="V94" s="138"/>
      <c r="W94" s="138"/>
      <c r="X94" s="138"/>
      <c r="Y94" s="138"/>
      <c r="Z94" s="138"/>
      <c r="AA94" s="138"/>
      <c r="AB94" s="138"/>
      <c r="AC94" s="17"/>
      <c r="AD94" s="17"/>
      <c r="AE94" s="69"/>
      <c r="AF94" s="69"/>
      <c r="AG94" s="13"/>
      <c r="AH94" s="13"/>
      <c r="AI94" s="13"/>
      <c r="AJ94" s="69"/>
      <c r="AK94" s="69"/>
      <c r="AL94" s="69"/>
      <c r="AM94" s="69"/>
      <c r="AN94" s="69"/>
      <c r="AO94" s="69"/>
      <c r="AP94" s="94"/>
      <c r="AQ94" s="95"/>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row>
    <row r="95" spans="5:91" ht="9.6" customHeight="1">
      <c r="E95" s="26" t="s">
        <v>32</v>
      </c>
      <c r="F95" s="40"/>
      <c r="G95" s="51" t="s">
        <v>42</v>
      </c>
      <c r="H95" s="51"/>
      <c r="I95" s="51"/>
      <c r="J95" s="51"/>
      <c r="K95" s="51"/>
      <c r="L95" s="51"/>
      <c r="M95" s="92"/>
      <c r="N95" s="103"/>
      <c r="O95" s="106" t="s">
        <v>33</v>
      </c>
      <c r="P95" s="106"/>
      <c r="Q95" s="106"/>
      <c r="R95" s="106"/>
      <c r="S95" s="106"/>
      <c r="T95" s="106"/>
      <c r="U95" s="144"/>
      <c r="V95" s="144"/>
      <c r="W95" s="144"/>
      <c r="X95" s="106" t="s">
        <v>0</v>
      </c>
      <c r="Y95" s="106"/>
      <c r="Z95" s="106"/>
      <c r="AA95" s="106"/>
      <c r="AB95" s="106" t="s">
        <v>67</v>
      </c>
      <c r="AC95" s="106"/>
      <c r="AD95" s="106"/>
      <c r="AE95" s="106"/>
      <c r="AF95" s="106"/>
      <c r="AG95" s="106"/>
      <c r="AH95" s="106"/>
      <c r="AI95" s="106"/>
      <c r="AJ95" s="106"/>
      <c r="AK95" s="106"/>
      <c r="AL95" s="106"/>
      <c r="AM95" s="106"/>
      <c r="AN95" s="106"/>
      <c r="AO95" s="106"/>
      <c r="AP95" s="92"/>
      <c r="AQ95" s="95"/>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row>
    <row r="96" spans="5:91" ht="9.6" customHeight="1">
      <c r="E96" s="27"/>
      <c r="F96" s="29"/>
      <c r="G96" s="52"/>
      <c r="H96" s="52"/>
      <c r="I96" s="52"/>
      <c r="J96" s="52"/>
      <c r="K96" s="52"/>
      <c r="L96" s="52"/>
      <c r="M96" s="93"/>
      <c r="N96" s="104"/>
      <c r="O96" s="95"/>
      <c r="P96" s="95"/>
      <c r="Q96" s="95"/>
      <c r="R96" s="95"/>
      <c r="S96" s="95"/>
      <c r="T96" s="95"/>
      <c r="U96" s="145"/>
      <c r="V96" s="145"/>
      <c r="W96" s="145"/>
      <c r="X96" s="95"/>
      <c r="Y96" s="95"/>
      <c r="Z96" s="95"/>
      <c r="AA96" s="95"/>
      <c r="AB96" s="95"/>
      <c r="AC96" s="95"/>
      <c r="AD96" s="95"/>
      <c r="AE96" s="95"/>
      <c r="AF96" s="95"/>
      <c r="AG96" s="95"/>
      <c r="AH96" s="95"/>
      <c r="AI96" s="95"/>
      <c r="AJ96" s="95"/>
      <c r="AK96" s="95"/>
      <c r="AL96" s="95"/>
      <c r="AM96" s="95"/>
      <c r="AN96" s="95"/>
      <c r="AO96" s="95"/>
      <c r="AP96" s="93"/>
      <c r="AQ96" s="95"/>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row>
    <row r="97" spans="3:91" ht="9.6" customHeight="1">
      <c r="E97" s="27"/>
      <c r="F97" s="29"/>
      <c r="G97" s="52"/>
      <c r="H97" s="52"/>
      <c r="I97" s="52"/>
      <c r="J97" s="52"/>
      <c r="K97" s="52"/>
      <c r="L97" s="52"/>
      <c r="M97" s="93"/>
      <c r="N97" s="104"/>
      <c r="O97" s="95"/>
      <c r="P97" s="95"/>
      <c r="Q97" s="95"/>
      <c r="R97" s="95"/>
      <c r="S97" s="95"/>
      <c r="T97" s="95"/>
      <c r="U97" s="145"/>
      <c r="V97" s="145"/>
      <c r="W97" s="145"/>
      <c r="X97" s="95"/>
      <c r="Y97" s="95"/>
      <c r="Z97" s="95"/>
      <c r="AA97" s="95"/>
      <c r="AB97" s="95"/>
      <c r="AC97" s="95"/>
      <c r="AD97" s="95"/>
      <c r="AE97" s="95"/>
      <c r="AF97" s="95"/>
      <c r="AG97" s="95"/>
      <c r="AH97" s="95"/>
      <c r="AI97" s="95"/>
      <c r="AJ97" s="95"/>
      <c r="AK97" s="95"/>
      <c r="AL97" s="95"/>
      <c r="AM97" s="95"/>
      <c r="AN97" s="95"/>
      <c r="AO97" s="95"/>
      <c r="AP97" s="93"/>
      <c r="AQ97" s="95"/>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row>
    <row r="98" spans="3:91" ht="9.6" customHeight="1">
      <c r="E98" s="27"/>
      <c r="F98" s="29"/>
      <c r="G98" s="52"/>
      <c r="H98" s="52"/>
      <c r="I98" s="52"/>
      <c r="J98" s="52"/>
      <c r="K98" s="52"/>
      <c r="L98" s="52"/>
      <c r="M98" s="93"/>
      <c r="N98" s="104"/>
      <c r="O98" s="95"/>
      <c r="P98" s="95"/>
      <c r="Q98" s="95"/>
      <c r="R98" s="95"/>
      <c r="S98" s="95"/>
      <c r="T98" s="95"/>
      <c r="U98" s="145"/>
      <c r="V98" s="145"/>
      <c r="W98" s="145"/>
      <c r="X98" s="95"/>
      <c r="Y98" s="95"/>
      <c r="Z98" s="95"/>
      <c r="AA98" s="95"/>
      <c r="AB98" s="95"/>
      <c r="AC98" s="95"/>
      <c r="AD98" s="95"/>
      <c r="AE98" s="95"/>
      <c r="AF98" s="95"/>
      <c r="AG98" s="95"/>
      <c r="AH98" s="95"/>
      <c r="AI98" s="95"/>
      <c r="AJ98" s="95"/>
      <c r="AK98" s="95"/>
      <c r="AL98" s="95"/>
      <c r="AM98" s="95"/>
      <c r="AN98" s="95"/>
      <c r="AO98" s="95"/>
      <c r="AP98" s="93"/>
      <c r="AQ98" s="95"/>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row>
    <row r="99" spans="3:91" ht="9.9499999999999993" customHeight="1">
      <c r="E99" s="28"/>
      <c r="F99" s="41"/>
      <c r="G99" s="53"/>
      <c r="H99" s="53"/>
      <c r="I99" s="53"/>
      <c r="J99" s="53"/>
      <c r="K99" s="53"/>
      <c r="L99" s="53"/>
      <c r="M99" s="94"/>
      <c r="N99" s="105"/>
      <c r="O99" s="69"/>
      <c r="P99" s="69"/>
      <c r="Q99" s="69"/>
      <c r="R99" s="69"/>
      <c r="S99" s="69"/>
      <c r="T99" s="69"/>
      <c r="U99" s="146"/>
      <c r="V99" s="146"/>
      <c r="W99" s="146"/>
      <c r="X99" s="69"/>
      <c r="Y99" s="69"/>
      <c r="Z99" s="69"/>
      <c r="AA99" s="69"/>
      <c r="AB99" s="69"/>
      <c r="AC99" s="69"/>
      <c r="AD99" s="69"/>
      <c r="AE99" s="69"/>
      <c r="AF99" s="69"/>
      <c r="AG99" s="69"/>
      <c r="AH99" s="69"/>
      <c r="AI99" s="69"/>
      <c r="AJ99" s="69"/>
      <c r="AK99" s="69"/>
      <c r="AL99" s="69"/>
      <c r="AM99" s="69"/>
      <c r="AN99" s="69"/>
      <c r="AO99" s="69"/>
      <c r="AP99" s="94"/>
      <c r="AQ99" s="95"/>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row>
    <row r="100" spans="3:91" ht="9.6" customHeight="1">
      <c r="E100" s="26" t="s">
        <v>34</v>
      </c>
      <c r="F100" s="40"/>
      <c r="G100" s="51" t="s">
        <v>19</v>
      </c>
      <c r="H100" s="51"/>
      <c r="I100" s="51"/>
      <c r="J100" s="51"/>
      <c r="K100" s="51"/>
      <c r="L100" s="51"/>
      <c r="M100" s="92"/>
      <c r="N100" s="103"/>
      <c r="O100" s="106" t="str">
        <f>AG9</f>
        <v>令和　　　年　　　月　　　日</v>
      </c>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92"/>
      <c r="AQ100" s="95"/>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c r="CH100" s="221"/>
      <c r="CI100" s="221"/>
      <c r="CJ100" s="221"/>
      <c r="CK100" s="221"/>
      <c r="CL100" s="221"/>
      <c r="CM100" s="221"/>
    </row>
    <row r="101" spans="3:91" ht="9.6" customHeight="1">
      <c r="E101" s="27"/>
      <c r="F101" s="29"/>
      <c r="G101" s="52"/>
      <c r="H101" s="52"/>
      <c r="I101" s="52"/>
      <c r="J101" s="52"/>
      <c r="K101" s="52"/>
      <c r="L101" s="52"/>
      <c r="M101" s="93"/>
      <c r="N101" s="104"/>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3"/>
      <c r="AQ101" s="95"/>
      <c r="AY101" s="221"/>
      <c r="AZ101" s="221"/>
      <c r="BA101" s="221"/>
      <c r="BB101" s="221"/>
      <c r="BC101" s="221"/>
      <c r="BD101" s="221"/>
      <c r="BE101" s="221"/>
      <c r="BF101" s="221"/>
      <c r="BG101" s="22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c r="CH101" s="221"/>
      <c r="CI101" s="221"/>
      <c r="CJ101" s="221"/>
      <c r="CK101" s="221"/>
      <c r="CL101" s="221"/>
      <c r="CM101" s="221"/>
    </row>
    <row r="102" spans="3:91" ht="9.6" customHeight="1">
      <c r="E102" s="27"/>
      <c r="F102" s="29"/>
      <c r="G102" s="52"/>
      <c r="H102" s="52"/>
      <c r="I102" s="52"/>
      <c r="J102" s="52"/>
      <c r="K102" s="52"/>
      <c r="L102" s="52"/>
      <c r="M102" s="93"/>
      <c r="N102" s="104"/>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3"/>
      <c r="AQ102" s="95"/>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row>
    <row r="103" spans="3:91" ht="9.6" customHeight="1">
      <c r="E103" s="27"/>
      <c r="F103" s="29"/>
      <c r="G103" s="52"/>
      <c r="H103" s="52"/>
      <c r="I103" s="52"/>
      <c r="J103" s="52"/>
      <c r="K103" s="52"/>
      <c r="L103" s="52"/>
      <c r="M103" s="93"/>
      <c r="N103" s="104"/>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3"/>
      <c r="AQ103" s="95"/>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c r="CH103" s="221"/>
      <c r="CI103" s="221"/>
      <c r="CJ103" s="221"/>
      <c r="CK103" s="221"/>
      <c r="CL103" s="221"/>
      <c r="CM103" s="221"/>
    </row>
    <row r="104" spans="3:91" ht="9.9499999999999993" customHeight="1">
      <c r="E104" s="28"/>
      <c r="F104" s="41"/>
      <c r="G104" s="53"/>
      <c r="H104" s="53"/>
      <c r="I104" s="53"/>
      <c r="J104" s="53"/>
      <c r="K104" s="53"/>
      <c r="L104" s="53"/>
      <c r="M104" s="94"/>
      <c r="N104" s="105"/>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94"/>
      <c r="AQ104" s="95"/>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row>
    <row r="105" spans="3:91" ht="9.9499999999999993" customHeight="1">
      <c r="E105" s="29"/>
      <c r="F105" s="29"/>
      <c r="G105" s="52"/>
      <c r="H105" s="52"/>
      <c r="I105" s="52"/>
      <c r="J105" s="52"/>
      <c r="K105" s="52"/>
      <c r="L105" s="52"/>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Y105" s="221"/>
      <c r="AZ105" s="221"/>
      <c r="BA105" s="221"/>
      <c r="BB105" s="221"/>
      <c r="BC105" s="221"/>
      <c r="BD105" s="221"/>
      <c r="BE105" s="221"/>
      <c r="BF105" s="221"/>
      <c r="BG105" s="221"/>
      <c r="BH105" s="221"/>
      <c r="BI105" s="221"/>
      <c r="BJ105" s="221"/>
      <c r="BK105" s="221"/>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row>
    <row r="106" spans="3:91" ht="18.95" customHeight="1">
      <c r="I106" s="55"/>
      <c r="J106" s="55"/>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55"/>
      <c r="AM106" s="55"/>
      <c r="AN106" s="55"/>
      <c r="AO106" s="55"/>
    </row>
    <row r="107" spans="3:91" ht="18.95" customHeight="1">
      <c r="H107" s="55"/>
      <c r="I107" s="55"/>
      <c r="J107" s="55"/>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55"/>
      <c r="AM107" s="55"/>
      <c r="AN107" s="55"/>
      <c r="AO107" s="55"/>
    </row>
    <row r="108" spans="3:91" ht="18.95" customHeight="1">
      <c r="C108" s="18"/>
      <c r="H108" s="55"/>
      <c r="I108" s="55"/>
      <c r="J108" s="55"/>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55"/>
      <c r="AM108" s="55"/>
      <c r="AN108" s="55"/>
      <c r="AO108" s="55"/>
      <c r="BS108" s="151"/>
    </row>
    <row r="109" spans="3:91" ht="18.95" customHeight="1">
      <c r="H109" s="55"/>
      <c r="I109" s="55"/>
      <c r="J109" s="55"/>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55"/>
      <c r="AM109" s="55"/>
      <c r="AN109" s="55"/>
      <c r="AO109" s="55"/>
      <c r="BS109" s="151"/>
    </row>
    <row r="110" spans="3:91" ht="18.95" customHeight="1">
      <c r="H110" s="55"/>
      <c r="I110" s="55"/>
      <c r="J110" s="55"/>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55"/>
      <c r="AM110" s="55"/>
      <c r="AN110" s="55"/>
      <c r="AO110" s="55"/>
      <c r="BS110" s="151"/>
    </row>
    <row r="111" spans="3:91" ht="18.95" customHeight="1">
      <c r="H111" s="55"/>
      <c r="I111" s="55"/>
      <c r="J111" s="55"/>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55"/>
      <c r="AM111" s="55"/>
      <c r="AN111" s="55"/>
      <c r="AO111" s="55"/>
      <c r="BS111" s="151"/>
    </row>
    <row r="112" spans="3:91" ht="18.95" customHeight="1">
      <c r="H112" s="55"/>
      <c r="I112" s="55"/>
      <c r="J112" s="55"/>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55"/>
      <c r="AM112" s="55"/>
      <c r="AN112" s="55"/>
      <c r="AO112" s="55"/>
      <c r="BS112" s="151"/>
    </row>
    <row r="113" spans="8:71" ht="18.95" customHeight="1">
      <c r="H113" s="55"/>
      <c r="I113" s="55"/>
      <c r="J113" s="55"/>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55"/>
      <c r="AM113" s="55"/>
      <c r="AN113" s="55"/>
      <c r="AO113" s="55"/>
      <c r="BS113" s="151"/>
    </row>
    <row r="114" spans="8:71" ht="18.95" customHeight="1">
      <c r="H114" s="55"/>
      <c r="I114" s="55"/>
      <c r="J114" s="55"/>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55"/>
      <c r="AM114" s="55"/>
      <c r="AN114" s="55"/>
      <c r="AO114" s="55"/>
      <c r="BS114" s="151"/>
    </row>
    <row r="115" spans="8:71" ht="18.95" customHeight="1">
      <c r="H115" s="55"/>
      <c r="I115" s="55"/>
      <c r="J115" s="55"/>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55"/>
      <c r="AM115" s="55"/>
      <c r="AN115" s="55"/>
      <c r="AO115" s="55"/>
      <c r="BS115" s="151"/>
    </row>
    <row r="116" spans="8:71" ht="18.95" customHeight="1">
      <c r="H116" s="55"/>
      <c r="I116" s="55"/>
      <c r="J116" s="55"/>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55"/>
      <c r="AM116" s="55"/>
      <c r="AN116" s="55"/>
      <c r="AO116" s="55"/>
      <c r="BS116" s="151"/>
    </row>
    <row r="117" spans="8:71" ht="18.95" customHeight="1">
      <c r="H117" s="55"/>
      <c r="I117" s="55"/>
      <c r="J117" s="55"/>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55"/>
      <c r="AM117" s="55"/>
      <c r="AN117" s="55"/>
      <c r="AO117" s="55"/>
      <c r="BS117" s="151"/>
    </row>
    <row r="118" spans="8:71" ht="18.95" customHeight="1">
      <c r="H118" s="55"/>
      <c r="I118" s="55"/>
      <c r="J118" s="55"/>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55"/>
      <c r="AM118" s="55"/>
      <c r="AN118" s="55"/>
      <c r="AO118" s="55"/>
      <c r="BS118" s="151"/>
    </row>
    <row r="119" spans="8:71" ht="18.95" customHeight="1">
      <c r="H119" s="55"/>
      <c r="I119" s="55"/>
      <c r="J119" s="55"/>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55"/>
      <c r="AM119" s="55"/>
      <c r="AN119" s="55"/>
      <c r="AO119" s="55"/>
      <c r="BS119" s="151"/>
    </row>
    <row r="120" spans="8:71" ht="18.95" customHeight="1">
      <c r="H120" s="55"/>
      <c r="I120" s="55"/>
      <c r="J120" s="55"/>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55"/>
      <c r="AM120" s="55"/>
      <c r="AN120" s="55"/>
      <c r="AO120" s="55"/>
      <c r="BS120" s="151"/>
    </row>
    <row r="121" spans="8:71" ht="18.95" customHeight="1">
      <c r="H121" s="55"/>
      <c r="I121" s="55"/>
      <c r="J121" s="55"/>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55"/>
      <c r="AM121" s="55"/>
      <c r="AN121" s="55"/>
      <c r="AO121" s="55"/>
      <c r="BS121" s="151"/>
    </row>
    <row r="122" spans="8:71" ht="18.95" customHeight="1">
      <c r="H122" s="55"/>
      <c r="I122" s="55"/>
      <c r="J122" s="55"/>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55"/>
      <c r="AM122" s="55"/>
      <c r="AN122" s="55"/>
      <c r="AO122" s="55"/>
      <c r="BS122" s="151"/>
    </row>
    <row r="123" spans="8:71" ht="18.95" customHeight="1">
      <c r="H123" s="55"/>
      <c r="I123" s="55"/>
      <c r="J123" s="55"/>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55"/>
      <c r="AM123" s="55"/>
      <c r="AN123" s="55"/>
      <c r="AO123" s="55"/>
      <c r="BS123" s="151"/>
    </row>
    <row r="124" spans="8:71" ht="18.95" customHeight="1">
      <c r="H124" s="55"/>
      <c r="I124" s="55"/>
      <c r="J124" s="55"/>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55"/>
      <c r="AM124" s="55"/>
      <c r="AN124" s="55"/>
      <c r="AO124" s="55"/>
      <c r="BS124" s="151"/>
    </row>
    <row r="125" spans="8:71" ht="18.95" customHeight="1">
      <c r="H125" s="55"/>
      <c r="I125" s="55"/>
      <c r="J125" s="55"/>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55"/>
      <c r="AM125" s="55"/>
      <c r="AN125" s="55"/>
      <c r="AO125" s="55"/>
      <c r="BS125" s="151"/>
    </row>
    <row r="126" spans="8:71" ht="18.95" customHeight="1">
      <c r="H126" s="55"/>
      <c r="I126" s="55"/>
      <c r="J126" s="55"/>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55"/>
      <c r="AM126" s="55"/>
      <c r="AN126" s="55"/>
      <c r="AO126" s="55"/>
      <c r="BS126" s="151"/>
    </row>
    <row r="127" spans="8:71" ht="18.95" customHeight="1">
      <c r="H127" s="55"/>
      <c r="I127" s="55"/>
      <c r="J127" s="55"/>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55"/>
      <c r="AM127" s="55"/>
      <c r="AN127" s="55"/>
      <c r="AO127" s="55"/>
      <c r="BS127" s="151"/>
    </row>
    <row r="128" spans="8:71" ht="18.95" customHeight="1">
      <c r="H128" s="55"/>
      <c r="I128" s="55"/>
      <c r="J128" s="55"/>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55"/>
      <c r="AM128" s="55"/>
      <c r="AN128" s="55"/>
      <c r="AO128" s="55"/>
      <c r="BS128" s="151"/>
    </row>
    <row r="129" spans="8:71" ht="18.95" customHeight="1">
      <c r="H129" s="55"/>
      <c r="I129" s="55"/>
      <c r="J129" s="55"/>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55"/>
      <c r="AM129" s="55"/>
      <c r="AN129" s="55"/>
      <c r="AO129" s="55"/>
      <c r="BS129" s="151"/>
    </row>
    <row r="130" spans="8:71" ht="18.95" customHeight="1">
      <c r="H130" s="55"/>
      <c r="I130" s="55"/>
      <c r="J130" s="55"/>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55"/>
      <c r="AM130" s="55"/>
      <c r="AN130" s="55"/>
      <c r="AO130" s="55"/>
      <c r="BS130" s="151"/>
    </row>
    <row r="131" spans="8:71" ht="18.95" customHeight="1">
      <c r="H131" s="55"/>
      <c r="I131" s="55"/>
      <c r="J131" s="55"/>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55"/>
      <c r="AM131" s="55"/>
      <c r="AN131" s="55"/>
      <c r="AO131" s="55"/>
      <c r="BS131" s="151"/>
    </row>
    <row r="132" spans="8:71" ht="18.95" customHeight="1">
      <c r="H132" s="55"/>
      <c r="I132" s="55"/>
      <c r="J132" s="55"/>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55"/>
      <c r="AM132" s="55"/>
      <c r="AN132" s="55"/>
      <c r="AO132" s="55"/>
      <c r="BS132" s="151"/>
    </row>
    <row r="133" spans="8:71" ht="18.95" customHeight="1">
      <c r="H133" s="55"/>
      <c r="I133" s="55"/>
      <c r="J133" s="55"/>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55"/>
      <c r="AM133" s="55"/>
      <c r="AN133" s="55"/>
      <c r="AO133" s="55"/>
      <c r="BS133" s="151"/>
    </row>
    <row r="134" spans="8:71" ht="18.95" customHeight="1">
      <c r="H134" s="55"/>
      <c r="I134" s="55"/>
      <c r="J134" s="55"/>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55"/>
      <c r="AM134" s="55"/>
      <c r="AN134" s="55"/>
      <c r="AO134" s="55"/>
      <c r="BS134" s="151"/>
    </row>
    <row r="135" spans="8:71" ht="18.95" customHeight="1">
      <c r="H135" s="55"/>
      <c r="I135" s="55"/>
      <c r="J135" s="55"/>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55"/>
      <c r="AM135" s="55"/>
      <c r="AN135" s="55"/>
      <c r="AO135" s="55"/>
      <c r="BS135" s="151"/>
    </row>
    <row r="136" spans="8:71" ht="18.95" customHeight="1">
      <c r="H136" s="55"/>
      <c r="I136" s="55"/>
      <c r="J136" s="55"/>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55"/>
      <c r="AM136" s="55"/>
      <c r="AN136" s="55"/>
      <c r="AO136" s="55"/>
      <c r="BS136" s="151"/>
    </row>
    <row r="137" spans="8:71" ht="18.95" customHeight="1">
      <c r="H137" s="55"/>
      <c r="I137" s="55"/>
      <c r="J137" s="55"/>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55"/>
      <c r="AM137" s="55"/>
      <c r="AN137" s="55"/>
      <c r="AO137" s="55"/>
      <c r="BS137" s="151"/>
    </row>
    <row r="138" spans="8:71" ht="18.95" customHeight="1">
      <c r="H138" s="55"/>
      <c r="I138" s="55"/>
      <c r="J138" s="55"/>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55"/>
      <c r="AM138" s="55"/>
      <c r="AN138" s="55"/>
      <c r="AO138" s="55"/>
      <c r="BS138" s="151"/>
    </row>
    <row r="139" spans="8:71" ht="18.95" customHeight="1">
      <c r="H139" s="55"/>
      <c r="I139" s="55"/>
      <c r="J139" s="55"/>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55"/>
      <c r="AM139" s="55"/>
      <c r="AN139" s="55"/>
      <c r="AO139" s="55"/>
      <c r="BS139" s="151"/>
    </row>
    <row r="140" spans="8:71" ht="18.95" customHeight="1">
      <c r="H140" s="55"/>
      <c r="I140" s="55"/>
      <c r="J140" s="55"/>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55"/>
      <c r="AM140" s="55"/>
      <c r="AN140" s="55"/>
      <c r="AO140" s="55"/>
      <c r="BS140" s="151"/>
    </row>
    <row r="141" spans="8:71" ht="18.95" customHeight="1">
      <c r="H141" s="55"/>
      <c r="I141" s="55"/>
      <c r="J141" s="55"/>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55"/>
      <c r="AM141" s="55"/>
      <c r="AN141" s="55"/>
      <c r="AO141" s="55"/>
      <c r="BS141" s="151"/>
    </row>
    <row r="142" spans="8:71" ht="18.95" customHeight="1">
      <c r="H142" s="55"/>
      <c r="I142" s="55"/>
      <c r="J142" s="55"/>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55"/>
      <c r="AM142" s="55"/>
      <c r="AN142" s="55"/>
      <c r="AO142" s="55"/>
      <c r="BS142" s="151"/>
    </row>
    <row r="143" spans="8:71" ht="18.95" customHeight="1">
      <c r="H143" s="55"/>
      <c r="I143" s="55"/>
      <c r="J143" s="55"/>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55"/>
      <c r="AM143" s="55"/>
      <c r="AN143" s="55"/>
      <c r="AO143" s="55"/>
      <c r="BS143" s="151"/>
    </row>
    <row r="144" spans="8:71" ht="18.95" customHeight="1">
      <c r="H144" s="55"/>
      <c r="I144" s="55"/>
      <c r="J144" s="55"/>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55"/>
      <c r="AM144" s="55"/>
      <c r="AN144" s="55"/>
      <c r="AO144" s="55"/>
      <c r="BS144" s="151"/>
    </row>
    <row r="145" spans="3:71" ht="18.95" customHeight="1">
      <c r="H145" s="55"/>
      <c r="I145" s="55"/>
      <c r="J145" s="55"/>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55"/>
      <c r="AM145" s="55"/>
      <c r="AN145" s="55"/>
      <c r="AO145" s="55"/>
      <c r="BS145" s="151"/>
    </row>
    <row r="146" spans="3:71" ht="18.95" customHeight="1">
      <c r="H146" s="55"/>
      <c r="I146" s="55"/>
      <c r="J146" s="55"/>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55"/>
      <c r="AM146" s="55"/>
      <c r="AN146" s="55"/>
      <c r="AO146" s="55"/>
      <c r="BS146" s="151"/>
    </row>
    <row r="147" spans="3:71" ht="18.95" customHeight="1">
      <c r="H147" s="55"/>
      <c r="I147" s="55"/>
      <c r="J147" s="55"/>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55"/>
      <c r="AM147" s="55"/>
      <c r="AN147" s="55"/>
      <c r="AO147" s="55"/>
      <c r="BS147" s="151"/>
    </row>
    <row r="148" spans="3:71" ht="18.95" customHeight="1">
      <c r="H148" s="55"/>
      <c r="I148" s="55"/>
      <c r="J148" s="55"/>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55"/>
      <c r="AM148" s="55"/>
      <c r="AN148" s="55"/>
      <c r="AO148" s="55"/>
      <c r="BS148" s="151"/>
    </row>
    <row r="149" spans="3:71" ht="18.95" customHeight="1">
      <c r="H149" s="55"/>
      <c r="I149" s="55"/>
      <c r="J149" s="55"/>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55"/>
      <c r="AM149" s="55"/>
      <c r="AN149" s="55"/>
      <c r="AO149" s="55"/>
      <c r="BS149" s="151"/>
    </row>
    <row r="150" spans="3:71" ht="18.95" customHeight="1">
      <c r="H150" s="55"/>
      <c r="I150" s="55"/>
      <c r="J150" s="55"/>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55"/>
      <c r="AM150" s="55"/>
      <c r="AN150" s="55"/>
      <c r="AO150" s="55"/>
      <c r="BS150" s="151"/>
    </row>
    <row r="151" spans="3:71" ht="18.95" customHeight="1">
      <c r="H151" s="55"/>
      <c r="I151" s="55"/>
      <c r="J151" s="55"/>
      <c r="K151" s="66"/>
      <c r="L151" s="66"/>
      <c r="M151" s="66"/>
      <c r="N151" s="66"/>
      <c r="O151" s="66"/>
      <c r="P151" s="66"/>
      <c r="Q151" s="66"/>
      <c r="R151" s="66"/>
      <c r="S151" s="66"/>
      <c r="T151" s="66"/>
      <c r="U151" s="66"/>
      <c r="V151" s="151">
        <f>2</f>
        <v>2</v>
      </c>
      <c r="W151" s="66"/>
      <c r="Y151" s="66"/>
      <c r="Z151" s="66"/>
      <c r="AA151" s="66"/>
      <c r="AB151" s="66"/>
      <c r="AC151" s="66"/>
      <c r="AD151" s="66"/>
      <c r="AE151" s="66"/>
      <c r="AF151" s="66"/>
      <c r="AG151" s="66"/>
      <c r="AH151" s="66"/>
      <c r="AI151" s="66"/>
      <c r="AJ151" s="66"/>
      <c r="AK151" s="66"/>
      <c r="AL151" s="55"/>
      <c r="AM151" s="55"/>
      <c r="AN151" s="55"/>
      <c r="AO151" s="55"/>
      <c r="BS151" s="151"/>
    </row>
    <row r="152" spans="3:71" ht="18.95" customHeight="1">
      <c r="C152" s="18"/>
    </row>
    <row r="153" spans="3:71" ht="18.95" customHeight="1">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3:71" ht="18.95" customHeight="1"/>
    <row r="155" spans="3:71" ht="18.95" customHeight="1"/>
    <row r="156" spans="3:71" ht="18.95" customHeight="1"/>
    <row r="157" spans="3:71" ht="18.95" customHeight="1"/>
    <row r="158" spans="3:71" ht="18.95" customHeight="1"/>
    <row r="159" spans="3:71" ht="18.95" customHeight="1"/>
    <row r="160" spans="3:71" ht="18.95" customHeight="1"/>
    <row r="161" spans="4:4" ht="18.95" customHeight="1"/>
    <row r="162" spans="4:4" ht="18.95" customHeight="1"/>
    <row r="163" spans="4:4" ht="18.95" customHeight="1"/>
    <row r="164" spans="4:4" ht="18.95" customHeight="1"/>
    <row r="165" spans="4:4" ht="18.95" customHeight="1"/>
    <row r="166" spans="4:4" ht="18.95" customHeight="1"/>
    <row r="167" spans="4:4" ht="18.95" customHeight="1"/>
    <row r="168" spans="4:4" ht="18.95" customHeight="1"/>
    <row r="169" spans="4:4" ht="18.95" customHeight="1"/>
    <row r="170" spans="4:4" ht="18.95" customHeight="1"/>
    <row r="171" spans="4:4" ht="18.95" customHeight="1"/>
    <row r="172" spans="4:4" ht="18.95" customHeight="1">
      <c r="D172" s="1"/>
    </row>
    <row r="173" spans="4:4" ht="18.95" customHeight="1"/>
    <row r="174" spans="4:4" ht="18.95" customHeight="1"/>
    <row r="175" spans="4:4" ht="18.95" customHeight="1"/>
    <row r="176" spans="4:4" ht="18.95" customHeight="1"/>
    <row r="177" ht="18.95" customHeight="1"/>
    <row r="178" ht="18.95" customHeight="1"/>
    <row r="179" ht="18.95" customHeight="1"/>
    <row r="180" ht="18.95" customHeight="1"/>
    <row r="181" ht="18.95" customHeight="1"/>
    <row r="182" ht="18.95" customHeight="1"/>
    <row r="183" ht="18.95" customHeight="1"/>
    <row r="184" ht="18.95" customHeight="1"/>
    <row r="185" ht="18.95" customHeight="1"/>
    <row r="186" ht="18.95" customHeight="1"/>
    <row r="187" ht="18.95" customHeight="1"/>
    <row r="188" ht="18.95" customHeight="1"/>
    <row r="189" ht="18.95" customHeight="1"/>
    <row r="190" ht="18.95" customHeight="1"/>
    <row r="191" ht="18.95" customHeight="1"/>
    <row r="192" ht="18.95" customHeight="1"/>
    <row r="193" spans="3:71" ht="18.95" customHeight="1"/>
    <row r="194" spans="3:71" ht="18.95" customHeight="1"/>
    <row r="195" spans="3:71" ht="18.95" customHeight="1">
      <c r="V195" s="151">
        <f>V151+1</f>
        <v>3</v>
      </c>
    </row>
    <row r="196" spans="3:71" ht="18.95" customHeight="1">
      <c r="C196" s="18"/>
      <c r="X196" s="151"/>
      <c r="BS196" s="151"/>
    </row>
    <row r="197" spans="3:71" ht="18.95" customHeight="1">
      <c r="X197" s="151"/>
      <c r="BS197" s="151"/>
    </row>
    <row r="198" spans="3:71" ht="18.95" customHeight="1">
      <c r="X198" s="151"/>
      <c r="BS198" s="151"/>
    </row>
    <row r="199" spans="3:71" ht="18.95" customHeight="1">
      <c r="X199" s="151"/>
      <c r="BS199" s="151"/>
    </row>
    <row r="200" spans="3:71" ht="18.95" customHeight="1">
      <c r="X200" s="151"/>
      <c r="BS200" s="151"/>
    </row>
    <row r="201" spans="3:71" ht="18.95" customHeight="1">
      <c r="X201" s="151"/>
      <c r="BS201" s="151"/>
    </row>
    <row r="202" spans="3:71" ht="18.95" customHeight="1">
      <c r="X202" s="151"/>
      <c r="BS202" s="151"/>
    </row>
    <row r="203" spans="3:71" ht="18.95" customHeight="1">
      <c r="X203" s="151"/>
      <c r="BS203" s="151"/>
    </row>
    <row r="204" spans="3:71" ht="18.95" customHeight="1">
      <c r="X204" s="151"/>
      <c r="BS204" s="151"/>
    </row>
    <row r="205" spans="3:71" ht="18.95" customHeight="1">
      <c r="X205" s="151"/>
      <c r="BS205" s="151"/>
    </row>
    <row r="206" spans="3:71" ht="18.95" customHeight="1">
      <c r="X206" s="151"/>
      <c r="BS206" s="151"/>
    </row>
    <row r="207" spans="3:71" ht="18.95" customHeight="1">
      <c r="X207" s="151"/>
      <c r="BS207" s="151"/>
    </row>
    <row r="208" spans="3:71" ht="18.95" customHeight="1">
      <c r="X208" s="151"/>
      <c r="BS208" s="151"/>
    </row>
    <row r="209" spans="24:71" ht="18.95" customHeight="1">
      <c r="X209" s="151"/>
      <c r="BS209" s="151"/>
    </row>
    <row r="210" spans="24:71" ht="18.95" customHeight="1">
      <c r="X210" s="151"/>
      <c r="BS210" s="151"/>
    </row>
    <row r="211" spans="24:71" ht="18.95" customHeight="1">
      <c r="X211" s="151"/>
      <c r="BS211" s="151"/>
    </row>
    <row r="212" spans="24:71" ht="18.95" customHeight="1">
      <c r="X212" s="151"/>
      <c r="BS212" s="151"/>
    </row>
    <row r="213" spans="24:71" ht="18.95" customHeight="1">
      <c r="X213" s="151"/>
      <c r="BS213" s="151"/>
    </row>
    <row r="214" spans="24:71" ht="18.95" customHeight="1">
      <c r="X214" s="151"/>
      <c r="BS214" s="151"/>
    </row>
    <row r="215" spans="24:71" ht="18.95" customHeight="1">
      <c r="X215" s="151"/>
      <c r="BS215" s="151"/>
    </row>
    <row r="216" spans="24:71" ht="18.95" customHeight="1">
      <c r="X216" s="151"/>
      <c r="BS216" s="151"/>
    </row>
    <row r="217" spans="24:71" ht="18.95" customHeight="1">
      <c r="X217" s="151"/>
      <c r="BS217" s="151"/>
    </row>
    <row r="218" spans="24:71" ht="18.95" customHeight="1">
      <c r="X218" s="151"/>
      <c r="BS218" s="151"/>
    </row>
    <row r="219" spans="24:71" ht="18.95" customHeight="1">
      <c r="X219" s="151"/>
      <c r="BS219" s="151"/>
    </row>
    <row r="220" spans="24:71" ht="18.95" customHeight="1">
      <c r="X220" s="151"/>
      <c r="BS220" s="151"/>
    </row>
    <row r="221" spans="24:71" ht="18.95" customHeight="1">
      <c r="X221" s="151"/>
      <c r="BS221" s="151"/>
    </row>
    <row r="222" spans="24:71" ht="18.95" customHeight="1">
      <c r="X222" s="151"/>
      <c r="BS222" s="151"/>
    </row>
    <row r="223" spans="24:71" ht="18.95" customHeight="1">
      <c r="X223" s="151"/>
      <c r="BS223" s="151"/>
    </row>
    <row r="224" spans="24:71" ht="18.95" customHeight="1">
      <c r="X224" s="151"/>
      <c r="BS224" s="151"/>
    </row>
    <row r="225" spans="3:71" ht="18.95" customHeight="1">
      <c r="X225" s="151"/>
      <c r="BS225" s="151"/>
    </row>
    <row r="226" spans="3:71" ht="18.95" customHeight="1">
      <c r="X226" s="151"/>
      <c r="BS226" s="151"/>
    </row>
    <row r="227" spans="3:71" ht="18.95" customHeight="1">
      <c r="X227" s="151"/>
      <c r="BS227" s="151"/>
    </row>
    <row r="228" spans="3:71" ht="18.95" customHeight="1">
      <c r="X228" s="151"/>
      <c r="BS228" s="151"/>
    </row>
    <row r="229" spans="3:71" ht="18.95" customHeight="1">
      <c r="X229" s="151"/>
      <c r="BS229" s="151"/>
    </row>
    <row r="230" spans="3:71" ht="18.95" customHeight="1">
      <c r="X230" s="151"/>
      <c r="BS230" s="151"/>
    </row>
    <row r="231" spans="3:71" ht="18.95" customHeight="1">
      <c r="X231" s="151"/>
      <c r="BS231" s="151"/>
    </row>
    <row r="232" spans="3:71" ht="18.95" customHeight="1">
      <c r="X232" s="151"/>
      <c r="BS232" s="151"/>
    </row>
    <row r="233" spans="3:71" ht="18.95" customHeight="1">
      <c r="X233" s="151"/>
      <c r="BS233" s="151"/>
    </row>
    <row r="234" spans="3:71" ht="18.95" customHeight="1">
      <c r="X234" s="151"/>
      <c r="BS234" s="151"/>
    </row>
    <row r="235" spans="3:71" ht="18.95" customHeight="1">
      <c r="X235" s="151"/>
      <c r="BS235" s="151"/>
    </row>
    <row r="236" spans="3:71" ht="18.95" customHeight="1">
      <c r="X236" s="151"/>
      <c r="BS236" s="151"/>
    </row>
    <row r="237" spans="3:71" ht="18.95" customHeight="1">
      <c r="X237" s="151"/>
      <c r="BS237" s="151"/>
    </row>
    <row r="238" spans="3:71" ht="18.95" customHeight="1">
      <c r="X238" s="151"/>
      <c r="BS238" s="151"/>
    </row>
    <row r="239" spans="3:71" ht="18.95" customHeight="1">
      <c r="V239" s="151">
        <f>V195+1</f>
        <v>4</v>
      </c>
      <c r="BS239" s="151"/>
    </row>
    <row r="240" spans="3:71" ht="18.95" customHeight="1">
      <c r="C240" s="18"/>
    </row>
    <row r="241" ht="18.95" customHeight="1"/>
    <row r="242" ht="18.95" customHeight="1"/>
    <row r="243" ht="18.95" customHeight="1"/>
    <row r="244" ht="18.95" customHeight="1"/>
    <row r="245" ht="18.95" customHeight="1"/>
    <row r="246" ht="18.95" customHeight="1"/>
    <row r="247" ht="18.95" customHeight="1"/>
    <row r="248" ht="18.95" customHeight="1"/>
    <row r="249" ht="18.95" customHeight="1"/>
    <row r="250" ht="18.95" customHeight="1"/>
    <row r="251" ht="18.95" customHeight="1"/>
    <row r="252" ht="18.95" customHeight="1"/>
    <row r="253" ht="18.95" customHeight="1"/>
    <row r="254" ht="18.95" customHeight="1"/>
    <row r="255" ht="18.95" customHeight="1"/>
    <row r="256" ht="18.95" customHeight="1"/>
    <row r="257" ht="18.95" customHeight="1"/>
    <row r="258" ht="18.95" customHeight="1"/>
    <row r="259" ht="18.95" customHeight="1"/>
    <row r="260" ht="18.95" customHeight="1"/>
    <row r="261" ht="18.95" customHeight="1"/>
    <row r="262" ht="18.95" customHeight="1"/>
    <row r="263" ht="18.95" customHeight="1"/>
    <row r="264" ht="18.95" customHeight="1"/>
    <row r="265" ht="18.95" customHeight="1"/>
    <row r="266" ht="18.95" customHeight="1"/>
    <row r="267" ht="18.95" customHeight="1"/>
    <row r="268" ht="18.95" customHeight="1"/>
    <row r="269" ht="18.95" customHeight="1"/>
    <row r="270" ht="18.95" customHeight="1"/>
    <row r="271" ht="18.95" customHeight="1"/>
    <row r="272" ht="18.95" customHeight="1"/>
    <row r="273" spans="3:71" ht="18.95" customHeight="1"/>
    <row r="274" spans="3:71" ht="18.95" customHeight="1"/>
    <row r="275" spans="3:71" ht="18.95" customHeight="1"/>
    <row r="276" spans="3:71" ht="18.95" customHeight="1"/>
    <row r="277" spans="3:71" ht="18.95" customHeight="1"/>
    <row r="278" spans="3:71" ht="18.95" customHeight="1"/>
    <row r="279" spans="3:71" ht="18.95" customHeight="1"/>
    <row r="280" spans="3:71" ht="18.95" customHeight="1"/>
    <row r="281" spans="3:71" ht="18.95" customHeight="1"/>
    <row r="282" spans="3:71" ht="18.95" customHeight="1"/>
    <row r="283" spans="3:71" ht="18.95" customHeight="1">
      <c r="V283" s="151">
        <f>V239+1</f>
        <v>5</v>
      </c>
    </row>
    <row r="284" spans="3:71" ht="18.95" customHeight="1">
      <c r="C284" s="18"/>
      <c r="X284" s="151"/>
      <c r="BS284" s="151"/>
    </row>
    <row r="285" spans="3:71" ht="18.95" customHeight="1">
      <c r="X285" s="151"/>
      <c r="BS285" s="151"/>
    </row>
    <row r="286" spans="3:71" ht="18.95" customHeight="1">
      <c r="X286" s="151"/>
      <c r="BS286" s="151"/>
    </row>
    <row r="287" spans="3:71" ht="18.95" customHeight="1">
      <c r="X287" s="151"/>
      <c r="BS287" s="151"/>
    </row>
    <row r="288" spans="3:71" ht="18.95" customHeight="1">
      <c r="X288" s="151"/>
      <c r="BS288" s="151"/>
    </row>
    <row r="289" spans="24:71" ht="18.95" customHeight="1">
      <c r="X289" s="151"/>
      <c r="BS289" s="151"/>
    </row>
    <row r="290" spans="24:71" ht="18.95" customHeight="1">
      <c r="X290" s="151"/>
      <c r="BS290" s="151"/>
    </row>
    <row r="291" spans="24:71" ht="18.95" customHeight="1">
      <c r="X291" s="151"/>
      <c r="BS291" s="151"/>
    </row>
    <row r="292" spans="24:71" ht="18.95" customHeight="1">
      <c r="X292" s="151"/>
      <c r="BS292" s="151"/>
    </row>
    <row r="293" spans="24:71" ht="18.95" customHeight="1">
      <c r="X293" s="151"/>
      <c r="BS293" s="151"/>
    </row>
    <row r="294" spans="24:71" ht="18.95" customHeight="1">
      <c r="X294" s="151"/>
      <c r="BS294" s="151"/>
    </row>
    <row r="295" spans="24:71" ht="18.95" customHeight="1">
      <c r="X295" s="151"/>
      <c r="BS295" s="151"/>
    </row>
    <row r="296" spans="24:71" ht="18.95" customHeight="1">
      <c r="X296" s="151"/>
      <c r="BS296" s="151"/>
    </row>
    <row r="297" spans="24:71" ht="18.95" customHeight="1">
      <c r="X297" s="151"/>
      <c r="BS297" s="151"/>
    </row>
    <row r="298" spans="24:71" ht="18.95" customHeight="1">
      <c r="X298" s="151"/>
      <c r="BS298" s="151"/>
    </row>
    <row r="299" spans="24:71" ht="18.95" customHeight="1">
      <c r="X299" s="151"/>
      <c r="BS299" s="151"/>
    </row>
    <row r="300" spans="24:71" ht="18.95" customHeight="1">
      <c r="X300" s="151"/>
      <c r="BS300" s="151"/>
    </row>
    <row r="301" spans="24:71" ht="18.95" customHeight="1">
      <c r="X301" s="151"/>
      <c r="BS301" s="151"/>
    </row>
    <row r="302" spans="24:71" ht="18.95" customHeight="1">
      <c r="X302" s="151"/>
      <c r="BS302" s="151"/>
    </row>
    <row r="303" spans="24:71" ht="18.95" customHeight="1">
      <c r="X303" s="151"/>
      <c r="BS303" s="151"/>
    </row>
    <row r="304" spans="24:71" ht="18.95" customHeight="1">
      <c r="X304" s="151"/>
      <c r="BS304" s="151"/>
    </row>
    <row r="305" spans="24:71" ht="18.95" customHeight="1">
      <c r="X305" s="151"/>
      <c r="BS305" s="151"/>
    </row>
    <row r="306" spans="24:71" ht="18.95" customHeight="1">
      <c r="X306" s="151"/>
      <c r="BS306" s="151"/>
    </row>
    <row r="307" spans="24:71" ht="18.95" customHeight="1">
      <c r="X307" s="151"/>
      <c r="BS307" s="151"/>
    </row>
    <row r="308" spans="24:71" ht="18.95" customHeight="1">
      <c r="X308" s="151"/>
      <c r="BS308" s="151"/>
    </row>
    <row r="309" spans="24:71" ht="18.95" customHeight="1">
      <c r="X309" s="151"/>
      <c r="BS309" s="151"/>
    </row>
    <row r="310" spans="24:71" ht="18.95" customHeight="1">
      <c r="X310" s="151"/>
      <c r="BS310" s="151"/>
    </row>
    <row r="311" spans="24:71" ht="18.95" customHeight="1">
      <c r="X311" s="151"/>
      <c r="BS311" s="151"/>
    </row>
    <row r="312" spans="24:71" ht="18.95" customHeight="1">
      <c r="X312" s="151"/>
      <c r="BS312" s="151"/>
    </row>
    <row r="313" spans="24:71" ht="18.95" customHeight="1">
      <c r="X313" s="151"/>
      <c r="BS313" s="151"/>
    </row>
    <row r="314" spans="24:71" ht="18.95" customHeight="1">
      <c r="X314" s="151"/>
      <c r="BS314" s="151"/>
    </row>
    <row r="315" spans="24:71" ht="18.95" customHeight="1">
      <c r="X315" s="151"/>
      <c r="BS315" s="151"/>
    </row>
    <row r="316" spans="24:71" ht="18.95" customHeight="1">
      <c r="X316" s="151"/>
      <c r="BS316" s="151"/>
    </row>
    <row r="317" spans="24:71" ht="18.95" customHeight="1">
      <c r="X317" s="151"/>
      <c r="BS317" s="151"/>
    </row>
    <row r="318" spans="24:71" ht="18.95" customHeight="1">
      <c r="X318" s="151"/>
      <c r="BS318" s="151"/>
    </row>
    <row r="319" spans="24:71" ht="18.95" customHeight="1">
      <c r="X319" s="151"/>
      <c r="BS319" s="151"/>
    </row>
    <row r="320" spans="24:71" ht="18.95" customHeight="1">
      <c r="X320" s="151"/>
      <c r="BS320" s="151"/>
    </row>
    <row r="321" spans="3:71" ht="18.95" customHeight="1">
      <c r="X321" s="151"/>
      <c r="BS321" s="151"/>
    </row>
    <row r="322" spans="3:71" ht="18.95" customHeight="1">
      <c r="X322" s="151"/>
      <c r="BS322" s="151"/>
    </row>
    <row r="323" spans="3:71" ht="18.95" customHeight="1">
      <c r="X323" s="151"/>
      <c r="BS323" s="151"/>
    </row>
    <row r="324" spans="3:71" ht="18.95" customHeight="1">
      <c r="X324" s="151"/>
      <c r="BS324" s="151"/>
    </row>
    <row r="325" spans="3:71" ht="18.95" customHeight="1">
      <c r="X325" s="151"/>
      <c r="BS325" s="151"/>
    </row>
    <row r="326" spans="3:71" ht="18.95" customHeight="1">
      <c r="X326" s="151"/>
      <c r="BS326" s="151"/>
    </row>
    <row r="327" spans="3:71" ht="18.95" customHeight="1">
      <c r="V327" s="151">
        <f>V283+1</f>
        <v>6</v>
      </c>
      <c r="BS327" s="151"/>
    </row>
    <row r="328" spans="3:71" ht="18.95" customHeight="1">
      <c r="C328" s="18"/>
    </row>
    <row r="329" spans="3:71" ht="18.95" customHeight="1"/>
    <row r="330" spans="3:71" ht="18.95" customHeight="1"/>
    <row r="331" spans="3:71" ht="18.95" customHeight="1"/>
    <row r="332" spans="3:71" ht="18.95" customHeight="1"/>
    <row r="333" spans="3:71" ht="18.95" customHeight="1"/>
    <row r="334" spans="3:71" ht="18.95" customHeight="1"/>
    <row r="335" spans="3:71" ht="18.95" customHeight="1"/>
    <row r="336" spans="3:71" ht="18.95" customHeight="1"/>
    <row r="337" ht="18.95" customHeight="1"/>
    <row r="338" ht="18.95" customHeight="1"/>
    <row r="339" ht="18.95" customHeight="1"/>
    <row r="340" ht="18.95" customHeight="1"/>
    <row r="341" ht="18.95" customHeight="1"/>
    <row r="342" ht="18.95" customHeight="1"/>
    <row r="343" ht="18.95" customHeight="1"/>
    <row r="344" ht="18.95" customHeight="1"/>
    <row r="345" ht="18.95" customHeight="1"/>
    <row r="346" ht="18.95" customHeight="1"/>
    <row r="347" ht="18.95" customHeight="1"/>
    <row r="348" ht="18.95" customHeight="1"/>
    <row r="349" ht="18.95" customHeight="1"/>
    <row r="350" ht="18.95" customHeight="1"/>
    <row r="351" ht="18.95" customHeight="1"/>
    <row r="352" ht="18.95" customHeight="1"/>
    <row r="353" ht="18.95" customHeight="1"/>
    <row r="354" ht="18.95" customHeight="1"/>
    <row r="355" ht="18.95" customHeight="1"/>
    <row r="356" ht="18.95" customHeight="1"/>
    <row r="357" ht="18.95" customHeight="1"/>
    <row r="358" ht="18.95" customHeight="1"/>
    <row r="359" ht="18.95" customHeight="1"/>
    <row r="360" ht="18.95" customHeight="1"/>
    <row r="361" ht="18.95" customHeight="1"/>
    <row r="362" ht="18.95" customHeight="1"/>
    <row r="363" ht="18.95" customHeight="1"/>
    <row r="364" ht="18.95" customHeight="1"/>
    <row r="365" ht="18.95" customHeight="1"/>
    <row r="366" ht="18.95" customHeight="1"/>
    <row r="367" ht="18.95" customHeight="1"/>
    <row r="368" ht="18.95" customHeight="1"/>
    <row r="369" spans="3:71" ht="18.95" customHeight="1"/>
    <row r="370" spans="3:71" ht="18.95" customHeight="1"/>
    <row r="371" spans="3:71" ht="18.95" customHeight="1">
      <c r="V371" s="151">
        <f>V327+1</f>
        <v>7</v>
      </c>
    </row>
    <row r="372" spans="3:71" ht="18.95" customHeight="1">
      <c r="C372" s="18"/>
      <c r="X372" s="151"/>
      <c r="BS372" s="151"/>
    </row>
    <row r="373" spans="3:71" ht="18.95" customHeight="1">
      <c r="X373" s="151"/>
      <c r="BS373" s="151"/>
    </row>
    <row r="374" spans="3:71" ht="18.95" customHeight="1">
      <c r="X374" s="151"/>
      <c r="BS374" s="151"/>
    </row>
    <row r="375" spans="3:71" ht="18.95" customHeight="1">
      <c r="X375" s="151"/>
      <c r="BS375" s="151"/>
    </row>
    <row r="376" spans="3:71" ht="18.95" customHeight="1">
      <c r="X376" s="151"/>
      <c r="BS376" s="151"/>
    </row>
    <row r="377" spans="3:71" ht="18.95" customHeight="1">
      <c r="X377" s="151"/>
      <c r="BS377" s="151"/>
    </row>
    <row r="378" spans="3:71" ht="18.95" customHeight="1">
      <c r="X378" s="151"/>
      <c r="BS378" s="151"/>
    </row>
    <row r="379" spans="3:71" ht="18.95" customHeight="1">
      <c r="X379" s="151"/>
      <c r="BS379" s="151"/>
    </row>
    <row r="380" spans="3:71" ht="18.95" customHeight="1">
      <c r="X380" s="151"/>
      <c r="BS380" s="151"/>
    </row>
    <row r="381" spans="3:71" ht="18.95" customHeight="1">
      <c r="X381" s="151"/>
      <c r="BS381" s="151"/>
    </row>
    <row r="382" spans="3:71" ht="18.95" customHeight="1">
      <c r="X382" s="151"/>
      <c r="BS382" s="151"/>
    </row>
    <row r="383" spans="3:71" ht="18.95" customHeight="1">
      <c r="X383" s="151"/>
      <c r="BS383" s="151"/>
    </row>
    <row r="384" spans="3:71" ht="18.95" customHeight="1">
      <c r="X384" s="151"/>
      <c r="BS384" s="151"/>
    </row>
    <row r="385" spans="24:71" ht="18.95" customHeight="1">
      <c r="X385" s="151"/>
      <c r="BS385" s="151"/>
    </row>
    <row r="386" spans="24:71" ht="18.95" customHeight="1">
      <c r="X386" s="151"/>
      <c r="BS386" s="151"/>
    </row>
    <row r="387" spans="24:71" ht="18.95" customHeight="1">
      <c r="X387" s="151"/>
      <c r="BS387" s="151"/>
    </row>
    <row r="388" spans="24:71" ht="18.95" customHeight="1">
      <c r="X388" s="151"/>
      <c r="BS388" s="151"/>
    </row>
    <row r="389" spans="24:71" ht="18.95" customHeight="1">
      <c r="X389" s="151"/>
      <c r="BS389" s="151"/>
    </row>
    <row r="390" spans="24:71" ht="18.95" customHeight="1">
      <c r="X390" s="151"/>
      <c r="BS390" s="151"/>
    </row>
    <row r="391" spans="24:71" ht="18.95" customHeight="1">
      <c r="X391" s="151"/>
      <c r="BS391" s="151"/>
    </row>
    <row r="392" spans="24:71" ht="18.95" customHeight="1">
      <c r="X392" s="151"/>
      <c r="BS392" s="151"/>
    </row>
    <row r="393" spans="24:71" ht="18.95" customHeight="1">
      <c r="X393" s="151"/>
      <c r="BS393" s="151"/>
    </row>
    <row r="394" spans="24:71" ht="18.95" customHeight="1">
      <c r="X394" s="151"/>
      <c r="BS394" s="151"/>
    </row>
    <row r="395" spans="24:71" ht="18.95" customHeight="1">
      <c r="X395" s="151"/>
      <c r="BS395" s="151"/>
    </row>
    <row r="396" spans="24:71" ht="18.95" customHeight="1">
      <c r="X396" s="151"/>
      <c r="BS396" s="151"/>
    </row>
    <row r="397" spans="24:71" ht="18.95" customHeight="1">
      <c r="X397" s="151"/>
      <c r="BS397" s="151"/>
    </row>
    <row r="398" spans="24:71" ht="18.95" customHeight="1">
      <c r="X398" s="151"/>
      <c r="BS398" s="151"/>
    </row>
    <row r="399" spans="24:71" ht="18.95" customHeight="1">
      <c r="X399" s="151"/>
      <c r="BS399" s="151"/>
    </row>
    <row r="400" spans="24:71" ht="18.95" customHeight="1">
      <c r="X400" s="151"/>
      <c r="BS400" s="151"/>
    </row>
    <row r="401" spans="3:71" ht="18.95" customHeight="1">
      <c r="X401" s="151"/>
      <c r="BS401" s="151"/>
    </row>
    <row r="402" spans="3:71" ht="18.95" customHeight="1">
      <c r="X402" s="151"/>
      <c r="BS402" s="151"/>
    </row>
    <row r="403" spans="3:71" ht="18.95" customHeight="1">
      <c r="X403" s="151"/>
      <c r="BS403" s="151"/>
    </row>
    <row r="404" spans="3:71" ht="18.95" customHeight="1">
      <c r="X404" s="151"/>
      <c r="BS404" s="151"/>
    </row>
    <row r="405" spans="3:71" ht="18.95" customHeight="1">
      <c r="X405" s="151"/>
      <c r="BS405" s="151"/>
    </row>
    <row r="406" spans="3:71" ht="18.95" customHeight="1">
      <c r="X406" s="151"/>
      <c r="BS406" s="151"/>
    </row>
    <row r="407" spans="3:71" ht="18.95" customHeight="1">
      <c r="X407" s="151"/>
      <c r="BS407" s="151"/>
    </row>
    <row r="408" spans="3:71" ht="18.95" customHeight="1">
      <c r="X408" s="151"/>
      <c r="BS408" s="151"/>
    </row>
    <row r="409" spans="3:71" ht="18.95" customHeight="1">
      <c r="X409" s="151"/>
      <c r="BS409" s="151"/>
    </row>
    <row r="410" spans="3:71" ht="18.95" customHeight="1">
      <c r="X410" s="151"/>
      <c r="BS410" s="151"/>
    </row>
    <row r="411" spans="3:71" ht="18.95" customHeight="1">
      <c r="X411" s="151"/>
      <c r="BS411" s="151"/>
    </row>
    <row r="412" spans="3:71" ht="18.95" customHeight="1">
      <c r="X412" s="151"/>
      <c r="BS412" s="151"/>
    </row>
    <row r="413" spans="3:71" ht="18.95" customHeight="1">
      <c r="X413" s="151"/>
      <c r="BS413" s="151"/>
    </row>
    <row r="414" spans="3:71" ht="18.95" customHeight="1">
      <c r="X414" s="151"/>
      <c r="BS414" s="151"/>
    </row>
    <row r="415" spans="3:71" ht="18.95" customHeight="1">
      <c r="V415" s="151">
        <f>V371+1</f>
        <v>8</v>
      </c>
      <c r="BS415" s="151"/>
    </row>
    <row r="416" spans="3:71" ht="18.95" customHeight="1">
      <c r="C416" s="18"/>
    </row>
    <row r="417" ht="18.95" customHeight="1"/>
    <row r="418" ht="18.95" customHeight="1"/>
    <row r="419" ht="18.95" customHeight="1"/>
    <row r="420" ht="18.95" customHeight="1"/>
    <row r="421" ht="18.95" customHeight="1"/>
    <row r="422" ht="18.95" customHeight="1"/>
    <row r="423" ht="18.95" customHeight="1"/>
    <row r="424" ht="18.95" customHeight="1"/>
    <row r="425" ht="18.95" customHeight="1"/>
    <row r="426" ht="18.95" customHeight="1"/>
    <row r="427" ht="18.95" customHeight="1"/>
    <row r="428" ht="18.95" customHeight="1"/>
    <row r="429" ht="18.95" customHeight="1"/>
    <row r="430" ht="18.95" customHeight="1"/>
    <row r="431" ht="18.95" customHeight="1"/>
    <row r="432" ht="18.95" customHeight="1"/>
    <row r="433" ht="18.95" customHeight="1"/>
    <row r="434" ht="18.95" customHeight="1"/>
    <row r="435" ht="18.95" customHeight="1"/>
    <row r="436" ht="18.95" customHeight="1"/>
    <row r="437" ht="18.95" customHeight="1"/>
    <row r="438" ht="18.95" customHeight="1"/>
    <row r="439" ht="18.95" customHeight="1"/>
    <row r="440" ht="18.95" customHeight="1"/>
    <row r="441" ht="18.95" customHeight="1"/>
    <row r="442" ht="18.95" customHeight="1"/>
    <row r="443" ht="18.95" customHeight="1"/>
    <row r="444" ht="18.95" customHeight="1"/>
    <row r="445" ht="18.95" customHeight="1"/>
    <row r="446" ht="18.95" customHeight="1"/>
    <row r="447" ht="18.95" customHeight="1"/>
    <row r="448" ht="18.95" customHeight="1"/>
    <row r="449" spans="3:71" ht="18.95" customHeight="1"/>
    <row r="450" spans="3:71" ht="18.95" customHeight="1"/>
    <row r="451" spans="3:71" ht="18.95" customHeight="1"/>
    <row r="452" spans="3:71" ht="18.95" customHeight="1"/>
    <row r="453" spans="3:71" ht="18.95" customHeight="1"/>
    <row r="454" spans="3:71" ht="18.95" customHeight="1"/>
    <row r="455" spans="3:71" ht="18.95" customHeight="1"/>
    <row r="456" spans="3:71" ht="18.95" customHeight="1"/>
    <row r="457" spans="3:71" ht="18.95" customHeight="1"/>
    <row r="458" spans="3:71" ht="18.95" customHeight="1"/>
    <row r="459" spans="3:71" ht="18.95" customHeight="1">
      <c r="V459" s="151">
        <f>V415+1</f>
        <v>9</v>
      </c>
    </row>
    <row r="460" spans="3:71" ht="18.95" customHeight="1">
      <c r="C460" s="18"/>
      <c r="X460" s="151"/>
      <c r="BS460" s="151"/>
    </row>
    <row r="461" spans="3:71" ht="18.95" customHeight="1">
      <c r="X461" s="151"/>
      <c r="BS461" s="151"/>
    </row>
    <row r="462" spans="3:71" ht="18.95" customHeight="1">
      <c r="X462" s="151"/>
      <c r="BS462" s="151"/>
    </row>
    <row r="463" spans="3:71" ht="18.95" customHeight="1">
      <c r="X463" s="151"/>
      <c r="BS463" s="151"/>
    </row>
    <row r="464" spans="3:71" ht="18.95" customHeight="1">
      <c r="X464" s="151"/>
      <c r="BS464" s="151"/>
    </row>
    <row r="465" spans="24:71" ht="18.95" customHeight="1">
      <c r="X465" s="151"/>
      <c r="BS465" s="151"/>
    </row>
    <row r="466" spans="24:71" ht="18.95" customHeight="1">
      <c r="X466" s="151"/>
      <c r="BS466" s="151"/>
    </row>
    <row r="467" spans="24:71" ht="18.95" customHeight="1">
      <c r="X467" s="151"/>
      <c r="BS467" s="151"/>
    </row>
    <row r="468" spans="24:71" ht="18.95" customHeight="1">
      <c r="X468" s="151"/>
      <c r="BS468" s="151"/>
    </row>
    <row r="469" spans="24:71" ht="18.95" customHeight="1">
      <c r="X469" s="151"/>
      <c r="BS469" s="151"/>
    </row>
    <row r="470" spans="24:71" ht="18.95" customHeight="1">
      <c r="X470" s="151"/>
      <c r="BS470" s="151"/>
    </row>
    <row r="471" spans="24:71" ht="18.95" customHeight="1">
      <c r="X471" s="151"/>
      <c r="BS471" s="151"/>
    </row>
    <row r="472" spans="24:71" ht="18.95" customHeight="1">
      <c r="X472" s="151"/>
      <c r="BS472" s="151"/>
    </row>
    <row r="473" spans="24:71" ht="18.95" customHeight="1">
      <c r="X473" s="151"/>
      <c r="BS473" s="151"/>
    </row>
    <row r="474" spans="24:71" ht="18.95" customHeight="1">
      <c r="X474" s="151"/>
      <c r="BS474" s="151"/>
    </row>
    <row r="475" spans="24:71" ht="18.95" customHeight="1">
      <c r="X475" s="151"/>
      <c r="BS475" s="151"/>
    </row>
    <row r="476" spans="24:71" ht="18.95" customHeight="1">
      <c r="X476" s="151"/>
      <c r="BS476" s="151"/>
    </row>
    <row r="477" spans="24:71" ht="18.95" customHeight="1">
      <c r="X477" s="151"/>
      <c r="BS477" s="151"/>
    </row>
    <row r="478" spans="24:71" ht="18.95" customHeight="1">
      <c r="X478" s="151"/>
      <c r="BS478" s="151"/>
    </row>
    <row r="479" spans="24:71" ht="18.95" customHeight="1">
      <c r="X479" s="151"/>
      <c r="BS479" s="151"/>
    </row>
    <row r="480" spans="24:71" ht="18.95" customHeight="1">
      <c r="X480" s="151"/>
      <c r="BS480" s="151"/>
    </row>
    <row r="481" spans="24:71" ht="18.95" customHeight="1">
      <c r="X481" s="151"/>
      <c r="BS481" s="151"/>
    </row>
    <row r="482" spans="24:71" ht="18.95" customHeight="1">
      <c r="X482" s="151"/>
      <c r="BS482" s="151"/>
    </row>
    <row r="483" spans="24:71" ht="18.95" customHeight="1">
      <c r="X483" s="151"/>
      <c r="BS483" s="151"/>
    </row>
    <row r="484" spans="24:71" ht="18.95" customHeight="1">
      <c r="X484" s="151"/>
      <c r="BS484" s="151"/>
    </row>
    <row r="485" spans="24:71" ht="18.95" customHeight="1">
      <c r="X485" s="151"/>
      <c r="BS485" s="151"/>
    </row>
    <row r="486" spans="24:71" ht="18.95" customHeight="1">
      <c r="X486" s="151"/>
      <c r="BS486" s="151"/>
    </row>
    <row r="487" spans="24:71" ht="18.95" customHeight="1">
      <c r="X487" s="151"/>
      <c r="BS487" s="151"/>
    </row>
    <row r="488" spans="24:71" ht="18.95" customHeight="1">
      <c r="X488" s="151"/>
      <c r="BS488" s="151"/>
    </row>
    <row r="489" spans="24:71" ht="18.95" customHeight="1">
      <c r="X489" s="151"/>
      <c r="BS489" s="151"/>
    </row>
    <row r="490" spans="24:71" ht="18.95" customHeight="1">
      <c r="X490" s="151"/>
      <c r="BS490" s="151"/>
    </row>
    <row r="491" spans="24:71" ht="18.95" customHeight="1">
      <c r="X491" s="151"/>
      <c r="BS491" s="151"/>
    </row>
    <row r="492" spans="24:71" ht="18.95" customHeight="1">
      <c r="X492" s="151"/>
      <c r="BS492" s="151"/>
    </row>
    <row r="493" spans="24:71" ht="18.95" customHeight="1">
      <c r="X493" s="151"/>
      <c r="BS493" s="151"/>
    </row>
    <row r="494" spans="24:71" ht="18.95" customHeight="1">
      <c r="X494" s="151"/>
      <c r="BS494" s="151"/>
    </row>
    <row r="495" spans="24:71" ht="18.95" customHeight="1">
      <c r="X495" s="151"/>
      <c r="BS495" s="151"/>
    </row>
    <row r="496" spans="24:71" ht="18.95" customHeight="1">
      <c r="X496" s="151"/>
      <c r="BS496" s="151"/>
    </row>
    <row r="497" spans="3:71" ht="18.95" customHeight="1">
      <c r="X497" s="151"/>
      <c r="BS497" s="151"/>
    </row>
    <row r="498" spans="3:71" ht="18.95" customHeight="1">
      <c r="X498" s="151"/>
      <c r="BS498" s="151"/>
    </row>
    <row r="499" spans="3:71" ht="18.95" customHeight="1">
      <c r="X499" s="151"/>
      <c r="BS499" s="151"/>
    </row>
    <row r="500" spans="3:71" ht="18.95" customHeight="1">
      <c r="X500" s="151"/>
      <c r="BS500" s="151"/>
    </row>
    <row r="501" spans="3:71" ht="18.95" customHeight="1">
      <c r="X501" s="151"/>
      <c r="BS501" s="151"/>
    </row>
    <row r="502" spans="3:71" ht="18.95" customHeight="1">
      <c r="X502" s="151"/>
      <c r="BS502" s="151"/>
    </row>
    <row r="503" spans="3:71" ht="18.95" customHeight="1">
      <c r="V503" s="152">
        <f>V459+1</f>
        <v>10</v>
      </c>
      <c r="BS503" s="151"/>
    </row>
    <row r="504" spans="3:71" ht="18.95" customHeight="1">
      <c r="C504" s="18"/>
    </row>
    <row r="505" spans="3:71" ht="18.95" customHeight="1"/>
    <row r="506" spans="3:71" ht="18.95" customHeight="1"/>
    <row r="507" spans="3:71" ht="18.95" customHeight="1"/>
    <row r="508" spans="3:71" ht="18.95" customHeight="1"/>
    <row r="509" spans="3:71" ht="18.95" customHeight="1"/>
    <row r="510" spans="3:71" ht="18.95" customHeight="1"/>
    <row r="511" spans="3:71" ht="18.95" customHeight="1"/>
    <row r="512" spans="3:71" ht="18.95" customHeight="1"/>
    <row r="513" ht="18.95" customHeight="1"/>
    <row r="514" ht="18.95" customHeight="1"/>
    <row r="515" ht="18.95" customHeight="1"/>
    <row r="516" ht="18.95" customHeight="1"/>
    <row r="517" ht="18.95" customHeight="1"/>
    <row r="518" ht="18.95" customHeight="1"/>
    <row r="519" ht="18.95" customHeight="1"/>
    <row r="520" ht="18.95" customHeight="1"/>
    <row r="521" ht="18.95" customHeight="1"/>
    <row r="522" ht="18.95" customHeight="1"/>
    <row r="523" ht="18.95" customHeight="1"/>
    <row r="524" ht="18.95" customHeight="1"/>
    <row r="525" ht="18.95" customHeight="1"/>
    <row r="526" ht="18.95" customHeight="1"/>
    <row r="527" ht="18.95" customHeight="1"/>
    <row r="528" ht="18.95" customHeight="1"/>
    <row r="529" ht="18.95" customHeight="1"/>
    <row r="530" ht="18.95" customHeight="1"/>
    <row r="531" ht="18.95" customHeight="1"/>
    <row r="532" ht="18.95" customHeight="1"/>
    <row r="533" ht="18.95" customHeight="1"/>
    <row r="534" ht="18.95" customHeight="1"/>
    <row r="535" ht="18.95" customHeight="1"/>
    <row r="536" ht="18.95" customHeight="1"/>
    <row r="537" ht="18.95" customHeight="1"/>
    <row r="538" ht="18.95" customHeight="1"/>
    <row r="539" ht="18.95" customHeight="1"/>
    <row r="540" ht="18.95" customHeight="1"/>
    <row r="541" ht="18.95" customHeight="1"/>
    <row r="542" ht="18.95" customHeight="1"/>
    <row r="543" ht="18.95" customHeight="1"/>
    <row r="544" ht="18.95" customHeight="1"/>
    <row r="545" spans="3:71" ht="18.95" customHeight="1"/>
    <row r="546" spans="3:71" ht="18.95" customHeight="1"/>
    <row r="547" spans="3:71" ht="18.95" customHeight="1">
      <c r="V547" s="152">
        <f>V503+1</f>
        <v>11</v>
      </c>
    </row>
    <row r="548" spans="3:71" ht="18.95" customHeight="1">
      <c r="C548" s="18"/>
      <c r="X548" s="151"/>
      <c r="BS548" s="151"/>
    </row>
    <row r="549" spans="3:71" ht="18.95" customHeight="1">
      <c r="X549" s="151"/>
      <c r="BS549" s="151"/>
    </row>
    <row r="550" spans="3:71" ht="18.95" customHeight="1">
      <c r="X550" s="151"/>
      <c r="BS550" s="151"/>
    </row>
    <row r="551" spans="3:71" ht="18.95" customHeight="1">
      <c r="X551" s="151"/>
      <c r="BS551" s="151"/>
    </row>
    <row r="552" spans="3:71" ht="18.95" customHeight="1">
      <c r="X552" s="151"/>
      <c r="BS552" s="151"/>
    </row>
    <row r="553" spans="3:71" ht="18.95" customHeight="1">
      <c r="X553" s="151"/>
      <c r="BS553" s="151"/>
    </row>
    <row r="554" spans="3:71" ht="18.95" customHeight="1">
      <c r="X554" s="151"/>
      <c r="BS554" s="151"/>
    </row>
    <row r="555" spans="3:71" ht="18.95" customHeight="1">
      <c r="X555" s="151"/>
      <c r="BS555" s="151"/>
    </row>
    <row r="556" spans="3:71" ht="18.95" customHeight="1">
      <c r="X556" s="151"/>
      <c r="BS556" s="151"/>
    </row>
    <row r="557" spans="3:71" ht="18.95" customHeight="1">
      <c r="X557" s="151"/>
      <c r="BS557" s="151"/>
    </row>
    <row r="558" spans="3:71" ht="18.95" customHeight="1">
      <c r="X558" s="151"/>
      <c r="BS558" s="151"/>
    </row>
    <row r="559" spans="3:71" ht="18.95" customHeight="1">
      <c r="X559" s="151"/>
      <c r="BS559" s="151"/>
    </row>
    <row r="560" spans="3:71" ht="18.95" customHeight="1">
      <c r="X560" s="151"/>
      <c r="BS560" s="151"/>
    </row>
    <row r="561" spans="24:71" ht="18.95" customHeight="1">
      <c r="X561" s="151"/>
      <c r="BS561" s="151"/>
    </row>
    <row r="562" spans="24:71" ht="18.95" customHeight="1">
      <c r="X562" s="151"/>
      <c r="BS562" s="151"/>
    </row>
    <row r="563" spans="24:71" ht="18.95" customHeight="1">
      <c r="X563" s="151"/>
      <c r="BS563" s="151"/>
    </row>
    <row r="564" spans="24:71" ht="18.95" customHeight="1">
      <c r="X564" s="151"/>
      <c r="BS564" s="151"/>
    </row>
    <row r="565" spans="24:71" ht="18.95" customHeight="1">
      <c r="X565" s="151"/>
      <c r="BS565" s="151"/>
    </row>
    <row r="566" spans="24:71" ht="18.95" customHeight="1">
      <c r="X566" s="151"/>
      <c r="BS566" s="151"/>
    </row>
    <row r="567" spans="24:71" ht="18.95" customHeight="1">
      <c r="X567" s="151"/>
      <c r="BS567" s="151"/>
    </row>
    <row r="568" spans="24:71" ht="18.95" customHeight="1">
      <c r="X568" s="151"/>
      <c r="BS568" s="151"/>
    </row>
    <row r="569" spans="24:71" ht="18.95" customHeight="1">
      <c r="X569" s="151"/>
      <c r="BS569" s="151"/>
    </row>
    <row r="570" spans="24:71" ht="18.95" customHeight="1">
      <c r="X570" s="151"/>
      <c r="BS570" s="151"/>
    </row>
    <row r="571" spans="24:71" ht="18.95" customHeight="1">
      <c r="X571" s="151"/>
      <c r="BS571" s="151"/>
    </row>
    <row r="572" spans="24:71" ht="18.95" customHeight="1">
      <c r="X572" s="151"/>
      <c r="BS572" s="151"/>
    </row>
    <row r="573" spans="24:71" ht="18.95" customHeight="1">
      <c r="X573" s="151"/>
      <c r="BS573" s="151"/>
    </row>
    <row r="574" spans="24:71" ht="18.95" customHeight="1">
      <c r="X574" s="151"/>
      <c r="BS574" s="151"/>
    </row>
    <row r="575" spans="24:71" ht="18.95" customHeight="1">
      <c r="X575" s="151"/>
      <c r="BS575" s="151"/>
    </row>
    <row r="576" spans="24:71" ht="18.95" customHeight="1">
      <c r="X576" s="151"/>
      <c r="BS576" s="151"/>
    </row>
    <row r="577" spans="3:71" ht="18.95" customHeight="1">
      <c r="X577" s="151"/>
      <c r="BS577" s="151"/>
    </row>
    <row r="578" spans="3:71" ht="18.95" customHeight="1">
      <c r="X578" s="151"/>
      <c r="BS578" s="151"/>
    </row>
    <row r="579" spans="3:71" ht="18.95" customHeight="1">
      <c r="X579" s="151"/>
      <c r="BS579" s="151"/>
    </row>
    <row r="580" spans="3:71" ht="18.95" customHeight="1">
      <c r="X580" s="151"/>
      <c r="BS580" s="151"/>
    </row>
    <row r="581" spans="3:71" ht="18.95" customHeight="1">
      <c r="X581" s="151"/>
      <c r="BS581" s="151"/>
    </row>
    <row r="582" spans="3:71" ht="18.95" customHeight="1">
      <c r="X582" s="151"/>
      <c r="BS582" s="151"/>
    </row>
    <row r="583" spans="3:71" ht="18.95" customHeight="1">
      <c r="X583" s="151"/>
      <c r="BS583" s="151"/>
    </row>
    <row r="584" spans="3:71" ht="18.95" customHeight="1">
      <c r="X584" s="151"/>
      <c r="BS584" s="151"/>
    </row>
    <row r="585" spans="3:71" ht="18.95" customHeight="1">
      <c r="X585" s="151"/>
      <c r="BS585" s="151"/>
    </row>
    <row r="586" spans="3:71" ht="18.95" customHeight="1">
      <c r="X586" s="151"/>
      <c r="BS586" s="151"/>
    </row>
    <row r="587" spans="3:71" ht="18.95" customHeight="1">
      <c r="X587" s="151"/>
      <c r="BS587" s="151"/>
    </row>
    <row r="588" spans="3:71" ht="18.95" customHeight="1">
      <c r="X588" s="151"/>
      <c r="BS588" s="151"/>
    </row>
    <row r="589" spans="3:71" ht="18.95" customHeight="1">
      <c r="X589" s="151"/>
      <c r="BS589" s="151"/>
    </row>
    <row r="590" spans="3:71" ht="18.95" customHeight="1">
      <c r="X590" s="151"/>
      <c r="BS590" s="151"/>
    </row>
    <row r="591" spans="3:71" ht="18.95" customHeight="1">
      <c r="V591" s="152">
        <f>V547+1</f>
        <v>12</v>
      </c>
      <c r="BS591" s="151"/>
    </row>
    <row r="592" spans="3:71" ht="18.95" customHeight="1">
      <c r="C592" s="18"/>
      <c r="X592" s="151"/>
      <c r="BS592" s="151"/>
    </row>
    <row r="593" spans="24:71" ht="18.95" customHeight="1">
      <c r="X593" s="151"/>
      <c r="BS593" s="151"/>
    </row>
    <row r="594" spans="24:71" ht="18.95" customHeight="1">
      <c r="X594" s="151"/>
      <c r="BS594" s="151"/>
    </row>
    <row r="595" spans="24:71" ht="18.95" customHeight="1">
      <c r="X595" s="151"/>
      <c r="BS595" s="151"/>
    </row>
    <row r="596" spans="24:71" ht="18.95" customHeight="1">
      <c r="X596" s="151"/>
      <c r="BS596" s="151"/>
    </row>
    <row r="597" spans="24:71" ht="18.95" customHeight="1">
      <c r="X597" s="151"/>
      <c r="BS597" s="151"/>
    </row>
    <row r="598" spans="24:71" ht="18.95" customHeight="1">
      <c r="X598" s="151"/>
      <c r="BS598" s="151"/>
    </row>
    <row r="599" spans="24:71" ht="18.95" customHeight="1">
      <c r="X599" s="151"/>
      <c r="BS599" s="151"/>
    </row>
    <row r="600" spans="24:71" ht="18.95" customHeight="1">
      <c r="X600" s="151"/>
      <c r="BS600" s="151"/>
    </row>
    <row r="601" spans="24:71" ht="18.95" customHeight="1">
      <c r="X601" s="151"/>
      <c r="BS601" s="151"/>
    </row>
    <row r="602" spans="24:71" ht="18.95" customHeight="1">
      <c r="X602" s="151"/>
      <c r="BS602" s="151"/>
    </row>
    <row r="603" spans="24:71" ht="18.95" customHeight="1">
      <c r="X603" s="151"/>
      <c r="BS603" s="151"/>
    </row>
    <row r="604" spans="24:71" ht="18.95" customHeight="1">
      <c r="X604" s="151"/>
      <c r="BS604" s="151"/>
    </row>
    <row r="605" spans="24:71" ht="18.95" customHeight="1">
      <c r="X605" s="151"/>
      <c r="BS605" s="151"/>
    </row>
    <row r="606" spans="24:71" ht="18.95" customHeight="1">
      <c r="X606" s="151"/>
      <c r="BS606" s="151"/>
    </row>
    <row r="607" spans="24:71" ht="18.95" customHeight="1">
      <c r="X607" s="151"/>
      <c r="BS607" s="151"/>
    </row>
    <row r="608" spans="24:71" ht="18.95" customHeight="1">
      <c r="X608" s="151"/>
      <c r="BS608" s="151"/>
    </row>
    <row r="609" spans="24:71" ht="18.95" customHeight="1">
      <c r="X609" s="151"/>
      <c r="BS609" s="151"/>
    </row>
    <row r="610" spans="24:71" ht="18.95" customHeight="1">
      <c r="X610" s="151"/>
      <c r="BS610" s="151"/>
    </row>
    <row r="611" spans="24:71" ht="18.95" customHeight="1">
      <c r="X611" s="151"/>
      <c r="BS611" s="151"/>
    </row>
    <row r="612" spans="24:71" ht="18.95" customHeight="1">
      <c r="X612" s="151"/>
      <c r="BS612" s="151"/>
    </row>
    <row r="613" spans="24:71" ht="18.95" customHeight="1">
      <c r="X613" s="151"/>
      <c r="BS613" s="151"/>
    </row>
    <row r="614" spans="24:71" ht="18.95" customHeight="1">
      <c r="X614" s="151"/>
      <c r="BS614" s="151"/>
    </row>
    <row r="615" spans="24:71" ht="18.95" customHeight="1">
      <c r="X615" s="151"/>
      <c r="BS615" s="151"/>
    </row>
    <row r="616" spans="24:71" ht="18.95" customHeight="1">
      <c r="X616" s="151"/>
      <c r="BS616" s="151"/>
    </row>
    <row r="617" spans="24:71" ht="18.95" customHeight="1">
      <c r="X617" s="151"/>
      <c r="BS617" s="151"/>
    </row>
    <row r="618" spans="24:71" ht="18.95" customHeight="1">
      <c r="X618" s="151"/>
      <c r="BS618" s="151"/>
    </row>
    <row r="619" spans="24:71" ht="18.95" customHeight="1">
      <c r="X619" s="151"/>
      <c r="BS619" s="151"/>
    </row>
    <row r="620" spans="24:71" ht="18.95" customHeight="1">
      <c r="X620" s="151"/>
      <c r="BS620" s="151"/>
    </row>
    <row r="621" spans="24:71" ht="18.95" customHeight="1">
      <c r="X621" s="151"/>
      <c r="BS621" s="151"/>
    </row>
    <row r="622" spans="24:71" ht="18.95" customHeight="1">
      <c r="X622" s="151"/>
      <c r="BS622" s="151"/>
    </row>
    <row r="623" spans="24:71" ht="18.95" customHeight="1">
      <c r="X623" s="151"/>
      <c r="BS623" s="151"/>
    </row>
    <row r="624" spans="24:71" ht="18.95" customHeight="1">
      <c r="X624" s="151"/>
      <c r="BS624" s="151"/>
    </row>
    <row r="625" spans="3:71" ht="18.95" customHeight="1">
      <c r="X625" s="151"/>
      <c r="BS625" s="151"/>
    </row>
    <row r="626" spans="3:71" ht="18.95" customHeight="1">
      <c r="X626" s="151"/>
      <c r="BS626" s="151"/>
    </row>
    <row r="627" spans="3:71" ht="18.95" customHeight="1">
      <c r="X627" s="151"/>
      <c r="BS627" s="151"/>
    </row>
    <row r="628" spans="3:71" ht="18.95" customHeight="1">
      <c r="X628" s="151"/>
      <c r="BS628" s="151"/>
    </row>
    <row r="629" spans="3:71" ht="18.95" customHeight="1">
      <c r="X629" s="151"/>
      <c r="BS629" s="151"/>
    </row>
    <row r="630" spans="3:71" ht="18.95" customHeight="1">
      <c r="X630" s="151"/>
      <c r="BS630" s="151"/>
    </row>
    <row r="631" spans="3:71" ht="18.95" customHeight="1">
      <c r="X631" s="151"/>
      <c r="BS631" s="151"/>
    </row>
    <row r="632" spans="3:71" ht="18.95" customHeight="1">
      <c r="X632" s="151"/>
      <c r="BS632" s="151"/>
    </row>
    <row r="633" spans="3:71" ht="18.95" customHeight="1">
      <c r="X633" s="151"/>
      <c r="BS633" s="151"/>
    </row>
    <row r="634" spans="3:71" ht="18.95" customHeight="1">
      <c r="X634" s="151"/>
      <c r="BS634" s="151"/>
    </row>
    <row r="635" spans="3:71" ht="18.95" customHeight="1">
      <c r="V635" s="152">
        <f>V591+1</f>
        <v>13</v>
      </c>
    </row>
    <row r="636" spans="3:71" ht="18.95" customHeight="1">
      <c r="C636" s="18"/>
      <c r="X636" s="151"/>
      <c r="BS636" s="151"/>
    </row>
    <row r="637" spans="3:71" ht="18.95" customHeight="1">
      <c r="X637" s="151"/>
      <c r="BS637" s="151"/>
    </row>
    <row r="638" spans="3:71" ht="18.95" customHeight="1">
      <c r="X638" s="151"/>
      <c r="BS638" s="151"/>
    </row>
    <row r="639" spans="3:71" ht="18.95" customHeight="1">
      <c r="X639" s="151"/>
      <c r="BS639" s="151"/>
    </row>
    <row r="640" spans="3:71" ht="18.95" customHeight="1">
      <c r="X640" s="151"/>
      <c r="BS640" s="151"/>
    </row>
    <row r="641" spans="24:71" ht="18.95" customHeight="1">
      <c r="X641" s="151"/>
      <c r="BS641" s="151"/>
    </row>
    <row r="642" spans="24:71" ht="18.95" customHeight="1">
      <c r="X642" s="151"/>
      <c r="BS642" s="151"/>
    </row>
    <row r="643" spans="24:71" ht="18.95" customHeight="1">
      <c r="X643" s="151"/>
      <c r="BS643" s="151"/>
    </row>
    <row r="644" spans="24:71" ht="18.95" customHeight="1">
      <c r="X644" s="151"/>
      <c r="BS644" s="151"/>
    </row>
    <row r="645" spans="24:71" ht="18.95" customHeight="1">
      <c r="X645" s="151"/>
      <c r="BS645" s="151"/>
    </row>
    <row r="646" spans="24:71" ht="18.95" customHeight="1">
      <c r="X646" s="151"/>
      <c r="BS646" s="151"/>
    </row>
    <row r="647" spans="24:71" ht="18.95" customHeight="1">
      <c r="X647" s="151"/>
      <c r="BS647" s="151"/>
    </row>
    <row r="648" spans="24:71" ht="18.95" customHeight="1">
      <c r="X648" s="151"/>
      <c r="BS648" s="151"/>
    </row>
    <row r="649" spans="24:71" ht="18.95" customHeight="1">
      <c r="X649" s="151"/>
      <c r="BS649" s="151"/>
    </row>
    <row r="650" spans="24:71" ht="18.95" customHeight="1">
      <c r="X650" s="151"/>
      <c r="BS650" s="151"/>
    </row>
    <row r="651" spans="24:71" ht="18.95" customHeight="1">
      <c r="X651" s="151"/>
      <c r="BS651" s="151"/>
    </row>
    <row r="652" spans="24:71" ht="18.95" customHeight="1">
      <c r="X652" s="151"/>
      <c r="BS652" s="151"/>
    </row>
    <row r="653" spans="24:71" ht="18.95" customHeight="1">
      <c r="X653" s="151"/>
      <c r="BS653" s="151"/>
    </row>
    <row r="654" spans="24:71" ht="18.95" customHeight="1">
      <c r="X654" s="151"/>
      <c r="BS654" s="151"/>
    </row>
    <row r="655" spans="24:71" ht="18.95" customHeight="1">
      <c r="X655" s="151"/>
      <c r="BS655" s="151"/>
    </row>
    <row r="656" spans="24:71" ht="18.95" customHeight="1">
      <c r="X656" s="151"/>
      <c r="BS656" s="151"/>
    </row>
    <row r="657" spans="24:71" ht="18.95" customHeight="1">
      <c r="X657" s="151"/>
      <c r="BS657" s="151"/>
    </row>
    <row r="658" spans="24:71" ht="18.95" customHeight="1">
      <c r="X658" s="151"/>
      <c r="BS658" s="151"/>
    </row>
    <row r="659" spans="24:71" ht="18.95" customHeight="1">
      <c r="X659" s="151"/>
      <c r="BS659" s="151"/>
    </row>
    <row r="660" spans="24:71" ht="18.95" customHeight="1">
      <c r="X660" s="151"/>
      <c r="BS660" s="151"/>
    </row>
    <row r="661" spans="24:71" ht="18.95" customHeight="1">
      <c r="X661" s="151"/>
      <c r="BS661" s="151"/>
    </row>
    <row r="662" spans="24:71" ht="18.95" customHeight="1">
      <c r="X662" s="151"/>
      <c r="BS662" s="151"/>
    </row>
    <row r="663" spans="24:71" ht="18.95" customHeight="1">
      <c r="X663" s="151"/>
      <c r="BS663" s="151"/>
    </row>
    <row r="664" spans="24:71" ht="18.95" customHeight="1">
      <c r="X664" s="151"/>
      <c r="BS664" s="151"/>
    </row>
    <row r="665" spans="24:71" ht="18.95" customHeight="1">
      <c r="X665" s="151"/>
      <c r="BS665" s="151"/>
    </row>
    <row r="666" spans="24:71" ht="18.95" customHeight="1">
      <c r="X666" s="151"/>
      <c r="BS666" s="151"/>
    </row>
    <row r="667" spans="24:71" ht="18.95" customHeight="1">
      <c r="X667" s="151"/>
      <c r="BS667" s="151"/>
    </row>
    <row r="668" spans="24:71" ht="18.95" customHeight="1">
      <c r="X668" s="151"/>
      <c r="BS668" s="151"/>
    </row>
    <row r="669" spans="24:71" ht="18.95" customHeight="1">
      <c r="X669" s="151"/>
      <c r="BS669" s="151"/>
    </row>
    <row r="670" spans="24:71" ht="18.95" customHeight="1">
      <c r="X670" s="151"/>
      <c r="BS670" s="151"/>
    </row>
    <row r="671" spans="24:71" ht="18.95" customHeight="1">
      <c r="X671" s="151"/>
      <c r="BS671" s="151"/>
    </row>
    <row r="672" spans="24:71" ht="18.95" customHeight="1">
      <c r="X672" s="151"/>
      <c r="BS672" s="151"/>
    </row>
    <row r="673" spans="3:71" ht="18.95" customHeight="1">
      <c r="X673" s="151"/>
      <c r="BS673" s="151"/>
    </row>
    <row r="674" spans="3:71" ht="18.95" customHeight="1">
      <c r="X674" s="151"/>
      <c r="BS674" s="151"/>
    </row>
    <row r="675" spans="3:71" ht="18.95" customHeight="1">
      <c r="X675" s="151"/>
      <c r="BS675" s="151"/>
    </row>
    <row r="676" spans="3:71" ht="18.95" customHeight="1">
      <c r="X676" s="151"/>
      <c r="BS676" s="151"/>
    </row>
    <row r="677" spans="3:71" ht="18.95" customHeight="1">
      <c r="X677" s="151"/>
      <c r="BS677" s="151"/>
    </row>
    <row r="678" spans="3:71" ht="18.95" customHeight="1">
      <c r="X678" s="151"/>
      <c r="BS678" s="151"/>
    </row>
    <row r="679" spans="3:71" ht="18.95" customHeight="1">
      <c r="V679" s="152">
        <f>V635+1</f>
        <v>14</v>
      </c>
      <c r="BS679" s="151"/>
    </row>
    <row r="680" spans="3:71" ht="18.95" customHeight="1">
      <c r="C680" s="18"/>
      <c r="X680" s="151"/>
      <c r="BS680" s="151"/>
    </row>
    <row r="681" spans="3:71" ht="18.95" customHeight="1">
      <c r="X681" s="151"/>
      <c r="BS681" s="151"/>
    </row>
    <row r="682" spans="3:71" ht="18.95" customHeight="1">
      <c r="X682" s="151"/>
      <c r="BS682" s="151"/>
    </row>
    <row r="683" spans="3:71" ht="18.95" customHeight="1">
      <c r="X683" s="151"/>
      <c r="BS683" s="151"/>
    </row>
    <row r="684" spans="3:71" ht="18.95" customHeight="1">
      <c r="X684" s="151"/>
      <c r="BS684" s="151"/>
    </row>
    <row r="685" spans="3:71" ht="18.95" customHeight="1">
      <c r="X685" s="151"/>
      <c r="BS685" s="151"/>
    </row>
    <row r="686" spans="3:71" ht="18.95" customHeight="1">
      <c r="X686" s="151"/>
      <c r="BS686" s="151"/>
    </row>
    <row r="687" spans="3:71" ht="18.95" customHeight="1">
      <c r="X687" s="151"/>
      <c r="BS687" s="151"/>
    </row>
    <row r="688" spans="3:71" ht="18.95" customHeight="1">
      <c r="X688" s="151"/>
      <c r="BS688" s="151"/>
    </row>
    <row r="689" spans="24:71" ht="18.95" customHeight="1">
      <c r="X689" s="151"/>
      <c r="BS689" s="151"/>
    </row>
    <row r="690" spans="24:71" ht="18.95" customHeight="1">
      <c r="X690" s="151"/>
      <c r="BS690" s="151"/>
    </row>
    <row r="691" spans="24:71" ht="18.95" customHeight="1">
      <c r="X691" s="151"/>
      <c r="BS691" s="151"/>
    </row>
    <row r="692" spans="24:71" ht="18.95" customHeight="1">
      <c r="X692" s="151"/>
      <c r="BS692" s="151"/>
    </row>
    <row r="693" spans="24:71" ht="18.95" customHeight="1">
      <c r="X693" s="151"/>
      <c r="BS693" s="151"/>
    </row>
    <row r="694" spans="24:71" ht="18.95" customHeight="1">
      <c r="X694" s="151"/>
      <c r="BS694" s="151"/>
    </row>
    <row r="695" spans="24:71" ht="18.95" customHeight="1">
      <c r="X695" s="151"/>
      <c r="BS695" s="151"/>
    </row>
    <row r="696" spans="24:71" ht="18.95" customHeight="1">
      <c r="X696" s="151"/>
      <c r="BS696" s="151"/>
    </row>
    <row r="697" spans="24:71" ht="18.95" customHeight="1">
      <c r="X697" s="151"/>
      <c r="BS697" s="151"/>
    </row>
    <row r="698" spans="24:71" ht="18.95" customHeight="1">
      <c r="X698" s="151"/>
      <c r="BS698" s="151"/>
    </row>
    <row r="699" spans="24:71" ht="18.95" customHeight="1">
      <c r="X699" s="151"/>
      <c r="BS699" s="151"/>
    </row>
    <row r="700" spans="24:71" ht="18.95" customHeight="1">
      <c r="X700" s="151"/>
      <c r="BS700" s="151"/>
    </row>
    <row r="701" spans="24:71" ht="18.95" customHeight="1">
      <c r="X701" s="151"/>
      <c r="BS701" s="151"/>
    </row>
    <row r="702" spans="24:71" ht="18.95" customHeight="1">
      <c r="X702" s="151"/>
      <c r="BS702" s="151"/>
    </row>
    <row r="703" spans="24:71" ht="18.95" customHeight="1">
      <c r="X703" s="151"/>
      <c r="BS703" s="151"/>
    </row>
    <row r="704" spans="24:71" ht="18.95" customHeight="1">
      <c r="X704" s="151"/>
      <c r="BS704" s="151"/>
    </row>
    <row r="705" spans="24:71" ht="18.95" customHeight="1">
      <c r="X705" s="151"/>
      <c r="BS705" s="151"/>
    </row>
    <row r="706" spans="24:71" ht="18.95" customHeight="1">
      <c r="X706" s="151"/>
      <c r="BS706" s="151"/>
    </row>
    <row r="707" spans="24:71" ht="18.95" customHeight="1">
      <c r="X707" s="151"/>
      <c r="BS707" s="151"/>
    </row>
    <row r="708" spans="24:71" ht="18.95" customHeight="1">
      <c r="X708" s="151"/>
      <c r="BS708" s="151"/>
    </row>
    <row r="709" spans="24:71" ht="18.95" customHeight="1">
      <c r="X709" s="151"/>
      <c r="BS709" s="151"/>
    </row>
    <row r="710" spans="24:71" ht="18.95" customHeight="1">
      <c r="X710" s="151"/>
      <c r="BS710" s="151"/>
    </row>
    <row r="711" spans="24:71" ht="18.95" customHeight="1">
      <c r="X711" s="151"/>
      <c r="BS711" s="151"/>
    </row>
    <row r="712" spans="24:71" ht="18.95" customHeight="1">
      <c r="X712" s="151"/>
      <c r="BS712" s="151"/>
    </row>
    <row r="713" spans="24:71" ht="18.95" customHeight="1">
      <c r="X713" s="151"/>
      <c r="BS713" s="151"/>
    </row>
    <row r="714" spans="24:71" ht="18.95" customHeight="1">
      <c r="X714" s="151"/>
      <c r="BS714" s="151"/>
    </row>
    <row r="715" spans="24:71" ht="18.95" customHeight="1">
      <c r="X715" s="151"/>
      <c r="BS715" s="151"/>
    </row>
    <row r="716" spans="24:71" ht="18.95" customHeight="1">
      <c r="X716" s="151"/>
      <c r="BS716" s="151"/>
    </row>
    <row r="717" spans="24:71" ht="18.95" customHeight="1">
      <c r="X717" s="151"/>
      <c r="BS717" s="151"/>
    </row>
    <row r="718" spans="24:71" ht="18.95" customHeight="1">
      <c r="X718" s="151"/>
      <c r="BS718" s="151"/>
    </row>
    <row r="719" spans="24:71" ht="18.95" customHeight="1">
      <c r="X719" s="151"/>
      <c r="BS719" s="151"/>
    </row>
    <row r="720" spans="24:71" ht="18.95" customHeight="1">
      <c r="X720" s="151"/>
      <c r="BS720" s="151"/>
    </row>
    <row r="721" spans="3:71" ht="18.95" customHeight="1">
      <c r="X721" s="151"/>
      <c r="BS721" s="151"/>
    </row>
    <row r="722" spans="3:71" ht="18.95" customHeight="1">
      <c r="X722" s="151"/>
      <c r="BS722" s="151"/>
    </row>
    <row r="723" spans="3:71" ht="18.95" customHeight="1">
      <c r="V723" s="152">
        <f>V679+1</f>
        <v>15</v>
      </c>
      <c r="BS723" s="151"/>
    </row>
    <row r="724" spans="3:71" ht="18.95" customHeight="1">
      <c r="C724" s="18"/>
      <c r="X724" s="151"/>
      <c r="BS724" s="151"/>
    </row>
    <row r="725" spans="3:71" ht="18.95" customHeight="1">
      <c r="X725" s="151"/>
      <c r="BS725" s="151"/>
    </row>
    <row r="726" spans="3:71" ht="18.95" customHeight="1">
      <c r="X726" s="151"/>
      <c r="BS726" s="151"/>
    </row>
    <row r="727" spans="3:71" ht="18.95" customHeight="1">
      <c r="X727" s="151"/>
      <c r="BS727" s="151"/>
    </row>
    <row r="728" spans="3:71" ht="18.95" customHeight="1">
      <c r="X728" s="151"/>
      <c r="BS728" s="151"/>
    </row>
    <row r="729" spans="3:71" ht="18.95" customHeight="1">
      <c r="X729" s="151"/>
      <c r="BS729" s="151"/>
    </row>
    <row r="730" spans="3:71" ht="18.95" customHeight="1">
      <c r="X730" s="151"/>
      <c r="BS730" s="151"/>
    </row>
    <row r="731" spans="3:71" ht="18.95" customHeight="1">
      <c r="X731" s="151"/>
      <c r="BS731" s="151"/>
    </row>
    <row r="732" spans="3:71" ht="18.95" customHeight="1">
      <c r="X732" s="151"/>
      <c r="BS732" s="151"/>
    </row>
    <row r="733" spans="3:71" ht="18.95" customHeight="1">
      <c r="X733" s="151"/>
      <c r="BS733" s="151"/>
    </row>
    <row r="734" spans="3:71" ht="18.95" customHeight="1">
      <c r="X734" s="151"/>
      <c r="BS734" s="151"/>
    </row>
    <row r="735" spans="3:71" ht="18.95" customHeight="1">
      <c r="X735" s="151"/>
      <c r="BS735" s="151"/>
    </row>
    <row r="736" spans="3:71" ht="18.95" customHeight="1">
      <c r="X736" s="151"/>
      <c r="BS736" s="151"/>
    </row>
    <row r="737" spans="24:71" ht="18.95" customHeight="1">
      <c r="X737" s="151"/>
      <c r="BS737" s="151"/>
    </row>
    <row r="738" spans="24:71" ht="18.95" customHeight="1">
      <c r="X738" s="151"/>
      <c r="BS738" s="151"/>
    </row>
    <row r="739" spans="24:71" ht="18.95" customHeight="1">
      <c r="X739" s="151"/>
      <c r="BS739" s="151"/>
    </row>
    <row r="740" spans="24:71" ht="18.95" customHeight="1">
      <c r="X740" s="151"/>
      <c r="BS740" s="151"/>
    </row>
    <row r="741" spans="24:71" ht="18.95" customHeight="1">
      <c r="X741" s="151"/>
      <c r="BS741" s="151"/>
    </row>
    <row r="742" spans="24:71" ht="18.95" customHeight="1">
      <c r="X742" s="151"/>
      <c r="BS742" s="151"/>
    </row>
    <row r="743" spans="24:71" ht="18.95" customHeight="1">
      <c r="X743" s="151"/>
      <c r="BS743" s="151"/>
    </row>
    <row r="744" spans="24:71" ht="18.95" customHeight="1">
      <c r="X744" s="151"/>
      <c r="BS744" s="151"/>
    </row>
    <row r="745" spans="24:71" ht="18.95" customHeight="1">
      <c r="X745" s="151"/>
      <c r="BS745" s="151"/>
    </row>
    <row r="746" spans="24:71" ht="18.95" customHeight="1">
      <c r="X746" s="151"/>
      <c r="BS746" s="151"/>
    </row>
    <row r="747" spans="24:71" ht="18.95" customHeight="1">
      <c r="X747" s="151"/>
      <c r="BS747" s="151"/>
    </row>
    <row r="748" spans="24:71" ht="18.95" customHeight="1">
      <c r="X748" s="151"/>
      <c r="BS748" s="151"/>
    </row>
    <row r="749" spans="24:71" ht="18.95" customHeight="1">
      <c r="X749" s="151"/>
      <c r="BS749" s="151"/>
    </row>
    <row r="750" spans="24:71" ht="18.95" customHeight="1">
      <c r="X750" s="151"/>
      <c r="BS750" s="151"/>
    </row>
    <row r="751" spans="24:71" ht="18.95" customHeight="1">
      <c r="X751" s="151"/>
      <c r="BS751" s="151"/>
    </row>
    <row r="752" spans="24:71" ht="18.95" customHeight="1">
      <c r="X752" s="151"/>
      <c r="BS752" s="151"/>
    </row>
    <row r="753" spans="3:71" ht="18.95" customHeight="1">
      <c r="X753" s="151"/>
      <c r="BS753" s="151"/>
    </row>
    <row r="754" spans="3:71" ht="18.95" customHeight="1">
      <c r="X754" s="151"/>
      <c r="BS754" s="151"/>
    </row>
    <row r="755" spans="3:71" ht="18.95" customHeight="1">
      <c r="X755" s="151"/>
      <c r="BS755" s="151"/>
    </row>
    <row r="756" spans="3:71" ht="18.95" customHeight="1">
      <c r="X756" s="151"/>
      <c r="BS756" s="151"/>
    </row>
    <row r="757" spans="3:71" ht="18.95" customHeight="1">
      <c r="X757" s="151"/>
      <c r="BS757" s="151"/>
    </row>
    <row r="758" spans="3:71" ht="18.95" customHeight="1">
      <c r="X758" s="151"/>
      <c r="BS758" s="151"/>
    </row>
    <row r="759" spans="3:71" ht="18.95" customHeight="1">
      <c r="X759" s="151"/>
      <c r="BS759" s="151"/>
    </row>
    <row r="760" spans="3:71" ht="18.95" customHeight="1">
      <c r="X760" s="151"/>
      <c r="BS760" s="151"/>
    </row>
    <row r="761" spans="3:71" ht="18.95" customHeight="1">
      <c r="X761" s="151"/>
      <c r="BS761" s="151"/>
    </row>
    <row r="762" spans="3:71" ht="18.95" customHeight="1">
      <c r="X762" s="151"/>
      <c r="BS762" s="151"/>
    </row>
    <row r="763" spans="3:71" ht="18.95" customHeight="1">
      <c r="X763" s="151"/>
      <c r="BS763" s="151"/>
    </row>
    <row r="764" spans="3:71" ht="18.95" customHeight="1">
      <c r="X764" s="151"/>
      <c r="BS764" s="151"/>
    </row>
    <row r="765" spans="3:71" ht="18.95" customHeight="1">
      <c r="X765" s="151"/>
      <c r="BS765" s="151"/>
    </row>
    <row r="766" spans="3:71" ht="18.95" customHeight="1">
      <c r="X766" s="151"/>
      <c r="BS766" s="151"/>
    </row>
    <row r="767" spans="3:71" ht="18.95" customHeight="1">
      <c r="V767" s="152">
        <f>V723+1</f>
        <v>16</v>
      </c>
      <c r="BS767" s="151"/>
    </row>
    <row r="768" spans="3:71" ht="18.95" customHeight="1">
      <c r="C768" s="18"/>
      <c r="X768" s="151"/>
      <c r="BS768" s="151"/>
    </row>
    <row r="769" spans="24:71" ht="18.95" customHeight="1">
      <c r="X769" s="151"/>
      <c r="BS769" s="151"/>
    </row>
    <row r="770" spans="24:71" ht="18.95" customHeight="1">
      <c r="X770" s="151"/>
      <c r="BS770" s="151"/>
    </row>
    <row r="771" spans="24:71" ht="18.95" customHeight="1">
      <c r="X771" s="151"/>
      <c r="BS771" s="151"/>
    </row>
    <row r="772" spans="24:71" ht="18.95" customHeight="1">
      <c r="X772" s="151"/>
      <c r="BS772" s="151"/>
    </row>
    <row r="773" spans="24:71" ht="18.95" customHeight="1">
      <c r="X773" s="151"/>
      <c r="BS773" s="151"/>
    </row>
    <row r="774" spans="24:71" ht="18.95" customHeight="1">
      <c r="X774" s="151"/>
      <c r="BS774" s="151"/>
    </row>
    <row r="775" spans="24:71" ht="18.95" customHeight="1">
      <c r="X775" s="151"/>
      <c r="BS775" s="151"/>
    </row>
    <row r="776" spans="24:71" ht="18.95" customHeight="1">
      <c r="X776" s="151"/>
      <c r="BS776" s="151"/>
    </row>
    <row r="777" spans="24:71" ht="18.95" customHeight="1">
      <c r="X777" s="151"/>
      <c r="BS777" s="151"/>
    </row>
    <row r="778" spans="24:71" ht="18.95" customHeight="1">
      <c r="X778" s="151"/>
      <c r="BS778" s="151"/>
    </row>
    <row r="779" spans="24:71" ht="18.95" customHeight="1">
      <c r="X779" s="151"/>
      <c r="BS779" s="151"/>
    </row>
    <row r="780" spans="24:71" ht="18.95" customHeight="1">
      <c r="X780" s="151"/>
      <c r="BS780" s="151"/>
    </row>
    <row r="781" spans="24:71" ht="18.95" customHeight="1">
      <c r="X781" s="151"/>
      <c r="BS781" s="151"/>
    </row>
    <row r="782" spans="24:71" ht="18.95" customHeight="1">
      <c r="X782" s="151"/>
      <c r="BS782" s="151"/>
    </row>
    <row r="783" spans="24:71" ht="18.95" customHeight="1">
      <c r="X783" s="151"/>
      <c r="BS783" s="151"/>
    </row>
    <row r="784" spans="24:71" ht="18.95" customHeight="1">
      <c r="X784" s="151"/>
      <c r="BS784" s="151"/>
    </row>
    <row r="785" spans="24:71" ht="18.95" customHeight="1">
      <c r="X785" s="151"/>
      <c r="BS785" s="151"/>
    </row>
    <row r="786" spans="24:71" ht="18.95" customHeight="1">
      <c r="X786" s="151"/>
      <c r="BS786" s="151"/>
    </row>
    <row r="787" spans="24:71" ht="18.95" customHeight="1">
      <c r="X787" s="151"/>
      <c r="BS787" s="151"/>
    </row>
    <row r="788" spans="24:71" ht="18.95" customHeight="1">
      <c r="X788" s="151"/>
      <c r="BS788" s="151"/>
    </row>
    <row r="789" spans="24:71" ht="18.95" customHeight="1">
      <c r="X789" s="151"/>
      <c r="BS789" s="151"/>
    </row>
    <row r="790" spans="24:71" ht="18.95" customHeight="1">
      <c r="X790" s="151"/>
      <c r="BS790" s="151"/>
    </row>
    <row r="791" spans="24:71" ht="18.95" customHeight="1">
      <c r="X791" s="151"/>
      <c r="BS791" s="151"/>
    </row>
    <row r="792" spans="24:71" ht="18.95" customHeight="1">
      <c r="X792" s="151"/>
      <c r="BS792" s="151"/>
    </row>
    <row r="793" spans="24:71" ht="18.95" customHeight="1">
      <c r="X793" s="151"/>
      <c r="BS793" s="151"/>
    </row>
    <row r="794" spans="24:71" ht="18.95" customHeight="1">
      <c r="X794" s="151"/>
      <c r="BS794" s="151"/>
    </row>
    <row r="795" spans="24:71" ht="18.95" customHeight="1">
      <c r="X795" s="151"/>
      <c r="BS795" s="151"/>
    </row>
    <row r="796" spans="24:71" ht="18.95" customHeight="1">
      <c r="X796" s="151"/>
      <c r="BS796" s="151"/>
    </row>
    <row r="797" spans="24:71" ht="18.95" customHeight="1">
      <c r="X797" s="151"/>
      <c r="BS797" s="151"/>
    </row>
    <row r="798" spans="24:71" ht="18.95" customHeight="1">
      <c r="X798" s="151"/>
      <c r="BS798" s="151"/>
    </row>
    <row r="799" spans="24:71" ht="18.95" customHeight="1">
      <c r="X799" s="151"/>
      <c r="BS799" s="151"/>
    </row>
    <row r="800" spans="24:71" ht="18.95" customHeight="1">
      <c r="X800" s="151"/>
      <c r="BS800" s="151"/>
    </row>
    <row r="801" spans="3:71" ht="18.95" customHeight="1">
      <c r="X801" s="151"/>
      <c r="BS801" s="151"/>
    </row>
    <row r="802" spans="3:71" ht="18.95" customHeight="1">
      <c r="X802" s="151"/>
      <c r="BS802" s="151"/>
    </row>
    <row r="803" spans="3:71" ht="18.95" customHeight="1">
      <c r="X803" s="151"/>
      <c r="BS803" s="151"/>
    </row>
    <row r="804" spans="3:71" ht="18.95" customHeight="1">
      <c r="X804" s="151"/>
      <c r="BS804" s="151"/>
    </row>
    <row r="805" spans="3:71" ht="18.95" customHeight="1">
      <c r="X805" s="151"/>
      <c r="BS805" s="151"/>
    </row>
    <row r="806" spans="3:71" ht="18.95" customHeight="1">
      <c r="X806" s="151"/>
      <c r="BS806" s="151"/>
    </row>
    <row r="807" spans="3:71" ht="18.95" customHeight="1">
      <c r="X807" s="151"/>
      <c r="BS807" s="151"/>
    </row>
    <row r="808" spans="3:71" ht="18.95" customHeight="1">
      <c r="X808" s="151"/>
      <c r="BS808" s="151"/>
    </row>
    <row r="809" spans="3:71" ht="18.95" customHeight="1">
      <c r="X809" s="151"/>
      <c r="BS809" s="151"/>
    </row>
    <row r="810" spans="3:71" ht="18.95" customHeight="1">
      <c r="X810" s="151"/>
      <c r="BS810" s="151"/>
    </row>
    <row r="811" spans="3:71" ht="18.95" customHeight="1">
      <c r="V811" s="152">
        <f>V767+1</f>
        <v>17</v>
      </c>
      <c r="BS811" s="151"/>
    </row>
    <row r="812" spans="3:71" ht="18.95" customHeight="1">
      <c r="C812" s="18"/>
      <c r="BS812" s="151"/>
    </row>
    <row r="813" spans="3:71" ht="18.95" customHeight="1">
      <c r="V813" s="152"/>
    </row>
    <row r="814" spans="3:71" ht="18.95" customHeight="1">
      <c r="V814" s="152"/>
    </row>
    <row r="815" spans="3:71" ht="18.95" customHeight="1"/>
    <row r="816" spans="3:71" ht="18.95" customHeight="1">
      <c r="C816" s="2"/>
      <c r="D816" s="1"/>
    </row>
    <row r="817" spans="2:50" ht="18.95" customHeight="1">
      <c r="C817" s="2"/>
      <c r="D817" s="1"/>
    </row>
    <row r="818" spans="2:50" ht="18.95" customHeight="1">
      <c r="C818" s="2"/>
      <c r="D818" s="1"/>
    </row>
    <row r="819" spans="2:50" ht="18.95" customHeight="1">
      <c r="C819" s="2"/>
      <c r="D819" s="1"/>
    </row>
    <row r="820" spans="2:50" ht="18.95" customHeight="1">
      <c r="C820" s="2"/>
      <c r="D820" s="1"/>
    </row>
    <row r="821" spans="2:50" ht="18.95" customHeight="1">
      <c r="C821" s="2"/>
      <c r="D821" s="1"/>
    </row>
    <row r="822" spans="2:50" ht="18.95" customHeight="1">
      <c r="C822" s="2"/>
      <c r="D822" s="1"/>
    </row>
    <row r="823" spans="2:50" ht="18.95" customHeight="1">
      <c r="C823" s="2"/>
      <c r="D823" s="1"/>
    </row>
    <row r="824" spans="2:50" ht="18.95" customHeight="1">
      <c r="C824" s="2"/>
      <c r="D824" s="1"/>
    </row>
    <row r="825" spans="2:50" ht="18.95" customHeight="1">
      <c r="C825" s="2"/>
      <c r="D825" s="1"/>
    </row>
    <row r="826" spans="2:50" ht="18.95" customHeight="1">
      <c r="C826" s="2"/>
      <c r="D826" s="1"/>
    </row>
    <row r="827" spans="2:50" ht="18.95" customHeight="1">
      <c r="C827" s="2"/>
      <c r="D827" s="1"/>
    </row>
    <row r="828" spans="2:50" ht="18.95" customHeight="1">
      <c r="B828" s="10" t="s">
        <v>17</v>
      </c>
      <c r="C828" s="2"/>
      <c r="D828" s="1"/>
    </row>
    <row r="829" spans="2:50" ht="18.95" customHeight="1">
      <c r="C829" s="2"/>
      <c r="D829" s="1"/>
    </row>
    <row r="830" spans="2:50" ht="18.95" customHeight="1">
      <c r="C830" s="2"/>
      <c r="D830" s="1"/>
      <c r="I830" s="1" t="str">
        <f>AG8</f>
        <v>令和　　　年　　　月　　　日</v>
      </c>
    </row>
    <row r="831" spans="2:50" ht="18.95" customHeight="1">
      <c r="C831" s="2"/>
      <c r="D831" s="1"/>
      <c r="AX831" s="220"/>
    </row>
    <row r="832" spans="2:50" ht="18.95" customHeight="1">
      <c r="C832" s="2"/>
      <c r="D832" s="1"/>
      <c r="AX832" s="220"/>
    </row>
    <row r="833" spans="3:50" ht="18.95" customHeight="1">
      <c r="C833" s="2"/>
      <c r="D833" s="1"/>
      <c r="K833" s="1" t="s">
        <v>44</v>
      </c>
      <c r="O833" s="1" t="s">
        <v>49</v>
      </c>
      <c r="AX833" s="220"/>
    </row>
    <row r="834" spans="3:50" ht="18.95" customHeight="1">
      <c r="C834" s="2"/>
      <c r="D834" s="1"/>
      <c r="AX834" s="220"/>
    </row>
    <row r="835" spans="3:50" ht="18.95" customHeight="1">
      <c r="C835" s="2"/>
      <c r="D835" s="1"/>
      <c r="O835" s="1" t="s">
        <v>80</v>
      </c>
      <c r="AX835" s="220"/>
    </row>
    <row r="836" spans="3:50" ht="18.95" customHeight="1">
      <c r="C836" s="2"/>
      <c r="D836" s="1"/>
      <c r="AX836" s="220"/>
    </row>
    <row r="837" spans="3:50" ht="18.95" customHeight="1">
      <c r="C837" s="2"/>
      <c r="D837" s="1"/>
      <c r="O837" s="1" t="s">
        <v>13</v>
      </c>
      <c r="AC837" s="169" t="str">
        <f>[1]目次!D29</f>
        <v>谷口圭三</v>
      </c>
      <c r="AD837" s="169"/>
      <c r="AE837" s="169"/>
      <c r="AF837" s="169"/>
      <c r="AG837" s="169"/>
      <c r="AH837" s="169"/>
      <c r="AI837" s="169"/>
      <c r="AJ837" s="169"/>
      <c r="AN837" s="1" t="s">
        <v>78</v>
      </c>
    </row>
    <row r="838" spans="3:50" ht="18.95" customHeight="1">
      <c r="C838" s="2"/>
      <c r="D838" s="1"/>
    </row>
    <row r="839" spans="3:50" ht="18.95" customHeight="1">
      <c r="C839" s="2"/>
      <c r="D839" s="1"/>
    </row>
    <row r="840" spans="3:50" ht="18.95" customHeight="1">
      <c r="C840" s="2"/>
      <c r="D840" s="1"/>
      <c r="K840" s="1" t="s">
        <v>46</v>
      </c>
      <c r="O840" s="139" t="str">
        <f>IF(L13="","",L13)</f>
        <v/>
      </c>
      <c r="P840" s="139"/>
      <c r="Q840" s="139"/>
      <c r="R840" s="139"/>
      <c r="S840" s="139"/>
      <c r="T840" s="139"/>
      <c r="U840" s="139"/>
      <c r="V840" s="139"/>
      <c r="W840" s="139"/>
      <c r="X840" s="139"/>
      <c r="Y840" s="139"/>
      <c r="Z840" s="139"/>
      <c r="AA840" s="139"/>
      <c r="AB840" s="139"/>
      <c r="AC840" s="139"/>
      <c r="AD840" s="139"/>
      <c r="AE840" s="139"/>
      <c r="AF840" s="139"/>
      <c r="AG840" s="139"/>
      <c r="AH840" s="139"/>
      <c r="AI840" s="139"/>
      <c r="AJ840" s="139"/>
      <c r="AK840" s="139"/>
      <c r="AL840" s="139"/>
      <c r="AM840" s="139"/>
      <c r="AN840" s="139"/>
    </row>
    <row r="841" spans="3:50" ht="18.95" customHeight="1">
      <c r="C841" s="2"/>
      <c r="D841" s="1"/>
    </row>
    <row r="842" spans="3:50" ht="18.95" customHeight="1">
      <c r="C842" s="2"/>
      <c r="D842" s="1"/>
      <c r="K842" s="1" t="s">
        <v>3</v>
      </c>
      <c r="Y842" s="162" t="str">
        <f>IF(AP12="","",AP12)</f>
        <v/>
      </c>
      <c r="Z842" s="162"/>
      <c r="AA842" s="162"/>
      <c r="AB842" s="162"/>
      <c r="AC842" s="162"/>
      <c r="AD842" s="162"/>
      <c r="AE842" s="162"/>
      <c r="AF842" s="162"/>
      <c r="AG842" s="162"/>
      <c r="AH842" s="162"/>
      <c r="AI842" s="162"/>
      <c r="AJ842" s="162"/>
      <c r="AK842" s="162"/>
      <c r="AL842" s="162"/>
      <c r="AM842" s="162"/>
      <c r="AN842" s="162"/>
    </row>
    <row r="843" spans="3:50" ht="18.95" customHeight="1">
      <c r="C843" s="2"/>
      <c r="D843" s="1"/>
      <c r="Y843" s="163" t="str">
        <f>IF(AP13="","",AP13)</f>
        <v/>
      </c>
      <c r="Z843" s="164"/>
      <c r="AA843" s="164"/>
      <c r="AB843" s="164"/>
      <c r="AC843" s="164"/>
      <c r="AD843" s="164"/>
      <c r="AE843" s="164"/>
      <c r="AF843" s="164"/>
      <c r="AG843" s="164"/>
      <c r="AH843" s="164"/>
      <c r="AI843" s="164"/>
      <c r="AJ843" s="164"/>
      <c r="AK843" s="164"/>
      <c r="AL843" s="164"/>
      <c r="AM843" s="164"/>
      <c r="AN843" s="164"/>
    </row>
    <row r="844" spans="3:50" ht="18.95" customHeight="1">
      <c r="C844" s="2"/>
      <c r="D844" s="1"/>
      <c r="Y844" s="164"/>
      <c r="Z844" s="164"/>
      <c r="AA844" s="164"/>
      <c r="AB844" s="164"/>
      <c r="AC844" s="164"/>
      <c r="AD844" s="164"/>
      <c r="AE844" s="164"/>
      <c r="AF844" s="164"/>
      <c r="AG844" s="164"/>
      <c r="AH844" s="164"/>
      <c r="AI844" s="164"/>
      <c r="AJ844" s="164"/>
      <c r="AK844" s="164"/>
      <c r="AL844" s="164"/>
      <c r="AM844" s="164"/>
      <c r="AN844" s="164"/>
    </row>
    <row r="845" spans="3:50" ht="18.95" customHeight="1">
      <c r="C845" s="2"/>
      <c r="D845" s="1"/>
      <c r="K845" s="1" t="s">
        <v>43</v>
      </c>
      <c r="Y845" s="162" t="str">
        <f>IF(AP14="","",AP14)</f>
        <v/>
      </c>
      <c r="Z845" s="162"/>
      <c r="AA845" s="162"/>
      <c r="AB845" s="162"/>
      <c r="AC845" s="162"/>
      <c r="AE845" s="169" t="str">
        <f>IF(AP15="","",AP15)</f>
        <v/>
      </c>
      <c r="AF845" s="169"/>
      <c r="AG845" s="169"/>
      <c r="AH845" s="169"/>
      <c r="AI845" s="169"/>
      <c r="AJ845" s="169"/>
      <c r="AK845" s="169"/>
      <c r="AL845" s="169"/>
      <c r="AN845" s="1" t="s">
        <v>78</v>
      </c>
    </row>
    <row r="846" spans="3:50" ht="18.95" customHeight="1">
      <c r="C846" s="2"/>
      <c r="D846" s="1"/>
    </row>
    <row r="847" spans="3:50" ht="18.95" customHeight="1">
      <c r="C847" s="2"/>
      <c r="D847" s="1"/>
    </row>
    <row r="848" spans="3:50" ht="18.95" customHeight="1">
      <c r="C848" s="2"/>
      <c r="D848" s="1"/>
      <c r="K848" s="1" t="s">
        <v>47</v>
      </c>
      <c r="Y848" s="162" t="str">
        <f>IF(BT12="","",BT12)</f>
        <v/>
      </c>
      <c r="Z848" s="162"/>
      <c r="AA848" s="162"/>
      <c r="AB848" s="162"/>
      <c r="AC848" s="162"/>
      <c r="AD848" s="162"/>
      <c r="AE848" s="162"/>
      <c r="AF848" s="162"/>
      <c r="AG848" s="162"/>
      <c r="AH848" s="162"/>
      <c r="AI848" s="162"/>
      <c r="AJ848" s="162"/>
      <c r="AK848" s="162"/>
      <c r="AL848" s="162"/>
      <c r="AM848" s="162"/>
      <c r="AN848" s="162"/>
    </row>
    <row r="849" spans="3:86" ht="18.95" customHeight="1">
      <c r="C849" s="2"/>
      <c r="D849" s="1"/>
      <c r="Y849" s="162" t="str">
        <f>IF(BT13="","",BT13)</f>
        <v/>
      </c>
      <c r="Z849" s="162"/>
      <c r="AA849" s="162"/>
      <c r="AB849" s="162"/>
      <c r="AC849" s="162"/>
      <c r="AD849" s="162"/>
      <c r="AE849" s="162"/>
      <c r="AF849" s="162"/>
      <c r="AG849" s="162"/>
      <c r="AH849" s="162"/>
      <c r="AI849" s="162"/>
      <c r="AJ849" s="162"/>
      <c r="AK849" s="162"/>
      <c r="AL849" s="162"/>
      <c r="AM849" s="162"/>
      <c r="AN849" s="162"/>
      <c r="BX849" s="169"/>
      <c r="BY849" s="169"/>
      <c r="BZ849" s="169"/>
      <c r="CA849" s="169"/>
      <c r="CB849" s="169"/>
      <c r="CC849" s="169"/>
      <c r="CD849" s="169"/>
      <c r="CE849" s="169"/>
    </row>
    <row r="850" spans="3:86" ht="18.95" customHeight="1">
      <c r="C850" s="2"/>
      <c r="D850" s="1"/>
      <c r="Y850" s="162"/>
      <c r="Z850" s="162"/>
      <c r="AA850" s="162"/>
      <c r="AB850" s="162"/>
      <c r="AC850" s="162"/>
      <c r="AD850" s="162"/>
      <c r="AE850" s="162"/>
      <c r="AF850" s="162"/>
      <c r="AG850" s="162"/>
      <c r="AH850" s="162"/>
      <c r="AI850" s="162"/>
      <c r="AJ850" s="162"/>
      <c r="AK850" s="162"/>
      <c r="AL850" s="162"/>
      <c r="AM850" s="162"/>
      <c r="AN850" s="162"/>
    </row>
    <row r="851" spans="3:86" ht="18.95" customHeight="1">
      <c r="C851" s="2"/>
      <c r="D851" s="1"/>
      <c r="K851" s="1" t="s">
        <v>43</v>
      </c>
      <c r="Y851" s="162" t="str">
        <f>IF(BT14="","",BT14)</f>
        <v/>
      </c>
      <c r="Z851" s="162"/>
      <c r="AA851" s="162"/>
      <c r="AB851" s="162"/>
      <c r="AC851" s="162"/>
      <c r="AE851" s="169" t="str">
        <f>IF(BT15="","",BT15)</f>
        <v/>
      </c>
      <c r="AF851" s="169"/>
      <c r="AG851" s="169"/>
      <c r="AH851" s="169"/>
      <c r="AI851" s="169"/>
      <c r="AJ851" s="169"/>
      <c r="AK851" s="169"/>
      <c r="AL851" s="169"/>
      <c r="AN851" s="1" t="s">
        <v>78</v>
      </c>
    </row>
    <row r="852" spans="3:86" ht="18.95" customHeight="1">
      <c r="C852" s="2"/>
      <c r="D852" s="1"/>
    </row>
    <row r="854" spans="3:86" ht="18" customHeight="1"/>
    <row r="855" spans="3:86" ht="18.95" customHeight="1">
      <c r="D855" s="19"/>
      <c r="V855" s="152">
        <f>V811+1</f>
        <v>18</v>
      </c>
      <c r="BU855" s="228"/>
      <c r="BV855" s="228"/>
      <c r="BW855" s="228"/>
      <c r="BX855" s="228"/>
      <c r="BY855" s="228"/>
      <c r="CB855" s="169"/>
      <c r="CC855" s="169"/>
      <c r="CD855" s="169"/>
      <c r="CE855" s="169"/>
      <c r="CF855" s="169"/>
      <c r="CG855" s="169"/>
      <c r="CH855" s="169"/>
    </row>
    <row r="856" spans="3:86" ht="18.95" customHeight="1">
      <c r="C856" s="1" t="str">
        <f>IF(L11="要","（別紙）","")</f>
        <v>（別紙）</v>
      </c>
      <c r="D856" s="1"/>
    </row>
    <row r="857" spans="3:86" ht="18.95" customHeight="1">
      <c r="D857" s="1"/>
    </row>
    <row r="858" spans="3:86" ht="18.95" customHeight="1">
      <c r="D858" s="1"/>
      <c r="K858" s="67" t="str">
        <f>IF(L11="要","支払予定表","")</f>
        <v>支払予定表</v>
      </c>
      <c r="L858" s="67"/>
      <c r="M858" s="67"/>
      <c r="N858" s="67"/>
      <c r="O858" s="67"/>
      <c r="P858" s="67"/>
      <c r="Q858" s="67"/>
      <c r="R858" s="67"/>
      <c r="S858" s="67"/>
      <c r="T858" s="67"/>
      <c r="U858" s="67"/>
      <c r="V858" s="67"/>
      <c r="W858" s="67"/>
      <c r="X858" s="67"/>
      <c r="Y858" s="67"/>
      <c r="Z858" s="67"/>
      <c r="AA858" s="67"/>
      <c r="AB858" s="67"/>
      <c r="AC858" s="67"/>
      <c r="AD858" s="67"/>
      <c r="AE858" s="67"/>
      <c r="AF858" s="67"/>
      <c r="AG858" s="67"/>
    </row>
    <row r="859" spans="3:86" ht="18.95" customHeight="1">
      <c r="D859" s="1"/>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row>
    <row r="860" spans="3:86" ht="18.95" customHeight="1">
      <c r="D860" s="1"/>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row>
    <row r="861" spans="3:86" ht="18.95" customHeight="1">
      <c r="D861" s="1"/>
    </row>
    <row r="862" spans="3:86" ht="18.95" customHeight="1">
      <c r="D862" s="1"/>
    </row>
    <row r="863" spans="3:86" ht="18.95" customHeight="1">
      <c r="D863" s="20" t="str">
        <f>IF(L11="要","１．履行期間における年度別支払い限度額は、次のとおりとする","")</f>
        <v>１．履行期間における年度別支払い限度額は、次のとおりとする</v>
      </c>
    </row>
    <row r="864" spans="3:86" ht="18.95" customHeight="1">
      <c r="D864" s="20"/>
    </row>
    <row r="865" spans="4:40" ht="18.95" customHeight="1">
      <c r="D865" s="20"/>
      <c r="E865" s="30" t="str">
        <f>IF(L11="要","年　度","")</f>
        <v>年　度</v>
      </c>
      <c r="F865" s="42"/>
      <c r="G865" s="42"/>
      <c r="H865" s="42"/>
      <c r="I865" s="42"/>
      <c r="J865" s="42"/>
      <c r="K865" s="42"/>
      <c r="L865" s="78"/>
      <c r="M865" s="96" t="str">
        <f>IF(L11="要","年度別支払限度額","")</f>
        <v>年度別支払限度額</v>
      </c>
      <c r="N865" s="109"/>
      <c r="O865" s="109"/>
      <c r="P865" s="109"/>
      <c r="Q865" s="109"/>
      <c r="R865" s="109"/>
      <c r="S865" s="109"/>
      <c r="T865" s="109"/>
      <c r="U865" s="109"/>
      <c r="V865" s="109"/>
      <c r="W865" s="109"/>
      <c r="X865" s="109"/>
      <c r="Y865" s="109"/>
      <c r="Z865" s="109"/>
      <c r="AA865" s="109"/>
      <c r="AB865" s="109"/>
      <c r="AC865" s="109"/>
      <c r="AD865" s="109"/>
      <c r="AE865" s="109"/>
      <c r="AF865" s="109"/>
      <c r="AG865" s="192"/>
      <c r="AH865" s="30" t="str">
        <f>IF(L11="要","備　考","")</f>
        <v>備　考</v>
      </c>
      <c r="AI865" s="42"/>
      <c r="AJ865" s="42"/>
      <c r="AK865" s="42"/>
      <c r="AL865" s="42"/>
      <c r="AM865" s="42"/>
      <c r="AN865" s="78"/>
    </row>
    <row r="866" spans="4:40" ht="18.95" customHeight="1">
      <c r="D866" s="20"/>
      <c r="E866" s="31"/>
      <c r="F866" s="43"/>
      <c r="G866" s="43"/>
      <c r="H866" s="43"/>
      <c r="I866" s="43"/>
      <c r="J866" s="43"/>
      <c r="K866" s="43"/>
      <c r="L866" s="79"/>
      <c r="M866" s="31" t="str">
        <f>IF(L11="要","（消費税含む）","")</f>
        <v>（消費税含む）</v>
      </c>
      <c r="N866" s="43"/>
      <c r="O866" s="43"/>
      <c r="P866" s="43"/>
      <c r="Q866" s="43"/>
      <c r="R866" s="43"/>
      <c r="S866" s="43"/>
      <c r="T866" s="43"/>
      <c r="U866" s="43"/>
      <c r="V866" s="43"/>
      <c r="W866" s="43"/>
      <c r="X866" s="43"/>
      <c r="Y866" s="43"/>
      <c r="Z866" s="43"/>
      <c r="AA866" s="43"/>
      <c r="AB866" s="43"/>
      <c r="AC866" s="43"/>
      <c r="AD866" s="43"/>
      <c r="AE866" s="43"/>
      <c r="AF866" s="43"/>
      <c r="AG866" s="79"/>
      <c r="AH866" s="31"/>
      <c r="AI866" s="43"/>
      <c r="AJ866" s="43"/>
      <c r="AK866" s="43"/>
      <c r="AL866" s="43"/>
      <c r="AM866" s="43"/>
      <c r="AN866" s="79"/>
    </row>
    <row r="867" spans="4:40" ht="18.95" customHeight="1">
      <c r="D867" s="20"/>
      <c r="E867" s="32"/>
      <c r="F867" s="44"/>
      <c r="G867" s="44"/>
      <c r="H867" s="44"/>
      <c r="I867" s="44"/>
      <c r="J867" s="56" t="str">
        <f>IF(L11="要","年度","")</f>
        <v>年度</v>
      </c>
      <c r="K867" s="56"/>
      <c r="L867" s="80"/>
      <c r="M867" s="97"/>
      <c r="N867" s="110"/>
      <c r="O867" s="110"/>
      <c r="P867" s="110"/>
      <c r="Q867" s="110"/>
      <c r="R867" s="110"/>
      <c r="S867" s="110"/>
      <c r="T867" s="110"/>
      <c r="U867" s="110"/>
      <c r="V867" s="110"/>
      <c r="W867" s="110"/>
      <c r="X867" s="110"/>
      <c r="Y867" s="110"/>
      <c r="Z867" s="110"/>
      <c r="AA867" s="110"/>
      <c r="AB867" s="110"/>
      <c r="AC867" s="110"/>
      <c r="AD867" s="110"/>
      <c r="AE867" s="125" t="str">
        <f>IF(L11="要","円","")</f>
        <v>円</v>
      </c>
      <c r="AF867" s="125"/>
      <c r="AG867" s="193"/>
      <c r="AH867" s="197"/>
      <c r="AI867" s="197"/>
      <c r="AJ867" s="197"/>
      <c r="AK867" s="197"/>
      <c r="AL867" s="197"/>
      <c r="AM867" s="197"/>
      <c r="AN867" s="197"/>
    </row>
    <row r="868" spans="4:40" ht="18.95" customHeight="1">
      <c r="D868" s="20"/>
      <c r="E868" s="32"/>
      <c r="F868" s="44"/>
      <c r="G868" s="44"/>
      <c r="H868" s="44"/>
      <c r="I868" s="44"/>
      <c r="J868" s="57"/>
      <c r="K868" s="57"/>
      <c r="L868" s="81"/>
      <c r="M868" s="98"/>
      <c r="N868" s="111"/>
      <c r="O868" s="111"/>
      <c r="P868" s="111"/>
      <c r="Q868" s="111"/>
      <c r="R868" s="111"/>
      <c r="S868" s="111"/>
      <c r="T868" s="111"/>
      <c r="U868" s="111"/>
      <c r="V868" s="111"/>
      <c r="W868" s="111"/>
      <c r="X868" s="111"/>
      <c r="Y868" s="111"/>
      <c r="Z868" s="111"/>
      <c r="AA868" s="111"/>
      <c r="AB868" s="111"/>
      <c r="AC868" s="111"/>
      <c r="AD868" s="111"/>
      <c r="AE868" s="127"/>
      <c r="AF868" s="127"/>
      <c r="AG868" s="194"/>
      <c r="AH868" s="197"/>
      <c r="AI868" s="197"/>
      <c r="AJ868" s="197"/>
      <c r="AK868" s="197"/>
      <c r="AL868" s="197"/>
      <c r="AM868" s="197"/>
      <c r="AN868" s="197"/>
    </row>
    <row r="869" spans="4:40" ht="18.95" customHeight="1">
      <c r="D869" s="20"/>
      <c r="E869" s="32"/>
      <c r="F869" s="44"/>
      <c r="G869" s="44"/>
      <c r="H869" s="44"/>
      <c r="I869" s="44"/>
      <c r="J869" s="56" t="str">
        <f>IF(L11="要","年度","")</f>
        <v>年度</v>
      </c>
      <c r="K869" s="56"/>
      <c r="L869" s="80"/>
      <c r="M869" s="97"/>
      <c r="N869" s="110"/>
      <c r="O869" s="110"/>
      <c r="P869" s="110"/>
      <c r="Q869" s="110"/>
      <c r="R869" s="110"/>
      <c r="S869" s="110"/>
      <c r="T869" s="110"/>
      <c r="U869" s="110"/>
      <c r="V869" s="110"/>
      <c r="W869" s="110"/>
      <c r="X869" s="110"/>
      <c r="Y869" s="110"/>
      <c r="Z869" s="110"/>
      <c r="AA869" s="110"/>
      <c r="AB869" s="110"/>
      <c r="AC869" s="110"/>
      <c r="AD869" s="110"/>
      <c r="AE869" s="125" t="str">
        <f>IF(L11="要","円","")</f>
        <v>円</v>
      </c>
      <c r="AF869" s="125"/>
      <c r="AG869" s="193"/>
      <c r="AH869" s="197"/>
      <c r="AI869" s="197"/>
      <c r="AJ869" s="197"/>
      <c r="AK869" s="197"/>
      <c r="AL869" s="197"/>
      <c r="AM869" s="197"/>
      <c r="AN869" s="197"/>
    </row>
    <row r="870" spans="4:40" ht="18.95" customHeight="1">
      <c r="D870" s="20"/>
      <c r="E870" s="32"/>
      <c r="F870" s="44"/>
      <c r="G870" s="44"/>
      <c r="H870" s="44"/>
      <c r="I870" s="44"/>
      <c r="J870" s="57"/>
      <c r="K870" s="57"/>
      <c r="L870" s="81"/>
      <c r="M870" s="98"/>
      <c r="N870" s="111"/>
      <c r="O870" s="111"/>
      <c r="P870" s="111"/>
      <c r="Q870" s="111"/>
      <c r="R870" s="111"/>
      <c r="S870" s="111"/>
      <c r="T870" s="111"/>
      <c r="U870" s="111"/>
      <c r="V870" s="111"/>
      <c r="W870" s="111"/>
      <c r="X870" s="111"/>
      <c r="Y870" s="111"/>
      <c r="Z870" s="111"/>
      <c r="AA870" s="111"/>
      <c r="AB870" s="111"/>
      <c r="AC870" s="111"/>
      <c r="AD870" s="111"/>
      <c r="AE870" s="127"/>
      <c r="AF870" s="127"/>
      <c r="AG870" s="194"/>
      <c r="AH870" s="197"/>
      <c r="AI870" s="197"/>
      <c r="AJ870" s="197"/>
      <c r="AK870" s="197"/>
      <c r="AL870" s="197"/>
      <c r="AM870" s="197"/>
      <c r="AN870" s="197"/>
    </row>
    <row r="871" spans="4:40" ht="18.95" customHeight="1">
      <c r="D871" s="20"/>
      <c r="E871" s="32"/>
      <c r="F871" s="44"/>
      <c r="G871" s="44"/>
      <c r="H871" s="44"/>
      <c r="I871" s="44"/>
      <c r="J871" s="56" t="str">
        <f>IF(L11="要","年度","")</f>
        <v>年度</v>
      </c>
      <c r="K871" s="56"/>
      <c r="L871" s="80"/>
      <c r="M871" s="97"/>
      <c r="N871" s="110"/>
      <c r="O871" s="110"/>
      <c r="P871" s="110"/>
      <c r="Q871" s="110"/>
      <c r="R871" s="110"/>
      <c r="S871" s="110"/>
      <c r="T871" s="110"/>
      <c r="U871" s="110"/>
      <c r="V871" s="110"/>
      <c r="W871" s="110"/>
      <c r="X871" s="110"/>
      <c r="Y871" s="110"/>
      <c r="Z871" s="110"/>
      <c r="AA871" s="110"/>
      <c r="AB871" s="110"/>
      <c r="AC871" s="110"/>
      <c r="AD871" s="110"/>
      <c r="AE871" s="125" t="str">
        <f>IF(L11="要","円","")</f>
        <v>円</v>
      </c>
      <c r="AF871" s="125"/>
      <c r="AG871" s="193"/>
      <c r="AH871" s="197"/>
      <c r="AI871" s="197"/>
      <c r="AJ871" s="197"/>
      <c r="AK871" s="197"/>
      <c r="AL871" s="197"/>
      <c r="AM871" s="197"/>
      <c r="AN871" s="197"/>
    </row>
    <row r="872" spans="4:40" ht="18.95" customHeight="1">
      <c r="D872" s="20"/>
      <c r="E872" s="32"/>
      <c r="F872" s="44"/>
      <c r="G872" s="44"/>
      <c r="H872" s="44"/>
      <c r="I872" s="44"/>
      <c r="J872" s="57"/>
      <c r="K872" s="57"/>
      <c r="L872" s="81"/>
      <c r="M872" s="98"/>
      <c r="N872" s="111"/>
      <c r="O872" s="111"/>
      <c r="P872" s="111"/>
      <c r="Q872" s="111"/>
      <c r="R872" s="111"/>
      <c r="S872" s="111"/>
      <c r="T872" s="111"/>
      <c r="U872" s="111"/>
      <c r="V872" s="111"/>
      <c r="W872" s="111"/>
      <c r="X872" s="111"/>
      <c r="Y872" s="111"/>
      <c r="Z872" s="111"/>
      <c r="AA872" s="111"/>
      <c r="AB872" s="111"/>
      <c r="AC872" s="111"/>
      <c r="AD872" s="111"/>
      <c r="AE872" s="127"/>
      <c r="AF872" s="127"/>
      <c r="AG872" s="194"/>
      <c r="AH872" s="197"/>
      <c r="AI872" s="197"/>
      <c r="AJ872" s="197"/>
      <c r="AK872" s="197"/>
      <c r="AL872" s="197"/>
      <c r="AM872" s="197"/>
      <c r="AN872" s="197"/>
    </row>
    <row r="873" spans="4:40" ht="18.95" customHeight="1">
      <c r="D873" s="20"/>
      <c r="E873" s="30" t="str">
        <f>IF(L11="要","合　計","")</f>
        <v>合　計</v>
      </c>
      <c r="F873" s="42"/>
      <c r="G873" s="42"/>
      <c r="H873" s="42"/>
      <c r="I873" s="42"/>
      <c r="J873" s="42"/>
      <c r="K873" s="42"/>
      <c r="L873" s="78"/>
      <c r="M873" s="99"/>
      <c r="N873" s="112"/>
      <c r="O873" s="112"/>
      <c r="P873" s="112"/>
      <c r="Q873" s="112"/>
      <c r="R873" s="112"/>
      <c r="S873" s="112"/>
      <c r="T873" s="112"/>
      <c r="U873" s="112"/>
      <c r="V873" s="112"/>
      <c r="W873" s="112"/>
      <c r="X873" s="112"/>
      <c r="Y873" s="112"/>
      <c r="Z873" s="112"/>
      <c r="AA873" s="112"/>
      <c r="AB873" s="112"/>
      <c r="AC873" s="112"/>
      <c r="AD873" s="112"/>
      <c r="AE873" s="179" t="str">
        <f>IF(L11="要","円","")</f>
        <v>円</v>
      </c>
      <c r="AF873" s="179"/>
      <c r="AG873" s="195"/>
      <c r="AH873" s="197"/>
      <c r="AI873" s="197"/>
      <c r="AJ873" s="197"/>
      <c r="AK873" s="197"/>
      <c r="AL873" s="197"/>
      <c r="AM873" s="197"/>
      <c r="AN873" s="197"/>
    </row>
    <row r="874" spans="4:40" ht="18.95" customHeight="1">
      <c r="D874" s="20"/>
      <c r="E874" s="33"/>
      <c r="F874" s="45"/>
      <c r="G874" s="45"/>
      <c r="H874" s="45"/>
      <c r="I874" s="45"/>
      <c r="J874" s="45"/>
      <c r="K874" s="45"/>
      <c r="L874" s="82"/>
      <c r="M874" s="100"/>
      <c r="N874" s="113"/>
      <c r="O874" s="113"/>
      <c r="P874" s="113"/>
      <c r="Q874" s="113"/>
      <c r="R874" s="113"/>
      <c r="S874" s="113"/>
      <c r="T874" s="113"/>
      <c r="U874" s="113"/>
      <c r="V874" s="113"/>
      <c r="W874" s="113"/>
      <c r="X874" s="113"/>
      <c r="Y874" s="113"/>
      <c r="Z874" s="113"/>
      <c r="AA874" s="113"/>
      <c r="AB874" s="113"/>
      <c r="AC874" s="113"/>
      <c r="AD874" s="113"/>
      <c r="AE874" s="180"/>
      <c r="AF874" s="180"/>
      <c r="AG874" s="196"/>
      <c r="AH874" s="197"/>
      <c r="AI874" s="197"/>
      <c r="AJ874" s="197"/>
      <c r="AK874" s="197"/>
      <c r="AL874" s="197"/>
      <c r="AM874" s="197"/>
      <c r="AN874" s="197"/>
    </row>
    <row r="875" spans="4:40" ht="18.95" customHeight="1">
      <c r="D875" s="20"/>
      <c r="E875" s="31"/>
      <c r="F875" s="43"/>
      <c r="G875" s="43"/>
      <c r="H875" s="43"/>
      <c r="I875" s="43"/>
      <c r="J875" s="43"/>
      <c r="K875" s="43"/>
      <c r="L875" s="79"/>
      <c r="M875" s="101" t="str">
        <f>IF(L11="要","（","")</f>
        <v>（</v>
      </c>
      <c r="N875" s="114" t="str">
        <f>IF(L11="要","内消費税及び地方消費税の額","")</f>
        <v>内消費税及び地方消費税の額</v>
      </c>
      <c r="O875" s="114"/>
      <c r="P875" s="114"/>
      <c r="Q875" s="114"/>
      <c r="R875" s="114"/>
      <c r="S875" s="114"/>
      <c r="T875" s="114"/>
      <c r="U875" s="114"/>
      <c r="V875" s="114"/>
      <c r="W875" s="114"/>
      <c r="X875" s="161"/>
      <c r="Y875" s="161"/>
      <c r="Z875" s="161"/>
      <c r="AA875" s="161"/>
      <c r="AB875" s="161"/>
      <c r="AC875" s="161"/>
      <c r="AD875" s="161"/>
      <c r="AE875" s="127" t="str">
        <f>IF(L11="要","円）","")</f>
        <v>円）</v>
      </c>
      <c r="AF875" s="127"/>
      <c r="AG875" s="194"/>
      <c r="AH875" s="197"/>
      <c r="AI875" s="197"/>
      <c r="AJ875" s="197"/>
      <c r="AK875" s="197"/>
      <c r="AL875" s="197"/>
      <c r="AM875" s="197"/>
      <c r="AN875" s="197"/>
    </row>
    <row r="876" spans="4:40" ht="18.95" customHeight="1">
      <c r="D876" s="20"/>
    </row>
    <row r="877" spans="4:40" ht="18.95" customHeight="1">
      <c r="D877" s="20"/>
    </row>
    <row r="878" spans="4:40" ht="18.95" customHeight="1">
      <c r="D878" s="20" t="str">
        <f>IF(L11="要","２．","")</f>
        <v>２．</v>
      </c>
      <c r="F878" s="46" t="str">
        <f>IF(L11="要","発注者は、予算の都合等、必要がある場合は、支払限度額を変更できるものとする。","")</f>
        <v>発注者は、予算の都合等、必要がある場合は、支払限度額を変更できるものとする。</v>
      </c>
    </row>
    <row r="879" spans="4:40" ht="18.95" customHeight="1">
      <c r="D879" s="20"/>
    </row>
    <row r="880" spans="4:40" ht="18.95" customHeight="1">
      <c r="D880" s="20"/>
    </row>
    <row r="881" spans="4:42" ht="18.95" customHeight="1">
      <c r="D881" s="20" t="str">
        <f>IF(L11="要","３．","")</f>
        <v>３．</v>
      </c>
      <c r="F881" s="1" t="str">
        <f>IF(L11="要","発注者が支払限度額を変更する場合は、受注者に通知する。","")</f>
        <v>発注者が支払限度額を変更する場合は、受注者に通知する。</v>
      </c>
    </row>
    <row r="882" spans="4:42" ht="18.95" customHeight="1">
      <c r="D882" s="1"/>
    </row>
    <row r="884" spans="4:42" ht="18.95" customHeight="1">
      <c r="D884" s="21" t="str">
        <f>IF(L11="要","４.","")</f>
        <v>４.</v>
      </c>
      <c r="E884" s="21"/>
      <c r="F884" s="21" t="str">
        <f>IF(L11="要","上記にかかわらず、契約金額等に変更がなく、各年度における支払限度額に当該年度の支払い額が満たない場合は、発注者は当該年度の翌年度以降にその不足額を支払うこととし、上記の表の訂正、受注者への通知は要しないものとする。","")</f>
        <v>上記にかかわらず、契約金額等に変更がなく、各年度における支払限度額に当該年度の支払い額が満たない場合は、発注者は当該年度の翌年度以降にその不足額を支払うこととし、上記の表の訂正、受注者への通知は要しないものとする。</v>
      </c>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row>
    <row r="885" spans="4:42" ht="18.95" customHeight="1">
      <c r="D885" s="22"/>
      <c r="E885" s="22"/>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row>
    <row r="893" spans="4:42" ht="18.95" customHeight="1"/>
    <row r="894" spans="4:42" ht="18.95" customHeight="1"/>
    <row r="899" spans="22:43" ht="18.95" customHeight="1">
      <c r="V899" s="152">
        <f>V855+1</f>
        <v>19</v>
      </c>
      <c r="AQ899" s="219"/>
    </row>
  </sheetData>
  <sheetProtection password="DC46" sheet="1" objects="1" scenarios="1"/>
  <mergeCells count="209">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L5:Z5"/>
    <mergeCell ref="C6:K6"/>
    <mergeCell ref="L6:Z6"/>
    <mergeCell ref="B7:K7"/>
    <mergeCell ref="L7:Z7"/>
    <mergeCell ref="B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B11:K11"/>
    <mergeCell ref="L11:N11"/>
    <mergeCell ref="B12:E12"/>
    <mergeCell ref="F12:K12"/>
    <mergeCell ref="L12:AE12"/>
    <mergeCell ref="AF12:AI12"/>
    <mergeCell ref="AJ12:AO12"/>
    <mergeCell ref="AP12:BI12"/>
    <mergeCell ref="BJ12:BM12"/>
    <mergeCell ref="BN12:BS12"/>
    <mergeCell ref="BT12:CM12"/>
    <mergeCell ref="B13:E13"/>
    <mergeCell ref="F13:K13"/>
    <mergeCell ref="L13:AE13"/>
    <mergeCell ref="AF13:AI13"/>
    <mergeCell ref="AJ13:AO13"/>
    <mergeCell ref="AP13:BI13"/>
    <mergeCell ref="BJ13:BM13"/>
    <mergeCell ref="BN13:BS13"/>
    <mergeCell ref="BT13:CM13"/>
    <mergeCell ref="B14:E14"/>
    <mergeCell ref="F14:K14"/>
    <mergeCell ref="L14:AE14"/>
    <mergeCell ref="AF14:AI14"/>
    <mergeCell ref="AJ14:AO14"/>
    <mergeCell ref="AP14:BI14"/>
    <mergeCell ref="BN14:BS14"/>
    <mergeCell ref="BT14:CM14"/>
    <mergeCell ref="B15:E15"/>
    <mergeCell ref="F15:K15"/>
    <mergeCell ref="L15:AE15"/>
    <mergeCell ref="AF15:AI15"/>
    <mergeCell ref="AJ15:AO15"/>
    <mergeCell ref="AP15:BI15"/>
    <mergeCell ref="BN15:BS15"/>
    <mergeCell ref="BT15:CM15"/>
    <mergeCell ref="F16:M16"/>
    <mergeCell ref="AL92:AM92"/>
    <mergeCell ref="AC837:AJ837"/>
    <mergeCell ref="O840:AN840"/>
    <mergeCell ref="Y842:AN842"/>
    <mergeCell ref="Y845:AC845"/>
    <mergeCell ref="AE845:AL845"/>
    <mergeCell ref="Y848:AN848"/>
    <mergeCell ref="Y851:AC851"/>
    <mergeCell ref="AE851:AL851"/>
    <mergeCell ref="M865:AG865"/>
    <mergeCell ref="M866:AG866"/>
    <mergeCell ref="N875:W875"/>
    <mergeCell ref="X875:AD875"/>
    <mergeCell ref="AE875:AG875"/>
    <mergeCell ref="D884:E884"/>
    <mergeCell ref="D23:Z24"/>
    <mergeCell ref="E29:AE32"/>
    <mergeCell ref="E37:F41"/>
    <mergeCell ref="G37:L41"/>
    <mergeCell ref="M37:M41"/>
    <mergeCell ref="N37:N41"/>
    <mergeCell ref="O37:AP41"/>
    <mergeCell ref="E42:F46"/>
    <mergeCell ref="G42:L46"/>
    <mergeCell ref="M42:M46"/>
    <mergeCell ref="N42:N46"/>
    <mergeCell ref="O43:AO45"/>
    <mergeCell ref="E47:F51"/>
    <mergeCell ref="G47:L51"/>
    <mergeCell ref="M47:M51"/>
    <mergeCell ref="N47:N51"/>
    <mergeCell ref="O47:AP51"/>
    <mergeCell ref="N52:N55"/>
    <mergeCell ref="O52:Q55"/>
    <mergeCell ref="R52:S55"/>
    <mergeCell ref="T52:AP55"/>
    <mergeCell ref="N56:N59"/>
    <mergeCell ref="O56:Q59"/>
    <mergeCell ref="R56:S59"/>
    <mergeCell ref="T56:AP59"/>
    <mergeCell ref="O60:U61"/>
    <mergeCell ref="W60:X61"/>
    <mergeCell ref="Y60:Z61"/>
    <mergeCell ref="AA60:AB61"/>
    <mergeCell ref="AC60:AD61"/>
    <mergeCell ref="AE60:AF61"/>
    <mergeCell ref="AG60:AH61"/>
    <mergeCell ref="AI60:AJ61"/>
    <mergeCell ref="AK60:AL61"/>
    <mergeCell ref="AM60:AN61"/>
    <mergeCell ref="AO60:AP61"/>
    <mergeCell ref="O62:U63"/>
    <mergeCell ref="V62:V67"/>
    <mergeCell ref="W62:X67"/>
    <mergeCell ref="Y62:Z67"/>
    <mergeCell ref="AA62:AB67"/>
    <mergeCell ref="AC62:AD67"/>
    <mergeCell ref="AE62:AF67"/>
    <mergeCell ref="AG62:AH67"/>
    <mergeCell ref="AI62:AJ67"/>
    <mergeCell ref="AK62:AL67"/>
    <mergeCell ref="AM62:AN67"/>
    <mergeCell ref="AO62:AP67"/>
    <mergeCell ref="O64:U65"/>
    <mergeCell ref="O66:U67"/>
    <mergeCell ref="O69:AB70"/>
    <mergeCell ref="AC69:AM70"/>
    <mergeCell ref="AN69:AO70"/>
    <mergeCell ref="O72:AP73"/>
    <mergeCell ref="O74:AP75"/>
    <mergeCell ref="O76:AP77"/>
    <mergeCell ref="S78:AM81"/>
    <mergeCell ref="P82:Q85"/>
    <mergeCell ref="S82:AM85"/>
    <mergeCell ref="S86:U88"/>
    <mergeCell ref="W86:AD88"/>
    <mergeCell ref="AE86:AM88"/>
    <mergeCell ref="E90:F94"/>
    <mergeCell ref="G90:L94"/>
    <mergeCell ref="M90:M94"/>
    <mergeCell ref="O90:AB94"/>
    <mergeCell ref="AC90:AD94"/>
    <mergeCell ref="AG91:AI93"/>
    <mergeCell ref="E95:F99"/>
    <mergeCell ref="G95:L99"/>
    <mergeCell ref="M95:M99"/>
    <mergeCell ref="O95:T99"/>
    <mergeCell ref="U95:W99"/>
    <mergeCell ref="X95:AA99"/>
    <mergeCell ref="AB95:AP99"/>
    <mergeCell ref="E100:F104"/>
    <mergeCell ref="G100:L104"/>
    <mergeCell ref="M100:M104"/>
    <mergeCell ref="O100:AP104"/>
    <mergeCell ref="K106:AK107"/>
    <mergeCell ref="Y843:AL844"/>
    <mergeCell ref="Y849:AN850"/>
    <mergeCell ref="K858:AG860"/>
    <mergeCell ref="E865:L866"/>
    <mergeCell ref="AH865:AN866"/>
    <mergeCell ref="E867:I868"/>
    <mergeCell ref="J867:L868"/>
    <mergeCell ref="M867:AD868"/>
    <mergeCell ref="AE867:AG868"/>
    <mergeCell ref="AH867:AN868"/>
    <mergeCell ref="E869:I870"/>
    <mergeCell ref="J869:L870"/>
    <mergeCell ref="M869:AD870"/>
    <mergeCell ref="AE869:AG870"/>
    <mergeCell ref="AH869:AN870"/>
    <mergeCell ref="E871:I872"/>
    <mergeCell ref="J871:L872"/>
    <mergeCell ref="M871:AD872"/>
    <mergeCell ref="AE871:AG872"/>
    <mergeCell ref="AH871:AN872"/>
    <mergeCell ref="E873:L875"/>
    <mergeCell ref="M873:AD874"/>
    <mergeCell ref="AE873:AG874"/>
    <mergeCell ref="AH873:AN875"/>
    <mergeCell ref="F884:AP885"/>
    <mergeCell ref="E52:F59"/>
    <mergeCell ref="G52:L59"/>
    <mergeCell ref="M52:M59"/>
    <mergeCell ref="E60:F77"/>
    <mergeCell ref="G60:L77"/>
    <mergeCell ref="M60:M77"/>
    <mergeCell ref="E78:F89"/>
    <mergeCell ref="G78:L89"/>
    <mergeCell ref="M78:M89"/>
  </mergeCells>
  <phoneticPr fontId="3"/>
  <conditionalFormatting sqref="D878:AN885">
    <cfRule type="expression" dxfId="1" priority="1" stopIfTrue="1">
      <formula>$L$11&lt;&gt;"要"</formula>
    </cfRule>
  </conditionalFormatting>
  <conditionalFormatting sqref="E865:AN875">
    <cfRule type="expression" dxfId="0" priority="2" stopIfTrue="1">
      <formula>$L$11&lt;&gt;"要"</formula>
    </cfRule>
  </conditionalFormatting>
  <dataValidations count="1">
    <dataValidation type="list" allowBlank="0" showDropDown="0" showInputMessage="1" showErrorMessage="1" sqref="L11:N11">
      <formula1>"要,不要"</formula1>
    </dataValidation>
  </dataValidations>
  <pageMargins left="0.59055118110236227" right="0.59055118110236227" top="0.78740157480314965" bottom="0.39370078740157483" header="0.31496062992125984" footer="0.51181102362204722"/>
  <pageSetup paperSize="9" fitToWidth="1" fitToHeight="1" pageOrder="overThenDown" orientation="portrait" usePrinterDefaults="1" r:id="rId1"/>
  <headerFooter alignWithMargins="0">
    <oddHeader>&amp;L&amp;8suidou20230401</oddHeader>
  </headerFooter>
  <drawing r:id="rId2"/>
  <legacyDrawing r:id="rId3"/>
  <oleObjects>
    <mc:AlternateContent>
      <mc:Choice xmlns:x14="http://schemas.microsoft.com/office/spreadsheetml/2009/9/main" Requires="x14">
        <oleObject progId="文書" shapeId="1031" r:id="rId4">
          <objectPr defaultSize="0" r:id="rId5">
            <anchor moveWithCells="1">
              <from xmlns:xdr="http://schemas.openxmlformats.org/drawingml/2006/spreadsheetDrawing">
                <xdr:col>2</xdr:col>
                <xdr:colOff>57150</xdr:colOff>
                <xdr:row>110</xdr:row>
                <xdr:rowOff>0</xdr:rowOff>
              </from>
              <to xmlns:xdr="http://schemas.openxmlformats.org/drawingml/2006/spreadsheetDrawing">
                <xdr:col>39</xdr:col>
                <xdr:colOff>76200</xdr:colOff>
                <xdr:row>149</xdr:row>
                <xdr:rowOff>95250</xdr:rowOff>
              </to>
            </anchor>
          </objectPr>
        </oleObject>
      </mc:Choice>
      <mc:Fallback>
        <oleObject progId="文書" shapeId="1031" r:id="rId4"/>
      </mc:Fallback>
    </mc:AlternateContent>
    <mc:AlternateContent>
      <mc:Choice xmlns:x14="http://schemas.microsoft.com/office/spreadsheetml/2009/9/main" Requires="x14">
        <oleObject progId="文書" shapeId="1032" r:id="rId6">
          <objectPr defaultSize="0" r:id="rId7">
            <anchor moveWithCells="1">
              <from xmlns:xdr="http://schemas.openxmlformats.org/drawingml/2006/spreadsheetDrawing">
                <xdr:col>2</xdr:col>
                <xdr:colOff>76200</xdr:colOff>
                <xdr:row>153</xdr:row>
                <xdr:rowOff>209550</xdr:rowOff>
              </from>
              <to xmlns:xdr="http://schemas.openxmlformats.org/drawingml/2006/spreadsheetDrawing">
                <xdr:col>38</xdr:col>
                <xdr:colOff>142875</xdr:colOff>
                <xdr:row>192</xdr:row>
                <xdr:rowOff>219075</xdr:rowOff>
              </to>
            </anchor>
          </objectPr>
        </oleObject>
      </mc:Choice>
      <mc:Fallback>
        <oleObject progId="文書" shapeId="1032" r:id="rId6"/>
      </mc:Fallback>
    </mc:AlternateContent>
    <mc:AlternateContent>
      <mc:Choice xmlns:x14="http://schemas.microsoft.com/office/spreadsheetml/2009/9/main" Requires="x14">
        <oleObject progId="文書" shapeId="1033" r:id="rId8">
          <objectPr defaultSize="0" r:id="rId9">
            <anchor moveWithCells="1">
              <from xmlns:xdr="http://schemas.openxmlformats.org/drawingml/2006/spreadsheetDrawing">
                <xdr:col>2</xdr:col>
                <xdr:colOff>38100</xdr:colOff>
                <xdr:row>198</xdr:row>
                <xdr:rowOff>57785</xdr:rowOff>
              </from>
              <to xmlns:xdr="http://schemas.openxmlformats.org/drawingml/2006/spreadsheetDrawing">
                <xdr:col>39</xdr:col>
                <xdr:colOff>47625</xdr:colOff>
                <xdr:row>237</xdr:row>
                <xdr:rowOff>46990</xdr:rowOff>
              </to>
            </anchor>
          </objectPr>
        </oleObject>
      </mc:Choice>
      <mc:Fallback>
        <oleObject progId="文書" shapeId="1033" r:id="rId8"/>
      </mc:Fallback>
    </mc:AlternateContent>
    <mc:AlternateContent>
      <mc:Choice xmlns:x14="http://schemas.microsoft.com/office/spreadsheetml/2009/9/main" Requires="x14">
        <oleObject progId="文書" shapeId="1034" r:id="rId10">
          <objectPr defaultSize="0" r:id="rId11">
            <anchor moveWithCells="1">
              <from xmlns:xdr="http://schemas.openxmlformats.org/drawingml/2006/spreadsheetDrawing">
                <xdr:col>1</xdr:col>
                <xdr:colOff>142875</xdr:colOff>
                <xdr:row>242</xdr:row>
                <xdr:rowOff>46990</xdr:rowOff>
              </from>
              <to xmlns:xdr="http://schemas.openxmlformats.org/drawingml/2006/spreadsheetDrawing">
                <xdr:col>38</xdr:col>
                <xdr:colOff>133350</xdr:colOff>
                <xdr:row>281</xdr:row>
                <xdr:rowOff>57785</xdr:rowOff>
              </to>
            </anchor>
          </objectPr>
        </oleObject>
      </mc:Choice>
      <mc:Fallback>
        <oleObject progId="文書" shapeId="1034" r:id="rId10"/>
      </mc:Fallback>
    </mc:AlternateContent>
    <mc:AlternateContent>
      <mc:Choice xmlns:x14="http://schemas.microsoft.com/office/spreadsheetml/2009/9/main" Requires="x14">
        <oleObject progId="文書" shapeId="1035" r:id="rId12">
          <objectPr defaultSize="0" r:id="rId13">
            <anchor moveWithCells="1">
              <from xmlns:xdr="http://schemas.openxmlformats.org/drawingml/2006/spreadsheetDrawing">
                <xdr:col>1</xdr:col>
                <xdr:colOff>133350</xdr:colOff>
                <xdr:row>286</xdr:row>
                <xdr:rowOff>37465</xdr:rowOff>
              </from>
              <to xmlns:xdr="http://schemas.openxmlformats.org/drawingml/2006/spreadsheetDrawing">
                <xdr:col>39</xdr:col>
                <xdr:colOff>19050</xdr:colOff>
                <xdr:row>325</xdr:row>
                <xdr:rowOff>57785</xdr:rowOff>
              </to>
            </anchor>
          </objectPr>
        </oleObject>
      </mc:Choice>
      <mc:Fallback>
        <oleObject progId="文書" shapeId="1035" r:id="rId12"/>
      </mc:Fallback>
    </mc:AlternateContent>
    <mc:AlternateContent>
      <mc:Choice xmlns:x14="http://schemas.microsoft.com/office/spreadsheetml/2009/9/main" Requires="x14">
        <oleObject progId="文書" shapeId="1036" r:id="rId14">
          <objectPr defaultSize="0" r:id="rId15">
            <anchor moveWithCells="1">
              <from xmlns:xdr="http://schemas.openxmlformats.org/drawingml/2006/spreadsheetDrawing">
                <xdr:col>1</xdr:col>
                <xdr:colOff>152400</xdr:colOff>
                <xdr:row>330</xdr:row>
                <xdr:rowOff>95250</xdr:rowOff>
              </from>
              <to xmlns:xdr="http://schemas.openxmlformats.org/drawingml/2006/spreadsheetDrawing">
                <xdr:col>39</xdr:col>
                <xdr:colOff>28575</xdr:colOff>
                <xdr:row>369</xdr:row>
                <xdr:rowOff>104775</xdr:rowOff>
              </to>
            </anchor>
          </objectPr>
        </oleObject>
      </mc:Choice>
      <mc:Fallback>
        <oleObject progId="文書" shapeId="1036" r:id="rId14"/>
      </mc:Fallback>
    </mc:AlternateContent>
    <mc:AlternateContent>
      <mc:Choice xmlns:x14="http://schemas.microsoft.com/office/spreadsheetml/2009/9/main" Requires="x14">
        <oleObject progId="文書" shapeId="1037" r:id="rId16">
          <objectPr defaultSize="0" r:id="rId17">
            <anchor moveWithCells="1">
              <from xmlns:xdr="http://schemas.openxmlformats.org/drawingml/2006/spreadsheetDrawing">
                <xdr:col>2</xdr:col>
                <xdr:colOff>47625</xdr:colOff>
                <xdr:row>374</xdr:row>
                <xdr:rowOff>142240</xdr:rowOff>
              </from>
              <to xmlns:xdr="http://schemas.openxmlformats.org/drawingml/2006/spreadsheetDrawing">
                <xdr:col>38</xdr:col>
                <xdr:colOff>142875</xdr:colOff>
                <xdr:row>413</xdr:row>
                <xdr:rowOff>85725</xdr:rowOff>
              </to>
            </anchor>
          </objectPr>
        </oleObject>
      </mc:Choice>
      <mc:Fallback>
        <oleObject progId="文書" shapeId="1037" r:id="rId16"/>
      </mc:Fallback>
    </mc:AlternateContent>
    <mc:AlternateContent>
      <mc:Choice xmlns:x14="http://schemas.microsoft.com/office/spreadsheetml/2009/9/main" Requires="x14">
        <oleObject progId="文書" shapeId="1038" r:id="rId18">
          <objectPr defaultSize="0" r:id="rId19">
            <anchor moveWithCells="1">
              <from xmlns:xdr="http://schemas.openxmlformats.org/drawingml/2006/spreadsheetDrawing">
                <xdr:col>2</xdr:col>
                <xdr:colOff>19050</xdr:colOff>
                <xdr:row>418</xdr:row>
                <xdr:rowOff>67310</xdr:rowOff>
              </from>
              <to xmlns:xdr="http://schemas.openxmlformats.org/drawingml/2006/spreadsheetDrawing">
                <xdr:col>38</xdr:col>
                <xdr:colOff>123825</xdr:colOff>
                <xdr:row>457</xdr:row>
                <xdr:rowOff>67310</xdr:rowOff>
              </to>
            </anchor>
          </objectPr>
        </oleObject>
      </mc:Choice>
      <mc:Fallback>
        <oleObject progId="文書" shapeId="1038" r:id="rId18"/>
      </mc:Fallback>
    </mc:AlternateContent>
    <mc:AlternateContent>
      <mc:Choice xmlns:x14="http://schemas.microsoft.com/office/spreadsheetml/2009/9/main" Requires="x14">
        <oleObject progId="文書" shapeId="1039" r:id="rId20">
          <objectPr defaultSize="0" r:id="rId21">
            <anchor moveWithCells="1">
              <from xmlns:xdr="http://schemas.openxmlformats.org/drawingml/2006/spreadsheetDrawing">
                <xdr:col>1</xdr:col>
                <xdr:colOff>142875</xdr:colOff>
                <xdr:row>462</xdr:row>
                <xdr:rowOff>85725</xdr:rowOff>
              </from>
              <to xmlns:xdr="http://schemas.openxmlformats.org/drawingml/2006/spreadsheetDrawing">
                <xdr:col>38</xdr:col>
                <xdr:colOff>85725</xdr:colOff>
                <xdr:row>501</xdr:row>
                <xdr:rowOff>37465</xdr:rowOff>
              </to>
            </anchor>
          </objectPr>
        </oleObject>
      </mc:Choice>
      <mc:Fallback>
        <oleObject progId="文書" shapeId="1039" r:id="rId20"/>
      </mc:Fallback>
    </mc:AlternateContent>
    <mc:AlternateContent>
      <mc:Choice xmlns:x14="http://schemas.microsoft.com/office/spreadsheetml/2009/9/main" Requires="x14">
        <oleObject progId="文書" shapeId="1040" r:id="rId22">
          <objectPr defaultSize="0" r:id="rId23">
            <anchor moveWithCells="1">
              <from xmlns:xdr="http://schemas.openxmlformats.org/drawingml/2006/spreadsheetDrawing">
                <xdr:col>1</xdr:col>
                <xdr:colOff>133350</xdr:colOff>
                <xdr:row>506</xdr:row>
                <xdr:rowOff>133350</xdr:rowOff>
              </from>
              <to xmlns:xdr="http://schemas.openxmlformats.org/drawingml/2006/spreadsheetDrawing">
                <xdr:col>38</xdr:col>
                <xdr:colOff>133350</xdr:colOff>
                <xdr:row>545</xdr:row>
                <xdr:rowOff>190500</xdr:rowOff>
              </to>
            </anchor>
          </objectPr>
        </oleObject>
      </mc:Choice>
      <mc:Fallback>
        <oleObject progId="文書" shapeId="1040" r:id="rId22"/>
      </mc:Fallback>
    </mc:AlternateContent>
    <mc:AlternateContent>
      <mc:Choice xmlns:x14="http://schemas.microsoft.com/office/spreadsheetml/2009/9/main" Requires="x14">
        <oleObject progId="文書" shapeId="1041" r:id="rId24">
          <objectPr defaultSize="0" r:id="rId25">
            <anchor moveWithCells="1">
              <from xmlns:xdr="http://schemas.openxmlformats.org/drawingml/2006/spreadsheetDrawing">
                <xdr:col>1</xdr:col>
                <xdr:colOff>133350</xdr:colOff>
                <xdr:row>550</xdr:row>
                <xdr:rowOff>151765</xdr:rowOff>
              </from>
              <to xmlns:xdr="http://schemas.openxmlformats.org/drawingml/2006/spreadsheetDrawing">
                <xdr:col>38</xdr:col>
                <xdr:colOff>76200</xdr:colOff>
                <xdr:row>589</xdr:row>
                <xdr:rowOff>123825</xdr:rowOff>
              </to>
            </anchor>
          </objectPr>
        </oleObject>
      </mc:Choice>
      <mc:Fallback>
        <oleObject progId="文書" shapeId="1041" r:id="rId24"/>
      </mc:Fallback>
    </mc:AlternateContent>
    <mc:AlternateContent>
      <mc:Choice xmlns:x14="http://schemas.microsoft.com/office/spreadsheetml/2009/9/main" Requires="x14">
        <oleObject progId="文書" shapeId="1042" r:id="rId26">
          <objectPr defaultSize="0" r:id="rId27">
            <anchor moveWithCells="1">
              <from xmlns:xdr="http://schemas.openxmlformats.org/drawingml/2006/spreadsheetDrawing">
                <xdr:col>1</xdr:col>
                <xdr:colOff>76200</xdr:colOff>
                <xdr:row>594</xdr:row>
                <xdr:rowOff>9525</xdr:rowOff>
              </from>
              <to xmlns:xdr="http://schemas.openxmlformats.org/drawingml/2006/spreadsheetDrawing">
                <xdr:col>38</xdr:col>
                <xdr:colOff>19050</xdr:colOff>
                <xdr:row>632</xdr:row>
                <xdr:rowOff>200025</xdr:rowOff>
              </to>
            </anchor>
          </objectPr>
        </oleObject>
      </mc:Choice>
      <mc:Fallback>
        <oleObject progId="文書" shapeId="1042" r:id="rId26"/>
      </mc:Fallback>
    </mc:AlternateContent>
    <mc:AlternateContent>
      <mc:Choice xmlns:x14="http://schemas.microsoft.com/office/spreadsheetml/2009/9/main" Requires="x14">
        <oleObject progId="文書" shapeId="1043" r:id="rId28">
          <objectPr defaultSize="0" r:id="rId29">
            <anchor moveWithCells="1">
              <from xmlns:xdr="http://schemas.openxmlformats.org/drawingml/2006/spreadsheetDrawing">
                <xdr:col>1</xdr:col>
                <xdr:colOff>142875</xdr:colOff>
                <xdr:row>638</xdr:row>
                <xdr:rowOff>123825</xdr:rowOff>
              </from>
              <to xmlns:xdr="http://schemas.openxmlformats.org/drawingml/2006/spreadsheetDrawing">
                <xdr:col>38</xdr:col>
                <xdr:colOff>85725</xdr:colOff>
                <xdr:row>677</xdr:row>
                <xdr:rowOff>95250</xdr:rowOff>
              </to>
            </anchor>
          </objectPr>
        </oleObject>
      </mc:Choice>
      <mc:Fallback>
        <oleObject progId="文書" shapeId="1043" r:id="rId28"/>
      </mc:Fallback>
    </mc:AlternateContent>
    <mc:AlternateContent>
      <mc:Choice xmlns:x14="http://schemas.microsoft.com/office/spreadsheetml/2009/9/main" Requires="x14">
        <oleObject progId="文書" shapeId="1044" r:id="rId30">
          <objectPr defaultSize="0" r:id="rId31">
            <anchor moveWithCells="1">
              <from xmlns:xdr="http://schemas.openxmlformats.org/drawingml/2006/spreadsheetDrawing">
                <xdr:col>1</xdr:col>
                <xdr:colOff>114300</xdr:colOff>
                <xdr:row>682</xdr:row>
                <xdr:rowOff>85725</xdr:rowOff>
              </from>
              <to xmlns:xdr="http://schemas.openxmlformats.org/drawingml/2006/spreadsheetDrawing">
                <xdr:col>38</xdr:col>
                <xdr:colOff>57150</xdr:colOff>
                <xdr:row>721</xdr:row>
                <xdr:rowOff>67310</xdr:rowOff>
              </to>
            </anchor>
          </objectPr>
        </oleObject>
      </mc:Choice>
      <mc:Fallback>
        <oleObject progId="文書" shapeId="1044" r:id="rId30"/>
      </mc:Fallback>
    </mc:AlternateContent>
    <mc:AlternateContent>
      <mc:Choice xmlns:x14="http://schemas.microsoft.com/office/spreadsheetml/2009/9/main" Requires="x14">
        <oleObject progId="文書" shapeId="1045" r:id="rId32">
          <objectPr defaultSize="0" r:id="rId33">
            <anchor moveWithCells="1">
              <from xmlns:xdr="http://schemas.openxmlformats.org/drawingml/2006/spreadsheetDrawing">
                <xdr:col>1</xdr:col>
                <xdr:colOff>76200</xdr:colOff>
                <xdr:row>725</xdr:row>
                <xdr:rowOff>37465</xdr:rowOff>
              </from>
              <to xmlns:xdr="http://schemas.openxmlformats.org/drawingml/2006/spreadsheetDrawing">
                <xdr:col>38</xdr:col>
                <xdr:colOff>19050</xdr:colOff>
                <xdr:row>763</xdr:row>
                <xdr:rowOff>228600</xdr:rowOff>
              </to>
            </anchor>
          </objectPr>
        </oleObject>
      </mc:Choice>
      <mc:Fallback>
        <oleObject progId="文書" shapeId="1045" r:id="rId32"/>
      </mc:Fallback>
    </mc:AlternateContent>
    <mc:AlternateContent>
      <mc:Choice xmlns:x14="http://schemas.microsoft.com/office/spreadsheetml/2009/9/main" Requires="x14">
        <oleObject progId="文書" shapeId="1046" r:id="rId34">
          <objectPr defaultSize="0" r:id="rId35">
            <anchor moveWithCells="1">
              <from xmlns:xdr="http://schemas.openxmlformats.org/drawingml/2006/spreadsheetDrawing">
                <xdr:col>1</xdr:col>
                <xdr:colOff>142875</xdr:colOff>
                <xdr:row>769</xdr:row>
                <xdr:rowOff>28575</xdr:rowOff>
              </from>
              <to xmlns:xdr="http://schemas.openxmlformats.org/drawingml/2006/spreadsheetDrawing">
                <xdr:col>38</xdr:col>
                <xdr:colOff>85725</xdr:colOff>
                <xdr:row>808</xdr:row>
                <xdr:rowOff>0</xdr:rowOff>
              </to>
            </anchor>
          </objectPr>
        </oleObject>
      </mc:Choice>
      <mc:Fallback>
        <oleObject progId="文書" shapeId="1046" r:id="rId34"/>
      </mc:Fallback>
    </mc:AlternateContent>
  </oleObjec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契約書（300万円以上・JV）</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user</cp:lastModifiedBy>
  <dcterms:created xsi:type="dcterms:W3CDTF">2023-04-12T02:19:29Z</dcterms:created>
  <dcterms:modified xsi:type="dcterms:W3CDTF">2023-08-01T06:04:45Z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2023-08-01T06:04:45Z</vt:filetime>
  </property>
</Properties>
</file>