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ibufsv2.tsuyama.local\data\令和05年度\055500財政課\【財政フォルダ】\KK 公会計\【統一的な基準による地方公会計の整備】\R5\02 県市町村課から\06 令和３年度財政状況資料集の作成について（2回目・地方公会計関係）\02 作業用\03 財政課作業用\"/>
    </mc:Choice>
  </mc:AlternateContent>
  <bookViews>
    <workbookView xWindow="0" yWindow="0" windowWidth="15360" windowHeight="7635" tabRatio="916" firstSheet="9"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CO38" i="10" s="1"/>
  <c r="CO39" i="10" s="1"/>
  <c r="CO40" i="10" s="1"/>
  <c r="CO41" i="10" s="1"/>
  <c r="CO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<sst xmlns="http://schemas.openxmlformats.org/spreadsheetml/2006/main" count="1146" uniqueCount="649">
  <si>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</si>
  <si>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</si>
  <si>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</si>
  <si>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</si>
  <si>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</si>
  <si>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</si>
  <si>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</si>
  <si>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</si>
  <si>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</si>
  <si>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</si>
  <si>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</si>
  <si>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</si>
  <si>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</si>
  <si>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</si>
  <si>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</si>
  <si>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</si>
  <si>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</si>
  <si>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</si>
  <si>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</si>
  <si>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</si>
  <si>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</si>
  <si>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</si>
  <si>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</si>
  <si>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</si>
  <si>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</si>
  <si>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</si>
  <si>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</si>
  <si>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</si>
  <si>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</si>
  <si>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</si>
  <si>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</si>
  <si>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</si>
  <si>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</si>
  <si>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</si>
  <si>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</si>
  <si>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</si>
  <si>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</si>
  <si>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</si>
  <si>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</si>
  <si>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</si>
  <si>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</si>
  <si>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</si>
  <si>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</si>
  <si>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</si>
  <si>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</si>
  <si>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</si>
  <si>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</si>
  <si>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</si>
  <si>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</si>
  <si>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</si>
  <si>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</si>
  <si>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</si>
  <si>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</si>
  <si>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</si>
  <si>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</si>
  <si>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</si>
  <si>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</si>
  <si>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</si>
  <si>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</si>
  <si>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</si>
  <si>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</si>
  <si>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</si>
  <si>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</si>
  <si>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</si>
  <si>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</si>
  <si>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</si>
  <si>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</si>
  <si>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</si>
  <si>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</si>
  <si>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</si>
  <si>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</si>
  <si>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</si>
  <si>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</si>
  <si>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</si>
  <si>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</si>
  <si>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</si>
  <si>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</si>
  <si>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</si>
  <si>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</si>
  <si>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</si>
  <si>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</si>
  <si>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</si>
  <si>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</si>
  <si>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</si>
  <si>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</si>
  <si>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</si>
  <si>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</si>
  <si>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</si>
  <si>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</si>
  <si>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</si>
  <si>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</si>
  <si>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</si>
  <si>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</si>
  <si>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</si>
  <si>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</si>
  <si>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</si>
  <si>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</si>
  <si>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</si>
  <si>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</si>
  <si>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</si>
  <si>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</si>
  <si>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</si>
  <si>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</si>
  <si>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</si>
  <si>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</si>
  <si>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</si>
  <si>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</si>
  <si>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</si>
  <si>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</si>
  <si>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</si>
  <si>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</si>
  <si>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</si>
  <si>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</si>
  <si>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</si>
  <si>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</si>
  <si>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</si>
  <si>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</si>
  <si>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</si>
  <si>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</si>
  <si>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</si>
  <si>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</si>
  <si>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</si>
  <si>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</si>
  <si>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</si>
  <si>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</si>
  <si>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</si>
  <si>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</si>
  <si>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</si>
  <si>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</si>
  <si>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</si>
  <si>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</si>
  <si>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</si>
  <si>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</si>
  <si>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</si>
  <si>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</si>
  <si>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</si>
  <si>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</si>
  <si>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</si>
  <si>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</si>
  <si>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</si>
  <si>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</si>
  <si>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</si>
  <si>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</si>
  <si>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</si>
  <si>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</si>
  <si>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</si>
  <si>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</si>
  <si>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</si>
  <si>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</si>
  <si>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</si>
  <si>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</si>
  <si>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</si>
  <si>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</si>
  <si>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</si>
  <si>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</si>
  <si>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</si>
  <si>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</si>
  <si>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</si>
  <si>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</si>
  <si>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</si>
  <si>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</si>
  <si>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</si>
  <si>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</si>
  <si>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</si>
  <si>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</si>
  <si>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</si>
  <si>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</si>
  <si>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</si>
  <si>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</si>
  <si>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</si>
  <si>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</si>
  <si>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</si>
  <si>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</si>
  <si>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</si>
  <si>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</si>
  <si>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</si>
  <si>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</si>
  <si>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</si>
  <si>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</si>
  <si>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</si>
  <si>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</si>
  <si>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</si>
  <si>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</si>
  <si>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</si>
  <si>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</si>
  <si>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</si>
  <si>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</si>
  <si>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</si>
  <si>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</si>
  <si>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</si>
  <si>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</si>
  <si>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</si>
  <si>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</si>
  <si>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</si>
  <si>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</si>
  <si>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</si>
  <si>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</si>
  <si>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</si>
  <si>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</si>
  <si>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</si>
  <si>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</si>
  <si>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</si>
  <si>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</si>
  <si>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</si>
  <si>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</si>
  <si>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</si>
  <si>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</si>
  <si>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</si>
  <si>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</si>
  <si>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</si>
  <si>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</si>
  <si>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</si>
  <si>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</si>
  <si>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</si>
  <si>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</si>
  <si>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岡山県津山市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</si>
  <si>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</si>
  <si>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</si>
  <si>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</si>
  <si>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</si>
  <si>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</si>
  <si>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</si>
  <si>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</si>
  <si>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</si>
  <si>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</si>
  <si>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</si>
  <si>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</si>
  <si>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</si>
  <si>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</si>
  <si>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</si>
  <si>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</si>
  <si>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</si>
  <si>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</si>
  <si>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</si>
  <si>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</si>
  <si>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</si>
  <si>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</si>
  <si>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</si>
  <si>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</si>
  <si>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</si>
  <si>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</si>
  <si>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</si>
  <si>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</si>
  <si>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</si>
  <si>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</si>
  <si>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</si>
  <si>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</si>
  <si>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</si>
  <si>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</si>
  <si>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</si>
  <si>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</si>
  <si>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</si>
  <si>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</si>
  <si>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</si>
  <si>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</si>
  <si>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</si>
  <si>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</si>
  <si>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</si>
  <si>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</si>
  <si>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</si>
  <si>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</si>
  <si>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</si>
  <si>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</si>
  <si>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</si>
  <si>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</si>
  <si>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</si>
  <si>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</si>
  <si>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</si>
  <si>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</si>
  <si>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</si>
  <si>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</si>
  <si>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</si>
  <si>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</si>
  <si>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</si>
  <si>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</si>
  <si>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</si>
  <si>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</si>
  <si>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</si>
  <si>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</si>
  <si>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</si>
  <si>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</si>
  <si>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</si>
  <si>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</si>
  <si>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</si>
  <si>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</si>
  <si>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</si>
  <si>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</si>
  <si>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</si>
  <si>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</si>
  <si>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</si>
  <si>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</si>
  <si>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</si>
  <si>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</si>
  <si>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</si>
  <si>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</si>
  <si>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</si>
  <si>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</si>
  <si>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</si>
  <si>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</si>
  <si>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</si>
  <si>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</si>
  <si>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</si>
  <si>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</si>
  <si>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</si>
  <si>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</si>
  <si>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</si>
  <si>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</si>
  <si>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</si>
  <si>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</si>
  <si>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</si>
  <si>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</si>
  <si>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</si>
  <si>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</si>
  <si>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</si>
  <si>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</si>
  <si>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</si>
  <si>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</si>
  <si>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</si>
  <si>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</si>
  <si>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</si>
  <si>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</si>
  <si>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</si>
  <si>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</si>
  <si>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</si>
  <si>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</si>
  <si>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</si>
  <si>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</si>
  <si>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</si>
  <si>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</si>
  <si>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</si>
  <si>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</si>
  <si>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</si>
  <si>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</si>
  <si>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</si>
  <si>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</si>
  <si>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</si>
  <si>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</si>
  <si>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</si>
  <si>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</si>
  <si>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</si>
  <si>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と畜場</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</si>
  <si>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</si>
  <si>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</si>
  <si>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</si>
  <si>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</si>
  <si>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</si>
  <si>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</si>
  <si>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</si>
  <si>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</si>
  <si>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</si>
  <si>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</si>
  <si>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</si>
  <si>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</si>
  <si>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</si>
  <si>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</si>
  <si>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</si>
  <si>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</si>
  <si>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</si>
  <si>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</si>
  <si>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</si>
  <si>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</si>
  <si>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</si>
  <si>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</si>
  <si>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</si>
  <si>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</si>
  <si>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</si>
  <si>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</si>
  <si>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</si>
  <si>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</si>
  <si>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</si>
  <si>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岡山県津山市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</si>
  <si>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</si>
  <si>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</si>
  <si>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</si>
  <si>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</si>
  <si>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</si>
  <si>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</si>
  <si>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</si>
  <si>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</si>
  <si>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</si>
  <si>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</si>
  <si>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</si>
  <si>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</si>
  <si>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</si>
  <si>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</si>
  <si>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</si>
  <si>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</si>
  <si>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</si>
  <si>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</si>
  <si>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</si>
  <si>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</si>
  <si>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磯野計記念奨学金特別会計</t>
    <phoneticPr fontId="5"/>
  </si>
  <si>
    <t>-</t>
    <phoneticPr fontId="5"/>
  </si>
  <si>
    <t>公共用地取得事業特別会計</t>
    <phoneticPr fontId="5"/>
  </si>
  <si>
    <t>奨学金特別会計</t>
    <phoneticPr fontId="5"/>
  </si>
  <si>
    <t>土地開発公社清算事業特別会計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</si>
  <si>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</si>
  <si>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</si>
  <si>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</si>
  <si>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</si>
  <si>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</si>
  <si>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</si>
  <si>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</si>
  <si>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</si>
  <si>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</si>
  <si>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</si>
  <si>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</si>
  <si>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</si>
  <si>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</si>
  <si>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</si>
  <si>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</si>
  <si>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</si>
  <si>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</si>
  <si>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津山市水道事業会計</t>
    <phoneticPr fontId="5"/>
  </si>
  <si>
    <t>法適用企業</t>
    <phoneticPr fontId="5"/>
  </si>
  <si>
    <t>津山市工業用水道事業会計</t>
    <phoneticPr fontId="5"/>
  </si>
  <si>
    <t>津山市下水道事業会計</t>
    <phoneticPr fontId="5"/>
  </si>
  <si>
    <t>法適用企業</t>
    <phoneticPr fontId="5"/>
  </si>
  <si>
    <t>食肉処理センター特別会計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</si>
  <si>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</si>
  <si>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</si>
  <si>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</si>
  <si>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</si>
  <si>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</si>
  <si>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</si>
  <si>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</si>
  <si>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</si>
  <si>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</si>
  <si>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</si>
  <si>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</si>
  <si>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</si>
  <si>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</si>
  <si>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</si>
  <si>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</si>
  <si>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</si>
  <si>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</si>
  <si>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</si>
  <si>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</si>
  <si>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</si>
  <si>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</si>
  <si>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</si>
  <si>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</si>
  <si>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</si>
  <si>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</si>
  <si>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</si>
  <si>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</si>
  <si>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</si>
  <si>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</si>
  <si>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</si>
  <si>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</si>
  <si>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</si>
  <si>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</si>
  <si>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</si>
  <si>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</si>
  <si>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</si>
  <si>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</si>
  <si>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</si>
  <si>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</si>
  <si>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</si>
  <si>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</si>
  <si>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</si>
  <si>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</si>
  <si>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</si>
  <si>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</si>
  <si>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</si>
  <si>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</si>
  <si>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</si>
  <si>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</si>
  <si>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</si>
  <si>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</si>
  <si>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</si>
  <si>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</si>
  <si>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</si>
  <si>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</si>
  <si>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</si>
  <si>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</si>
  <si>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</si>
  <si>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</si>
  <si>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</si>
  <si>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</si>
  <si>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</si>
  <si>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</si>
  <si>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</si>
  <si>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</si>
  <si>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</si>
  <si>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津山市下水道事業会計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</si>
  <si>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</si>
  <si>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</si>
  <si>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津山市水道事業会計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</si>
  <si>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</si>
  <si>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津山市工業用水道事業会計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</si>
  <si>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</si>
  <si>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</si>
  <si>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</si>
  <si>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</si>
  <si>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</si>
  <si>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</si>
  <si>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</si>
  <si>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</si>
  <si>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</si>
  <si>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</si>
  <si>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</si>
  <si>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</si>
  <si>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</si>
  <si>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</si>
  <si>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</si>
  <si>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</si>
  <si>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</si>
  <si>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</si>
  <si>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</si>
  <si>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</si>
  <si>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</si>
  <si>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</si>
  <si>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</si>
  <si>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</si>
  <si>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</si>
  <si>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</si>
  <si>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</si>
  <si>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</si>
  <si>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</si>
  <si>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</si>
  <si>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</si>
  <si>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</si>
  <si>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</si>
  <si>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</si>
  <si>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</si>
  <si>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</si>
  <si>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</si>
  <si>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</si>
  <si>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</si>
  <si>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</si>
  <si>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</si>
  <si>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</si>
  <si>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</si>
  <si>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</si>
  <si>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</si>
  <si>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</si>
  <si>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</si>
  <si>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</si>
  <si>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</si>
  <si>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</si>
  <si>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</si>
  <si>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</si>
  <si>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</si>
  <si>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</si>
  <si>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</si>
  <si>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</si>
  <si>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</si>
  <si>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</si>
  <si>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</si>
  <si>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</si>
  <si>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</si>
  <si>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</si>
  <si>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</si>
  <si>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</si>
  <si>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</si>
  <si>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</si>
  <si>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</si>
  <si>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</si>
  <si>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</si>
  <si>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</si>
  <si>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</si>
  <si>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</si>
  <si>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</si>
  <si>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</si>
  <si>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</si>
  <si>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</si>
  <si>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</si>
  <si>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</si>
  <si>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</si>
  <si>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</si>
  <si>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</si>
  <si>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</si>
  <si>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</si>
  <si>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</si>
  <si>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</si>
  <si>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</si>
  <si>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3.62</t>
  </si>
  <si>
    <t>▲ 3.80</t>
  </si>
  <si>
    <t>▲ 4.28</t>
  </si>
  <si>
    <t>▲ 3.69</t>
  </si>
  <si>
    <t>津山市水道事業会計</t>
  </si>
  <si>
    <t>一般会計</t>
  </si>
  <si>
    <t>津山市下水道事業会計</t>
  </si>
  <si>
    <t>介護保険特別会計</t>
  </si>
  <si>
    <t>国民健康保険特別会計</t>
  </si>
  <si>
    <t>津山市工業用水道事業会計</t>
  </si>
  <si>
    <t>後期高齢者医療特別会計</t>
  </si>
  <si>
    <t>磯野計記念奨学金特別会計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</si>
  <si>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</si>
  <si>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</si>
  <si>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</si>
  <si>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</si>
  <si>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</si>
  <si>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</si>
  <si>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</si>
  <si>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</si>
  <si>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</si>
  <si>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</si>
  <si>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</si>
  <si>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（財）津山市都市整備公社</t>
  </si>
  <si>
    <t>津山スポーツ振興財団</t>
  </si>
  <si>
    <t>津山文化振興財団</t>
  </si>
  <si>
    <t>津山街づくり（株）</t>
  </si>
  <si>
    <t>津山地域振興開発（株）</t>
  </si>
  <si>
    <t>（株）津山市加茂町ふるさと振興公社</t>
    <rPh sb="3" eb="6">
      <t>ツヤマシ</t>
    </rPh>
    <phoneticPr fontId="28"/>
  </si>
  <si>
    <t>（有）アグリ久米</t>
  </si>
  <si>
    <t>（財）あばグリーン公社</t>
  </si>
  <si>
    <t>（株）曲辰</t>
    <rPh sb="3" eb="4">
      <t>キョク</t>
    </rPh>
    <rPh sb="4" eb="5">
      <t>タツ</t>
    </rPh>
    <phoneticPr fontId="28"/>
  </si>
  <si>
    <t>津山広域事務組合 一般会計</t>
    <rPh sb="0" eb="2">
      <t>ツヤマ</t>
    </rPh>
    <rPh sb="2" eb="4">
      <t>コウイキ</t>
    </rPh>
    <rPh sb="4" eb="6">
      <t>ジム</t>
    </rPh>
    <rPh sb="6" eb="8">
      <t>クミアイ</t>
    </rPh>
    <rPh sb="9" eb="11">
      <t>イッパン</t>
    </rPh>
    <rPh sb="11" eb="13">
      <t>カイケイ</t>
    </rPh>
    <phoneticPr fontId="25"/>
  </si>
  <si>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5"/>
  </si>
  <si>
    <t>勝田郡老人福祉施設組合 一般会計</t>
  </si>
  <si>
    <t>久米老人ホーム組合 一般会計</t>
    <rPh sb="0" eb="2">
      <t>クメ</t>
    </rPh>
    <rPh sb="2" eb="4">
      <t>ロウジン</t>
    </rPh>
    <rPh sb="7" eb="9">
      <t>クミアイ</t>
    </rPh>
    <rPh sb="10" eb="12">
      <t>イッパン</t>
    </rPh>
    <rPh sb="12" eb="14">
      <t>カイケイ</t>
    </rPh>
    <phoneticPr fontId="25"/>
  </si>
  <si>
    <t>久米老人ホーム組合 指定訪問介護事業特別会計</t>
  </si>
  <si>
    <t>津山圏域資源循環施設組合 一般会計</t>
  </si>
  <si>
    <t>津山圏域衛生処理組合 一般会計</t>
  </si>
  <si>
    <t>津山圏域消防組合 一般会計</t>
  </si>
  <si>
    <t>岡山県広域水道企業団</t>
  </si>
  <si>
    <t>岡山県後期高齢者医療広域連合 一般会計</t>
  </si>
  <si>
    <t>岡山県後期高齢者医療広域連合 特別会計</t>
  </si>
  <si>
    <t>岡山県市町村総合事務組合 一般会計</t>
  </si>
  <si>
    <t>岡山県市町村総合事務組合 貸付金特別会計</t>
  </si>
  <si>
    <t>岡山県市町村総合事務組合 交通災害共済特別会計</t>
  </si>
  <si>
    <t>岡山県市町村総合事務組合 拠出金事業特別会計</t>
  </si>
  <si>
    <t>-</t>
    <phoneticPr fontId="2"/>
  </si>
  <si>
    <t>-</t>
    <phoneticPr fontId="2"/>
  </si>
  <si>
    <t>-</t>
    <phoneticPr fontId="2"/>
  </si>
  <si>
    <t>-</t>
    <phoneticPr fontId="2"/>
  </si>
  <si>
    <t>第三セクター等改革推進債償還基金</t>
  </si>
  <si>
    <t>公共施設長寿命化等推進基金</t>
  </si>
  <si>
    <t>ふるさと津山サポート基金</t>
  </si>
  <si>
    <t>人づくり基金</t>
  </si>
  <si>
    <t>帰ってきんちゃい若人応援基金</t>
  </si>
  <si>
    <t>-</t>
    <phoneticPr fontId="2"/>
  </si>
  <si>
    <t>-</t>
    <phoneticPr fontId="2"/>
  </si>
  <si>
    <t>-</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</si>
  <si>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</si>
  <si>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1"/>
  </si>
  <si>
    <t>分析欄</t>
    <rPh sb="0" eb="2">
      <t>ブンセキ</t>
    </rPh>
    <rPh sb="2" eb="3">
      <t>ラン</t>
    </rPh>
    <phoneticPr fontId="41"/>
  </si>
  <si>
    <t>　将来負担比率については、減少傾向であり、昨年度より19.3ポイント改善したものの、平成25年度に実施した第三セクター等改革推進債（三セク債）の発行等の要因により、100％を超え、類似団体平均よりも極めて高い水準で推移している。
　有形固定資産減価償却率については、昨年度より1.8ポイント増加したが、類似団体と比較するとやや低い水準になっている。
　施設やインフラ等の長寿命化や更新については、それぞれの必要性や優先度を適切に判断しつつ、ファシリティマネジメントの取組を推進し、将来的な公共施設維持管理コストの削減に取り組んでいく。</t>
    <rPh sb="13" eb="17">
      <t>ゲンショウケイコウ</t>
    </rPh>
    <rPh sb="21" eb="24">
      <t>サクネンド</t>
    </rPh>
    <rPh sb="34" eb="36">
      <t>カイゼン</t>
    </rPh>
    <rPh sb="99" eb="100">
      <t>キワ</t>
    </rPh>
    <rPh sb="102" eb="103">
      <t>タカ</t>
    </rPh>
    <rPh sb="107" eb="109">
      <t>スイイ</t>
    </rPh>
    <rPh sb="145" eb="147">
      <t>ゾウカ</t>
    </rPh>
    <rPh sb="242" eb="243">
      <t>テキ</t>
    </rPh>
    <rPh sb="244" eb="248">
      <t>コウキョウシセツ</t>
    </rPh>
    <rPh sb="248" eb="252">
      <t>イジカンリ</t>
    </rPh>
    <rPh sb="256" eb="258">
      <t>サクゲン</t>
    </rPh>
    <rPh sb="259" eb="260">
      <t>ト</t>
    </rPh>
    <rPh sb="261" eb="262">
      <t>ク</t>
    </rPh>
    <phoneticPr fontId="41"/>
  </si>
  <si>
    <t>(　参考　）</t>
    <rPh sb="2" eb="4">
      <t>サンコウ</t>
    </rPh>
    <phoneticPr fontId="41"/>
  </si>
  <si>
    <t>当該団体値</t>
    <rPh sb="0" eb="2">
      <t>トウガイ</t>
    </rPh>
    <rPh sb="2" eb="4">
      <t>ダンタイ</t>
    </rPh>
    <rPh sb="4" eb="5">
      <t>アタイ</t>
    </rPh>
    <phoneticPr fontId="41"/>
  </si>
  <si>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</si>
  <si>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</si>
  <si>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</si>
  <si>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1"/>
  </si>
  <si>
    <r>
      <t>　上記のとおり、将来負担比率は減少傾向にあるものの、100％を超える高い水準で推移している。
　実質公債費比率については、</t>
    </r>
    <r>
      <rPr>
        <sz val="11"/>
        <color theme="1"/>
        <rFont val="ＭＳ Ｐゴシック"/>
        <family val="3"/>
        <charset val="128"/>
      </rPr>
      <t>元利償還金及び準元利償還金が増となったものの、標準財政規模が増加した結果、単年度の実質公債費比率は0.4ポイント下がり、３ヵ年平均では昨年度と同じ数値となった。
　両指標とも、類似団体との比較では極めて高い水準であるが、令和３年３月に策定した行財政改革運営指針に基づき、事務事業の見直しなどを行い、改善を図ることとしている。</t>
    </r>
    <rPh sb="31" eb="32">
      <t>コ</t>
    </rPh>
    <rPh sb="66" eb="67">
      <t>オヨ</t>
    </rPh>
    <rPh sb="128" eb="131">
      <t>サクネンド</t>
    </rPh>
    <phoneticPr fontId="41"/>
  </si>
  <si>
    <t>実質公債費比率</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</si>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</sst>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Ｐゴシック"/>
      <family val="3"/>
    </font>
    <font>
      <sz val="11"/>
      <color indexed="8"/>
      <name val="ＭＳ Ｐゴシック"/>
      <family val="3"/>
    </font>
    <font>
      <sz val="14"/>
      <color indexed="8"/>
      <name val="ＭＳ Ｐゴシック"/>
      <family val="3"/>
    </font>
    <font>
      <sz val="6"/>
      <name val="ＭＳ Ｐゴシック"/>
      <family val="3"/>
    </font>
    <font>
      <sz val="11"/>
      <color theme="1"/>
      <name val="ＭＳ Ｐゴシック"/>
      <family val="3"/>
      <charset val="128"/>
    </font>
    <font>
      <sz val="11"/>
      <color theme="1"/>
      <name val="ＭＳ Ｐゴシック"/>
      <family val="3"/>
    </font>
    <font>
      <sz val="14"/>
      <color theme="1"/>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xf numFmtId="0" fontId="38" fillId="0" borderId="0">
      <alignment vertical="center"/>
    </xf>
    <xf numFmtId="0" fontId="38" fillId="0" borderId="0">
      <alignment vertical="center"/>
    </xf>
    <xf numFmtId="0" fontId="38" fillId="0" borderId="0"/>
    <xf numFmtId="0" fontId="38" fillId="0" borderId="0"/>
    <xf numFmtId="0" fontId="4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20" applyFont="1" applyFill="1" applyAlignment="1">
      <alignment vertical="center"/>
    </xf>
    <xf numFmtId="0" fontId="38" fillId="6" borderId="0" xfId="20" applyFill="1" applyAlignment="1" applyProtection="1">
      <alignment vertical="center"/>
      <protection hidden="1"/>
    </xf>
    <xf numFmtId="0" fontId="39" fillId="0" borderId="0" xfId="21" applyFont="1">
      <alignment vertical="center"/>
    </xf>
    <xf numFmtId="0" fontId="38" fillId="6" borderId="0" xfId="20" applyFill="1" applyAlignment="1">
      <alignment vertical="center"/>
    </xf>
    <xf numFmtId="0" fontId="38" fillId="6" borderId="0" xfId="20" applyFill="1" applyProtection="1">
      <protection hidden="1"/>
    </xf>
    <xf numFmtId="0" fontId="39" fillId="0" borderId="41" xfId="21" applyFont="1" applyBorder="1">
      <alignment vertical="center"/>
    </xf>
    <xf numFmtId="0" fontId="39" fillId="0" borderId="12" xfId="21" applyFont="1" applyBorder="1">
      <alignment vertical="center"/>
    </xf>
    <xf numFmtId="189" fontId="39" fillId="0" borderId="12" xfId="21" applyNumberFormat="1" applyFont="1" applyBorder="1">
      <alignment vertical="center"/>
    </xf>
    <xf numFmtId="0" fontId="39" fillId="0" borderId="48" xfId="21" applyFont="1" applyBorder="1">
      <alignment vertical="center"/>
    </xf>
    <xf numFmtId="0" fontId="39" fillId="0" borderId="64" xfId="21" applyFont="1" applyBorder="1">
      <alignment vertical="center"/>
    </xf>
    <xf numFmtId="0" fontId="39" fillId="0" borderId="38" xfId="21" applyFont="1" applyBorder="1">
      <alignment vertical="center"/>
    </xf>
    <xf numFmtId="0" fontId="39" fillId="0" borderId="37" xfId="21" applyFont="1" applyBorder="1">
      <alignment vertical="center"/>
    </xf>
    <xf numFmtId="0" fontId="39" fillId="0" borderId="54" xfId="21" applyFont="1" applyBorder="1">
      <alignment vertical="center"/>
    </xf>
    <xf numFmtId="0" fontId="39" fillId="0" borderId="40" xfId="21" applyFont="1" applyBorder="1">
      <alignment vertical="center"/>
    </xf>
    <xf numFmtId="0" fontId="39" fillId="0" borderId="31" xfId="21" applyFont="1" applyBorder="1">
      <alignment vertical="center"/>
    </xf>
    <xf numFmtId="0" fontId="40" fillId="0" borderId="41" xfId="21" applyFont="1" applyBorder="1">
      <alignment vertical="center"/>
    </xf>
    <xf numFmtId="178" fontId="0" fillId="0" borderId="0" xfId="21" applyNumberFormat="1" applyFont="1">
      <alignment vertical="center"/>
    </xf>
    <xf numFmtId="178" fontId="39" fillId="0" borderId="0" xfId="21" applyNumberFormat="1" applyFont="1">
      <alignment vertical="center"/>
    </xf>
    <xf numFmtId="0" fontId="42" fillId="0" borderId="41" xfId="21" applyFont="1" applyBorder="1" applyAlignment="1" applyProtection="1">
      <alignment horizontal="left" vertical="top" wrapText="1"/>
      <protection locked="0"/>
    </xf>
    <xf numFmtId="0" fontId="42" fillId="0" borderId="12" xfId="21" applyFont="1" applyBorder="1" applyAlignment="1" applyProtection="1">
      <alignment horizontal="left" vertical="top" wrapText="1"/>
      <protection locked="0"/>
    </xf>
    <xf numFmtId="0" fontId="42" fillId="0" borderId="48" xfId="21" applyFont="1" applyBorder="1" applyAlignment="1" applyProtection="1">
      <alignment horizontal="left" vertical="top" wrapText="1"/>
      <protection locked="0"/>
    </xf>
    <xf numFmtId="0" fontId="42" fillId="0" borderId="64" xfId="21" applyFont="1" applyBorder="1" applyAlignment="1" applyProtection="1">
      <alignment horizontal="left" vertical="top" wrapText="1"/>
      <protection locked="0"/>
    </xf>
    <xf numFmtId="0" fontId="42" fillId="0" borderId="0" xfId="21" applyFont="1" applyAlignment="1" applyProtection="1">
      <alignment horizontal="left" vertical="top" wrapText="1"/>
      <protection locked="0"/>
    </xf>
    <xf numFmtId="0" fontId="42" fillId="0" borderId="38" xfId="21" applyFont="1" applyBorder="1" applyAlignment="1" applyProtection="1">
      <alignment horizontal="left" vertical="top" wrapText="1"/>
      <protection locked="0"/>
    </xf>
    <xf numFmtId="0" fontId="42" fillId="0" borderId="37" xfId="21" applyFont="1" applyBorder="1" applyAlignment="1" applyProtection="1">
      <alignment horizontal="left" vertical="top" wrapText="1"/>
      <protection locked="0"/>
    </xf>
    <xf numFmtId="0" fontId="42" fillId="0" borderId="54" xfId="21" applyFont="1" applyBorder="1" applyAlignment="1" applyProtection="1">
      <alignment horizontal="left" vertical="top" wrapText="1"/>
      <protection locked="0"/>
    </xf>
    <xf numFmtId="0" fontId="42" fillId="0" borderId="40" xfId="21" applyFont="1" applyBorder="1" applyAlignment="1" applyProtection="1">
      <alignment horizontal="left" vertical="top" wrapText="1"/>
      <protection locked="0"/>
    </xf>
    <xf numFmtId="179" fontId="39" fillId="6" borderId="0" xfId="22" applyNumberFormat="1" applyFont="1" applyFill="1" applyAlignment="1">
      <alignment vertical="center" wrapText="1"/>
    </xf>
    <xf numFmtId="0" fontId="39" fillId="0" borderId="0" xfId="21" applyFont="1" applyAlignment="1">
      <alignment horizontal="center" vertical="center"/>
    </xf>
    <xf numFmtId="49" fontId="39" fillId="6" borderId="0" xfId="22" applyNumberFormat="1" applyFont="1" applyFill="1" applyAlignment="1">
      <alignment horizontal="center" vertical="center" wrapText="1"/>
    </xf>
    <xf numFmtId="49" fontId="39" fillId="6" borderId="0" xfId="22" applyNumberFormat="1" applyFont="1" applyFill="1" applyAlignment="1">
      <alignment horizontal="center" vertical="center"/>
    </xf>
    <xf numFmtId="0" fontId="39" fillId="0" borderId="39" xfId="21" applyFont="1" applyBorder="1" applyAlignment="1">
      <alignment horizontal="center" vertical="center"/>
    </xf>
    <xf numFmtId="0" fontId="39" fillId="0" borderId="31" xfId="21" applyFont="1" applyBorder="1" applyAlignment="1">
      <alignment horizontal="center" vertical="center"/>
    </xf>
    <xf numFmtId="0" fontId="39" fillId="0" borderId="42" xfId="21" applyFont="1" applyBorder="1" applyAlignment="1">
      <alignment horizontal="center" vertical="center"/>
    </xf>
    <xf numFmtId="0" fontId="39" fillId="0" borderId="34" xfId="21" applyFont="1" applyBorder="1" applyAlignment="1">
      <alignment horizontal="center" vertical="center"/>
    </xf>
    <xf numFmtId="179" fontId="39" fillId="6" borderId="0" xfId="22" applyNumberFormat="1" applyFont="1" applyFill="1" applyAlignment="1">
      <alignment horizontal="center" vertical="center" wrapText="1"/>
    </xf>
    <xf numFmtId="179" fontId="39" fillId="0" borderId="0" xfId="22" applyNumberFormat="1" applyFont="1" applyAlignment="1">
      <alignment horizontal="center" vertical="center" wrapText="1"/>
    </xf>
    <xf numFmtId="187" fontId="39" fillId="6" borderId="0" xfId="22" applyNumberFormat="1" applyFont="1" applyFill="1" applyAlignment="1">
      <alignment horizontal="center" vertical="center"/>
    </xf>
    <xf numFmtId="179" fontId="39" fillId="6" borderId="34" xfId="22" applyNumberFormat="1" applyFont="1" applyFill="1" applyBorder="1" applyAlignment="1">
      <alignment horizontal="center" vertical="center" wrapText="1"/>
    </xf>
    <xf numFmtId="187" fontId="39" fillId="6" borderId="34" xfId="22" applyNumberFormat="1" applyFont="1" applyFill="1" applyBorder="1" applyAlignment="1">
      <alignment horizontal="center" vertical="center"/>
    </xf>
    <xf numFmtId="178" fontId="39" fillId="0" borderId="64" xfId="21" applyNumberFormat="1" applyFont="1" applyBorder="1">
      <alignment vertical="center"/>
    </xf>
    <xf numFmtId="178" fontId="38" fillId="0" borderId="0" xfId="21" applyNumberFormat="1" applyAlignment="1">
      <alignment horizontal="center" vertical="center"/>
    </xf>
    <xf numFmtId="178" fontId="39" fillId="0" borderId="38" xfId="21" applyNumberFormat="1" applyFont="1" applyBorder="1">
      <alignment vertical="center"/>
    </xf>
    <xf numFmtId="191" fontId="39" fillId="0" borderId="0" xfId="21" applyNumberFormat="1" applyFont="1">
      <alignment vertical="center"/>
    </xf>
    <xf numFmtId="178" fontId="39" fillId="0" borderId="37" xfId="21" applyNumberFormat="1" applyFont="1" applyBorder="1">
      <alignment vertical="center"/>
    </xf>
    <xf numFmtId="178" fontId="39" fillId="0" borderId="54" xfId="21" applyNumberFormat="1" applyFont="1" applyBorder="1">
      <alignment vertical="center"/>
    </xf>
    <xf numFmtId="189" fontId="39" fillId="0" borderId="54" xfId="21" applyNumberFormat="1" applyFont="1" applyBorder="1">
      <alignment vertical="center"/>
    </xf>
    <xf numFmtId="178" fontId="39" fillId="0" borderId="40" xfId="21" applyNumberFormat="1" applyFont="1" applyBorder="1">
      <alignment vertical="center"/>
    </xf>
    <xf numFmtId="0" fontId="40" fillId="0" borderId="64" xfId="21" applyFont="1" applyBorder="1">
      <alignment vertical="center"/>
    </xf>
    <xf numFmtId="189" fontId="39" fillId="0" borderId="0" xfId="22" applyNumberFormat="1" applyFont="1">
      <alignment vertical="center"/>
    </xf>
    <xf numFmtId="0" fontId="0" fillId="0" borderId="41" xfId="21" applyFont="1" applyBorder="1" applyAlignment="1" applyProtection="1">
      <alignment horizontal="left" vertical="top" wrapText="1"/>
      <protection locked="0"/>
    </xf>
    <xf numFmtId="178" fontId="38" fillId="0" borderId="0" xfId="23" applyNumberFormat="1" applyAlignment="1">
      <alignment vertical="center"/>
    </xf>
    <xf numFmtId="177" fontId="38" fillId="0" borderId="0" xfId="24" applyNumberFormat="1" applyAlignment="1">
      <alignment horizontal="right" vertical="center"/>
    </xf>
    <xf numFmtId="187" fontId="38" fillId="0" borderId="0" xfId="24" applyNumberFormat="1" applyAlignment="1">
      <alignment horizontal="right" vertical="center"/>
    </xf>
    <xf numFmtId="178" fontId="39" fillId="6" borderId="0" xfId="21" applyNumberFormat="1" applyFont="1" applyFill="1" applyAlignment="1">
      <alignment vertical="center" wrapText="1"/>
    </xf>
    <xf numFmtId="178" fontId="38" fillId="0" borderId="0" xfId="21" applyNumberFormat="1" applyAlignment="1">
      <alignment horizontal="center" vertical="center"/>
    </xf>
    <xf numFmtId="187" fontId="39" fillId="6" borderId="0" xfId="22" applyNumberFormat="1" applyFont="1" applyFill="1" applyAlignment="1">
      <alignment horizontal="center" vertical="center" wrapText="1"/>
    </xf>
    <xf numFmtId="187" fontId="39" fillId="0" borderId="0" xfId="21" applyNumberFormat="1" applyFont="1" applyAlignment="1">
      <alignment horizontal="center" vertical="center"/>
    </xf>
    <xf numFmtId="0" fontId="44" fillId="0" borderId="0" xfId="25" applyFont="1">
      <alignment vertical="center"/>
    </xf>
    <xf numFmtId="0" fontId="38" fillId="6" borderId="0" xfId="20" applyFill="1"/>
  </cellXfs>
  <cellStyles count="26">
    <cellStyle name="標準" xfId="0" builtinId="0"/>
    <cellStyle name="標準 2" xfId="6"/>
    <cellStyle name="標準 2 2" xfId="7"/>
    <cellStyle name="標準 2 3" xfId="10"/>
    <cellStyle name="標準 2 4" xfId="2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5"/>
    <cellStyle name="標準_【レイアウト】（県）資料３（Ｐ２）　歳出比較分析表" xfId="16"/>
    <cellStyle name="標準_【レイアウト】（県）資料３（Ｐ２）　歳出比較分析表 2" xfId="21"/>
    <cellStyle name="標準_【レイアウト】（市）資料３（Ｐ２）　歳出比較分析表" xfId="17"/>
    <cellStyle name="標準_【レイアウト】（市）資料３（Ｐ２）　歳出比較分析表 2" xfId="22"/>
    <cellStyle name="標準_APAHO251300" xfId="18"/>
    <cellStyle name="標準_APAHO251300 2" xfId="23"/>
    <cellStyle name="標準_APAHO252300" xfId="19"/>
    <cellStyle name="標準_APAHO252300 2" xfId="24"/>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70329</c:v>
                </c:pt>
                <c:pt idx="4">
                  <c:v>54225</c:v>
                </c:pt>
              </c:numCache>
            </c:numRef>
          </c:val>
          <c:smooth val="0"/>
          <c:extLst xmlns:c16r2="http://schemas.microsoft.com/office/drawing/2015/06/chart">
            <c:ext xmlns:c16="http://schemas.microsoft.com/office/drawing/2014/chart" uri="{C3380CC4-5D6E-409C-BE32-E72D297353CC}">
              <c16:uniqueId val="{00000000-F4A6-4338-A5A7-DE6615C4DF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78905</c:v>
                </c:pt>
                <c:pt idx="1">
                  <c:v>73366</c:v>
                </c:pt>
                <c:pt idx="2">
                  <c:v>64445</c:v>
                </c:pt>
                <c:pt idx="3">
                  <c:v>40514</c:v>
                </c:pt>
                <c:pt idx="4">
                  <c:v>36824</c:v>
                </c:pt>
              </c:numCache>
            </c:numRef>
          </c:val>
          <c:smooth val="0"/>
          <c:extLst xmlns:c16r2="http://schemas.microsoft.com/office/drawing/2015/06/chart">
            <c:ext xmlns:c16="http://schemas.microsoft.com/office/drawing/2014/chart" uri="{C3380CC4-5D6E-409C-BE32-E72D297353CC}">
              <c16:uniqueId val="{00000001-F4A6-4338-A5A7-DE6615C4DFB6}"/>
            </c:ext>
          </c:extLst>
        </c:ser>
        <c:dLbls>
          <c:showLegendKey val="0"/>
          <c:showVal val="0"/>
          <c:showCatName val="0"/>
          <c:showSerName val="0"/>
          <c:showPercent val="0"/>
          <c:showBubbleSize val="0"/>
        </c:dLbls>
        <c:marker val="1"/>
        <c:smooth val="0"/>
        <c:axId val="1299788208"/>
        <c:axId val="1299787664"/>
      </c:lineChart>
      <c:catAx>
        <c:axId val="12997882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9787664"/>
        <c:crosses val="autoZero"/>
        <c:auto val="1"/>
        <c:lblAlgn val="ctr"/>
        <c:lblOffset val="100"/>
        <c:tickLblSkip val="1"/>
        <c:tickMarkSkip val="1"/>
        <c:noMultiLvlLbl val="0"/>
      </c:catAx>
      <c:valAx>
        <c:axId val="12997876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9788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5.63</c:v>
                </c:pt>
                <c:pt idx="1">
                  <c:v>4.3899999999999997</c:v>
                </c:pt>
                <c:pt idx="2">
                  <c:v>3.49</c:v>
                </c:pt>
                <c:pt idx="3">
                  <c:v>3.99</c:v>
                </c:pt>
                <c:pt idx="4">
                  <c:v>6.93</c:v>
                </c:pt>
              </c:numCache>
            </c:numRef>
          </c:val>
          <c:extLst xmlns:c16r2="http://schemas.microsoft.com/office/drawing/2015/06/chart">
            <c:ext xmlns:c16="http://schemas.microsoft.com/office/drawing/2014/chart" uri="{C3380CC4-5D6E-409C-BE32-E72D297353CC}">
              <c16:uniqueId val="{00000000-1087-4635-AF97-821A290C21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17.34</c:v>
                </c:pt>
                <c:pt idx="1">
                  <c:v>18.079999999999998</c:v>
                </c:pt>
                <c:pt idx="2">
                  <c:v>17.53</c:v>
                </c:pt>
                <c:pt idx="3">
                  <c:v>14.46</c:v>
                </c:pt>
                <c:pt idx="4">
                  <c:v>16.010000000000002</c:v>
                </c:pt>
              </c:numCache>
            </c:numRef>
          </c:val>
          <c:extLst xmlns:c16r2="http://schemas.microsoft.com/office/drawing/2015/06/chart">
            <c:ext xmlns:c16="http://schemas.microsoft.com/office/drawing/2014/chart" uri="{C3380CC4-5D6E-409C-BE32-E72D297353CC}">
              <c16:uniqueId val="{00000001-1087-4635-AF97-821A290C21AA}"/>
            </c:ext>
          </c:extLst>
        </c:ser>
        <c:dLbls>
          <c:showLegendKey val="0"/>
          <c:showVal val="0"/>
          <c:showCatName val="0"/>
          <c:showSerName val="0"/>
          <c:showPercent val="0"/>
          <c:showBubbleSize val="0"/>
        </c:dLbls>
        <c:gapWidth val="250"/>
        <c:overlap val="100"/>
        <c:axId val="1299789296"/>
        <c:axId val="1299786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-3.62</c:v>
                </c:pt>
                <c:pt idx="1">
                  <c:v>-3.8</c:v>
                </c:pt>
                <c:pt idx="2">
                  <c:v>-4.28</c:v>
                </c:pt>
                <c:pt idx="3">
                  <c:v>-3.69</c:v>
                </c:pt>
                <c:pt idx="4">
                  <c:v>2.76</c:v>
                </c:pt>
              </c:numCache>
            </c:numRef>
          </c:val>
          <c:smooth val="0"/>
          <c:extLst xmlns:c16r2="http://schemas.microsoft.com/office/drawing/2015/06/chart">
            <c:ext xmlns:c16="http://schemas.microsoft.com/office/drawing/2014/chart" uri="{C3380CC4-5D6E-409C-BE32-E72D297353CC}">
              <c16:uniqueId val="{00000002-1087-4635-AF97-821A290C21AA}"/>
            </c:ext>
          </c:extLst>
        </c:ser>
        <c:dLbls>
          <c:showLegendKey val="0"/>
          <c:showVal val="0"/>
          <c:showCatName val="0"/>
          <c:showSerName val="0"/>
          <c:showPercent val="0"/>
          <c:showBubbleSize val="0"/>
        </c:dLbls>
        <c:marker val="1"/>
        <c:smooth val="0"/>
        <c:axId val="1299789296"/>
        <c:axId val="1299786032"/>
      </c:lineChart>
      <c:catAx>
        <c:axId val="129978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99786032"/>
        <c:crosses val="autoZero"/>
        <c:auto val="1"/>
        <c:lblAlgn val="ctr"/>
        <c:lblOffset val="100"/>
        <c:tickLblSkip val="1"/>
        <c:tickMarkSkip val="1"/>
        <c:noMultiLvlLbl val="0"/>
      </c:catAx>
      <c:valAx>
        <c:axId val="129978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78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0.44</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6881-41BF-9775-978708E26E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81-41BF-9775-978708E26E7F}"/>
            </c:ext>
          </c:extLst>
        </c:ser>
        <c:ser>
          <c:idx val="2"/>
          <c:order val="2"/>
          <c:tx>
            <c:strRef>
              <c:f>データシート!$A$29</c:f>
              <c:strCache>
                <c:ptCount val="1"/>
                <c:pt idx="0">
                  <c:v>磯野計記念奨学金特別会計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6881-41BF-9775-978708E26E7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6881-41BF-9775-978708E26E7F}"/>
            </c:ext>
          </c:extLst>
        </c:ser>
        <c:ser>
          <c:idx val="4"/>
          <c:order val="4"/>
          <c:tx>
            <c:strRef>
              <c:f>データシート!$A$31</c:f>
              <c:strCache>
                <c:ptCount val="1"/>
                <c:pt idx="0">
                  <c:v>津山市工業用水道事業会計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0.18</c:v>
                </c:pt>
                <c:pt idx="2">
                  <c:v>#N/A</c:v>
                </c:pt>
                <c:pt idx="3">
                  <c:v>0.18</c:v>
                </c:pt>
                <c:pt idx="4">
                  <c:v>#N/A</c:v>
                </c:pt>
                <c:pt idx="5">
                  <c:v>0.18</c:v>
                </c:pt>
                <c:pt idx="6">
                  <c:v>#N/A</c:v>
                </c:pt>
                <c:pt idx="7">
                  <c:v>0.17</c:v>
                </c:pt>
                <c:pt idx="8">
                  <c:v>#N/A</c:v>
                </c:pt>
                <c:pt idx="9">
                  <c:v>0.17</c:v>
                </c:pt>
              </c:numCache>
            </c:numRef>
          </c:val>
          <c:extLst xmlns:c16r2="http://schemas.microsoft.com/office/drawing/2015/06/chart">
            <c:ext xmlns:c16="http://schemas.microsoft.com/office/drawing/2014/chart" uri="{C3380CC4-5D6E-409C-BE32-E72D297353CC}">
              <c16:uniqueId val="{00000004-6881-41BF-9775-978708E26E7F}"/>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1.49</c:v>
                </c:pt>
                <c:pt idx="2">
                  <c:v>#N/A</c:v>
                </c:pt>
                <c:pt idx="3">
                  <c:v>0.4</c:v>
                </c:pt>
                <c:pt idx="4">
                  <c:v>#N/A</c:v>
                </c:pt>
                <c:pt idx="5">
                  <c:v>0.32</c:v>
                </c:pt>
                <c:pt idx="6">
                  <c:v>#N/A</c:v>
                </c:pt>
                <c:pt idx="7">
                  <c:v>0.54</c:v>
                </c:pt>
                <c:pt idx="8">
                  <c:v>#N/A</c:v>
                </c:pt>
                <c:pt idx="9">
                  <c:v>0.3</c:v>
                </c:pt>
              </c:numCache>
            </c:numRef>
          </c:val>
          <c:extLst xmlns:c16r2="http://schemas.microsoft.com/office/drawing/2015/06/chart">
            <c:ext xmlns:c16="http://schemas.microsoft.com/office/drawing/2014/chart" uri="{C3380CC4-5D6E-409C-BE32-E72D297353CC}">
              <c16:uniqueId val="{00000005-6881-41BF-9775-978708E26E7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1.0900000000000001</c:v>
                </c:pt>
                <c:pt idx="2">
                  <c:v>#N/A</c:v>
                </c:pt>
                <c:pt idx="3">
                  <c:v>0.76</c:v>
                </c:pt>
                <c:pt idx="4">
                  <c:v>#N/A</c:v>
                </c:pt>
                <c:pt idx="5">
                  <c:v>0.47</c:v>
                </c:pt>
                <c:pt idx="6">
                  <c:v>#N/A</c:v>
                </c:pt>
                <c:pt idx="7">
                  <c:v>0.97</c:v>
                </c:pt>
                <c:pt idx="8">
                  <c:v>#N/A</c:v>
                </c:pt>
                <c:pt idx="9">
                  <c:v>1.66</c:v>
                </c:pt>
              </c:numCache>
            </c:numRef>
          </c:val>
          <c:extLst xmlns:c16r2="http://schemas.microsoft.com/office/drawing/2015/06/chart">
            <c:ext xmlns:c16="http://schemas.microsoft.com/office/drawing/2014/chart" uri="{C3380CC4-5D6E-409C-BE32-E72D297353CC}">
              <c16:uniqueId val="{00000006-6881-41BF-9775-978708E26E7F}"/>
            </c:ext>
          </c:extLst>
        </c:ser>
        <c:ser>
          <c:idx val="7"/>
          <c:order val="7"/>
          <c:tx>
            <c:strRef>
              <c:f>データシート!$A$34</c:f>
              <c:strCache>
                <c:ptCount val="1"/>
                <c:pt idx="0">
                  <c:v>津山市下水道事業会計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1.18</c:v>
                </c:pt>
                <c:pt idx="4">
                  <c:v>#N/A</c:v>
                </c:pt>
                <c:pt idx="5">
                  <c:v>1.27</c:v>
                </c:pt>
                <c:pt idx="6">
                  <c:v>#N/A</c:v>
                </c:pt>
                <c:pt idx="7">
                  <c:v>2.38</c:v>
                </c:pt>
                <c:pt idx="8">
                  <c:v>#N/A</c:v>
                </c:pt>
                <c:pt idx="9">
                  <c:v>2.41</c:v>
                </c:pt>
              </c:numCache>
            </c:numRef>
          </c:val>
          <c:extLst xmlns:c16r2="http://schemas.microsoft.com/office/drawing/2015/06/chart">
            <c:ext xmlns:c16="http://schemas.microsoft.com/office/drawing/2014/chart" uri="{C3380CC4-5D6E-409C-BE32-E72D297353CC}">
              <c16:uniqueId val="{00000007-6881-41BF-9775-978708E26E7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5.63</c:v>
                </c:pt>
                <c:pt idx="2">
                  <c:v>#N/A</c:v>
                </c:pt>
                <c:pt idx="3">
                  <c:v>4.3899999999999997</c:v>
                </c:pt>
                <c:pt idx="4">
                  <c:v>#N/A</c:v>
                </c:pt>
                <c:pt idx="5">
                  <c:v>3.49</c:v>
                </c:pt>
                <c:pt idx="6">
                  <c:v>#N/A</c:v>
                </c:pt>
                <c:pt idx="7">
                  <c:v>3.99</c:v>
                </c:pt>
                <c:pt idx="8">
                  <c:v>#N/A</c:v>
                </c:pt>
                <c:pt idx="9">
                  <c:v>6.93</c:v>
                </c:pt>
              </c:numCache>
            </c:numRef>
          </c:val>
          <c:extLst xmlns:c16r2="http://schemas.microsoft.com/office/drawing/2015/06/chart">
            <c:ext xmlns:c16="http://schemas.microsoft.com/office/drawing/2014/chart" uri="{C3380CC4-5D6E-409C-BE32-E72D297353CC}">
              <c16:uniqueId val="{00000008-6881-41BF-9775-978708E26E7F}"/>
            </c:ext>
          </c:extLst>
        </c:ser>
        <c:ser>
          <c:idx val="9"/>
          <c:order val="9"/>
          <c:tx>
            <c:strRef>
              <c:f>データシート!$A$36</c:f>
              <c:strCache>
                <c:ptCount val="1"/>
                <c:pt idx="0">
                  <c:v>津山市水道事業会計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14.11</c:v>
                </c:pt>
                <c:pt idx="2">
                  <c:v>#N/A</c:v>
                </c:pt>
                <c:pt idx="3">
                  <c:v>15.13</c:v>
                </c:pt>
                <c:pt idx="4">
                  <c:v>#N/A</c:v>
                </c:pt>
                <c:pt idx="5">
                  <c:v>16.489999999999998</c:v>
                </c:pt>
                <c:pt idx="6">
                  <c:v>#N/A</c:v>
                </c:pt>
                <c:pt idx="7">
                  <c:v>16.97</c:v>
                </c:pt>
                <c:pt idx="8">
                  <c:v>#N/A</c:v>
                </c:pt>
                <c:pt idx="9">
                  <c:v>16.52</c:v>
                </c:pt>
              </c:numCache>
            </c:numRef>
          </c:val>
          <c:extLst xmlns:c16r2="http://schemas.microsoft.com/office/drawing/2015/06/chart">
            <c:ext xmlns:c16="http://schemas.microsoft.com/office/drawing/2014/chart" uri="{C3380CC4-5D6E-409C-BE32-E72D297353CC}">
              <c16:uniqueId val="{00000009-6881-41BF-9775-978708E26E7F}"/>
            </c:ext>
          </c:extLst>
        </c:ser>
        <c:dLbls>
          <c:showLegendKey val="0"/>
          <c:showVal val="0"/>
          <c:showCatName val="0"/>
          <c:showSerName val="0"/>
          <c:showPercent val="0"/>
          <c:showBubbleSize val="0"/>
        </c:dLbls>
        <c:gapWidth val="150"/>
        <c:overlap val="100"/>
        <c:axId val="1299786576"/>
        <c:axId val="1292201152"/>
      </c:barChart>
      <c:catAx>
        <c:axId val="129978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2201152"/>
        <c:crosses val="autoZero"/>
        <c:auto val="1"/>
        <c:lblAlgn val="ctr"/>
        <c:lblOffset val="100"/>
        <c:tickLblSkip val="1"/>
        <c:tickMarkSkip val="1"/>
        <c:noMultiLvlLbl val="0"/>
      </c:catAx>
      <c:valAx>
        <c:axId val="1292201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786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5750</c:v>
                </c:pt>
                <c:pt idx="5">
                  <c:v>5966</c:v>
                </c:pt>
                <c:pt idx="8">
                  <c:v>5996</c:v>
                </c:pt>
                <c:pt idx="11">
                  <c:v>6069</c:v>
                </c:pt>
                <c:pt idx="14">
                  <c:v>6178</c:v>
                </c:pt>
              </c:numCache>
            </c:numRef>
          </c:val>
          <c:extLst xmlns:c16r2="http://schemas.microsoft.com/office/drawing/2015/06/chart">
            <c:ext xmlns:c16="http://schemas.microsoft.com/office/drawing/2014/chart" uri="{C3380CC4-5D6E-409C-BE32-E72D297353CC}">
              <c16:uniqueId val="{00000000-E176-4CBF-AFF0-A0F58064DA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176-4CBF-AFF0-A0F58064DA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208</c:v>
                </c:pt>
                <c:pt idx="3">
                  <c:v>201</c:v>
                </c:pt>
                <c:pt idx="6">
                  <c:v>193</c:v>
                </c:pt>
                <c:pt idx="9">
                  <c:v>151</c:v>
                </c:pt>
                <c:pt idx="12">
                  <c:v>148</c:v>
                </c:pt>
              </c:numCache>
            </c:numRef>
          </c:val>
          <c:extLst xmlns:c16r2="http://schemas.microsoft.com/office/drawing/2015/06/chart">
            <c:ext xmlns:c16="http://schemas.microsoft.com/office/drawing/2014/chart" uri="{C3380CC4-5D6E-409C-BE32-E72D297353CC}">
              <c16:uniqueId val="{00000002-E176-4CBF-AFF0-A0F58064DA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365</c:v>
                </c:pt>
                <c:pt idx="3">
                  <c:v>503</c:v>
                </c:pt>
                <c:pt idx="6">
                  <c:v>787</c:v>
                </c:pt>
                <c:pt idx="9">
                  <c:v>871</c:v>
                </c:pt>
                <c:pt idx="12">
                  <c:v>941</c:v>
                </c:pt>
              </c:numCache>
            </c:numRef>
          </c:val>
          <c:extLst xmlns:c16r2="http://schemas.microsoft.com/office/drawing/2015/06/chart">
            <c:ext xmlns:c16="http://schemas.microsoft.com/office/drawing/2014/chart" uri="{C3380CC4-5D6E-409C-BE32-E72D297353CC}">
              <c16:uniqueId val="{00000003-E176-4CBF-AFF0-A0F58064DA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1780</c:v>
                </c:pt>
                <c:pt idx="3">
                  <c:v>1805</c:v>
                </c:pt>
                <c:pt idx="6">
                  <c:v>1694</c:v>
                </c:pt>
                <c:pt idx="9">
                  <c:v>1746</c:v>
                </c:pt>
                <c:pt idx="12">
                  <c:v>1724</c:v>
                </c:pt>
              </c:numCache>
            </c:numRef>
          </c:val>
          <c:extLst xmlns:c16r2="http://schemas.microsoft.com/office/drawing/2015/06/chart">
            <c:ext xmlns:c16="http://schemas.microsoft.com/office/drawing/2014/chart" uri="{C3380CC4-5D6E-409C-BE32-E72D297353CC}">
              <c16:uniqueId val="{00000004-E176-4CBF-AFF0-A0F58064DA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20</c:v>
                </c:pt>
                <c:pt idx="3">
                  <c:v>13</c:v>
                </c:pt>
                <c:pt idx="6">
                  <c:v>7</c:v>
                </c:pt>
                <c:pt idx="9">
                  <c:v>0</c:v>
                </c:pt>
                <c:pt idx="12">
                  <c:v>0</c:v>
                </c:pt>
              </c:numCache>
            </c:numRef>
          </c:val>
          <c:extLst xmlns:c16r2="http://schemas.microsoft.com/office/drawing/2015/06/chart">
            <c:ext xmlns:c16="http://schemas.microsoft.com/office/drawing/2014/chart" uri="{C3380CC4-5D6E-409C-BE32-E72D297353CC}">
              <c16:uniqueId val="{00000005-E176-4CBF-AFF0-A0F58064DA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176-4CBF-AFF0-A0F58064DA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6064</c:v>
                </c:pt>
                <c:pt idx="3">
                  <c:v>6137</c:v>
                </c:pt>
                <c:pt idx="6">
                  <c:v>6009</c:v>
                </c:pt>
                <c:pt idx="9">
                  <c:v>6161</c:v>
                </c:pt>
                <c:pt idx="12">
                  <c:v>6241</c:v>
                </c:pt>
              </c:numCache>
            </c:numRef>
          </c:val>
          <c:extLst xmlns:c16r2="http://schemas.microsoft.com/office/drawing/2015/06/chart">
            <c:ext xmlns:c16="http://schemas.microsoft.com/office/drawing/2014/chart" uri="{C3380CC4-5D6E-409C-BE32-E72D297353CC}">
              <c16:uniqueId val="{00000007-E176-4CBF-AFF0-A0F58064DAF2}"/>
            </c:ext>
          </c:extLst>
        </c:ser>
        <c:dLbls>
          <c:showLegendKey val="0"/>
          <c:showVal val="0"/>
          <c:showCatName val="0"/>
          <c:showSerName val="0"/>
          <c:showPercent val="0"/>
          <c:showBubbleSize val="0"/>
        </c:dLbls>
        <c:gapWidth val="100"/>
        <c:overlap val="100"/>
        <c:axId val="1292201696"/>
        <c:axId val="1292198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2687</c:v>
                </c:pt>
                <c:pt idx="2">
                  <c:v>#N/A</c:v>
                </c:pt>
                <c:pt idx="3">
                  <c:v>#N/A</c:v>
                </c:pt>
                <c:pt idx="4">
                  <c:v>2693</c:v>
                </c:pt>
                <c:pt idx="5">
                  <c:v>#N/A</c:v>
                </c:pt>
                <c:pt idx="6">
                  <c:v>#N/A</c:v>
                </c:pt>
                <c:pt idx="7">
                  <c:v>2694</c:v>
                </c:pt>
                <c:pt idx="8">
                  <c:v>#N/A</c:v>
                </c:pt>
                <c:pt idx="9">
                  <c:v>#N/A</c:v>
                </c:pt>
                <c:pt idx="10">
                  <c:v>2860</c:v>
                </c:pt>
                <c:pt idx="11">
                  <c:v>#N/A</c:v>
                </c:pt>
                <c:pt idx="12">
                  <c:v>#N/A</c:v>
                </c:pt>
                <c:pt idx="13">
                  <c:v>2876</c:v>
                </c:pt>
                <c:pt idx="14">
                  <c:v>#N/A</c:v>
                </c:pt>
              </c:numCache>
            </c:numRef>
          </c:val>
          <c:smooth val="0"/>
          <c:extLst xmlns:c16r2="http://schemas.microsoft.com/office/drawing/2015/06/chart">
            <c:ext xmlns:c16="http://schemas.microsoft.com/office/drawing/2014/chart" uri="{C3380CC4-5D6E-409C-BE32-E72D297353CC}">
              <c16:uniqueId val="{00000008-E176-4CBF-AFF0-A0F58064DAF2}"/>
            </c:ext>
          </c:extLst>
        </c:ser>
        <c:dLbls>
          <c:showLegendKey val="0"/>
          <c:showVal val="0"/>
          <c:showCatName val="0"/>
          <c:showSerName val="0"/>
          <c:showPercent val="0"/>
          <c:showBubbleSize val="0"/>
        </c:dLbls>
        <c:marker val="1"/>
        <c:smooth val="0"/>
        <c:axId val="1292201696"/>
        <c:axId val="1292198976"/>
      </c:lineChart>
      <c:catAx>
        <c:axId val="1292201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2198976"/>
        <c:crosses val="autoZero"/>
        <c:auto val="1"/>
        <c:lblAlgn val="ctr"/>
        <c:lblOffset val="100"/>
        <c:tickLblSkip val="1"/>
        <c:tickMarkSkip val="1"/>
        <c:noMultiLvlLbl val="0"/>
      </c:catAx>
      <c:valAx>
        <c:axId val="129219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201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67920</c:v>
                </c:pt>
                <c:pt idx="5">
                  <c:v>68423</c:v>
                </c:pt>
                <c:pt idx="8">
                  <c:v>68200</c:v>
                </c:pt>
                <c:pt idx="11">
                  <c:v>66267</c:v>
                </c:pt>
                <c:pt idx="14">
                  <c:v>63985</c:v>
                </c:pt>
              </c:numCache>
            </c:numRef>
          </c:val>
          <c:extLst xmlns:c16r2="http://schemas.microsoft.com/office/drawing/2015/06/chart">
            <c:ext xmlns:c16="http://schemas.microsoft.com/office/drawing/2014/chart" uri="{C3380CC4-5D6E-409C-BE32-E72D297353CC}">
              <c16:uniqueId val="{00000000-65C4-4E52-B0E8-C5D89E2E5BD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11523</c:v>
                </c:pt>
                <c:pt idx="5">
                  <c:v>11041</c:v>
                </c:pt>
                <c:pt idx="8">
                  <c:v>10193</c:v>
                </c:pt>
                <c:pt idx="11">
                  <c:v>9025</c:v>
                </c:pt>
                <c:pt idx="14">
                  <c:v>8509</c:v>
                </c:pt>
              </c:numCache>
            </c:numRef>
          </c:val>
          <c:extLst xmlns:c16r2="http://schemas.microsoft.com/office/drawing/2015/06/chart">
            <c:ext xmlns:c16="http://schemas.microsoft.com/office/drawing/2014/chart" uri="{C3380CC4-5D6E-409C-BE32-E72D297353CC}">
              <c16:uniqueId val="{00000001-65C4-4E52-B0E8-C5D89E2E5BD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9964</c:v>
                </c:pt>
                <c:pt idx="5">
                  <c:v>8697</c:v>
                </c:pt>
                <c:pt idx="8">
                  <c:v>8385</c:v>
                </c:pt>
                <c:pt idx="11">
                  <c:v>7745</c:v>
                </c:pt>
                <c:pt idx="14">
                  <c:v>9953</c:v>
                </c:pt>
              </c:numCache>
            </c:numRef>
          </c:val>
          <c:extLst xmlns:c16r2="http://schemas.microsoft.com/office/drawing/2015/06/chart">
            <c:ext xmlns:c16="http://schemas.microsoft.com/office/drawing/2014/chart" uri="{C3380CC4-5D6E-409C-BE32-E72D297353CC}">
              <c16:uniqueId val="{00000002-65C4-4E52-B0E8-C5D89E2E5BD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5C4-4E52-B0E8-C5D89E2E5BD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5C4-4E52-B0E8-C5D89E2E5BD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9</c:v>
                </c:pt>
                <c:pt idx="6">
                  <c:v>13</c:v>
                </c:pt>
                <c:pt idx="9">
                  <c:v>17</c:v>
                </c:pt>
                <c:pt idx="12">
                  <c:v>10</c:v>
                </c:pt>
              </c:numCache>
            </c:numRef>
          </c:val>
          <c:extLst xmlns:c16r2="http://schemas.microsoft.com/office/drawing/2015/06/chart">
            <c:ext xmlns:c16="http://schemas.microsoft.com/office/drawing/2014/chart" uri="{C3380CC4-5D6E-409C-BE32-E72D297353CC}">
              <c16:uniqueId val="{00000005-65C4-4E52-B0E8-C5D89E2E5BD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6112</c:v>
                </c:pt>
                <c:pt idx="3">
                  <c:v>5852</c:v>
                </c:pt>
                <c:pt idx="6">
                  <c:v>5840</c:v>
                </c:pt>
                <c:pt idx="9">
                  <c:v>5764</c:v>
                </c:pt>
                <c:pt idx="12">
                  <c:v>6040</c:v>
                </c:pt>
              </c:numCache>
            </c:numRef>
          </c:val>
          <c:extLst xmlns:c16r2="http://schemas.microsoft.com/office/drawing/2015/06/chart">
            <c:ext xmlns:c16="http://schemas.microsoft.com/office/drawing/2014/chart" uri="{C3380CC4-5D6E-409C-BE32-E72D297353CC}">
              <c16:uniqueId val="{00000006-65C4-4E52-B0E8-C5D89E2E5BD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8991</c:v>
                </c:pt>
                <c:pt idx="3">
                  <c:v>9611</c:v>
                </c:pt>
                <c:pt idx="6">
                  <c:v>8958</c:v>
                </c:pt>
                <c:pt idx="9">
                  <c:v>8234</c:v>
                </c:pt>
                <c:pt idx="12">
                  <c:v>7743</c:v>
                </c:pt>
              </c:numCache>
            </c:numRef>
          </c:val>
          <c:extLst xmlns:c16r2="http://schemas.microsoft.com/office/drawing/2015/06/chart">
            <c:ext xmlns:c16="http://schemas.microsoft.com/office/drawing/2014/chart" uri="{C3380CC4-5D6E-409C-BE32-E72D297353CC}">
              <c16:uniqueId val="{00000007-65C4-4E52-B0E8-C5D89E2E5BD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27471</c:v>
                </c:pt>
                <c:pt idx="3">
                  <c:v>26458</c:v>
                </c:pt>
                <c:pt idx="6">
                  <c:v>25266</c:v>
                </c:pt>
                <c:pt idx="9">
                  <c:v>23561</c:v>
                </c:pt>
                <c:pt idx="12">
                  <c:v>22679</c:v>
                </c:pt>
              </c:numCache>
            </c:numRef>
          </c:val>
          <c:extLst xmlns:c16r2="http://schemas.microsoft.com/office/drawing/2015/06/chart">
            <c:ext xmlns:c16="http://schemas.microsoft.com/office/drawing/2014/chart" uri="{C3380CC4-5D6E-409C-BE32-E72D297353CC}">
              <c16:uniqueId val="{00000008-65C4-4E52-B0E8-C5D89E2E5BD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1640</c:v>
                </c:pt>
                <c:pt idx="3">
                  <c:v>1468</c:v>
                </c:pt>
                <c:pt idx="6">
                  <c:v>1296</c:v>
                </c:pt>
                <c:pt idx="9">
                  <c:v>1166</c:v>
                </c:pt>
                <c:pt idx="12">
                  <c:v>1289</c:v>
                </c:pt>
              </c:numCache>
            </c:numRef>
          </c:val>
          <c:extLst xmlns:c16r2="http://schemas.microsoft.com/office/drawing/2015/06/chart">
            <c:ext xmlns:c16="http://schemas.microsoft.com/office/drawing/2014/chart" uri="{C3380CC4-5D6E-409C-BE32-E72D297353CC}">
              <c16:uniqueId val="{00000009-65C4-4E52-B0E8-C5D89E2E5BD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75389</c:v>
                </c:pt>
                <c:pt idx="3">
                  <c:v>73988</c:v>
                </c:pt>
                <c:pt idx="6">
                  <c:v>73669</c:v>
                </c:pt>
                <c:pt idx="9">
                  <c:v>71249</c:v>
                </c:pt>
                <c:pt idx="12">
                  <c:v>68271</c:v>
                </c:pt>
              </c:numCache>
            </c:numRef>
          </c:val>
          <c:extLst xmlns:c16r2="http://schemas.microsoft.com/office/drawing/2015/06/chart">
            <c:ext xmlns:c16="http://schemas.microsoft.com/office/drawing/2014/chart" uri="{C3380CC4-5D6E-409C-BE32-E72D297353CC}">
              <c16:uniqueId val="{0000000A-65C4-4E52-B0E8-C5D89E2E5BDA}"/>
            </c:ext>
          </c:extLst>
        </c:ser>
        <c:dLbls>
          <c:showLegendKey val="0"/>
          <c:showVal val="0"/>
          <c:showCatName val="0"/>
          <c:showSerName val="0"/>
          <c:showPercent val="0"/>
          <c:showBubbleSize val="0"/>
        </c:dLbls>
        <c:gapWidth val="100"/>
        <c:overlap val="100"/>
        <c:axId val="1292200608"/>
        <c:axId val="1292202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30196</c:v>
                </c:pt>
                <c:pt idx="2">
                  <c:v>#N/A</c:v>
                </c:pt>
                <c:pt idx="3">
                  <c:v>#N/A</c:v>
                </c:pt>
                <c:pt idx="4">
                  <c:v>29224</c:v>
                </c:pt>
                <c:pt idx="5">
                  <c:v>#N/A</c:v>
                </c:pt>
                <c:pt idx="6">
                  <c:v>#N/A</c:v>
                </c:pt>
                <c:pt idx="7">
                  <c:v>28264</c:v>
                </c:pt>
                <c:pt idx="8">
                  <c:v>#N/A</c:v>
                </c:pt>
                <c:pt idx="9">
                  <c:v>#N/A</c:v>
                </c:pt>
                <c:pt idx="10">
                  <c:v>26953</c:v>
                </c:pt>
                <c:pt idx="11">
                  <c:v>#N/A</c:v>
                </c:pt>
                <c:pt idx="12">
                  <c:v>#N/A</c:v>
                </c:pt>
                <c:pt idx="13">
                  <c:v>23585</c:v>
                </c:pt>
                <c:pt idx="14">
                  <c:v>#N/A</c:v>
                </c:pt>
              </c:numCache>
            </c:numRef>
          </c:val>
          <c:smooth val="0"/>
          <c:extLst xmlns:c16r2="http://schemas.microsoft.com/office/drawing/2015/06/chart">
            <c:ext xmlns:c16="http://schemas.microsoft.com/office/drawing/2014/chart" uri="{C3380CC4-5D6E-409C-BE32-E72D297353CC}">
              <c16:uniqueId val="{0000000B-65C4-4E52-B0E8-C5D89E2E5BDA}"/>
            </c:ext>
          </c:extLst>
        </c:ser>
        <c:dLbls>
          <c:showLegendKey val="0"/>
          <c:showVal val="0"/>
          <c:showCatName val="0"/>
          <c:showSerName val="0"/>
          <c:showPercent val="0"/>
          <c:showBubbleSize val="0"/>
        </c:dLbls>
        <c:marker val="1"/>
        <c:smooth val="0"/>
        <c:axId val="1292200608"/>
        <c:axId val="1292202784"/>
      </c:lineChart>
      <c:catAx>
        <c:axId val="129220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2202784"/>
        <c:crosses val="autoZero"/>
        <c:auto val="1"/>
        <c:lblAlgn val="ctr"/>
        <c:lblOffset val="100"/>
        <c:tickLblSkip val="1"/>
        <c:tickMarkSkip val="1"/>
        <c:noMultiLvlLbl val="0"/>
      </c:catAx>
      <c:valAx>
        <c:axId val="129220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2200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4723</c:v>
                </c:pt>
                <c:pt idx="1">
                  <c:v>4025</c:v>
                </c:pt>
                <c:pt idx="2">
                  <c:v>4628</c:v>
                </c:pt>
              </c:numCache>
            </c:numRef>
          </c:val>
          <c:extLst xmlns:c16r2="http://schemas.microsoft.com/office/drawing/2015/06/chart">
            <c:ext xmlns:c16="http://schemas.microsoft.com/office/drawing/2014/chart" uri="{C3380CC4-5D6E-409C-BE32-E72D297353CC}">
              <c16:uniqueId val="{00000000-2BED-4FC9-AF89-2CD4EE4C1B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626</c:v>
                </c:pt>
                <c:pt idx="1">
                  <c:v>604</c:v>
                </c:pt>
                <c:pt idx="2">
                  <c:v>1027</c:v>
                </c:pt>
              </c:numCache>
            </c:numRef>
          </c:val>
          <c:extLst xmlns:c16r2="http://schemas.microsoft.com/office/drawing/2015/06/chart">
            <c:ext xmlns:c16="http://schemas.microsoft.com/office/drawing/2014/chart" uri="{C3380CC4-5D6E-409C-BE32-E72D297353CC}">
              <c16:uniqueId val="{00000001-2BED-4FC9-AF89-2CD4EE4C1B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2117</c:v>
                </c:pt>
                <c:pt idx="1">
                  <c:v>1831</c:v>
                </c:pt>
                <c:pt idx="2">
                  <c:v>2680</c:v>
                </c:pt>
              </c:numCache>
            </c:numRef>
          </c:val>
          <c:extLst xmlns:c16r2="http://schemas.microsoft.com/office/drawing/2015/06/chart">
            <c:ext xmlns:c16="http://schemas.microsoft.com/office/drawing/2014/chart" uri="{C3380CC4-5D6E-409C-BE32-E72D297353CC}">
              <c16:uniqueId val="{00000002-2BED-4FC9-AF89-2CD4EE4C1B9F}"/>
            </c:ext>
          </c:extLst>
        </c:ser>
        <c:dLbls>
          <c:showLegendKey val="0"/>
          <c:showVal val="0"/>
          <c:showCatName val="0"/>
          <c:showSerName val="0"/>
          <c:showPercent val="0"/>
          <c:showBubbleSize val="0"/>
        </c:dLbls>
        <c:gapWidth val="120"/>
        <c:overlap val="100"/>
        <c:axId val="1292195712"/>
        <c:axId val="1292199520"/>
      </c:barChart>
      <c:catAx>
        <c:axId val="129219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2199520"/>
        <c:crosses val="autoZero"/>
        <c:auto val="1"/>
        <c:lblAlgn val="ctr"/>
        <c:lblOffset val="100"/>
        <c:tickLblSkip val="1"/>
        <c:tickMarkSkip val="1"/>
        <c:noMultiLvlLbl val="0"/>
      </c:catAx>
      <c:valAx>
        <c:axId val="12921995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219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c:v>
                </c:pt>
                <c:pt idx="8">
                  <c:v>56.3</c:v>
                </c:pt>
                <c:pt idx="16">
                  <c:v>57.5</c:v>
                </c:pt>
                <c:pt idx="24">
                  <c:v>59.3</c:v>
                </c:pt>
                <c:pt idx="32">
                  <c:v>61.1</c:v>
                </c:pt>
              </c:numCache>
            </c:numRef>
          </c:xVal>
          <c:yVal>
            <c:numRef>
              <c:f>公会計指標分析・財政指標組合せ分析表!$BP$51:$DC$51</c:f>
              <c:numCache>
                <c:formatCode>#,##0.0;"▲ "#,##0.0</c:formatCode>
                <c:ptCount val="40"/>
                <c:pt idx="0">
                  <c:v>136.19999999999999</c:v>
                </c:pt>
                <c:pt idx="8">
                  <c:v>133.1</c:v>
                </c:pt>
                <c:pt idx="16">
                  <c:v>130.19999999999999</c:v>
                </c:pt>
                <c:pt idx="24">
                  <c:v>119.8</c:v>
                </c:pt>
                <c:pt idx="32">
                  <c:v>100.5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59.8</c:v>
                </c:pt>
                <c:pt idx="16">
                  <c:v>60.9</c:v>
                </c:pt>
                <c:pt idx="24">
                  <c:v>62.3</c:v>
                </c:pt>
                <c:pt idx="32">
                  <c:v>62.4</c:v>
                </c:pt>
              </c:numCache>
            </c:numRef>
          </c:xVal>
          <c:yVal>
            <c:numRef>
              <c:f>公会計指標分析・財政指標組合せ分析表!$BP$55:$DC$55</c:f>
              <c:numCache>
                <c:formatCode>#,##0.0;"▲ "#,##0.0</c:formatCode>
                <c:ptCount val="40"/>
                <c:pt idx="0">
                  <c:v>51.2</c:v>
                </c:pt>
                <c:pt idx="8">
                  <c:v>47.2</c:v>
                </c:pt>
                <c:pt idx="16">
                  <c:v>49.5</c:v>
                </c:pt>
                <c:pt idx="24">
                  <c:v>28</c:v>
                </c:pt>
                <c:pt idx="32">
                  <c:v>18</c:v>
                </c:pt>
              </c:numCache>
            </c:numRef>
          </c:yVal>
          <c:smooth val="0"/>
        </c:ser>
        <c:dLbls>
          <c:showLegendKey val="0"/>
          <c:showVal val="1"/>
          <c:showCatName val="0"/>
          <c:showSerName val="0"/>
          <c:showPercent val="0"/>
          <c:showBubbleSize val="0"/>
        </c:dLbls>
        <c:axId val="1292196800"/>
        <c:axId val="1292197888"/>
      </c:scatterChart>
      <c:valAx>
        <c:axId val="1292196800"/>
        <c:scaling>
          <c:orientation val="maxMin"/>
          <c:max val="63"/>
          <c:min val="5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292197888"/>
        <c:crosses val="autoZero"/>
        <c:crossBetween val="midCat"/>
      </c:valAx>
      <c:valAx>
        <c:axId val="1292197888"/>
        <c:scaling>
          <c:orientation val="maxMin"/>
          <c:max val="1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129219680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layout>
                <c:manualLayout>
                  <c:x val="0"/>
                  <c:y val="1.1859830797441207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layout>
                <c:manualLayout>
                  <c:x val="0"/>
                  <c:y val="-1.1859830797441287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12.1</c:v>
                </c:pt>
                <c:pt idx="16">
                  <c:v>12.2</c:v>
                </c:pt>
                <c:pt idx="24">
                  <c:v>12.4</c:v>
                </c:pt>
                <c:pt idx="32">
                  <c:v>12.4</c:v>
                </c:pt>
              </c:numCache>
            </c:numRef>
          </c:xVal>
          <c:yVal>
            <c:numRef>
              <c:f>公会計指標分析・財政指標組合せ分析表!$BP$73:$DC$73</c:f>
              <c:numCache>
                <c:formatCode>#,##0.0;"▲ "#,##0.0</c:formatCode>
                <c:ptCount val="40"/>
                <c:pt idx="0">
                  <c:v>136.19999999999999</c:v>
                </c:pt>
                <c:pt idx="8">
                  <c:v>133.1</c:v>
                </c:pt>
                <c:pt idx="16">
                  <c:v>130.19999999999999</c:v>
                </c:pt>
                <c:pt idx="24">
                  <c:v>119.8</c:v>
                </c:pt>
                <c:pt idx="32">
                  <c:v>100.5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manualLayout>
                  <c:x val="-3.4502318643803015E-2"/>
                  <c:y val="-7.573735861256919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layout>
                <c:manualLayout>
                  <c:x val="-2.8766015700383205E-2"/>
                  <c:y val="-4.9095935563018743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7.5</c:v>
                </c:pt>
                <c:pt idx="32">
                  <c:v>6.6</c:v>
                </c:pt>
              </c:numCache>
            </c:numRef>
          </c:xVal>
          <c:yVal>
            <c:numRef>
              <c:f>公会計指標分析・財政指標組合せ分析表!$BP$77:$DC$77</c:f>
              <c:numCache>
                <c:formatCode>#,##0.0;"▲ "#,##0.0</c:formatCode>
                <c:ptCount val="40"/>
                <c:pt idx="0">
                  <c:v>51.2</c:v>
                </c:pt>
                <c:pt idx="8">
                  <c:v>47.2</c:v>
                </c:pt>
                <c:pt idx="16">
                  <c:v>49.5</c:v>
                </c:pt>
                <c:pt idx="24">
                  <c:v>28</c:v>
                </c:pt>
                <c:pt idx="32">
                  <c:v>18</c:v>
                </c:pt>
              </c:numCache>
            </c:numRef>
          </c:yVal>
          <c:smooth val="0"/>
        </c:ser>
        <c:dLbls>
          <c:showLegendKey val="0"/>
          <c:showVal val="1"/>
          <c:showCatName val="0"/>
          <c:showSerName val="0"/>
          <c:showPercent val="0"/>
          <c:showBubbleSize val="0"/>
        </c:dLbls>
        <c:axId val="1756536960"/>
        <c:axId val="1756543488"/>
      </c:scatterChart>
      <c:valAx>
        <c:axId val="1756536960"/>
        <c:scaling>
          <c:orientation val="maxMin"/>
          <c:max val="13"/>
          <c:min val="5"/>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1756543488"/>
        <c:crosses val="autoZero"/>
        <c:crossBetween val="midCat"/>
      </c:valAx>
      <c:valAx>
        <c:axId val="1756543488"/>
        <c:scaling>
          <c:orientation val="maxMin"/>
          <c:max val="15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1756536960"/>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元利償還金は、小中学校施設整備等に係る起債償還の据置期間終了等により平成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億円台で推移しているが、合併特例債など、交付税算入等で財政的に有利な地方債を重点的に活用していることから、同時に算入公債費等も増加している。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満期一括償還地方債に係る年度割相当額は、平成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年度以降市場公募債を発行していないため令和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年度で皆減となっている。また、組合等が起こした地方債の元利償還金に対する負担金等は、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新し尿処理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施設建設に係る起債償還等により増加しているが、算入公債費等の増加要因にもなっている。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元利償還金等、算入公債費等のいずれも前年度と同程度で、比率の分子は横ばいで推移している。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減債基金積立不足算定額は生じていない。満期一括償還地方債に係る減債基金積立相当額は、平成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年度以降市場公募債を発行していないため、令和元年度末から皆減となっている。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一般会計等に係る地方債の現在高は、合併特例債、地方道路等整備事業債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が減となり、総額としては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億円の大幅な減となった。公営企業債等繰入見込額では、下水道事業の地方債残高の減少などの影響により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億円の減となった。また、組合等負担等見込額でも、新クリーンセンター建設に係る額の減少などから、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充当可能基金は、津山産業・流通センターの宅盤売却で第三セクター等改革推進債償還基金が増となったほか、財政調整基金や減債基金も増となり、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億円の増、充当可能特定歳入は、下水道事業の地方債残高の減少に伴う都市計画税収の減少などで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億円の減、また、基準財政需要額算入見込額については、公債費や下水道費ほかの事業費補正の減などにより、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億円の大幅な減となった。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上記の要因などから、将来負担比率の分子は対前年度で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岡山県津山市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津山産業・流通センター宅盤売払収入を第三セクター等改革推進債償還基金に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億円積み立て、普通交付税の臨時財政対策債償還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億円を積み立てた。また、財政調整基金は、歳計剰余金処分として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億円を積み立てた一方、収支不足の補填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や総合計画主要事業の推進を図るため、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　　</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これらの影響により、基金全体では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本市財政計画上の見通しでは、第三セクター等改革推進債に係る財政負担などの影響により、当面の間収支不足が見込まれているところ</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であり、行財政改革の取組の強化を図るとともに、特定目的基金を有効に活用することで健全な財政運営に努める。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・第三セクター等改革推進債償還基金：第三セクター等改革推進債の償還に必要な財源の確保による，将来にわたる健全な財政運営の推進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・公共施設長寿命化等推進基金：公共施設の修繕、改修等による長寿命化及び除却に関する事業の推進を図る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・ふるさと津山サポート基金：寄付金を財源として各種事業を実施し、暮らしやすく、個性豊かで魅力に満ちたまちづくりに資する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・第三セクター等改革推進債償還基金：津山産業・流通センター宅盤売払収入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・公共施設長寿命化等推進基金：スポーツ施設等の修繕や市営住宅の解体撤去費用の財源として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・ふるさと津山サポート基金：令和３年分のふるさと納税による収入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年分の収入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・第三セクター等改革推進債償還基金：今後の津山産業・流通センター用地の分譲により、その都度分譲収入を積立てることとし、令和</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年度の利率見直しに合わせ、積立額を繰上償還の財源として取り崩す予定。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・公共施設長寿命化等推進基金：公共施設の修繕、改修等による長寿命化及び除却に関する事業の財源として適宜取り崩す予定。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・ふるさと津山サポート基金：毎年度、ふるさと納税収入の全額を一度本基金に積み立てた上、翌年度に各種事業の財源として全額を取り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崩す形で活用する予定。</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当初予算編成における収支不足の補填や総合計画主要事業の推進を図るため、年度末に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億円を取り崩したが、令和２年度の歳計剰余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億円を積み立てるなどしたため、年度末残高としては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財政計画に基づき、本基金を活用して今後の収支不足に対応していくこととしているため、中期的には減少していく見込みである。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防災無線デジタル化事業に係る起債償還に充てるために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億円を取り崩したが、普通交付税の臨時財政対策債償還基金費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財政計画に基づき、本基金を活用して収支不足に対応することとしているため、中長期的に減少していく見込みである。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岡山県津山市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98,811
97,787
506.33
53,434,778
51,326,657
2,004,773
28,913,279
68,270,775</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12.4
100.5</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175"/>
    <xdr:sp macro="" textlink="">
      <xdr:nvSpPr>
        <xdr:cNvPr id="35" name="テキスト ボックス 3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本指標は、類似団体平均及び岡山県平均を下回っているが、全国平均を若干上回っている状況である。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中長期的には維持管理・更新費用が大きく増加し、財政をより圧迫していくものと見込まれるため、津山市公共施設等総合管理計画、津山市公共施設再編基本計画等に基づき、各種インフラの統合、廃止、更新、長寿命化等のファシリティマネジメントにより一層取り組んでいく必要が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7505" cy="223520"/>
    <xdr:sp macro="" textlink="">
      <xdr:nvSpPr>
        <xdr:cNvPr id="51" name="テキスト ボックス 50"/>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7505" cy="225425"/>
    <xdr:sp macro="" textlink="">
      <xdr:nvSpPr>
        <xdr:cNvPr id="53" name="テキスト ボックス 52"/>
        <xdr:cNvSpPr txBox="1"/>
      </xdr:nvSpPr>
      <xdr:spPr>
        <a:xfrm>
          <a:off x="847090" y="665861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7505" cy="223520"/>
    <xdr:sp macro="" textlink="">
      <xdr:nvSpPr>
        <xdr:cNvPr id="55" name="テキスト ボックス 54"/>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7505" cy="225425"/>
    <xdr:sp macro="" textlink="">
      <xdr:nvSpPr>
        <xdr:cNvPr id="57" name="テキスト ボックス 56"/>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7505" cy="223520"/>
    <xdr:sp macro="" textlink="">
      <xdr:nvSpPr>
        <xdr:cNvPr id="59" name="テキスト ボックス 58"/>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7505" cy="225425"/>
    <xdr:sp macro="" textlink="">
      <xdr:nvSpPr>
        <xdr:cNvPr id="61" name="テキスト ボックス 60"/>
        <xdr:cNvSpPr txBox="1"/>
      </xdr:nvSpPr>
      <xdr:spPr>
        <a:xfrm>
          <a:off x="847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63" name="テキスト ボックス 62"/>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128270</xdr:rowOff>
    </xdr:from>
    <xdr:to>
      <xdr:col>23</xdr:col>
      <xdr:colOff>85090</xdr:colOff>
      <xdr:row>34</xdr:row>
      <xdr:rowOff>43180</xdr:rowOff>
    </xdr:to>
    <xdr:cxnSp macro="">
      <xdr:nvCxnSpPr>
        <xdr:cNvPr id="65" name="直線コネクタ 64"/>
        <xdr:cNvCxnSpPr/>
      </xdr:nvCxnSpPr>
      <xdr:spPr>
        <a:xfrm flipV="1">
          <a:off x="4760595" y="5528945"/>
          <a:ext cx="1270" cy="1115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46990</xdr:rowOff>
    </xdr:from>
    <xdr:ext cx="403225" cy="259080"/>
    <xdr:sp macro="" textlink="">
      <xdr:nvSpPr>
        <xdr:cNvPr id="66" name="有形固定資産減価償却率最小値テキスト"/>
        <xdr:cNvSpPr txBox="1"/>
      </xdr:nvSpPr>
      <xdr:spPr>
        <a:xfrm>
          <a:off x="4813300" y="6647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77.0</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43180</xdr:rowOff>
    </xdr:from>
    <xdr:to>
      <xdr:col>23</xdr:col>
      <xdr:colOff>174625</xdr:colOff>
      <xdr:row>34</xdr:row>
      <xdr:rowOff>43180</xdr:rowOff>
    </xdr:to>
    <xdr:cxnSp macro="">
      <xdr:nvCxnSpPr>
        <xdr:cNvPr id="67" name="直線コネクタ 66"/>
        <xdr:cNvCxnSpPr/>
      </xdr:nvCxnSpPr>
      <xdr:spPr>
        <a:xfrm>
          <a:off x="4673600" y="6644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74930</xdr:rowOff>
    </xdr:from>
    <xdr:ext cx="403225" cy="257175"/>
    <xdr:sp macro="" textlink="">
      <xdr:nvSpPr>
        <xdr:cNvPr id="68" name="有形固定資産減価償却率最大値テキスト"/>
        <xdr:cNvSpPr txBox="1"/>
      </xdr:nvSpPr>
      <xdr:spPr>
        <a:xfrm>
          <a:off x="4813300" y="53041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128270</xdr:rowOff>
    </xdr:from>
    <xdr:to>
      <xdr:col>23</xdr:col>
      <xdr:colOff>174625</xdr:colOff>
      <xdr:row>27</xdr:row>
      <xdr:rowOff>128270</xdr:rowOff>
    </xdr:to>
    <xdr:cxnSp macro="">
      <xdr:nvCxnSpPr>
        <xdr:cNvPr id="69" name="直線コネクタ 68"/>
        <xdr:cNvCxnSpPr/>
      </xdr:nvCxnSpPr>
      <xdr:spPr>
        <a:xfrm>
          <a:off x="4673600" y="5528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132080</xdr:rowOff>
    </xdr:from>
    <xdr:ext cx="403225" cy="257175"/>
    <xdr:sp macro="" textlink="">
      <xdr:nvSpPr>
        <xdr:cNvPr id="70" name="有形固定資産減価償却率平均値テキスト"/>
        <xdr:cNvSpPr txBox="1"/>
      </xdr:nvSpPr>
      <xdr:spPr>
        <a:xfrm>
          <a:off x="4813300" y="6047105"/>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149225</xdr:rowOff>
    </xdr:from>
    <xdr:to>
      <xdr:col>19</xdr:col>
      <xdr:colOff>187325</xdr:colOff>
      <xdr:row>31</xdr:row>
      <xdr:rowOff>79375</xdr:rowOff>
    </xdr:to>
    <xdr:sp macro="" textlink="">
      <xdr:nvSpPr>
        <xdr:cNvPr id="72" name="フローチャート: 判断 71"/>
        <xdr:cNvSpPr/>
      </xdr:nvSpPr>
      <xdr:spPr>
        <a:xfrm>
          <a:off x="4000500" y="606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59690</xdr:rowOff>
    </xdr:from>
    <xdr:to>
      <xdr:col>11</xdr:col>
      <xdr:colOff>187325</xdr:colOff>
      <xdr:row>30</xdr:row>
      <xdr:rowOff>161290</xdr:rowOff>
    </xdr:to>
    <xdr:sp macro="" textlink="">
      <xdr:nvSpPr>
        <xdr:cNvPr id="74" name="フローチャート: 判断 73"/>
        <xdr:cNvSpPr/>
      </xdr:nvSpPr>
      <xdr:spPr>
        <a:xfrm>
          <a:off x="24765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19685</xdr:rowOff>
    </xdr:from>
    <xdr:to>
      <xdr:col>7</xdr:col>
      <xdr:colOff>187325</xdr:colOff>
      <xdr:row>30</xdr:row>
      <xdr:rowOff>121285</xdr:rowOff>
    </xdr:to>
    <xdr:sp macro="" textlink="">
      <xdr:nvSpPr>
        <xdr:cNvPr id="75" name="フローチャート: 判断 74"/>
        <xdr:cNvSpPr/>
      </xdr:nvSpPr>
      <xdr:spPr>
        <a:xfrm>
          <a:off x="1714500" y="593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76" name="テキスト ボックス 75"/>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77" name="テキスト ボックス 76"/>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78" name="テキスト ボックス 77"/>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79" name="テキスト ボックス 78"/>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80" name="テキスト ボックス 79"/>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30</xdr:row>
      <xdr:rowOff>106045</xdr:rowOff>
    </xdr:from>
    <xdr:to>
      <xdr:col>23</xdr:col>
      <xdr:colOff>136525</xdr:colOff>
      <xdr:row>31</xdr:row>
      <xdr:rowOff>36195</xdr:rowOff>
    </xdr:to>
    <xdr:sp macro="" textlink="">
      <xdr:nvSpPr>
        <xdr:cNvPr id="81" name="楕円 80"/>
        <xdr:cNvSpPr/>
      </xdr:nvSpPr>
      <xdr:spPr>
        <a:xfrm>
          <a:off x="47117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128905</xdr:rowOff>
    </xdr:from>
    <xdr:ext cx="403225" cy="259080"/>
    <xdr:sp macro="" textlink="">
      <xdr:nvSpPr>
        <xdr:cNvPr id="82" name="有形固定資産減価償却率該当値テキスト"/>
        <xdr:cNvSpPr txBox="1"/>
      </xdr:nvSpPr>
      <xdr:spPr>
        <a:xfrm>
          <a:off x="4813300" y="58724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30</xdr:row>
      <xdr:rowOff>41275</xdr:rowOff>
    </xdr:from>
    <xdr:to>
      <xdr:col>19</xdr:col>
      <xdr:colOff>187325</xdr:colOff>
      <xdr:row>30</xdr:row>
      <xdr:rowOff>143510</xdr:rowOff>
    </xdr:to>
    <xdr:sp macro="" textlink="">
      <xdr:nvSpPr>
        <xdr:cNvPr id="83" name="楕円 82"/>
        <xdr:cNvSpPr/>
      </xdr:nvSpPr>
      <xdr:spPr>
        <a:xfrm>
          <a:off x="4000500" y="59563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92075</xdr:rowOff>
    </xdr:from>
    <xdr:to>
      <xdr:col>23</xdr:col>
      <xdr:colOff>85725</xdr:colOff>
      <xdr:row>30</xdr:row>
      <xdr:rowOff>156845</xdr:rowOff>
    </xdr:to>
    <xdr:cxnSp macro="">
      <xdr:nvCxnSpPr>
        <xdr:cNvPr id="84" name="直線コネクタ 83"/>
        <xdr:cNvCxnSpPr/>
      </xdr:nvCxnSpPr>
      <xdr:spPr>
        <a:xfrm>
          <a:off x="4051300" y="6007100"/>
          <a:ext cx="711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147955</xdr:rowOff>
    </xdr:from>
    <xdr:to>
      <xdr:col>15</xdr:col>
      <xdr:colOff>187325</xdr:colOff>
      <xdr:row>30</xdr:row>
      <xdr:rowOff>78105</xdr:rowOff>
    </xdr:to>
    <xdr:sp macro="" textlink="">
      <xdr:nvSpPr>
        <xdr:cNvPr id="85" name="楕円 84"/>
        <xdr:cNvSpPr/>
      </xdr:nvSpPr>
      <xdr:spPr>
        <a:xfrm>
          <a:off x="3238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27305</xdr:rowOff>
    </xdr:from>
    <xdr:to>
      <xdr:col>19</xdr:col>
      <xdr:colOff>136525</xdr:colOff>
      <xdr:row>30</xdr:row>
      <xdr:rowOff>92075</xdr:rowOff>
    </xdr:to>
    <xdr:cxnSp macro="">
      <xdr:nvCxnSpPr>
        <xdr:cNvPr id="86" name="直線コネクタ 85"/>
        <xdr:cNvCxnSpPr/>
      </xdr:nvCxnSpPr>
      <xdr:spPr>
        <a:xfrm>
          <a:off x="3289300" y="5942330"/>
          <a:ext cx="762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104775</xdr:rowOff>
    </xdr:from>
    <xdr:to>
      <xdr:col>11</xdr:col>
      <xdr:colOff>187325</xdr:colOff>
      <xdr:row>30</xdr:row>
      <xdr:rowOff>34925</xdr:rowOff>
    </xdr:to>
    <xdr:sp macro="" textlink="">
      <xdr:nvSpPr>
        <xdr:cNvPr id="87" name="楕円 86"/>
        <xdr:cNvSpPr/>
      </xdr:nvSpPr>
      <xdr:spPr>
        <a:xfrm>
          <a:off x="24765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155575</xdr:rowOff>
    </xdr:from>
    <xdr:to>
      <xdr:col>15</xdr:col>
      <xdr:colOff>136525</xdr:colOff>
      <xdr:row>30</xdr:row>
      <xdr:rowOff>27305</xdr:rowOff>
    </xdr:to>
    <xdr:cxnSp macro="">
      <xdr:nvCxnSpPr>
        <xdr:cNvPr id="88" name="直線コネクタ 87"/>
        <xdr:cNvCxnSpPr/>
      </xdr:nvCxnSpPr>
      <xdr:spPr>
        <a:xfrm>
          <a:off x="2527300" y="5899150"/>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58420</xdr:rowOff>
    </xdr:from>
    <xdr:to>
      <xdr:col>7</xdr:col>
      <xdr:colOff>187325</xdr:colOff>
      <xdr:row>29</xdr:row>
      <xdr:rowOff>160020</xdr:rowOff>
    </xdr:to>
    <xdr:sp macro="" textlink="">
      <xdr:nvSpPr>
        <xdr:cNvPr id="89" name="楕円 88"/>
        <xdr:cNvSpPr/>
      </xdr:nvSpPr>
      <xdr:spPr>
        <a:xfrm>
          <a:off x="1714500" y="58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109220</xdr:rowOff>
    </xdr:from>
    <xdr:to>
      <xdr:col>11</xdr:col>
      <xdr:colOff>136525</xdr:colOff>
      <xdr:row>29</xdr:row>
      <xdr:rowOff>155575</xdr:rowOff>
    </xdr:to>
    <xdr:cxnSp macro="">
      <xdr:nvCxnSpPr>
        <xdr:cNvPr id="90" name="直線コネクタ 89"/>
        <xdr:cNvCxnSpPr/>
      </xdr:nvCxnSpPr>
      <xdr:spPr>
        <a:xfrm>
          <a:off x="1765300" y="5852795"/>
          <a:ext cx="762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70485</xdr:rowOff>
    </xdr:from>
    <xdr:ext cx="403225" cy="259080"/>
    <xdr:sp macro="" textlink="">
      <xdr:nvSpPr>
        <xdr:cNvPr id="91" name="n_1aveValue有形固定資産減価償却率"/>
        <xdr:cNvSpPr txBox="1"/>
      </xdr:nvSpPr>
      <xdr:spPr>
        <a:xfrm>
          <a:off x="3836035" y="6156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20320</xdr:rowOff>
    </xdr:from>
    <xdr:ext cx="403225" cy="257175"/>
    <xdr:sp macro="" textlink="">
      <xdr:nvSpPr>
        <xdr:cNvPr id="92" name="n_2aveValue有形固定資産減価償却率"/>
        <xdr:cNvSpPr txBox="1"/>
      </xdr:nvSpPr>
      <xdr:spPr>
        <a:xfrm>
          <a:off x="3086735" y="61067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152400</xdr:rowOff>
    </xdr:from>
    <xdr:ext cx="403225" cy="259080"/>
    <xdr:sp macro="" textlink="">
      <xdr:nvSpPr>
        <xdr:cNvPr id="93" name="n_3aveValue有形固定資産減価償却率"/>
        <xdr:cNvSpPr txBox="1"/>
      </xdr:nvSpPr>
      <xdr:spPr>
        <a:xfrm>
          <a:off x="2324735" y="60674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30</xdr:row>
      <xdr:rowOff>112395</xdr:rowOff>
    </xdr:from>
    <xdr:ext cx="403225" cy="257175"/>
    <xdr:sp macro="" textlink="">
      <xdr:nvSpPr>
        <xdr:cNvPr id="94" name="n_4aveValue有形固定資産減価償却率"/>
        <xdr:cNvSpPr txBox="1"/>
      </xdr:nvSpPr>
      <xdr:spPr>
        <a:xfrm>
          <a:off x="1562735" y="60274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159385</xdr:rowOff>
    </xdr:from>
    <xdr:ext cx="403225" cy="258445"/>
    <xdr:sp macro="" textlink="">
      <xdr:nvSpPr>
        <xdr:cNvPr id="95" name="n_1mainValue有形固定資産減価償却率"/>
        <xdr:cNvSpPr txBox="1"/>
      </xdr:nvSpPr>
      <xdr:spPr>
        <a:xfrm>
          <a:off x="3836035" y="5731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94615</xdr:rowOff>
    </xdr:from>
    <xdr:ext cx="403225" cy="259080"/>
    <xdr:sp macro="" textlink="">
      <xdr:nvSpPr>
        <xdr:cNvPr id="96" name="n_2mainValue有形固定資産減価償却率"/>
        <xdr:cNvSpPr txBox="1"/>
      </xdr:nvSpPr>
      <xdr:spPr>
        <a:xfrm>
          <a:off x="3086735" y="56667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28</xdr:row>
      <xdr:rowOff>52070</xdr:rowOff>
    </xdr:from>
    <xdr:ext cx="403225" cy="257175"/>
    <xdr:sp macro="" textlink="">
      <xdr:nvSpPr>
        <xdr:cNvPr id="97" name="n_3mainValue有形固定資産減価償却率"/>
        <xdr:cNvSpPr txBox="1"/>
      </xdr:nvSpPr>
      <xdr:spPr>
        <a:xfrm>
          <a:off x="2324735" y="56241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28</xdr:row>
      <xdr:rowOff>5080</xdr:rowOff>
    </xdr:from>
    <xdr:ext cx="403225" cy="259080"/>
    <xdr:sp macro="" textlink="">
      <xdr:nvSpPr>
        <xdr:cNvPr id="98" name="n_4mainValue有形固定資産減価償却率"/>
        <xdr:cNvSpPr txBox="1"/>
      </xdr:nvSpPr>
      <xdr:spPr>
        <a:xfrm>
          <a:off x="1562735" y="55772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[ 706.6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460.2</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overflow" horzOverflow="overflow" rtlCol="0" anchor="t"/>
        <a:lstStyle/>
        <a:p>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本指標は、類似団体、全国平均及び岡山県平均をいずれも大きく上回っている状況である。</a:t>
          </a:r>
          <a:endPar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３</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a:t>
          </a:r>
          <a:r>
            <a:rPr lang="ja-JP" altLang="en-US" sz="10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地方債残高の減少や下水道事業会計への元利償還金繰出見込額の減少</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などにより、将来負担額は減少した。</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また、経常経費の</a:t>
          </a:r>
          <a:r>
            <a:rPr lang="ja-JP" altLang="en-US" sz="1000" b="0" i="0" u="none" strike="noStrike" baseline="0" smtClean="0">
              <a:solidFill>
                <a:schemeClr val="tx1"/>
              </a:solidFill>
              <a:latin typeface="ＭＳ Ｐゴシック" panose="020B0600070205080204" pitchFamily="50" charset="-128"/>
              <a:ea typeface="ＭＳ Ｐゴシック" panose="020B0600070205080204" pitchFamily="50" charset="-128"/>
              <a:cs typeface="+mn-cs"/>
            </a:rPr>
            <a:t>扶助費や公債費が増加した一方で、普通交付税や地方消費税交付金、臨時財政対策債などの経常一般財源等が大幅に増加した</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結果、</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債務償還比率は昨年度より</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も</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164.2</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改善することとなった。</a:t>
          </a:r>
          <a:endPar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しかし、上記のとおり類似団体等と比較した場合は未だ高い水準であるため、行財政改革や</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事務</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事業の見直しなど</a:t>
          </a:r>
          <a:r>
            <a:rPr kumimoji="1"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を推進し</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、更なる改善に繋げるよう取り組んでいく。</a:t>
          </a:r>
          <a:endParaRPr lang="ja-JP" altLang="ja-JP" sz="10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3520"/>
    <xdr:sp macro="" textlink="">
      <xdr:nvSpPr>
        <xdr:cNvPr id="114" name="テキスト ボックス 113"/>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15" name="直線コネクタ 11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16" name="テキスト ボックス 115"/>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7" name="直線コネクタ 11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940" cy="223520"/>
    <xdr:sp macro="" textlink="">
      <xdr:nvSpPr>
        <xdr:cNvPr id="118" name="テキスト ボックス 117"/>
        <xdr:cNvSpPr txBox="1"/>
      </xdr:nvSpPr>
      <xdr:spPr>
        <a:xfrm>
          <a:off x="10828655" y="629856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940" cy="225425"/>
    <xdr:sp macro="" textlink="">
      <xdr:nvSpPr>
        <xdr:cNvPr id="120" name="テキスト ボックス 119"/>
        <xdr:cNvSpPr txBox="1"/>
      </xdr:nvSpPr>
      <xdr:spPr>
        <a:xfrm>
          <a:off x="10828655" y="59385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21" name="直線コネクタ 12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940" cy="223520"/>
    <xdr:sp macro="" textlink="">
      <xdr:nvSpPr>
        <xdr:cNvPr id="122" name="テキスト ボックス 121"/>
        <xdr:cNvSpPr txBox="1"/>
      </xdr:nvSpPr>
      <xdr:spPr>
        <a:xfrm>
          <a:off x="10828655" y="557911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23" name="直線コネクタ 12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161290</xdr:rowOff>
    </xdr:from>
    <xdr:ext cx="307975" cy="225425"/>
    <xdr:sp macro="" textlink="">
      <xdr:nvSpPr>
        <xdr:cNvPr id="124" name="テキスト ボックス 123"/>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83820</xdr:rowOff>
    </xdr:from>
    <xdr:to>
      <xdr:col>76</xdr:col>
      <xdr:colOff>21590</xdr:colOff>
      <xdr:row>32</xdr:row>
      <xdr:rowOff>153035</xdr:rowOff>
    </xdr:to>
    <xdr:cxnSp macro="">
      <xdr:nvCxnSpPr>
        <xdr:cNvPr id="127" name="直線コネクタ 126"/>
        <xdr:cNvCxnSpPr/>
      </xdr:nvCxnSpPr>
      <xdr:spPr>
        <a:xfrm flipV="1">
          <a:off x="14793595" y="5313045"/>
          <a:ext cx="1270" cy="1097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156845</xdr:rowOff>
    </xdr:from>
    <xdr:ext cx="467995" cy="257175"/>
    <xdr:sp macro="" textlink="">
      <xdr:nvSpPr>
        <xdr:cNvPr id="128" name="債務償還比率最小値テキスト"/>
        <xdr:cNvSpPr txBox="1"/>
      </xdr:nvSpPr>
      <xdr:spPr>
        <a:xfrm>
          <a:off x="14846300" y="64147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915.5</a:t>
          </a:r>
          <a:endParaRPr kumimoji="1" lang="ja-JP" altLang="en-US" sz="1000" b="1">
            <a:latin typeface="ＭＳ Ｐゴシック"/>
            <a:ea typeface="ＭＳ Ｐゴシック"/>
          </a:endParaRPr>
        </a:p>
      </xdr:txBody>
    </xdr:sp>
    <xdr:clientData/>
  </xdr:oneCellAnchor>
  <xdr:twoCellAnchor>
    <xdr:from>
      <xdr:col>75</xdr:col>
      <xdr:colOff>123825</xdr:colOff>
      <xdr:row>32</xdr:row>
      <xdr:rowOff>153035</xdr:rowOff>
    </xdr:from>
    <xdr:to>
      <xdr:col>76</xdr:col>
      <xdr:colOff>111125</xdr:colOff>
      <xdr:row>32</xdr:row>
      <xdr:rowOff>153035</xdr:rowOff>
    </xdr:to>
    <xdr:cxnSp macro="">
      <xdr:nvCxnSpPr>
        <xdr:cNvPr id="129" name="直線コネクタ 128"/>
        <xdr:cNvCxnSpPr/>
      </xdr:nvCxnSpPr>
      <xdr:spPr>
        <a:xfrm>
          <a:off x="14706600" y="641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30480</xdr:rowOff>
    </xdr:from>
    <xdr:ext cx="338455" cy="257175"/>
    <xdr:sp macro="" textlink="">
      <xdr:nvSpPr>
        <xdr:cNvPr id="130" name="債務償還比率最大値テキスト"/>
        <xdr:cNvSpPr txBox="1"/>
      </xdr:nvSpPr>
      <xdr:spPr>
        <a:xfrm>
          <a:off x="14846300" y="5088255"/>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83820</xdr:rowOff>
    </xdr:from>
    <xdr:to>
      <xdr:col>76</xdr:col>
      <xdr:colOff>111125</xdr:colOff>
      <xdr:row>26</xdr:row>
      <xdr:rowOff>83820</xdr:rowOff>
    </xdr:to>
    <xdr:cxnSp macro="">
      <xdr:nvCxnSpPr>
        <xdr:cNvPr id="131" name="直線コネクタ 130"/>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132715</xdr:rowOff>
    </xdr:from>
    <xdr:ext cx="467995" cy="257175"/>
    <xdr:sp macro="" textlink="">
      <xdr:nvSpPr>
        <xdr:cNvPr id="132" name="債務償還比率平均値テキスト"/>
        <xdr:cNvSpPr txBox="1"/>
      </xdr:nvSpPr>
      <xdr:spPr>
        <a:xfrm>
          <a:off x="14846300" y="5704840"/>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492.9</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109855</xdr:rowOff>
    </xdr:from>
    <xdr:to>
      <xdr:col>76</xdr:col>
      <xdr:colOff>73025</xdr:colOff>
      <xdr:row>30</xdr:row>
      <xdr:rowOff>40640</xdr:rowOff>
    </xdr:to>
    <xdr:sp macro="" textlink="">
      <xdr:nvSpPr>
        <xdr:cNvPr id="133" name="フローチャート: 判断 132"/>
        <xdr:cNvSpPr/>
      </xdr:nvSpPr>
      <xdr:spPr>
        <a:xfrm>
          <a:off x="14744700" y="58534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116205</xdr:rowOff>
    </xdr:from>
    <xdr:to>
      <xdr:col>72</xdr:col>
      <xdr:colOff>123825</xdr:colOff>
      <xdr:row>31</xdr:row>
      <xdr:rowOff>46355</xdr:rowOff>
    </xdr:to>
    <xdr:sp macro="" textlink="">
      <xdr:nvSpPr>
        <xdr:cNvPr id="134" name="フローチャート: 判断 133"/>
        <xdr:cNvSpPr/>
      </xdr:nvSpPr>
      <xdr:spPr>
        <a:xfrm>
          <a:off x="140335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64770</xdr:rowOff>
    </xdr:from>
    <xdr:to>
      <xdr:col>68</xdr:col>
      <xdr:colOff>123825</xdr:colOff>
      <xdr:row>31</xdr:row>
      <xdr:rowOff>166370</xdr:rowOff>
    </xdr:to>
    <xdr:sp macro="" textlink="">
      <xdr:nvSpPr>
        <xdr:cNvPr id="135" name="フローチャート: 判断 134"/>
        <xdr:cNvSpPr/>
      </xdr:nvSpPr>
      <xdr:spPr>
        <a:xfrm>
          <a:off x="13271500" y="61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6350</xdr:rowOff>
    </xdr:from>
    <xdr:to>
      <xdr:col>64</xdr:col>
      <xdr:colOff>123825</xdr:colOff>
      <xdr:row>31</xdr:row>
      <xdr:rowOff>107315</xdr:rowOff>
    </xdr:to>
    <xdr:sp macro="" textlink="">
      <xdr:nvSpPr>
        <xdr:cNvPr id="136" name="フローチャート: 判断 135"/>
        <xdr:cNvSpPr/>
      </xdr:nvSpPr>
      <xdr:spPr>
        <a:xfrm>
          <a:off x="12509500" y="60928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166370</xdr:rowOff>
    </xdr:from>
    <xdr:to>
      <xdr:col>60</xdr:col>
      <xdr:colOff>123825</xdr:colOff>
      <xdr:row>31</xdr:row>
      <xdr:rowOff>95885</xdr:rowOff>
    </xdr:to>
    <xdr:sp macro="" textlink="">
      <xdr:nvSpPr>
        <xdr:cNvPr id="137" name="フローチャート: 判断 136"/>
        <xdr:cNvSpPr/>
      </xdr:nvSpPr>
      <xdr:spPr>
        <a:xfrm>
          <a:off x="11747500" y="608139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38" name="テキスト ボックス 137"/>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39" name="テキスト ボックス 138"/>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40" name="テキスト ボックス 139"/>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41" name="テキスト ボックス 140"/>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42" name="テキスト ボックス 141"/>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31</xdr:row>
      <xdr:rowOff>22860</xdr:rowOff>
    </xdr:from>
    <xdr:to>
      <xdr:col>76</xdr:col>
      <xdr:colOff>73025</xdr:colOff>
      <xdr:row>31</xdr:row>
      <xdr:rowOff>124460</xdr:rowOff>
    </xdr:to>
    <xdr:sp macro="" textlink="">
      <xdr:nvSpPr>
        <xdr:cNvPr id="143" name="楕円 142"/>
        <xdr:cNvSpPr/>
      </xdr:nvSpPr>
      <xdr:spPr>
        <a:xfrm>
          <a:off x="14744700" y="61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1270</xdr:rowOff>
    </xdr:from>
    <xdr:ext cx="467995" cy="259080"/>
    <xdr:sp macro="" textlink="">
      <xdr:nvSpPr>
        <xdr:cNvPr id="144" name="債務償還比率該当値テキスト"/>
        <xdr:cNvSpPr txBox="1"/>
      </xdr:nvSpPr>
      <xdr:spPr>
        <a:xfrm>
          <a:off x="14846300" y="60877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706.6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48895</xdr:rowOff>
    </xdr:from>
    <xdr:to>
      <xdr:col>72</xdr:col>
      <xdr:colOff>123825</xdr:colOff>
      <xdr:row>32</xdr:row>
      <xdr:rowOff>150495</xdr:rowOff>
    </xdr:to>
    <xdr:sp macro="" textlink="">
      <xdr:nvSpPr>
        <xdr:cNvPr id="145" name="楕円 144"/>
        <xdr:cNvSpPr/>
      </xdr:nvSpPr>
      <xdr:spPr>
        <a:xfrm>
          <a:off x="14033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73660</xdr:rowOff>
    </xdr:from>
    <xdr:to>
      <xdr:col>76</xdr:col>
      <xdr:colOff>22225</xdr:colOff>
      <xdr:row>32</xdr:row>
      <xdr:rowOff>99695</xdr:rowOff>
    </xdr:to>
    <xdr:cxnSp macro="">
      <xdr:nvCxnSpPr>
        <xdr:cNvPr id="146" name="直線コネクタ 145"/>
        <xdr:cNvCxnSpPr/>
      </xdr:nvCxnSpPr>
      <xdr:spPr>
        <a:xfrm flipV="1">
          <a:off x="14084300" y="6160135"/>
          <a:ext cx="7112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76200</xdr:rowOff>
    </xdr:from>
    <xdr:to>
      <xdr:col>68</xdr:col>
      <xdr:colOff>123825</xdr:colOff>
      <xdr:row>34</xdr:row>
      <xdr:rowOff>6350</xdr:rowOff>
    </xdr:to>
    <xdr:sp macro="" textlink="">
      <xdr:nvSpPr>
        <xdr:cNvPr id="147" name="楕円 146"/>
        <xdr:cNvSpPr/>
      </xdr:nvSpPr>
      <xdr:spPr>
        <a:xfrm>
          <a:off x="132715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99695</xdr:rowOff>
    </xdr:from>
    <xdr:to>
      <xdr:col>72</xdr:col>
      <xdr:colOff>73025</xdr:colOff>
      <xdr:row>33</xdr:row>
      <xdr:rowOff>127000</xdr:rowOff>
    </xdr:to>
    <xdr:cxnSp macro="">
      <xdr:nvCxnSpPr>
        <xdr:cNvPr id="148" name="直線コネクタ 147"/>
        <xdr:cNvCxnSpPr/>
      </xdr:nvCxnSpPr>
      <xdr:spPr>
        <a:xfrm flipV="1">
          <a:off x="13322300" y="6357620"/>
          <a:ext cx="762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86995</xdr:rowOff>
    </xdr:from>
    <xdr:to>
      <xdr:col>64</xdr:col>
      <xdr:colOff>123825</xdr:colOff>
      <xdr:row>33</xdr:row>
      <xdr:rowOff>17780</xdr:rowOff>
    </xdr:to>
    <xdr:sp macro="" textlink="">
      <xdr:nvSpPr>
        <xdr:cNvPr id="149" name="楕円 148"/>
        <xdr:cNvSpPr/>
      </xdr:nvSpPr>
      <xdr:spPr>
        <a:xfrm>
          <a:off x="12509500" y="63449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137795</xdr:rowOff>
    </xdr:from>
    <xdr:to>
      <xdr:col>68</xdr:col>
      <xdr:colOff>73025</xdr:colOff>
      <xdr:row>33</xdr:row>
      <xdr:rowOff>127000</xdr:rowOff>
    </xdr:to>
    <xdr:cxnSp macro="">
      <xdr:nvCxnSpPr>
        <xdr:cNvPr id="150" name="直線コネクタ 149"/>
        <xdr:cNvCxnSpPr/>
      </xdr:nvCxnSpPr>
      <xdr:spPr>
        <a:xfrm>
          <a:off x="12560300" y="6395720"/>
          <a:ext cx="762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47625</xdr:rowOff>
    </xdr:from>
    <xdr:to>
      <xdr:col>60</xdr:col>
      <xdr:colOff>123825</xdr:colOff>
      <xdr:row>33</xdr:row>
      <xdr:rowOff>149225</xdr:rowOff>
    </xdr:to>
    <xdr:sp macro="" textlink="">
      <xdr:nvSpPr>
        <xdr:cNvPr id="151" name="楕円 150"/>
        <xdr:cNvSpPr/>
      </xdr:nvSpPr>
      <xdr:spPr>
        <a:xfrm>
          <a:off x="11747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137795</xdr:rowOff>
    </xdr:from>
    <xdr:to>
      <xdr:col>64</xdr:col>
      <xdr:colOff>73025</xdr:colOff>
      <xdr:row>33</xdr:row>
      <xdr:rowOff>98425</xdr:rowOff>
    </xdr:to>
    <xdr:cxnSp macro="">
      <xdr:nvCxnSpPr>
        <xdr:cNvPr id="152" name="直線コネクタ 151"/>
        <xdr:cNvCxnSpPr/>
      </xdr:nvCxnSpPr>
      <xdr:spPr>
        <a:xfrm flipV="1">
          <a:off x="11798300" y="6395720"/>
          <a:ext cx="762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63500</xdr:rowOff>
    </xdr:from>
    <xdr:ext cx="467995" cy="257175"/>
    <xdr:sp macro="" textlink="">
      <xdr:nvSpPr>
        <xdr:cNvPr id="153" name="n_1aveValue債務償還比率"/>
        <xdr:cNvSpPr txBox="1"/>
      </xdr:nvSpPr>
      <xdr:spPr>
        <a:xfrm>
          <a:off x="13836650" y="58070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641.1</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30</xdr:row>
      <xdr:rowOff>11430</xdr:rowOff>
    </xdr:from>
    <xdr:ext cx="467995" cy="259080"/>
    <xdr:sp macro="" textlink="">
      <xdr:nvSpPr>
        <xdr:cNvPr id="154" name="n_2aveValue債務償還比率"/>
        <xdr:cNvSpPr txBox="1"/>
      </xdr:nvSpPr>
      <xdr:spPr>
        <a:xfrm>
          <a:off x="13087350" y="59264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741.6</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123825</xdr:rowOff>
    </xdr:from>
    <xdr:ext cx="467995" cy="257175"/>
    <xdr:sp macro="" textlink="">
      <xdr:nvSpPr>
        <xdr:cNvPr id="155" name="n_3aveValue債務償還比率"/>
        <xdr:cNvSpPr txBox="1"/>
      </xdr:nvSpPr>
      <xdr:spPr>
        <a:xfrm>
          <a:off x="12325350" y="58674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692.0</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112395</xdr:rowOff>
    </xdr:from>
    <xdr:ext cx="467995" cy="257175"/>
    <xdr:sp macro="" textlink="">
      <xdr:nvSpPr>
        <xdr:cNvPr id="156" name="n_4aveValue債務償還比率"/>
        <xdr:cNvSpPr txBox="1"/>
      </xdr:nvSpPr>
      <xdr:spPr>
        <a:xfrm>
          <a:off x="11563350" y="58559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141605</xdr:rowOff>
    </xdr:from>
    <xdr:ext cx="467995" cy="259080"/>
    <xdr:sp macro="" textlink="">
      <xdr:nvSpPr>
        <xdr:cNvPr id="157" name="n_1mainValue債務償還比率"/>
        <xdr:cNvSpPr txBox="1"/>
      </xdr:nvSpPr>
      <xdr:spPr>
        <a:xfrm>
          <a:off x="13836650" y="6399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173355</xdr:colOff>
      <xdr:row>33</xdr:row>
      <xdr:rowOff>168910</xdr:rowOff>
    </xdr:from>
    <xdr:ext cx="560705" cy="257175"/>
    <xdr:sp macro="" textlink="">
      <xdr:nvSpPr>
        <xdr:cNvPr id="158" name="n_2mainValue債務償還比率"/>
        <xdr:cNvSpPr txBox="1"/>
      </xdr:nvSpPr>
      <xdr:spPr>
        <a:xfrm>
          <a:off x="13041630" y="6598285"/>
          <a:ext cx="5607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1,036.8</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33</xdr:row>
      <xdr:rowOff>8255</xdr:rowOff>
    </xdr:from>
    <xdr:ext cx="467995" cy="257175"/>
    <xdr:sp macro="" textlink="">
      <xdr:nvSpPr>
        <xdr:cNvPr id="159" name="n_3mainValue債務償還比率"/>
        <xdr:cNvSpPr txBox="1"/>
      </xdr:nvSpPr>
      <xdr:spPr>
        <a:xfrm>
          <a:off x="12325350" y="64376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902.7</a:t>
          </a:r>
          <a:endParaRPr kumimoji="1" lang="ja-JP" altLang="en-US" sz="1000" b="1">
            <a:solidFill>
              <a:srgbClr val="FF0000"/>
            </a:solidFill>
            <a:latin typeface="ＭＳ Ｐゴシック"/>
            <a:ea typeface="ＭＳ Ｐゴシック"/>
          </a:endParaRPr>
        </a:p>
      </xdr:txBody>
    </xdr:sp>
    <xdr:clientData/>
  </xdr:oneCellAnchor>
  <xdr:oneCellAnchor>
    <xdr:from>
      <xdr:col>58</xdr:col>
      <xdr:colOff>173355</xdr:colOff>
      <xdr:row>33</xdr:row>
      <xdr:rowOff>140970</xdr:rowOff>
    </xdr:from>
    <xdr:ext cx="560705" cy="259080"/>
    <xdr:sp macro="" textlink="">
      <xdr:nvSpPr>
        <xdr:cNvPr id="160" name="n_4mainValue債務償還比率"/>
        <xdr:cNvSpPr txBox="1"/>
      </xdr:nvSpPr>
      <xdr:spPr>
        <a:xfrm>
          <a:off x="11517630" y="657034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63" name="テキスト ボックス 162"/>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64" name="テキスト ボックス 163"/>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65" name="テキスト ボックス 164"/>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66" name="テキスト ボックス 165"/>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98,811
97,787
506.33
53,434,778
51,326,657
2,004,773
28,913,279
68,270,775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12.4
100.5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185" cy="259080"/>
    <xdr:sp macro="" textlink="">
      <xdr:nvSpPr>
        <xdr:cNvPr id="53" name="テキスト ボックス 52"/>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107950</xdr:rowOff>
    </xdr:from>
    <xdr:to>
      <xdr:col>24</xdr:col>
      <xdr:colOff>62865</xdr:colOff>
      <xdr:row>42</xdr:row>
      <xdr:rowOff>64770</xdr:rowOff>
    </xdr:to>
    <xdr:cxnSp macro="">
      <xdr:nvCxnSpPr>
        <xdr:cNvPr id="55" name="直線コネクタ 54"/>
        <xdr:cNvCxnSpPr/>
      </xdr:nvCxnSpPr>
      <xdr:spPr>
        <a:xfrm flipV="1">
          <a:off x="4634865" y="610870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68580</xdr:rowOff>
    </xdr:from>
    <xdr:ext cx="405130" cy="259080"/>
    <xdr:sp macro="" textlink="">
      <xdr:nvSpPr>
        <xdr:cNvPr id="56" name="【道路】&#10;有形固定資産減価償却率最小値テキスト"/>
        <xdr:cNvSpPr txBox="1"/>
      </xdr:nvSpPr>
      <xdr:spPr>
        <a:xfrm>
          <a:off x="4673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84.5</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54610</xdr:rowOff>
    </xdr:from>
    <xdr:ext cx="405130" cy="257175"/>
    <xdr:sp macro="" textlink="">
      <xdr:nvSpPr>
        <xdr:cNvPr id="58" name="【道路】&#10;有形固定資産減価償却率最大値テキスト"/>
        <xdr:cNvSpPr txBox="1"/>
      </xdr:nvSpPr>
      <xdr:spPr>
        <a:xfrm>
          <a:off x="4673600" y="58839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a:t>
          </a:r>
          <a:endParaRPr kumimoji="1" lang="ja-JP" altLang="en-US" sz="1000" b="1">
            <a:latin typeface="ＭＳ Ｐゴシック"/>
            <a:ea typeface="ＭＳ Ｐゴシック"/>
          </a:endParaRPr>
        </a:p>
      </xdr:txBody>
    </xdr:sp>
    <xdr:clientData/>
  </xdr:oneCellAnchor>
  <xdr:twoCellAnchor>
    <xdr:from>
      <xdr:col>23</xdr:col>
      <xdr:colOff>165100</xdr:colOff>
      <xdr:row>35</xdr:row>
      <xdr:rowOff>107950</xdr:rowOff>
    </xdr:from>
    <xdr:to>
      <xdr:col>24</xdr:col>
      <xdr:colOff>152400</xdr:colOff>
      <xdr:row>35</xdr:row>
      <xdr:rowOff>107950</xdr:rowOff>
    </xdr:to>
    <xdr:cxnSp macro="">
      <xdr:nvCxnSpPr>
        <xdr:cNvPr id="59" name="直線コネクタ 58"/>
        <xdr:cNvCxnSpPr/>
      </xdr:nvCxnSpPr>
      <xdr:spPr>
        <a:xfrm>
          <a:off x="4546600" y="610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17780</xdr:rowOff>
    </xdr:from>
    <xdr:ext cx="405130" cy="257175"/>
    <xdr:sp macro="" textlink="">
      <xdr:nvSpPr>
        <xdr:cNvPr id="60" name="【道路】&#10;有形固定資産減価償却率平均値テキスト"/>
        <xdr:cNvSpPr txBox="1"/>
      </xdr:nvSpPr>
      <xdr:spPr>
        <a:xfrm>
          <a:off x="4673600" y="67043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39370</xdr:rowOff>
    </xdr:from>
    <xdr:to>
      <xdr:col>24</xdr:col>
      <xdr:colOff>114300</xdr:colOff>
      <xdr:row>39</xdr:row>
      <xdr:rowOff>140970</xdr:rowOff>
    </xdr:to>
    <xdr:sp macro="" textlink="">
      <xdr:nvSpPr>
        <xdr:cNvPr id="61" name="フローチャート: 判断 60"/>
        <xdr:cNvSpPr/>
      </xdr:nvSpPr>
      <xdr:spPr>
        <a:xfrm>
          <a:off x="4584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50800</xdr:rowOff>
    </xdr:from>
    <xdr:to>
      <xdr:col>20</xdr:col>
      <xdr:colOff>38100</xdr:colOff>
      <xdr:row>39</xdr:row>
      <xdr:rowOff>152400</xdr:rowOff>
    </xdr:to>
    <xdr:sp macro="" textlink="">
      <xdr:nvSpPr>
        <xdr:cNvPr id="62" name="フローチャート: 判断 61"/>
        <xdr:cNvSpPr/>
      </xdr:nvSpPr>
      <xdr:spPr>
        <a:xfrm>
          <a:off x="3746500" y="67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xdr:cNvSpPr/>
      </xdr:nvSpPr>
      <xdr:spPr>
        <a:xfrm>
          <a:off x="2857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114300</xdr:rowOff>
    </xdr:from>
    <xdr:to>
      <xdr:col>10</xdr:col>
      <xdr:colOff>165100</xdr:colOff>
      <xdr:row>39</xdr:row>
      <xdr:rowOff>44450</xdr:rowOff>
    </xdr:to>
    <xdr:sp macro="" textlink="">
      <xdr:nvSpPr>
        <xdr:cNvPr id="64" name="フローチャート: 判断 63"/>
        <xdr:cNvSpPr/>
      </xdr:nvSpPr>
      <xdr:spPr>
        <a:xfrm>
          <a:off x="1968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89535</xdr:rowOff>
    </xdr:from>
    <xdr:to>
      <xdr:col>6</xdr:col>
      <xdr:colOff>38100</xdr:colOff>
      <xdr:row>39</xdr:row>
      <xdr:rowOff>19685</xdr:rowOff>
    </xdr:to>
    <xdr:sp macro="" textlink="">
      <xdr:nvSpPr>
        <xdr:cNvPr id="65" name="フローチャート: 判断 64"/>
        <xdr:cNvSpPr/>
      </xdr:nvSpPr>
      <xdr:spPr>
        <a:xfrm>
          <a:off x="1079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45720</xdr:rowOff>
    </xdr:from>
    <xdr:to>
      <xdr:col>24</xdr:col>
      <xdr:colOff>114300</xdr:colOff>
      <xdr:row>38</xdr:row>
      <xdr:rowOff>147320</xdr:rowOff>
    </xdr:to>
    <xdr:sp macro="" textlink="">
      <xdr:nvSpPr>
        <xdr:cNvPr id="71" name="楕円 70"/>
        <xdr:cNvSpPr/>
      </xdr:nvSpPr>
      <xdr:spPr>
        <a:xfrm>
          <a:off x="45847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68580</xdr:rowOff>
    </xdr:from>
    <xdr:ext cx="405130" cy="259080"/>
    <xdr:sp macro="" textlink="">
      <xdr:nvSpPr>
        <xdr:cNvPr id="72" name="【道路】&#10;有形固定資産減価償却率該当値テキスト"/>
        <xdr:cNvSpPr txBox="1"/>
      </xdr:nvSpPr>
      <xdr:spPr>
        <a:xfrm>
          <a:off x="4673600" y="6412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6985</xdr:rowOff>
    </xdr:from>
    <xdr:to>
      <xdr:col>20</xdr:col>
      <xdr:colOff>38100</xdr:colOff>
      <xdr:row>38</xdr:row>
      <xdr:rowOff>109220</xdr:rowOff>
    </xdr:to>
    <xdr:sp macro="" textlink="">
      <xdr:nvSpPr>
        <xdr:cNvPr id="73" name="楕円 72"/>
        <xdr:cNvSpPr/>
      </xdr:nvSpPr>
      <xdr:spPr>
        <a:xfrm>
          <a:off x="37465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57785</xdr:rowOff>
    </xdr:from>
    <xdr:to>
      <xdr:col>24</xdr:col>
      <xdr:colOff>63500</xdr:colOff>
      <xdr:row>38</xdr:row>
      <xdr:rowOff>96520</xdr:rowOff>
    </xdr:to>
    <xdr:cxnSp macro="">
      <xdr:nvCxnSpPr>
        <xdr:cNvPr id="74" name="直線コネクタ 73"/>
        <xdr:cNvCxnSpPr/>
      </xdr:nvCxnSpPr>
      <xdr:spPr>
        <a:xfrm>
          <a:off x="3797300" y="657288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5" name="楕円 74"/>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19050</xdr:rowOff>
    </xdr:from>
    <xdr:to>
      <xdr:col>19</xdr:col>
      <xdr:colOff>177800</xdr:colOff>
      <xdr:row>38</xdr:row>
      <xdr:rowOff>57785</xdr:rowOff>
    </xdr:to>
    <xdr:cxnSp macro="">
      <xdr:nvCxnSpPr>
        <xdr:cNvPr id="76" name="直線コネクタ 75"/>
        <xdr:cNvCxnSpPr/>
      </xdr:nvCxnSpPr>
      <xdr:spPr>
        <a:xfrm>
          <a:off x="2908300" y="653415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96520</xdr:rowOff>
    </xdr:from>
    <xdr:to>
      <xdr:col>10</xdr:col>
      <xdr:colOff>165100</xdr:colOff>
      <xdr:row>38</xdr:row>
      <xdr:rowOff>26670</xdr:rowOff>
    </xdr:to>
    <xdr:sp macro="" textlink="">
      <xdr:nvSpPr>
        <xdr:cNvPr id="77" name="楕円 76"/>
        <xdr:cNvSpPr/>
      </xdr:nvSpPr>
      <xdr:spPr>
        <a:xfrm>
          <a:off x="1968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147320</xdr:rowOff>
    </xdr:from>
    <xdr:to>
      <xdr:col>15</xdr:col>
      <xdr:colOff>50800</xdr:colOff>
      <xdr:row>38</xdr:row>
      <xdr:rowOff>19050</xdr:rowOff>
    </xdr:to>
    <xdr:cxnSp macro="">
      <xdr:nvCxnSpPr>
        <xdr:cNvPr id="78" name="直線コネクタ 77"/>
        <xdr:cNvCxnSpPr/>
      </xdr:nvCxnSpPr>
      <xdr:spPr>
        <a:xfrm>
          <a:off x="2019300" y="649097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55245</xdr:rowOff>
    </xdr:from>
    <xdr:to>
      <xdr:col>6</xdr:col>
      <xdr:colOff>38100</xdr:colOff>
      <xdr:row>37</xdr:row>
      <xdr:rowOff>156845</xdr:rowOff>
    </xdr:to>
    <xdr:sp macro="" textlink="">
      <xdr:nvSpPr>
        <xdr:cNvPr id="79" name="楕円 78"/>
        <xdr:cNvSpPr/>
      </xdr:nvSpPr>
      <xdr:spPr>
        <a:xfrm>
          <a:off x="1079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106045</xdr:rowOff>
    </xdr:from>
    <xdr:to>
      <xdr:col>10</xdr:col>
      <xdr:colOff>114300</xdr:colOff>
      <xdr:row>37</xdr:row>
      <xdr:rowOff>147320</xdr:rowOff>
    </xdr:to>
    <xdr:cxnSp macro="">
      <xdr:nvCxnSpPr>
        <xdr:cNvPr id="80" name="直線コネクタ 79"/>
        <xdr:cNvCxnSpPr/>
      </xdr:nvCxnSpPr>
      <xdr:spPr>
        <a:xfrm>
          <a:off x="1130300" y="64496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143510</xdr:rowOff>
    </xdr:from>
    <xdr:ext cx="405130" cy="257175"/>
    <xdr:sp macro="" textlink="">
      <xdr:nvSpPr>
        <xdr:cNvPr id="81" name="n_1aveValue【道路】&#10;有形固定資産減価償却率"/>
        <xdr:cNvSpPr txBox="1"/>
      </xdr:nvSpPr>
      <xdr:spPr>
        <a:xfrm>
          <a:off x="3582035" y="68300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83820</xdr:rowOff>
    </xdr:from>
    <xdr:ext cx="403225" cy="259080"/>
    <xdr:sp macro="" textlink="">
      <xdr:nvSpPr>
        <xdr:cNvPr id="82" name="n_2aveValue【道路】&#10;有形固定資産減価償却率"/>
        <xdr:cNvSpPr txBox="1"/>
      </xdr:nvSpPr>
      <xdr:spPr>
        <a:xfrm>
          <a:off x="2705735" y="6770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35560</xdr:rowOff>
    </xdr:from>
    <xdr:ext cx="403225" cy="259080"/>
    <xdr:sp macro="" textlink="">
      <xdr:nvSpPr>
        <xdr:cNvPr id="83" name="n_3aveValue【道路】&#10;有形固定資産減価償却率"/>
        <xdr:cNvSpPr txBox="1"/>
      </xdr:nvSpPr>
      <xdr:spPr>
        <a:xfrm>
          <a:off x="1816735" y="6722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39</xdr:row>
      <xdr:rowOff>10795</xdr:rowOff>
    </xdr:from>
    <xdr:ext cx="403225" cy="258445"/>
    <xdr:sp macro="" textlink="">
      <xdr:nvSpPr>
        <xdr:cNvPr id="84" name="n_4aveValue【道路】&#10;有形固定資産減価償却率"/>
        <xdr:cNvSpPr txBox="1"/>
      </xdr:nvSpPr>
      <xdr:spPr>
        <a:xfrm>
          <a:off x="927735" y="6697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125095</xdr:rowOff>
    </xdr:from>
    <xdr:ext cx="405130" cy="258445"/>
    <xdr:sp macro="" textlink="">
      <xdr:nvSpPr>
        <xdr:cNvPr id="85" name="n_1mainValue【道路】&#10;有形固定資産減価償却率"/>
        <xdr:cNvSpPr txBox="1"/>
      </xdr:nvSpPr>
      <xdr:spPr>
        <a:xfrm>
          <a:off x="3582035" y="62972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86360</xdr:rowOff>
    </xdr:from>
    <xdr:ext cx="403225" cy="257175"/>
    <xdr:sp macro="" textlink="">
      <xdr:nvSpPr>
        <xdr:cNvPr id="86" name="n_2mainValue【道路】&#10;有形固定資産減価償却率"/>
        <xdr:cNvSpPr txBox="1"/>
      </xdr:nvSpPr>
      <xdr:spPr>
        <a:xfrm>
          <a:off x="2705735" y="6258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43180</xdr:rowOff>
    </xdr:from>
    <xdr:ext cx="403225" cy="257175"/>
    <xdr:sp macro="" textlink="">
      <xdr:nvSpPr>
        <xdr:cNvPr id="87" name="n_3mainValue【道路】&#10;有形固定資産減価償却率"/>
        <xdr:cNvSpPr txBox="1"/>
      </xdr:nvSpPr>
      <xdr:spPr>
        <a:xfrm>
          <a:off x="1816735" y="62153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36</xdr:row>
      <xdr:rowOff>1905</xdr:rowOff>
    </xdr:from>
    <xdr:ext cx="403225" cy="259080"/>
    <xdr:sp macro="" textlink="">
      <xdr:nvSpPr>
        <xdr:cNvPr id="88" name="n_4mainValue【道路】&#10;有形固定資産減価償却率"/>
        <xdr:cNvSpPr txBox="1"/>
      </xdr:nvSpPr>
      <xdr:spPr>
        <a:xfrm>
          <a:off x="927735" y="61741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7" name="テキスト ボックス 96"/>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99" name="直線コネクタ 98"/>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5455" cy="257175"/>
    <xdr:sp macro="" textlink="">
      <xdr:nvSpPr>
        <xdr:cNvPr id="100" name="テキスト ボックス 99"/>
        <xdr:cNvSpPr txBox="1"/>
      </xdr:nvSpPr>
      <xdr:spPr>
        <a:xfrm>
          <a:off x="6136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1" name="直線コネクタ 100"/>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2" name="テキスト ボックス 101"/>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3" name="直線コネクタ 102"/>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7175"/>
    <xdr:sp macro="" textlink="">
      <xdr:nvSpPr>
        <xdr:cNvPr id="104" name="テキスト ボックス 103"/>
        <xdr:cNvSpPr txBox="1"/>
      </xdr:nvSpPr>
      <xdr:spPr>
        <a:xfrm>
          <a:off x="6072505" y="649859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5" name="直線コネクタ 104"/>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6" name="テキスト ボックス 105"/>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7" name="直線コネクタ 106"/>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108" name="テキスト ボックス 107"/>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9" name="直線コネクタ 108"/>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31750</xdr:rowOff>
    </xdr:from>
    <xdr:ext cx="593725" cy="257175"/>
    <xdr:sp macro="" textlink="">
      <xdr:nvSpPr>
        <xdr:cNvPr id="110" name="テキスト ボックス 109"/>
        <xdr:cNvSpPr txBox="1"/>
      </xdr:nvSpPr>
      <xdr:spPr>
        <a:xfrm>
          <a:off x="6008370" y="551815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3725" cy="259080"/>
    <xdr:sp macro="" textlink="">
      <xdr:nvSpPr>
        <xdr:cNvPr id="112" name="テキスト ボックス 111"/>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53975</xdr:rowOff>
    </xdr:from>
    <xdr:to>
      <xdr:col>54</xdr:col>
      <xdr:colOff>189865</xdr:colOff>
      <xdr:row>42</xdr:row>
      <xdr:rowOff>34925</xdr:rowOff>
    </xdr:to>
    <xdr:cxnSp macro="">
      <xdr:nvCxnSpPr>
        <xdr:cNvPr id="114" name="直線コネクタ 113"/>
        <xdr:cNvCxnSpPr/>
      </xdr:nvCxnSpPr>
      <xdr:spPr>
        <a:xfrm flipV="1">
          <a:off x="10476865" y="5883275"/>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38735</xdr:rowOff>
    </xdr:from>
    <xdr:ext cx="469900" cy="259080"/>
    <xdr:sp macro="" textlink="">
      <xdr:nvSpPr>
        <xdr:cNvPr id="115" name="【道路】&#10;一人当たり延長最小値テキスト"/>
        <xdr:cNvSpPr txBox="1"/>
      </xdr:nvSpPr>
      <xdr:spPr>
        <a:xfrm>
          <a:off x="10515600" y="723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3.523</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34925</xdr:rowOff>
    </xdr:from>
    <xdr:to>
      <xdr:col>55</xdr:col>
      <xdr:colOff>88900</xdr:colOff>
      <xdr:row>42</xdr:row>
      <xdr:rowOff>34925</xdr:rowOff>
    </xdr:to>
    <xdr:cxnSp macro="">
      <xdr:nvCxnSpPr>
        <xdr:cNvPr id="116" name="直線コネクタ 115"/>
        <xdr:cNvCxnSpPr/>
      </xdr:nvCxnSpPr>
      <xdr:spPr>
        <a:xfrm>
          <a:off x="10388600" y="723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635</xdr:rowOff>
    </xdr:from>
    <xdr:ext cx="534670" cy="259080"/>
    <xdr:sp macro="" textlink="">
      <xdr:nvSpPr>
        <xdr:cNvPr id="117" name="【道路】&#10;一人当たり延長最大値テキスト"/>
        <xdr:cNvSpPr txBox="1"/>
      </xdr:nvSpPr>
      <xdr:spPr>
        <a:xfrm>
          <a:off x="10515600" y="5658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86.363</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53975</xdr:rowOff>
    </xdr:from>
    <xdr:to>
      <xdr:col>55</xdr:col>
      <xdr:colOff>88900</xdr:colOff>
      <xdr:row>34</xdr:row>
      <xdr:rowOff>53975</xdr:rowOff>
    </xdr:to>
    <xdr:cxnSp macro="">
      <xdr:nvCxnSpPr>
        <xdr:cNvPr id="118" name="直線コネクタ 117"/>
        <xdr:cNvCxnSpPr/>
      </xdr:nvCxnSpPr>
      <xdr:spPr>
        <a:xfrm>
          <a:off x="103886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121920</xdr:rowOff>
    </xdr:from>
    <xdr:ext cx="534670" cy="257175"/>
    <xdr:sp macro="" textlink="">
      <xdr:nvSpPr>
        <xdr:cNvPr id="119" name="【道路】&#10;一人当たり延長平均値テキスト"/>
        <xdr:cNvSpPr txBox="1"/>
      </xdr:nvSpPr>
      <xdr:spPr>
        <a:xfrm>
          <a:off x="10515600" y="697992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20" name="フローチャート: 判断 119"/>
        <xdr:cNvSpPr/>
      </xdr:nvSpPr>
      <xdr:spPr>
        <a:xfrm>
          <a:off x="104267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1" name="フローチャート: 判断 120"/>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2540</xdr:rowOff>
    </xdr:from>
    <xdr:to>
      <xdr:col>46</xdr:col>
      <xdr:colOff>38100</xdr:colOff>
      <xdr:row>41</xdr:row>
      <xdr:rowOff>104140</xdr:rowOff>
    </xdr:to>
    <xdr:sp macro="" textlink="">
      <xdr:nvSpPr>
        <xdr:cNvPr id="122" name="フローチャート: 判断 121"/>
        <xdr:cNvSpPr/>
      </xdr:nvSpPr>
      <xdr:spPr>
        <a:xfrm>
          <a:off x="86995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5080</xdr:rowOff>
    </xdr:from>
    <xdr:to>
      <xdr:col>41</xdr:col>
      <xdr:colOff>101600</xdr:colOff>
      <xdr:row>41</xdr:row>
      <xdr:rowOff>106680</xdr:rowOff>
    </xdr:to>
    <xdr:sp macro="" textlink="">
      <xdr:nvSpPr>
        <xdr:cNvPr id="123" name="フローチャート: 判断 122"/>
        <xdr:cNvSpPr/>
      </xdr:nvSpPr>
      <xdr:spPr>
        <a:xfrm>
          <a:off x="7810500" y="7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8255</xdr:rowOff>
    </xdr:from>
    <xdr:to>
      <xdr:col>36</xdr:col>
      <xdr:colOff>165100</xdr:colOff>
      <xdr:row>41</xdr:row>
      <xdr:rowOff>109855</xdr:rowOff>
    </xdr:to>
    <xdr:sp macro="" textlink="">
      <xdr:nvSpPr>
        <xdr:cNvPr id="124" name="フローチャート: 判断 123"/>
        <xdr:cNvSpPr/>
      </xdr:nvSpPr>
      <xdr:spPr>
        <a:xfrm>
          <a:off x="6921500" y="70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5" name="テキスト ボックス 12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6" name="テキスト ボックス 12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7" name="テキスト ボックス 12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8" name="テキスト ボックス 12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9" name="テキスト ボックス 12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97790</xdr:rowOff>
    </xdr:from>
    <xdr:to>
      <xdr:col>55</xdr:col>
      <xdr:colOff>50800</xdr:colOff>
      <xdr:row>41</xdr:row>
      <xdr:rowOff>27940</xdr:rowOff>
    </xdr:to>
    <xdr:sp macro="" textlink="">
      <xdr:nvSpPr>
        <xdr:cNvPr id="130" name="楕円 129"/>
        <xdr:cNvSpPr/>
      </xdr:nvSpPr>
      <xdr:spPr>
        <a:xfrm>
          <a:off x="10426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120650</xdr:rowOff>
    </xdr:from>
    <xdr:ext cx="534670" cy="257175"/>
    <xdr:sp macro="" textlink="">
      <xdr:nvSpPr>
        <xdr:cNvPr id="131" name="【道路】&#10;一人当たり延長該当値テキスト"/>
        <xdr:cNvSpPr txBox="1"/>
      </xdr:nvSpPr>
      <xdr:spPr>
        <a:xfrm>
          <a:off x="10515600" y="68072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100330</xdr:rowOff>
    </xdr:from>
    <xdr:to>
      <xdr:col>50</xdr:col>
      <xdr:colOff>165100</xdr:colOff>
      <xdr:row>41</xdr:row>
      <xdr:rowOff>30480</xdr:rowOff>
    </xdr:to>
    <xdr:sp macro="" textlink="">
      <xdr:nvSpPr>
        <xdr:cNvPr id="132" name="楕円 131"/>
        <xdr:cNvSpPr/>
      </xdr:nvSpPr>
      <xdr:spPr>
        <a:xfrm>
          <a:off x="95885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148590</xdr:rowOff>
    </xdr:from>
    <xdr:to>
      <xdr:col>55</xdr:col>
      <xdr:colOff>0</xdr:colOff>
      <xdr:row>40</xdr:row>
      <xdr:rowOff>151130</xdr:rowOff>
    </xdr:to>
    <xdr:cxnSp macro="">
      <xdr:nvCxnSpPr>
        <xdr:cNvPr id="133" name="直線コネクタ 132"/>
        <xdr:cNvCxnSpPr/>
      </xdr:nvCxnSpPr>
      <xdr:spPr>
        <a:xfrm flipV="1">
          <a:off x="9639300" y="70065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102870</xdr:rowOff>
    </xdr:from>
    <xdr:to>
      <xdr:col>46</xdr:col>
      <xdr:colOff>38100</xdr:colOff>
      <xdr:row>41</xdr:row>
      <xdr:rowOff>33020</xdr:rowOff>
    </xdr:to>
    <xdr:sp macro="" textlink="">
      <xdr:nvSpPr>
        <xdr:cNvPr id="134" name="楕円 133"/>
        <xdr:cNvSpPr/>
      </xdr:nvSpPr>
      <xdr:spPr>
        <a:xfrm>
          <a:off x="8699500" y="696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151130</xdr:rowOff>
    </xdr:from>
    <xdr:to>
      <xdr:col>50</xdr:col>
      <xdr:colOff>114300</xdr:colOff>
      <xdr:row>40</xdr:row>
      <xdr:rowOff>153670</xdr:rowOff>
    </xdr:to>
    <xdr:cxnSp macro="">
      <xdr:nvCxnSpPr>
        <xdr:cNvPr id="135" name="直線コネクタ 134"/>
        <xdr:cNvCxnSpPr/>
      </xdr:nvCxnSpPr>
      <xdr:spPr>
        <a:xfrm flipV="1">
          <a:off x="8750300" y="70091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105410</xdr:rowOff>
    </xdr:from>
    <xdr:to>
      <xdr:col>41</xdr:col>
      <xdr:colOff>101600</xdr:colOff>
      <xdr:row>41</xdr:row>
      <xdr:rowOff>35560</xdr:rowOff>
    </xdr:to>
    <xdr:sp macro="" textlink="">
      <xdr:nvSpPr>
        <xdr:cNvPr id="136" name="楕円 135"/>
        <xdr:cNvSpPr/>
      </xdr:nvSpPr>
      <xdr:spPr>
        <a:xfrm>
          <a:off x="7810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153670</xdr:rowOff>
    </xdr:from>
    <xdr:to>
      <xdr:col>45</xdr:col>
      <xdr:colOff>177800</xdr:colOff>
      <xdr:row>40</xdr:row>
      <xdr:rowOff>156210</xdr:rowOff>
    </xdr:to>
    <xdr:cxnSp macro="">
      <xdr:nvCxnSpPr>
        <xdr:cNvPr id="137" name="直線コネクタ 136"/>
        <xdr:cNvCxnSpPr/>
      </xdr:nvCxnSpPr>
      <xdr:spPr>
        <a:xfrm flipV="1">
          <a:off x="7861300" y="70116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107950</xdr:rowOff>
    </xdr:from>
    <xdr:to>
      <xdr:col>36</xdr:col>
      <xdr:colOff>165100</xdr:colOff>
      <xdr:row>41</xdr:row>
      <xdr:rowOff>38100</xdr:rowOff>
    </xdr:to>
    <xdr:sp macro="" textlink="">
      <xdr:nvSpPr>
        <xdr:cNvPr id="138" name="楕円 137"/>
        <xdr:cNvSpPr/>
      </xdr:nvSpPr>
      <xdr:spPr>
        <a:xfrm>
          <a:off x="6921500" y="69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156210</xdr:rowOff>
    </xdr:from>
    <xdr:to>
      <xdr:col>41</xdr:col>
      <xdr:colOff>50800</xdr:colOff>
      <xdr:row>40</xdr:row>
      <xdr:rowOff>158750</xdr:rowOff>
    </xdr:to>
    <xdr:cxnSp macro="">
      <xdr:nvCxnSpPr>
        <xdr:cNvPr id="139" name="直線コネクタ 138"/>
        <xdr:cNvCxnSpPr/>
      </xdr:nvCxnSpPr>
      <xdr:spPr>
        <a:xfrm flipV="1">
          <a:off x="6972300" y="70142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25400</xdr:rowOff>
    </xdr:from>
    <xdr:ext cx="534670" cy="259080"/>
    <xdr:sp macro="" textlink="">
      <xdr:nvSpPr>
        <xdr:cNvPr id="140" name="n_1aveValue【道路】&#10;一人当たり延長"/>
        <xdr:cNvSpPr txBox="1"/>
      </xdr:nvSpPr>
      <xdr:spPr>
        <a:xfrm>
          <a:off x="9359265" y="6711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41</xdr:row>
      <xdr:rowOff>95885</xdr:rowOff>
    </xdr:from>
    <xdr:ext cx="532765" cy="259080"/>
    <xdr:sp macro="" textlink="">
      <xdr:nvSpPr>
        <xdr:cNvPr id="141" name="n_2aveValue【道路】&#10;一人当たり延長"/>
        <xdr:cNvSpPr txBox="1"/>
      </xdr:nvSpPr>
      <xdr:spPr>
        <a:xfrm>
          <a:off x="8482965" y="71253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12.881</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41</xdr:row>
      <xdr:rowOff>98425</xdr:rowOff>
    </xdr:from>
    <xdr:ext cx="532765" cy="257175"/>
    <xdr:sp macro="" textlink="">
      <xdr:nvSpPr>
        <xdr:cNvPr id="142" name="n_3aveValue【道路】&#10;一人当たり延長"/>
        <xdr:cNvSpPr txBox="1"/>
      </xdr:nvSpPr>
      <xdr:spPr>
        <a:xfrm>
          <a:off x="7593965" y="71278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41</xdr:row>
      <xdr:rowOff>101600</xdr:rowOff>
    </xdr:from>
    <xdr:ext cx="532765" cy="259080"/>
    <xdr:sp macro="" textlink="">
      <xdr:nvSpPr>
        <xdr:cNvPr id="143" name="n_4aveValue【道路】&#10;一人当たり延長"/>
        <xdr:cNvSpPr txBox="1"/>
      </xdr:nvSpPr>
      <xdr:spPr>
        <a:xfrm>
          <a:off x="6704965" y="7131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21590</xdr:rowOff>
    </xdr:from>
    <xdr:ext cx="534670" cy="259080"/>
    <xdr:sp macro="" textlink="">
      <xdr:nvSpPr>
        <xdr:cNvPr id="144" name="n_1mainValue【道路】&#10;一人当たり延長"/>
        <xdr:cNvSpPr txBox="1"/>
      </xdr:nvSpPr>
      <xdr:spPr>
        <a:xfrm>
          <a:off x="9359265" y="7051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17.405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39</xdr:row>
      <xdr:rowOff>49530</xdr:rowOff>
    </xdr:from>
    <xdr:ext cx="532765" cy="259080"/>
    <xdr:sp macro="" textlink="">
      <xdr:nvSpPr>
        <xdr:cNvPr id="145" name="n_2mainValue【道路】&#10;一人当たり延長"/>
        <xdr:cNvSpPr txBox="1"/>
      </xdr:nvSpPr>
      <xdr:spPr>
        <a:xfrm>
          <a:off x="8482965" y="67360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17.239</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39</xdr:row>
      <xdr:rowOff>52705</xdr:rowOff>
    </xdr:from>
    <xdr:ext cx="532765" cy="257175"/>
    <xdr:sp macro="" textlink="">
      <xdr:nvSpPr>
        <xdr:cNvPr id="146" name="n_3mainValue【道路】&#10;一人当たり延長"/>
        <xdr:cNvSpPr txBox="1"/>
      </xdr:nvSpPr>
      <xdr:spPr>
        <a:xfrm>
          <a:off x="7593965" y="67392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17.081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39</xdr:row>
      <xdr:rowOff>54610</xdr:rowOff>
    </xdr:from>
    <xdr:ext cx="532765" cy="257175"/>
    <xdr:sp macro="" textlink="">
      <xdr:nvSpPr>
        <xdr:cNvPr id="147" name="n_4mainValue【道路】&#10;一人当たり延長"/>
        <xdr:cNvSpPr txBox="1"/>
      </xdr:nvSpPr>
      <xdr:spPr>
        <a:xfrm>
          <a:off x="6704965" y="67411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6" name="テキスト ボックス 155"/>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8" name="テキスト ボックス 157"/>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9" name="直線コネクタ 158"/>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60" name="テキスト ボックス 159"/>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1" name="直線コネクタ 160"/>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2" name="テキスト ボックス 161"/>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3" name="直線コネクタ 162"/>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64" name="テキスト ボックス 163"/>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5" name="直線コネクタ 164"/>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6" name="テキスト ボックス 165"/>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7" name="直線コネクタ 166"/>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68" name="テキスト ボックス 167"/>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9" name="直線コネクタ 168"/>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70" name="テキスト ボックス 169"/>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78105</xdr:rowOff>
    </xdr:from>
    <xdr:to>
      <xdr:col>24</xdr:col>
      <xdr:colOff>62865</xdr:colOff>
      <xdr:row>63</xdr:row>
      <xdr:rowOff>111125</xdr:rowOff>
    </xdr:to>
    <xdr:cxnSp macro="">
      <xdr:nvCxnSpPr>
        <xdr:cNvPr id="173" name="直線コネクタ 172"/>
        <xdr:cNvCxnSpPr/>
      </xdr:nvCxnSpPr>
      <xdr:spPr>
        <a:xfrm flipV="1">
          <a:off x="4634865" y="9507855"/>
          <a:ext cx="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114935</xdr:rowOff>
    </xdr:from>
    <xdr:ext cx="405130" cy="259080"/>
    <xdr:sp macro="" textlink="">
      <xdr:nvSpPr>
        <xdr:cNvPr id="174" name="【橋りょう・トンネル】&#10;有形固定資産減価償却率最小値テキスト"/>
        <xdr:cNvSpPr txBox="1"/>
      </xdr:nvSpPr>
      <xdr:spPr>
        <a:xfrm>
          <a:off x="4673600" y="10916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111125</xdr:rowOff>
    </xdr:from>
    <xdr:to>
      <xdr:col>24</xdr:col>
      <xdr:colOff>152400</xdr:colOff>
      <xdr:row>63</xdr:row>
      <xdr:rowOff>111125</xdr:rowOff>
    </xdr:to>
    <xdr:cxnSp macro="">
      <xdr:nvCxnSpPr>
        <xdr:cNvPr id="175" name="直線コネクタ 174"/>
        <xdr:cNvCxnSpPr/>
      </xdr:nvCxnSpPr>
      <xdr:spPr>
        <a:xfrm>
          <a:off x="4546600" y="1091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24765</xdr:rowOff>
    </xdr:from>
    <xdr:ext cx="340360" cy="259080"/>
    <xdr:sp macro="" textlink="">
      <xdr:nvSpPr>
        <xdr:cNvPr id="176" name="【橋りょう・トンネル】&#10;有形固定資産減価償却率最大値テキスト"/>
        <xdr:cNvSpPr txBox="1"/>
      </xdr:nvSpPr>
      <xdr:spPr>
        <a:xfrm>
          <a:off x="4673600" y="92830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78105</xdr:rowOff>
    </xdr:from>
    <xdr:to>
      <xdr:col>24</xdr:col>
      <xdr:colOff>152400</xdr:colOff>
      <xdr:row>55</xdr:row>
      <xdr:rowOff>78105</xdr:rowOff>
    </xdr:to>
    <xdr:cxnSp macro="">
      <xdr:nvCxnSpPr>
        <xdr:cNvPr id="177" name="直線コネクタ 176"/>
        <xdr:cNvCxnSpPr/>
      </xdr:nvCxnSpPr>
      <xdr:spPr>
        <a:xfrm>
          <a:off x="4546600" y="950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137160</xdr:rowOff>
    </xdr:from>
    <xdr:ext cx="405130" cy="259080"/>
    <xdr:sp macro="" textlink="">
      <xdr:nvSpPr>
        <xdr:cNvPr id="178" name="【橋りょう・トンネル】&#10;有形固定資産減価償却率平均値テキスト"/>
        <xdr:cNvSpPr txBox="1"/>
      </xdr:nvSpPr>
      <xdr:spPr>
        <a:xfrm>
          <a:off x="4673600" y="10252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114300</xdr:rowOff>
    </xdr:from>
    <xdr:to>
      <xdr:col>24</xdr:col>
      <xdr:colOff>114300</xdr:colOff>
      <xdr:row>61</xdr:row>
      <xdr:rowOff>44450</xdr:rowOff>
    </xdr:to>
    <xdr:sp macro="" textlink="">
      <xdr:nvSpPr>
        <xdr:cNvPr id="179" name="フローチャート: 判断 178"/>
        <xdr:cNvSpPr/>
      </xdr:nvSpPr>
      <xdr:spPr>
        <a:xfrm>
          <a:off x="45847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168275</xdr:rowOff>
    </xdr:from>
    <xdr:to>
      <xdr:col>20</xdr:col>
      <xdr:colOff>38100</xdr:colOff>
      <xdr:row>61</xdr:row>
      <xdr:rowOff>98425</xdr:rowOff>
    </xdr:to>
    <xdr:sp macro="" textlink="">
      <xdr:nvSpPr>
        <xdr:cNvPr id="180" name="フローチャート: 判断 179"/>
        <xdr:cNvSpPr/>
      </xdr:nvSpPr>
      <xdr:spPr>
        <a:xfrm>
          <a:off x="374650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109220</xdr:rowOff>
    </xdr:from>
    <xdr:to>
      <xdr:col>15</xdr:col>
      <xdr:colOff>101600</xdr:colOff>
      <xdr:row>62</xdr:row>
      <xdr:rowOff>39370</xdr:rowOff>
    </xdr:to>
    <xdr:sp macro="" textlink="">
      <xdr:nvSpPr>
        <xdr:cNvPr id="181" name="フローチャート: 判断 180"/>
        <xdr:cNvSpPr/>
      </xdr:nvSpPr>
      <xdr:spPr>
        <a:xfrm>
          <a:off x="2857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92710</xdr:rowOff>
    </xdr:from>
    <xdr:to>
      <xdr:col>10</xdr:col>
      <xdr:colOff>165100</xdr:colOff>
      <xdr:row>62</xdr:row>
      <xdr:rowOff>22860</xdr:rowOff>
    </xdr:to>
    <xdr:sp macro="" textlink="">
      <xdr:nvSpPr>
        <xdr:cNvPr id="182" name="フローチャート: 判断 181"/>
        <xdr:cNvSpPr/>
      </xdr:nvSpPr>
      <xdr:spPr>
        <a:xfrm>
          <a:off x="19685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80010</xdr:rowOff>
    </xdr:from>
    <xdr:to>
      <xdr:col>6</xdr:col>
      <xdr:colOff>38100</xdr:colOff>
      <xdr:row>62</xdr:row>
      <xdr:rowOff>10160</xdr:rowOff>
    </xdr:to>
    <xdr:sp macro="" textlink="">
      <xdr:nvSpPr>
        <xdr:cNvPr id="183" name="フローチャート: 判断 182"/>
        <xdr:cNvSpPr/>
      </xdr:nvSpPr>
      <xdr:spPr>
        <a:xfrm>
          <a:off x="1079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4" name="テキスト ボックス 183"/>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5" name="テキスト ボックス 184"/>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6" name="テキスト ボックス 185"/>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7" name="テキスト ボックス 186"/>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8" name="テキスト ボックス 187"/>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104140</xdr:rowOff>
    </xdr:from>
    <xdr:to>
      <xdr:col>24</xdr:col>
      <xdr:colOff>114300</xdr:colOff>
      <xdr:row>62</xdr:row>
      <xdr:rowOff>34290</xdr:rowOff>
    </xdr:to>
    <xdr:sp macro="" textlink="">
      <xdr:nvSpPr>
        <xdr:cNvPr id="189" name="楕円 188"/>
        <xdr:cNvSpPr/>
      </xdr:nvSpPr>
      <xdr:spPr>
        <a:xfrm>
          <a:off x="45847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82550</xdr:rowOff>
    </xdr:from>
    <xdr:ext cx="405130" cy="259080"/>
    <xdr:sp macro="" textlink="">
      <xdr:nvSpPr>
        <xdr:cNvPr id="190" name="【橋りょう・トンネル】&#10;有形固定資産減価償却率該当値テキスト"/>
        <xdr:cNvSpPr txBox="1"/>
      </xdr:nvSpPr>
      <xdr:spPr>
        <a:xfrm>
          <a:off x="4673600" y="10541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81280</xdr:rowOff>
    </xdr:from>
    <xdr:to>
      <xdr:col>20</xdr:col>
      <xdr:colOff>38100</xdr:colOff>
      <xdr:row>62</xdr:row>
      <xdr:rowOff>11430</xdr:rowOff>
    </xdr:to>
    <xdr:sp macro="" textlink="">
      <xdr:nvSpPr>
        <xdr:cNvPr id="191" name="楕円 190"/>
        <xdr:cNvSpPr/>
      </xdr:nvSpPr>
      <xdr:spPr>
        <a:xfrm>
          <a:off x="37465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132080</xdr:rowOff>
    </xdr:from>
    <xdr:to>
      <xdr:col>24</xdr:col>
      <xdr:colOff>63500</xdr:colOff>
      <xdr:row>61</xdr:row>
      <xdr:rowOff>154940</xdr:rowOff>
    </xdr:to>
    <xdr:cxnSp macro="">
      <xdr:nvCxnSpPr>
        <xdr:cNvPr id="192" name="直線コネクタ 191"/>
        <xdr:cNvCxnSpPr/>
      </xdr:nvCxnSpPr>
      <xdr:spPr>
        <a:xfrm>
          <a:off x="3797300" y="105905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57150</xdr:rowOff>
    </xdr:from>
    <xdr:to>
      <xdr:col>15</xdr:col>
      <xdr:colOff>101600</xdr:colOff>
      <xdr:row>61</xdr:row>
      <xdr:rowOff>158750</xdr:rowOff>
    </xdr:to>
    <xdr:sp macro="" textlink="">
      <xdr:nvSpPr>
        <xdr:cNvPr id="193" name="楕円 192"/>
        <xdr:cNvSpPr/>
      </xdr:nvSpPr>
      <xdr:spPr>
        <a:xfrm>
          <a:off x="28575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107950</xdr:rowOff>
    </xdr:from>
    <xdr:to>
      <xdr:col>19</xdr:col>
      <xdr:colOff>177800</xdr:colOff>
      <xdr:row>61</xdr:row>
      <xdr:rowOff>132080</xdr:rowOff>
    </xdr:to>
    <xdr:cxnSp macro="">
      <xdr:nvCxnSpPr>
        <xdr:cNvPr id="194" name="直線コネクタ 193"/>
        <xdr:cNvCxnSpPr/>
      </xdr:nvCxnSpPr>
      <xdr:spPr>
        <a:xfrm>
          <a:off x="2908300" y="1056640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45720</xdr:rowOff>
    </xdr:from>
    <xdr:to>
      <xdr:col>10</xdr:col>
      <xdr:colOff>165100</xdr:colOff>
      <xdr:row>61</xdr:row>
      <xdr:rowOff>147320</xdr:rowOff>
    </xdr:to>
    <xdr:sp macro="" textlink="">
      <xdr:nvSpPr>
        <xdr:cNvPr id="195" name="楕円 194"/>
        <xdr:cNvSpPr/>
      </xdr:nvSpPr>
      <xdr:spPr>
        <a:xfrm>
          <a:off x="1968500" y="105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96520</xdr:rowOff>
    </xdr:from>
    <xdr:to>
      <xdr:col>15</xdr:col>
      <xdr:colOff>50800</xdr:colOff>
      <xdr:row>61</xdr:row>
      <xdr:rowOff>107950</xdr:rowOff>
    </xdr:to>
    <xdr:cxnSp macro="">
      <xdr:nvCxnSpPr>
        <xdr:cNvPr id="196" name="直線コネクタ 195"/>
        <xdr:cNvCxnSpPr/>
      </xdr:nvCxnSpPr>
      <xdr:spPr>
        <a:xfrm>
          <a:off x="2019300" y="105549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22860</xdr:rowOff>
    </xdr:from>
    <xdr:to>
      <xdr:col>6</xdr:col>
      <xdr:colOff>38100</xdr:colOff>
      <xdr:row>61</xdr:row>
      <xdr:rowOff>124460</xdr:rowOff>
    </xdr:to>
    <xdr:sp macro="" textlink="">
      <xdr:nvSpPr>
        <xdr:cNvPr id="197" name="楕円 196"/>
        <xdr:cNvSpPr/>
      </xdr:nvSpPr>
      <xdr:spPr>
        <a:xfrm>
          <a:off x="1079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73660</xdr:rowOff>
    </xdr:from>
    <xdr:to>
      <xdr:col>10</xdr:col>
      <xdr:colOff>114300</xdr:colOff>
      <xdr:row>61</xdr:row>
      <xdr:rowOff>96520</xdr:rowOff>
    </xdr:to>
    <xdr:cxnSp macro="">
      <xdr:nvCxnSpPr>
        <xdr:cNvPr id="198" name="直線コネクタ 197"/>
        <xdr:cNvCxnSpPr/>
      </xdr:nvCxnSpPr>
      <xdr:spPr>
        <a:xfrm>
          <a:off x="1130300" y="105321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114935</xdr:rowOff>
    </xdr:from>
    <xdr:ext cx="405130" cy="259080"/>
    <xdr:sp macro="" textlink="">
      <xdr:nvSpPr>
        <xdr:cNvPr id="199" name="n_1aveValue【橋りょう・トンネル】&#10;有形固定資産減価償却率"/>
        <xdr:cNvSpPr txBox="1"/>
      </xdr:nvSpPr>
      <xdr:spPr>
        <a:xfrm>
          <a:off x="3582035" y="10230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62</xdr:row>
      <xdr:rowOff>30480</xdr:rowOff>
    </xdr:from>
    <xdr:ext cx="403225" cy="257175"/>
    <xdr:sp macro="" textlink="">
      <xdr:nvSpPr>
        <xdr:cNvPr id="200" name="n_2aveValue【橋りょう・トンネル】&#10;有形固定資産減価償却率"/>
        <xdr:cNvSpPr txBox="1"/>
      </xdr:nvSpPr>
      <xdr:spPr>
        <a:xfrm>
          <a:off x="2705735" y="106603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62</xdr:row>
      <xdr:rowOff>13970</xdr:rowOff>
    </xdr:from>
    <xdr:ext cx="403225" cy="259080"/>
    <xdr:sp macro="" textlink="">
      <xdr:nvSpPr>
        <xdr:cNvPr id="201" name="n_3aveValue【橋りょう・トンネル】&#10;有形固定資産減価償却率"/>
        <xdr:cNvSpPr txBox="1"/>
      </xdr:nvSpPr>
      <xdr:spPr>
        <a:xfrm>
          <a:off x="1816735" y="106438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62</xdr:row>
      <xdr:rowOff>1270</xdr:rowOff>
    </xdr:from>
    <xdr:ext cx="403225" cy="259080"/>
    <xdr:sp macro="" textlink="">
      <xdr:nvSpPr>
        <xdr:cNvPr id="202" name="n_4aveValue【橋りょう・トンネル】&#10;有形固定資産減価償却率"/>
        <xdr:cNvSpPr txBox="1"/>
      </xdr:nvSpPr>
      <xdr:spPr>
        <a:xfrm>
          <a:off x="927735" y="106311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2540</xdr:rowOff>
    </xdr:from>
    <xdr:ext cx="405130" cy="259080"/>
    <xdr:sp macro="" textlink="">
      <xdr:nvSpPr>
        <xdr:cNvPr id="203" name="n_1mainValue【橋りょう・トンネル】&#10;有形固定資産減価償却率"/>
        <xdr:cNvSpPr txBox="1"/>
      </xdr:nvSpPr>
      <xdr:spPr>
        <a:xfrm>
          <a:off x="3582035" y="10632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3810</xdr:rowOff>
    </xdr:from>
    <xdr:ext cx="403225" cy="259080"/>
    <xdr:sp macro="" textlink="">
      <xdr:nvSpPr>
        <xdr:cNvPr id="204" name="n_2mainValue【橋りょう・トンネル】&#10;有形固定資産減価償却率"/>
        <xdr:cNvSpPr txBox="1"/>
      </xdr:nvSpPr>
      <xdr:spPr>
        <a:xfrm>
          <a:off x="2705735" y="102908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163830</xdr:rowOff>
    </xdr:from>
    <xdr:ext cx="403225" cy="259080"/>
    <xdr:sp macro="" textlink="">
      <xdr:nvSpPr>
        <xdr:cNvPr id="205" name="n_3mainValue【橋りょう・トンネル】&#10;有形固定資産減価償却率"/>
        <xdr:cNvSpPr txBox="1"/>
      </xdr:nvSpPr>
      <xdr:spPr>
        <a:xfrm>
          <a:off x="1816735" y="102793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140970</xdr:rowOff>
    </xdr:from>
    <xdr:ext cx="403225" cy="259080"/>
    <xdr:sp macro="" textlink="">
      <xdr:nvSpPr>
        <xdr:cNvPr id="206" name="n_4mainValue【橋りょう・トンネル】&#10;有形固定資産減価償却率"/>
        <xdr:cNvSpPr txBox="1"/>
      </xdr:nvSpPr>
      <xdr:spPr>
        <a:xfrm>
          <a:off x="927735" y="102565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301,846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5" name="テキスト ボックス 214"/>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015" cy="259080"/>
    <xdr:sp macro="" textlink="">
      <xdr:nvSpPr>
        <xdr:cNvPr id="218" name="テキスト ボックス 217"/>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3725" cy="259080"/>
    <xdr:sp macro="" textlink="">
      <xdr:nvSpPr>
        <xdr:cNvPr id="220" name="テキスト ボックス 219"/>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3725" cy="257175"/>
    <xdr:sp macro="" textlink="">
      <xdr:nvSpPr>
        <xdr:cNvPr id="222" name="テキスト ボックス 221"/>
        <xdr:cNvSpPr txBox="1"/>
      </xdr:nvSpPr>
      <xdr:spPr>
        <a:xfrm>
          <a:off x="6008370" y="1014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3725" cy="259080"/>
    <xdr:sp macro="" textlink="">
      <xdr:nvSpPr>
        <xdr:cNvPr id="224" name="テキスト ボックス 223"/>
        <xdr:cNvSpPr txBox="1"/>
      </xdr:nvSpPr>
      <xdr:spPr>
        <a:xfrm>
          <a:off x="6008370" y="976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895" cy="259080"/>
    <xdr:sp macro="" textlink="">
      <xdr:nvSpPr>
        <xdr:cNvPr id="226" name="テキスト ボックス 225"/>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28" name="テキスト ボックス 227"/>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57785</xdr:rowOff>
    </xdr:from>
    <xdr:to>
      <xdr:col>54</xdr:col>
      <xdr:colOff>189865</xdr:colOff>
      <xdr:row>64</xdr:row>
      <xdr:rowOff>71755</xdr:rowOff>
    </xdr:to>
    <xdr:cxnSp macro="">
      <xdr:nvCxnSpPr>
        <xdr:cNvPr id="230" name="直線コネクタ 229"/>
        <xdr:cNvCxnSpPr/>
      </xdr:nvCxnSpPr>
      <xdr:spPr>
        <a:xfrm flipV="1">
          <a:off x="10476865" y="9658985"/>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75565</xdr:rowOff>
    </xdr:from>
    <xdr:ext cx="469900" cy="257175"/>
    <xdr:sp macro="" textlink="">
      <xdr:nvSpPr>
        <xdr:cNvPr id="231" name="【橋りょう・トンネル】&#10;一人当たり有形固定資産（償却資産）額最小値テキスト"/>
        <xdr:cNvSpPr txBox="1"/>
      </xdr:nvSpPr>
      <xdr:spPr>
        <a:xfrm>
          <a:off x="10515600" y="110483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71755</xdr:rowOff>
    </xdr:from>
    <xdr:to>
      <xdr:col>55</xdr:col>
      <xdr:colOff>88900</xdr:colOff>
      <xdr:row>64</xdr:row>
      <xdr:rowOff>71755</xdr:rowOff>
    </xdr:to>
    <xdr:cxnSp macro="">
      <xdr:nvCxnSpPr>
        <xdr:cNvPr id="232" name="直線コネクタ 231"/>
        <xdr:cNvCxnSpPr/>
      </xdr:nvCxnSpPr>
      <xdr:spPr>
        <a:xfrm>
          <a:off x="10388600" y="1104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5080</xdr:rowOff>
    </xdr:from>
    <xdr:ext cx="690245" cy="259080"/>
    <xdr:sp macro="" textlink="">
      <xdr:nvSpPr>
        <xdr:cNvPr id="233" name="【橋りょう・トンネル】&#10;一人当たり有形固定資産（償却資産）額最大値テキスト"/>
        <xdr:cNvSpPr txBox="1"/>
      </xdr:nvSpPr>
      <xdr:spPr>
        <a:xfrm>
          <a:off x="10515600" y="94348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1,094,255</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57785</xdr:rowOff>
    </xdr:from>
    <xdr:to>
      <xdr:col>55</xdr:col>
      <xdr:colOff>88900</xdr:colOff>
      <xdr:row>56</xdr:row>
      <xdr:rowOff>57785</xdr:rowOff>
    </xdr:to>
    <xdr:cxnSp macro="">
      <xdr:nvCxnSpPr>
        <xdr:cNvPr id="234" name="直線コネクタ 233"/>
        <xdr:cNvCxnSpPr/>
      </xdr:nvCxnSpPr>
      <xdr:spPr>
        <a:xfrm>
          <a:off x="10388600" y="965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74930</xdr:rowOff>
    </xdr:from>
    <xdr:ext cx="598805" cy="257175"/>
    <xdr:sp macro="" textlink="">
      <xdr:nvSpPr>
        <xdr:cNvPr id="235" name="【橋りょう・トンネル】&#10;一人当たり有形固定資産（償却資産）額平均値テキスト"/>
        <xdr:cNvSpPr txBox="1"/>
      </xdr:nvSpPr>
      <xdr:spPr>
        <a:xfrm>
          <a:off x="10515600" y="1070483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213,791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96520</xdr:rowOff>
    </xdr:from>
    <xdr:to>
      <xdr:col>55</xdr:col>
      <xdr:colOff>50800</xdr:colOff>
      <xdr:row>63</xdr:row>
      <xdr:rowOff>26670</xdr:rowOff>
    </xdr:to>
    <xdr:sp macro="" textlink="">
      <xdr:nvSpPr>
        <xdr:cNvPr id="236" name="フローチャート: 判断 235"/>
        <xdr:cNvSpPr/>
      </xdr:nvSpPr>
      <xdr:spPr>
        <a:xfrm>
          <a:off x="10426700" y="1072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107950</xdr:rowOff>
    </xdr:from>
    <xdr:to>
      <xdr:col>50</xdr:col>
      <xdr:colOff>165100</xdr:colOff>
      <xdr:row>62</xdr:row>
      <xdr:rowOff>38100</xdr:rowOff>
    </xdr:to>
    <xdr:sp macro="" textlink="">
      <xdr:nvSpPr>
        <xdr:cNvPr id="237" name="フローチャート: 判断 236"/>
        <xdr:cNvSpPr/>
      </xdr:nvSpPr>
      <xdr:spPr>
        <a:xfrm>
          <a:off x="9588500" y="105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99695</xdr:rowOff>
    </xdr:from>
    <xdr:to>
      <xdr:col>46</xdr:col>
      <xdr:colOff>38100</xdr:colOff>
      <xdr:row>63</xdr:row>
      <xdr:rowOff>29845</xdr:rowOff>
    </xdr:to>
    <xdr:sp macro="" textlink="">
      <xdr:nvSpPr>
        <xdr:cNvPr id="238" name="フローチャート: 判断 237"/>
        <xdr:cNvSpPr/>
      </xdr:nvSpPr>
      <xdr:spPr>
        <a:xfrm>
          <a:off x="86995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101600</xdr:rowOff>
    </xdr:from>
    <xdr:to>
      <xdr:col>41</xdr:col>
      <xdr:colOff>101600</xdr:colOff>
      <xdr:row>63</xdr:row>
      <xdr:rowOff>31750</xdr:rowOff>
    </xdr:to>
    <xdr:sp macro="" textlink="">
      <xdr:nvSpPr>
        <xdr:cNvPr id="239" name="フローチャート: 判断 238"/>
        <xdr:cNvSpPr/>
      </xdr:nvSpPr>
      <xdr:spPr>
        <a:xfrm>
          <a:off x="7810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95885</xdr:rowOff>
    </xdr:from>
    <xdr:to>
      <xdr:col>36</xdr:col>
      <xdr:colOff>165100</xdr:colOff>
      <xdr:row>63</xdr:row>
      <xdr:rowOff>26035</xdr:rowOff>
    </xdr:to>
    <xdr:sp macro="" textlink="">
      <xdr:nvSpPr>
        <xdr:cNvPr id="240" name="フローチャート: 判断 239"/>
        <xdr:cNvSpPr/>
      </xdr:nvSpPr>
      <xdr:spPr>
        <a:xfrm>
          <a:off x="6921500" y="10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1" name="テキスト ボックス 240"/>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2" name="テキスト ボックス 241"/>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3" name="テキスト ボックス 242"/>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4" name="テキスト ボックス 243"/>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5" name="テキスト ボックス 244"/>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71755</xdr:rowOff>
    </xdr:from>
    <xdr:to>
      <xdr:col>55</xdr:col>
      <xdr:colOff>50800</xdr:colOff>
      <xdr:row>62</xdr:row>
      <xdr:rowOff>1905</xdr:rowOff>
    </xdr:to>
    <xdr:sp macro="" textlink="">
      <xdr:nvSpPr>
        <xdr:cNvPr id="246" name="楕円 245"/>
        <xdr:cNvSpPr/>
      </xdr:nvSpPr>
      <xdr:spPr>
        <a:xfrm>
          <a:off x="10426700" y="105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94615</xdr:rowOff>
    </xdr:from>
    <xdr:ext cx="598805" cy="259080"/>
    <xdr:sp macro="" textlink="">
      <xdr:nvSpPr>
        <xdr:cNvPr id="247" name="【橋りょう・トンネル】&#10;一人当たり有形固定資産（償却資産）額該当値テキスト"/>
        <xdr:cNvSpPr txBox="1"/>
      </xdr:nvSpPr>
      <xdr:spPr>
        <a:xfrm>
          <a:off x="10515600" y="103816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368,432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76835</xdr:rowOff>
    </xdr:from>
    <xdr:to>
      <xdr:col>50</xdr:col>
      <xdr:colOff>165100</xdr:colOff>
      <xdr:row>62</xdr:row>
      <xdr:rowOff>6985</xdr:rowOff>
    </xdr:to>
    <xdr:sp macro="" textlink="">
      <xdr:nvSpPr>
        <xdr:cNvPr id="248" name="楕円 247"/>
        <xdr:cNvSpPr/>
      </xdr:nvSpPr>
      <xdr:spPr>
        <a:xfrm>
          <a:off x="9588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122555</xdr:rowOff>
    </xdr:from>
    <xdr:to>
      <xdr:col>55</xdr:col>
      <xdr:colOff>0</xdr:colOff>
      <xdr:row>61</xdr:row>
      <xdr:rowOff>127635</xdr:rowOff>
    </xdr:to>
    <xdr:cxnSp macro="">
      <xdr:nvCxnSpPr>
        <xdr:cNvPr id="249" name="直線コネクタ 248"/>
        <xdr:cNvCxnSpPr/>
      </xdr:nvCxnSpPr>
      <xdr:spPr>
        <a:xfrm flipV="1">
          <a:off x="9639300" y="1058100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80645</xdr:rowOff>
    </xdr:from>
    <xdr:to>
      <xdr:col>46</xdr:col>
      <xdr:colOff>38100</xdr:colOff>
      <xdr:row>62</xdr:row>
      <xdr:rowOff>10795</xdr:rowOff>
    </xdr:to>
    <xdr:sp macro="" textlink="">
      <xdr:nvSpPr>
        <xdr:cNvPr id="250" name="楕円 249"/>
        <xdr:cNvSpPr/>
      </xdr:nvSpPr>
      <xdr:spPr>
        <a:xfrm>
          <a:off x="8699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127635</xdr:rowOff>
    </xdr:from>
    <xdr:to>
      <xdr:col>50</xdr:col>
      <xdr:colOff>114300</xdr:colOff>
      <xdr:row>61</xdr:row>
      <xdr:rowOff>132080</xdr:rowOff>
    </xdr:to>
    <xdr:cxnSp macro="">
      <xdr:nvCxnSpPr>
        <xdr:cNvPr id="251" name="直線コネクタ 250"/>
        <xdr:cNvCxnSpPr/>
      </xdr:nvCxnSpPr>
      <xdr:spPr>
        <a:xfrm flipV="1">
          <a:off x="8750300" y="105860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90170</xdr:rowOff>
    </xdr:from>
    <xdr:to>
      <xdr:col>41</xdr:col>
      <xdr:colOff>101600</xdr:colOff>
      <xdr:row>62</xdr:row>
      <xdr:rowOff>20320</xdr:rowOff>
    </xdr:to>
    <xdr:sp macro="" textlink="">
      <xdr:nvSpPr>
        <xdr:cNvPr id="252" name="楕円 251"/>
        <xdr:cNvSpPr/>
      </xdr:nvSpPr>
      <xdr:spPr>
        <a:xfrm>
          <a:off x="7810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132080</xdr:rowOff>
    </xdr:from>
    <xdr:to>
      <xdr:col>45</xdr:col>
      <xdr:colOff>177800</xdr:colOff>
      <xdr:row>61</xdr:row>
      <xdr:rowOff>140970</xdr:rowOff>
    </xdr:to>
    <xdr:cxnSp macro="">
      <xdr:nvCxnSpPr>
        <xdr:cNvPr id="253" name="直線コネクタ 252"/>
        <xdr:cNvCxnSpPr/>
      </xdr:nvCxnSpPr>
      <xdr:spPr>
        <a:xfrm flipV="1">
          <a:off x="7861300" y="105905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93980</xdr:rowOff>
    </xdr:from>
    <xdr:to>
      <xdr:col>36</xdr:col>
      <xdr:colOff>165100</xdr:colOff>
      <xdr:row>62</xdr:row>
      <xdr:rowOff>24130</xdr:rowOff>
    </xdr:to>
    <xdr:sp macro="" textlink="">
      <xdr:nvSpPr>
        <xdr:cNvPr id="254" name="楕円 253"/>
        <xdr:cNvSpPr/>
      </xdr:nvSpPr>
      <xdr:spPr>
        <a:xfrm>
          <a:off x="6921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140970</xdr:rowOff>
    </xdr:from>
    <xdr:to>
      <xdr:col>41</xdr:col>
      <xdr:colOff>50800</xdr:colOff>
      <xdr:row>61</xdr:row>
      <xdr:rowOff>144780</xdr:rowOff>
    </xdr:to>
    <xdr:cxnSp macro="">
      <xdr:nvCxnSpPr>
        <xdr:cNvPr id="255" name="直線コネクタ 254"/>
        <xdr:cNvCxnSpPr/>
      </xdr:nvCxnSpPr>
      <xdr:spPr>
        <a:xfrm flipV="1">
          <a:off x="6972300" y="105994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29210</xdr:rowOff>
    </xdr:from>
    <xdr:ext cx="596900" cy="257175"/>
    <xdr:sp macro="" textlink="">
      <xdr:nvSpPr>
        <xdr:cNvPr id="256" name="n_1aveValue【橋りょう・トンネル】&#10;一人当たり有形固定資産（償却資産）額"/>
        <xdr:cNvSpPr txBox="1"/>
      </xdr:nvSpPr>
      <xdr:spPr>
        <a:xfrm>
          <a:off x="9326880" y="106591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340,110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20955</xdr:rowOff>
    </xdr:from>
    <xdr:ext cx="596900" cy="257175"/>
    <xdr:sp macro="" textlink="">
      <xdr:nvSpPr>
        <xdr:cNvPr id="257" name="n_2aveValue【橋りょう・トンネル】&#10;一人当たり有形固定資産（償却資産）額"/>
        <xdr:cNvSpPr txBox="1"/>
      </xdr:nvSpPr>
      <xdr:spPr>
        <a:xfrm>
          <a:off x="8450580" y="108223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211,514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63</xdr:row>
      <xdr:rowOff>22860</xdr:rowOff>
    </xdr:from>
    <xdr:ext cx="596900" cy="259080"/>
    <xdr:sp macro="" textlink="">
      <xdr:nvSpPr>
        <xdr:cNvPr id="258" name="n_3aveValue【橋りょう・トンネル】&#10;一人当たり有形固定資産（償却資産）額"/>
        <xdr:cNvSpPr txBox="1"/>
      </xdr:nvSpPr>
      <xdr:spPr>
        <a:xfrm>
          <a:off x="7561580" y="10824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209,934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63</xdr:row>
      <xdr:rowOff>17780</xdr:rowOff>
    </xdr:from>
    <xdr:ext cx="596900" cy="257175"/>
    <xdr:sp macro="" textlink="">
      <xdr:nvSpPr>
        <xdr:cNvPr id="259" name="n_4aveValue【橋りょう・トンネル】&#10;一人当たり有形固定資産（償却資産）額"/>
        <xdr:cNvSpPr txBox="1"/>
      </xdr:nvSpPr>
      <xdr:spPr>
        <a:xfrm>
          <a:off x="6672580" y="108191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214,356</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60</xdr:row>
      <xdr:rowOff>23495</xdr:rowOff>
    </xdr:from>
    <xdr:ext cx="596900" cy="259080"/>
    <xdr:sp macro="" textlink="">
      <xdr:nvSpPr>
        <xdr:cNvPr id="260" name="n_1mainValue【橋りょう・トンネル】&#10;一人当たり有形固定資産（償却資産）額"/>
        <xdr:cNvSpPr txBox="1"/>
      </xdr:nvSpPr>
      <xdr:spPr>
        <a:xfrm>
          <a:off x="9326880" y="103104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364,704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60</xdr:row>
      <xdr:rowOff>27305</xdr:rowOff>
    </xdr:from>
    <xdr:ext cx="596900" cy="259080"/>
    <xdr:sp macro="" textlink="">
      <xdr:nvSpPr>
        <xdr:cNvPr id="261" name="n_2mainValue【橋りょう・トンネル】&#10;一人当たり有形固定資産（償却資産）額"/>
        <xdr:cNvSpPr txBox="1"/>
      </xdr:nvSpPr>
      <xdr:spPr>
        <a:xfrm>
          <a:off x="8450580" y="103143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361,512</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60</xdr:row>
      <xdr:rowOff>36830</xdr:rowOff>
    </xdr:from>
    <xdr:ext cx="596900" cy="259080"/>
    <xdr:sp macro="" textlink="">
      <xdr:nvSpPr>
        <xdr:cNvPr id="262" name="n_3mainValue【橋りょう・トンネル】&#10;一人当たり有形固定資産（償却資産）額"/>
        <xdr:cNvSpPr txBox="1"/>
      </xdr:nvSpPr>
      <xdr:spPr>
        <a:xfrm>
          <a:off x="7561580" y="103238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354,080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60</xdr:row>
      <xdr:rowOff>40640</xdr:rowOff>
    </xdr:from>
    <xdr:ext cx="596900" cy="257175"/>
    <xdr:sp macro="" textlink="">
      <xdr:nvSpPr>
        <xdr:cNvPr id="263" name="n_4mainValue【橋りょう・トンネル】&#10;一人当たり有形固定資産（償却資産）額"/>
        <xdr:cNvSpPr txBox="1"/>
      </xdr:nvSpPr>
      <xdr:spPr>
        <a:xfrm>
          <a:off x="6672580" y="103276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350,980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2" name="テキスト ボックス 271"/>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4" name="テキスト ボックス 273"/>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65455" cy="259080"/>
    <xdr:sp macro="" textlink="">
      <xdr:nvSpPr>
        <xdr:cNvPr id="276" name="テキスト ボックス 275"/>
        <xdr:cNvSpPr txBox="1"/>
      </xdr:nvSpPr>
      <xdr:spPr>
        <a:xfrm>
          <a:off x="294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78" name="テキスト ボックス 277"/>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80" name="テキスト ボックス 279"/>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82" name="テキスト ボックス 281"/>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4" name="テキスト ボックス 283"/>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111125</xdr:rowOff>
    </xdr:from>
    <xdr:to>
      <xdr:col>24</xdr:col>
      <xdr:colOff>62865</xdr:colOff>
      <xdr:row>86</xdr:row>
      <xdr:rowOff>38100</xdr:rowOff>
    </xdr:to>
    <xdr:cxnSp macro="">
      <xdr:nvCxnSpPr>
        <xdr:cNvPr id="286" name="直線コネクタ 285"/>
        <xdr:cNvCxnSpPr/>
      </xdr:nvCxnSpPr>
      <xdr:spPr>
        <a:xfrm flipV="1">
          <a:off x="4634865" y="13484225"/>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41910</xdr:rowOff>
    </xdr:from>
    <xdr:ext cx="469900" cy="257175"/>
    <xdr:sp macro="" textlink="">
      <xdr:nvSpPr>
        <xdr:cNvPr id="287" name="【公営住宅】&#10;有形固定資産減価償却率最小値テキスト"/>
        <xdr:cNvSpPr txBox="1"/>
      </xdr:nvSpPr>
      <xdr:spPr>
        <a:xfrm>
          <a:off x="4673600" y="147866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57785</xdr:rowOff>
    </xdr:from>
    <xdr:ext cx="405130" cy="259080"/>
    <xdr:sp macro="" textlink="">
      <xdr:nvSpPr>
        <xdr:cNvPr id="289" name="【公営住宅】&#10;有形固定資産減価償却率最大値テキスト"/>
        <xdr:cNvSpPr txBox="1"/>
      </xdr:nvSpPr>
      <xdr:spPr>
        <a:xfrm>
          <a:off x="4673600" y="1325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111125</xdr:rowOff>
    </xdr:from>
    <xdr:to>
      <xdr:col>24</xdr:col>
      <xdr:colOff>152400</xdr:colOff>
      <xdr:row>78</xdr:row>
      <xdr:rowOff>111125</xdr:rowOff>
    </xdr:to>
    <xdr:cxnSp macro="">
      <xdr:nvCxnSpPr>
        <xdr:cNvPr id="290" name="直線コネクタ 289"/>
        <xdr:cNvCxnSpPr/>
      </xdr:nvCxnSpPr>
      <xdr:spPr>
        <a:xfrm>
          <a:off x="4546600" y="1348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52070</xdr:rowOff>
    </xdr:from>
    <xdr:ext cx="405130" cy="257175"/>
    <xdr:sp macro="" textlink="">
      <xdr:nvSpPr>
        <xdr:cNvPr id="291" name="【公営住宅】&#10;有形固定資産減価償却率平均値テキスト"/>
        <xdr:cNvSpPr txBox="1"/>
      </xdr:nvSpPr>
      <xdr:spPr>
        <a:xfrm>
          <a:off x="4673600" y="1393952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29210</xdr:rowOff>
    </xdr:from>
    <xdr:to>
      <xdr:col>24</xdr:col>
      <xdr:colOff>114300</xdr:colOff>
      <xdr:row>82</xdr:row>
      <xdr:rowOff>130175</xdr:rowOff>
    </xdr:to>
    <xdr:sp macro="" textlink="">
      <xdr:nvSpPr>
        <xdr:cNvPr id="292" name="フローチャート: 判断 291"/>
        <xdr:cNvSpPr/>
      </xdr:nvSpPr>
      <xdr:spPr>
        <a:xfrm>
          <a:off x="4584700" y="14088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124460</xdr:rowOff>
    </xdr:from>
    <xdr:to>
      <xdr:col>20</xdr:col>
      <xdr:colOff>38100</xdr:colOff>
      <xdr:row>82</xdr:row>
      <xdr:rowOff>54610</xdr:rowOff>
    </xdr:to>
    <xdr:sp macro="" textlink="">
      <xdr:nvSpPr>
        <xdr:cNvPr id="293" name="フローチャート: 判断 292"/>
        <xdr:cNvSpPr/>
      </xdr:nvSpPr>
      <xdr:spPr>
        <a:xfrm>
          <a:off x="3746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161290</xdr:rowOff>
    </xdr:from>
    <xdr:to>
      <xdr:col>15</xdr:col>
      <xdr:colOff>101600</xdr:colOff>
      <xdr:row>81</xdr:row>
      <xdr:rowOff>91440</xdr:rowOff>
    </xdr:to>
    <xdr:sp macro="" textlink="">
      <xdr:nvSpPr>
        <xdr:cNvPr id="294" name="フローチャート: 判断 293"/>
        <xdr:cNvSpPr/>
      </xdr:nvSpPr>
      <xdr:spPr>
        <a:xfrm>
          <a:off x="2857500" y="1387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21590</xdr:rowOff>
    </xdr:from>
    <xdr:to>
      <xdr:col>10</xdr:col>
      <xdr:colOff>165100</xdr:colOff>
      <xdr:row>81</xdr:row>
      <xdr:rowOff>123190</xdr:rowOff>
    </xdr:to>
    <xdr:sp macro="" textlink="">
      <xdr:nvSpPr>
        <xdr:cNvPr id="295" name="フローチャート: 判断 294"/>
        <xdr:cNvSpPr/>
      </xdr:nvSpPr>
      <xdr:spPr>
        <a:xfrm>
          <a:off x="19685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95885</xdr:rowOff>
    </xdr:to>
    <xdr:sp macro="" textlink="">
      <xdr:nvSpPr>
        <xdr:cNvPr id="296" name="フローチャート: 判断 295"/>
        <xdr:cNvSpPr/>
      </xdr:nvSpPr>
      <xdr:spPr>
        <a:xfrm>
          <a:off x="1079500" y="13882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85</xdr:row>
      <xdr:rowOff>19050</xdr:rowOff>
    </xdr:from>
    <xdr:to>
      <xdr:col>24</xdr:col>
      <xdr:colOff>114300</xdr:colOff>
      <xdr:row>85</xdr:row>
      <xdr:rowOff>120650</xdr:rowOff>
    </xdr:to>
    <xdr:sp macro="" textlink="">
      <xdr:nvSpPr>
        <xdr:cNvPr id="302" name="楕円 301"/>
        <xdr:cNvSpPr/>
      </xdr:nvSpPr>
      <xdr:spPr>
        <a:xfrm>
          <a:off x="45847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168910</xdr:rowOff>
    </xdr:from>
    <xdr:ext cx="405130" cy="257175"/>
    <xdr:sp macro="" textlink="">
      <xdr:nvSpPr>
        <xdr:cNvPr id="303" name="【公営住宅】&#10;有形固定資産減価償却率該当値テキスト"/>
        <xdr:cNvSpPr txBox="1"/>
      </xdr:nvSpPr>
      <xdr:spPr>
        <a:xfrm>
          <a:off x="4673600" y="145707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163195</xdr:rowOff>
    </xdr:from>
    <xdr:to>
      <xdr:col>20</xdr:col>
      <xdr:colOff>38100</xdr:colOff>
      <xdr:row>85</xdr:row>
      <xdr:rowOff>93345</xdr:rowOff>
    </xdr:to>
    <xdr:sp macro="" textlink="">
      <xdr:nvSpPr>
        <xdr:cNvPr id="304" name="楕円 303"/>
        <xdr:cNvSpPr/>
      </xdr:nvSpPr>
      <xdr:spPr>
        <a:xfrm>
          <a:off x="3746500" y="145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42545</xdr:rowOff>
    </xdr:from>
    <xdr:to>
      <xdr:col>24</xdr:col>
      <xdr:colOff>63500</xdr:colOff>
      <xdr:row>85</xdr:row>
      <xdr:rowOff>69850</xdr:rowOff>
    </xdr:to>
    <xdr:cxnSp macro="">
      <xdr:nvCxnSpPr>
        <xdr:cNvPr id="305" name="直線コネクタ 304"/>
        <xdr:cNvCxnSpPr/>
      </xdr:nvCxnSpPr>
      <xdr:spPr>
        <a:xfrm>
          <a:off x="3797300" y="1461579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132080</xdr:rowOff>
    </xdr:from>
    <xdr:to>
      <xdr:col>15</xdr:col>
      <xdr:colOff>101600</xdr:colOff>
      <xdr:row>85</xdr:row>
      <xdr:rowOff>61595</xdr:rowOff>
    </xdr:to>
    <xdr:sp macro="" textlink="">
      <xdr:nvSpPr>
        <xdr:cNvPr id="306" name="楕円 305"/>
        <xdr:cNvSpPr/>
      </xdr:nvSpPr>
      <xdr:spPr>
        <a:xfrm>
          <a:off x="2857500" y="14533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10795</xdr:rowOff>
    </xdr:from>
    <xdr:to>
      <xdr:col>19</xdr:col>
      <xdr:colOff>177800</xdr:colOff>
      <xdr:row>85</xdr:row>
      <xdr:rowOff>42545</xdr:rowOff>
    </xdr:to>
    <xdr:cxnSp macro="">
      <xdr:nvCxnSpPr>
        <xdr:cNvPr id="307" name="直線コネクタ 306"/>
        <xdr:cNvCxnSpPr/>
      </xdr:nvCxnSpPr>
      <xdr:spPr>
        <a:xfrm>
          <a:off x="2908300" y="1458404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104140</xdr:rowOff>
    </xdr:from>
    <xdr:to>
      <xdr:col>10</xdr:col>
      <xdr:colOff>165100</xdr:colOff>
      <xdr:row>85</xdr:row>
      <xdr:rowOff>34290</xdr:rowOff>
    </xdr:to>
    <xdr:sp macro="" textlink="">
      <xdr:nvSpPr>
        <xdr:cNvPr id="308" name="楕円 307"/>
        <xdr:cNvSpPr/>
      </xdr:nvSpPr>
      <xdr:spPr>
        <a:xfrm>
          <a:off x="1968500" y="1450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154940</xdr:rowOff>
    </xdr:from>
    <xdr:to>
      <xdr:col>15</xdr:col>
      <xdr:colOff>50800</xdr:colOff>
      <xdr:row>85</xdr:row>
      <xdr:rowOff>10795</xdr:rowOff>
    </xdr:to>
    <xdr:cxnSp macro="">
      <xdr:nvCxnSpPr>
        <xdr:cNvPr id="309" name="直線コネクタ 308"/>
        <xdr:cNvCxnSpPr/>
      </xdr:nvCxnSpPr>
      <xdr:spPr>
        <a:xfrm>
          <a:off x="2019300" y="145567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67310</xdr:rowOff>
    </xdr:from>
    <xdr:to>
      <xdr:col>6</xdr:col>
      <xdr:colOff>38100</xdr:colOff>
      <xdr:row>84</xdr:row>
      <xdr:rowOff>168910</xdr:rowOff>
    </xdr:to>
    <xdr:sp macro="" textlink="">
      <xdr:nvSpPr>
        <xdr:cNvPr id="310" name="楕円 309"/>
        <xdr:cNvSpPr/>
      </xdr:nvSpPr>
      <xdr:spPr>
        <a:xfrm>
          <a:off x="1079500" y="14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118110</xdr:rowOff>
    </xdr:from>
    <xdr:to>
      <xdr:col>10</xdr:col>
      <xdr:colOff>114300</xdr:colOff>
      <xdr:row>84</xdr:row>
      <xdr:rowOff>154940</xdr:rowOff>
    </xdr:to>
    <xdr:cxnSp macro="">
      <xdr:nvCxnSpPr>
        <xdr:cNvPr id="311" name="直線コネクタ 310"/>
        <xdr:cNvCxnSpPr/>
      </xdr:nvCxnSpPr>
      <xdr:spPr>
        <a:xfrm>
          <a:off x="1130300" y="145199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71120</xdr:rowOff>
    </xdr:from>
    <xdr:ext cx="405130" cy="259080"/>
    <xdr:sp macro="" textlink="">
      <xdr:nvSpPr>
        <xdr:cNvPr id="312" name="n_1aveValue【公営住宅】&#10;有形固定資産減価償却率"/>
        <xdr:cNvSpPr txBox="1"/>
      </xdr:nvSpPr>
      <xdr:spPr>
        <a:xfrm>
          <a:off x="3582035" y="13787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107950</xdr:rowOff>
    </xdr:from>
    <xdr:ext cx="403225" cy="259080"/>
    <xdr:sp macro="" textlink="">
      <xdr:nvSpPr>
        <xdr:cNvPr id="313" name="n_2aveValue【公営住宅】&#10;有形固定資産減価償却率"/>
        <xdr:cNvSpPr txBox="1"/>
      </xdr:nvSpPr>
      <xdr:spPr>
        <a:xfrm>
          <a:off x="2705735" y="136525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79</xdr:row>
      <xdr:rowOff>139700</xdr:rowOff>
    </xdr:from>
    <xdr:ext cx="403225" cy="259080"/>
    <xdr:sp macro="" textlink="">
      <xdr:nvSpPr>
        <xdr:cNvPr id="314" name="n_3aveValue【公営住宅】&#10;有形固定資産減価償却率"/>
        <xdr:cNvSpPr txBox="1"/>
      </xdr:nvSpPr>
      <xdr:spPr>
        <a:xfrm>
          <a:off x="1816735" y="136842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112395</xdr:rowOff>
    </xdr:from>
    <xdr:ext cx="403225" cy="257175"/>
    <xdr:sp macro="" textlink="">
      <xdr:nvSpPr>
        <xdr:cNvPr id="315" name="n_4aveValue【公営住宅】&#10;有形固定資産減価償却率"/>
        <xdr:cNvSpPr txBox="1"/>
      </xdr:nvSpPr>
      <xdr:spPr>
        <a:xfrm>
          <a:off x="927735" y="136569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84455</xdr:rowOff>
    </xdr:from>
    <xdr:ext cx="405130" cy="259080"/>
    <xdr:sp macro="" textlink="">
      <xdr:nvSpPr>
        <xdr:cNvPr id="316" name="n_1mainValue【公営住宅】&#10;有形固定資産減価償却率"/>
        <xdr:cNvSpPr txBox="1"/>
      </xdr:nvSpPr>
      <xdr:spPr>
        <a:xfrm>
          <a:off x="3582035" y="14657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85</xdr:row>
      <xdr:rowOff>52705</xdr:rowOff>
    </xdr:from>
    <xdr:ext cx="403225" cy="257175"/>
    <xdr:sp macro="" textlink="">
      <xdr:nvSpPr>
        <xdr:cNvPr id="317" name="n_2mainValue【公営住宅】&#10;有形固定資産減価償却率"/>
        <xdr:cNvSpPr txBox="1"/>
      </xdr:nvSpPr>
      <xdr:spPr>
        <a:xfrm>
          <a:off x="2705735" y="14625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85</xdr:row>
      <xdr:rowOff>25400</xdr:rowOff>
    </xdr:from>
    <xdr:ext cx="403225" cy="259080"/>
    <xdr:sp macro="" textlink="">
      <xdr:nvSpPr>
        <xdr:cNvPr id="318" name="n_3mainValue【公営住宅】&#10;有形固定資産減価償却率"/>
        <xdr:cNvSpPr txBox="1"/>
      </xdr:nvSpPr>
      <xdr:spPr>
        <a:xfrm>
          <a:off x="1816735" y="145986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84</xdr:row>
      <xdr:rowOff>160020</xdr:rowOff>
    </xdr:from>
    <xdr:ext cx="403225" cy="259080"/>
    <xdr:sp macro="" textlink="">
      <xdr:nvSpPr>
        <xdr:cNvPr id="319" name="n_4mainValue【公営住宅】&#10;有形固定資産減価償却率"/>
        <xdr:cNvSpPr txBox="1"/>
      </xdr:nvSpPr>
      <xdr:spPr>
        <a:xfrm>
          <a:off x="927735" y="145618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29/72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28" name="テキスト ボックス 327"/>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331" name="テキスト ボックス 330"/>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33" name="テキスト ボックス 332"/>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35" name="テキスト ボックス 334"/>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37" name="テキスト ボックス 336"/>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39" name="テキスト ボックス 338"/>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41" name="テキスト ボックス 340"/>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66040</xdr:rowOff>
    </xdr:from>
    <xdr:to>
      <xdr:col>54</xdr:col>
      <xdr:colOff>189865</xdr:colOff>
      <xdr:row>86</xdr:row>
      <xdr:rowOff>109220</xdr:rowOff>
    </xdr:to>
    <xdr:cxnSp macro="">
      <xdr:nvCxnSpPr>
        <xdr:cNvPr id="343" name="直線コネクタ 342"/>
        <xdr:cNvCxnSpPr/>
      </xdr:nvCxnSpPr>
      <xdr:spPr>
        <a:xfrm flipV="1">
          <a:off x="10476865" y="1343914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113030</xdr:rowOff>
    </xdr:from>
    <xdr:ext cx="469900" cy="259080"/>
    <xdr:sp macro="" textlink="">
      <xdr:nvSpPr>
        <xdr:cNvPr id="344" name="【公営住宅】&#10;一人当たり面積最小値テキスト"/>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109220</xdr:rowOff>
    </xdr:from>
    <xdr:to>
      <xdr:col>55</xdr:col>
      <xdr:colOff>88900</xdr:colOff>
      <xdr:row>86</xdr:row>
      <xdr:rowOff>109220</xdr:rowOff>
    </xdr:to>
    <xdr:cxnSp macro="">
      <xdr:nvCxnSpPr>
        <xdr:cNvPr id="345" name="直線コネクタ 344"/>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12700</xdr:rowOff>
    </xdr:from>
    <xdr:ext cx="469900" cy="259080"/>
    <xdr:sp macro="" textlink="">
      <xdr:nvSpPr>
        <xdr:cNvPr id="346" name="【公営住宅】&#10;一人当たり面積最大値テキスト"/>
        <xdr:cNvSpPr txBox="1"/>
      </xdr:nvSpPr>
      <xdr:spPr>
        <a:xfrm>
          <a:off x="10515600" y="13214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66040</xdr:rowOff>
    </xdr:from>
    <xdr:to>
      <xdr:col>55</xdr:col>
      <xdr:colOff>88900</xdr:colOff>
      <xdr:row>78</xdr:row>
      <xdr:rowOff>66040</xdr:rowOff>
    </xdr:to>
    <xdr:cxnSp macro="">
      <xdr:nvCxnSpPr>
        <xdr:cNvPr id="347" name="直線コネクタ 346"/>
        <xdr:cNvCxnSpPr/>
      </xdr:nvCxnSpPr>
      <xdr:spPr>
        <a:xfrm>
          <a:off x="10388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26035</xdr:rowOff>
    </xdr:from>
    <xdr:ext cx="469900" cy="259080"/>
    <xdr:sp macro="" textlink="">
      <xdr:nvSpPr>
        <xdr:cNvPr id="348" name="【公営住宅】&#10;一人当たり面積平均値テキスト"/>
        <xdr:cNvSpPr txBox="1"/>
      </xdr:nvSpPr>
      <xdr:spPr>
        <a:xfrm>
          <a:off x="10515600" y="14256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3175</xdr:rowOff>
    </xdr:from>
    <xdr:to>
      <xdr:col>55</xdr:col>
      <xdr:colOff>50800</xdr:colOff>
      <xdr:row>84</xdr:row>
      <xdr:rowOff>104775</xdr:rowOff>
    </xdr:to>
    <xdr:sp macro="" textlink="">
      <xdr:nvSpPr>
        <xdr:cNvPr id="349" name="フローチャート: 判断 348"/>
        <xdr:cNvSpPr/>
      </xdr:nvSpPr>
      <xdr:spPr>
        <a:xfrm>
          <a:off x="104267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xdr:rowOff>
    </xdr:from>
    <xdr:to>
      <xdr:col>50</xdr:col>
      <xdr:colOff>165100</xdr:colOff>
      <xdr:row>83</xdr:row>
      <xdr:rowOff>103505</xdr:rowOff>
    </xdr:to>
    <xdr:sp macro="" textlink="">
      <xdr:nvSpPr>
        <xdr:cNvPr id="350" name="フローチャート: 判断 349"/>
        <xdr:cNvSpPr/>
      </xdr:nvSpPr>
      <xdr:spPr>
        <a:xfrm>
          <a:off x="958850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29210</xdr:rowOff>
    </xdr:from>
    <xdr:to>
      <xdr:col>46</xdr:col>
      <xdr:colOff>38100</xdr:colOff>
      <xdr:row>83</xdr:row>
      <xdr:rowOff>130175</xdr:rowOff>
    </xdr:to>
    <xdr:sp macro="" textlink="">
      <xdr:nvSpPr>
        <xdr:cNvPr id="351" name="フローチャート: 判断 350"/>
        <xdr:cNvSpPr/>
      </xdr:nvSpPr>
      <xdr:spPr>
        <a:xfrm>
          <a:off x="8699500" y="14259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82550</xdr:rowOff>
    </xdr:from>
    <xdr:to>
      <xdr:col>41</xdr:col>
      <xdr:colOff>101600</xdr:colOff>
      <xdr:row>84</xdr:row>
      <xdr:rowOff>12700</xdr:rowOff>
    </xdr:to>
    <xdr:sp macro="" textlink="">
      <xdr:nvSpPr>
        <xdr:cNvPr id="352" name="フローチャート: 判断 351"/>
        <xdr:cNvSpPr/>
      </xdr:nvSpPr>
      <xdr:spPr>
        <a:xfrm>
          <a:off x="7810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86995</xdr:rowOff>
    </xdr:from>
    <xdr:to>
      <xdr:col>36</xdr:col>
      <xdr:colOff>165100</xdr:colOff>
      <xdr:row>84</xdr:row>
      <xdr:rowOff>17780</xdr:rowOff>
    </xdr:to>
    <xdr:sp macro="" textlink="">
      <xdr:nvSpPr>
        <xdr:cNvPr id="353" name="フローチャート: 判断 352"/>
        <xdr:cNvSpPr/>
      </xdr:nvSpPr>
      <xdr:spPr>
        <a:xfrm>
          <a:off x="6921500" y="14317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29845</xdr:rowOff>
    </xdr:from>
    <xdr:to>
      <xdr:col>55</xdr:col>
      <xdr:colOff>50800</xdr:colOff>
      <xdr:row>84</xdr:row>
      <xdr:rowOff>132080</xdr:rowOff>
    </xdr:to>
    <xdr:sp macro="" textlink="">
      <xdr:nvSpPr>
        <xdr:cNvPr id="359" name="楕円 358"/>
        <xdr:cNvSpPr/>
      </xdr:nvSpPr>
      <xdr:spPr>
        <a:xfrm>
          <a:off x="10426700" y="14431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8255</xdr:rowOff>
    </xdr:from>
    <xdr:ext cx="469900" cy="257175"/>
    <xdr:sp macro="" textlink="">
      <xdr:nvSpPr>
        <xdr:cNvPr id="360" name="【公営住宅】&#10;一人当たり面積該当値テキスト"/>
        <xdr:cNvSpPr txBox="1"/>
      </xdr:nvSpPr>
      <xdr:spPr>
        <a:xfrm>
          <a:off x="10515600" y="144100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33655</xdr:rowOff>
    </xdr:from>
    <xdr:to>
      <xdr:col>50</xdr:col>
      <xdr:colOff>165100</xdr:colOff>
      <xdr:row>84</xdr:row>
      <xdr:rowOff>135255</xdr:rowOff>
    </xdr:to>
    <xdr:sp macro="" textlink="">
      <xdr:nvSpPr>
        <xdr:cNvPr id="361" name="楕円 360"/>
        <xdr:cNvSpPr/>
      </xdr:nvSpPr>
      <xdr:spPr>
        <a:xfrm>
          <a:off x="9588500" y="1443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80645</xdr:rowOff>
    </xdr:from>
    <xdr:to>
      <xdr:col>55</xdr:col>
      <xdr:colOff>0</xdr:colOff>
      <xdr:row>84</xdr:row>
      <xdr:rowOff>84455</xdr:rowOff>
    </xdr:to>
    <xdr:cxnSp macro="">
      <xdr:nvCxnSpPr>
        <xdr:cNvPr id="362" name="直線コネクタ 361"/>
        <xdr:cNvCxnSpPr/>
      </xdr:nvCxnSpPr>
      <xdr:spPr>
        <a:xfrm flipV="1">
          <a:off x="9639300" y="1448244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24130</xdr:rowOff>
    </xdr:from>
    <xdr:to>
      <xdr:col>46</xdr:col>
      <xdr:colOff>38100</xdr:colOff>
      <xdr:row>84</xdr:row>
      <xdr:rowOff>125730</xdr:rowOff>
    </xdr:to>
    <xdr:sp macro="" textlink="">
      <xdr:nvSpPr>
        <xdr:cNvPr id="363" name="楕円 362"/>
        <xdr:cNvSpPr/>
      </xdr:nvSpPr>
      <xdr:spPr>
        <a:xfrm>
          <a:off x="8699500" y="144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74930</xdr:rowOff>
    </xdr:from>
    <xdr:to>
      <xdr:col>50</xdr:col>
      <xdr:colOff>114300</xdr:colOff>
      <xdr:row>84</xdr:row>
      <xdr:rowOff>84455</xdr:rowOff>
    </xdr:to>
    <xdr:cxnSp macro="">
      <xdr:nvCxnSpPr>
        <xdr:cNvPr id="364" name="直線コネクタ 363"/>
        <xdr:cNvCxnSpPr/>
      </xdr:nvCxnSpPr>
      <xdr:spPr>
        <a:xfrm>
          <a:off x="8750300" y="144767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31750</xdr:rowOff>
    </xdr:from>
    <xdr:to>
      <xdr:col>41</xdr:col>
      <xdr:colOff>101600</xdr:colOff>
      <xdr:row>84</xdr:row>
      <xdr:rowOff>133350</xdr:rowOff>
    </xdr:to>
    <xdr:sp macro="" textlink="">
      <xdr:nvSpPr>
        <xdr:cNvPr id="365" name="楕円 364"/>
        <xdr:cNvSpPr/>
      </xdr:nvSpPr>
      <xdr:spPr>
        <a:xfrm>
          <a:off x="78105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74930</xdr:rowOff>
    </xdr:from>
    <xdr:to>
      <xdr:col>45</xdr:col>
      <xdr:colOff>177800</xdr:colOff>
      <xdr:row>84</xdr:row>
      <xdr:rowOff>82550</xdr:rowOff>
    </xdr:to>
    <xdr:cxnSp macro="">
      <xdr:nvCxnSpPr>
        <xdr:cNvPr id="366" name="直線コネクタ 365"/>
        <xdr:cNvCxnSpPr/>
      </xdr:nvCxnSpPr>
      <xdr:spPr>
        <a:xfrm flipV="1">
          <a:off x="7861300" y="144767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34290</xdr:rowOff>
    </xdr:from>
    <xdr:to>
      <xdr:col>36</xdr:col>
      <xdr:colOff>165100</xdr:colOff>
      <xdr:row>84</xdr:row>
      <xdr:rowOff>135890</xdr:rowOff>
    </xdr:to>
    <xdr:sp macro="" textlink="">
      <xdr:nvSpPr>
        <xdr:cNvPr id="367" name="楕円 366"/>
        <xdr:cNvSpPr/>
      </xdr:nvSpPr>
      <xdr:spPr>
        <a:xfrm>
          <a:off x="6921500" y="1443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82550</xdr:rowOff>
    </xdr:from>
    <xdr:to>
      <xdr:col>41</xdr:col>
      <xdr:colOff>50800</xdr:colOff>
      <xdr:row>84</xdr:row>
      <xdr:rowOff>85090</xdr:rowOff>
    </xdr:to>
    <xdr:cxnSp macro="">
      <xdr:nvCxnSpPr>
        <xdr:cNvPr id="368" name="直線コネクタ 367"/>
        <xdr:cNvCxnSpPr/>
      </xdr:nvCxnSpPr>
      <xdr:spPr>
        <a:xfrm flipV="1">
          <a:off x="6972300" y="144843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120650</xdr:rowOff>
    </xdr:from>
    <xdr:ext cx="469900" cy="257175"/>
    <xdr:sp macro="" textlink="">
      <xdr:nvSpPr>
        <xdr:cNvPr id="369" name="n_1aveValue【公営住宅】&#10;一人当たり面積"/>
        <xdr:cNvSpPr txBox="1"/>
      </xdr:nvSpPr>
      <xdr:spPr>
        <a:xfrm>
          <a:off x="9391650" y="140081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146685</xdr:rowOff>
    </xdr:from>
    <xdr:ext cx="467995" cy="257175"/>
    <xdr:sp macro="" textlink="">
      <xdr:nvSpPr>
        <xdr:cNvPr id="370" name="n_2aveValue【公営住宅】&#10;一人当たり面積"/>
        <xdr:cNvSpPr txBox="1"/>
      </xdr:nvSpPr>
      <xdr:spPr>
        <a:xfrm>
          <a:off x="8515350" y="140341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29210</xdr:rowOff>
    </xdr:from>
    <xdr:ext cx="467995" cy="257175"/>
    <xdr:sp macro="" textlink="">
      <xdr:nvSpPr>
        <xdr:cNvPr id="371" name="n_3aveValue【公営住宅】&#10;一人当たり面積"/>
        <xdr:cNvSpPr txBox="1"/>
      </xdr:nvSpPr>
      <xdr:spPr>
        <a:xfrm>
          <a:off x="7626350" y="140881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33655</xdr:rowOff>
    </xdr:from>
    <xdr:ext cx="467995" cy="258445"/>
    <xdr:sp macro="" textlink="">
      <xdr:nvSpPr>
        <xdr:cNvPr id="372" name="n_4aveValue【公営住宅】&#10;一人当たり面積"/>
        <xdr:cNvSpPr txBox="1"/>
      </xdr:nvSpPr>
      <xdr:spPr>
        <a:xfrm>
          <a:off x="6737350" y="140925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0.644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126365</xdr:rowOff>
    </xdr:from>
    <xdr:ext cx="469900" cy="259080"/>
    <xdr:sp macro="" textlink="">
      <xdr:nvSpPr>
        <xdr:cNvPr id="373" name="n_1mainValue【公営住宅】&#10;一人当たり面積"/>
        <xdr:cNvSpPr txBox="1"/>
      </xdr:nvSpPr>
      <xdr:spPr>
        <a:xfrm>
          <a:off x="9391650" y="14528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116840</xdr:rowOff>
    </xdr:from>
    <xdr:ext cx="467995" cy="259080"/>
    <xdr:sp macro="" textlink="">
      <xdr:nvSpPr>
        <xdr:cNvPr id="374" name="n_2mainValue【公営住宅】&#10;一人当たり面積"/>
        <xdr:cNvSpPr txBox="1"/>
      </xdr:nvSpPr>
      <xdr:spPr>
        <a:xfrm>
          <a:off x="8515350" y="14518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124460</xdr:rowOff>
    </xdr:from>
    <xdr:ext cx="467995" cy="259080"/>
    <xdr:sp macro="" textlink="">
      <xdr:nvSpPr>
        <xdr:cNvPr id="375" name="n_3mainValue【公営住宅】&#10;一人当たり面積"/>
        <xdr:cNvSpPr txBox="1"/>
      </xdr:nvSpPr>
      <xdr:spPr>
        <a:xfrm>
          <a:off x="7626350" y="14526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84</xdr:row>
      <xdr:rowOff>127000</xdr:rowOff>
    </xdr:from>
    <xdr:ext cx="467995" cy="259080"/>
    <xdr:sp macro="" textlink="">
      <xdr:nvSpPr>
        <xdr:cNvPr id="376" name="n_4mainValue【公営住宅】&#10;一人当たり面積"/>
        <xdr:cNvSpPr txBox="1"/>
      </xdr:nvSpPr>
      <xdr:spPr>
        <a:xfrm>
          <a:off x="6737350" y="145288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01" name="テキスト ボックス 400"/>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403" name="テキスト ボックス 402"/>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5455" cy="259080"/>
    <xdr:sp macro="" textlink="">
      <xdr:nvSpPr>
        <xdr:cNvPr id="405" name="テキスト ボックス 404"/>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407" name="テキスト ボックス 406"/>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9" name="テキスト ボックス 40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1" name="テキスト ボックス 41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175"/>
    <xdr:sp macro="" textlink="">
      <xdr:nvSpPr>
        <xdr:cNvPr id="413" name="テキスト ボックス 412"/>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185" cy="259080"/>
    <xdr:sp macro="" textlink="">
      <xdr:nvSpPr>
        <xdr:cNvPr id="415" name="テキスト ボックス 414"/>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36195</xdr:rowOff>
    </xdr:from>
    <xdr:to>
      <xdr:col>85</xdr:col>
      <xdr:colOff>126365</xdr:colOff>
      <xdr:row>42</xdr:row>
      <xdr:rowOff>32385</xdr:rowOff>
    </xdr:to>
    <xdr:cxnSp macro="">
      <xdr:nvCxnSpPr>
        <xdr:cNvPr id="417" name="直線コネクタ 416"/>
        <xdr:cNvCxnSpPr/>
      </xdr:nvCxnSpPr>
      <xdr:spPr>
        <a:xfrm flipV="1">
          <a:off x="16318865" y="5865495"/>
          <a:ext cx="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36195</xdr:rowOff>
    </xdr:from>
    <xdr:ext cx="405130" cy="259080"/>
    <xdr:sp macro="" textlink="">
      <xdr:nvSpPr>
        <xdr:cNvPr id="418" name="【認定こども園・幼稚園・保育所】&#10;有形固定資産減価償却率最小値テキスト"/>
        <xdr:cNvSpPr txBox="1"/>
      </xdr:nvSpPr>
      <xdr:spPr>
        <a:xfrm>
          <a:off x="16357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xdr:cNvCxnSpPr/>
      </xdr:nvCxnSpPr>
      <xdr:spPr>
        <a:xfrm>
          <a:off x="16230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154940</xdr:rowOff>
    </xdr:from>
    <xdr:ext cx="405130" cy="257175"/>
    <xdr:sp macro="" textlink="">
      <xdr:nvSpPr>
        <xdr:cNvPr id="420" name="【認定こども園・幼稚園・保育所】&#10;有形固定資産減価償却率最大値テキスト"/>
        <xdr:cNvSpPr txBox="1"/>
      </xdr:nvSpPr>
      <xdr:spPr>
        <a:xfrm>
          <a:off x="16357600" y="56413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125730</xdr:rowOff>
    </xdr:from>
    <xdr:ext cx="405130" cy="259080"/>
    <xdr:sp macro="" textlink="">
      <xdr:nvSpPr>
        <xdr:cNvPr id="422" name="【認定こども園・幼稚園・保育所】&#10;有形固定資産減価償却率平均値テキスト"/>
        <xdr:cNvSpPr txBox="1"/>
      </xdr:nvSpPr>
      <xdr:spPr>
        <a:xfrm>
          <a:off x="16357600" y="6469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160655</xdr:rowOff>
    </xdr:from>
    <xdr:to>
      <xdr:col>81</xdr:col>
      <xdr:colOff>101600</xdr:colOff>
      <xdr:row>37</xdr:row>
      <xdr:rowOff>90805</xdr:rowOff>
    </xdr:to>
    <xdr:sp macro="" textlink="">
      <xdr:nvSpPr>
        <xdr:cNvPr id="424" name="フローチャート: 判断 423"/>
        <xdr:cNvSpPr/>
      </xdr:nvSpPr>
      <xdr:spPr>
        <a:xfrm>
          <a:off x="15430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99695</xdr:rowOff>
    </xdr:from>
    <xdr:to>
      <xdr:col>76</xdr:col>
      <xdr:colOff>165100</xdr:colOff>
      <xdr:row>37</xdr:row>
      <xdr:rowOff>29845</xdr:rowOff>
    </xdr:to>
    <xdr:sp macro="" textlink="">
      <xdr:nvSpPr>
        <xdr:cNvPr id="425" name="フローチャート: 判断 424"/>
        <xdr:cNvSpPr/>
      </xdr:nvSpPr>
      <xdr:spPr>
        <a:xfrm>
          <a:off x="14541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26" name="フローチャート: 判断 425"/>
        <xdr:cNvSpPr/>
      </xdr:nvSpPr>
      <xdr:spPr>
        <a:xfrm>
          <a:off x="13652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427" name="フローチャート: 判断 426"/>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8" name="テキスト ボックス 42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9" name="テキスト ボックス 42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0" name="テキスト ボックス 42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1" name="テキスト ボックス 43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2" name="テキスト ボックス 43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34</xdr:row>
      <xdr:rowOff>33020</xdr:rowOff>
    </xdr:from>
    <xdr:to>
      <xdr:col>85</xdr:col>
      <xdr:colOff>177800</xdr:colOff>
      <xdr:row>34</xdr:row>
      <xdr:rowOff>134620</xdr:rowOff>
    </xdr:to>
    <xdr:sp macro="" textlink="">
      <xdr:nvSpPr>
        <xdr:cNvPr id="433" name="楕円 432"/>
        <xdr:cNvSpPr/>
      </xdr:nvSpPr>
      <xdr:spPr>
        <a:xfrm>
          <a:off x="16268700" y="58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119380</xdr:rowOff>
    </xdr:from>
    <xdr:ext cx="405130" cy="259080"/>
    <xdr:sp macro="" textlink="">
      <xdr:nvSpPr>
        <xdr:cNvPr id="434" name="【認定こども園・幼稚園・保育所】&#10;有形固定資産減価償却率該当値テキスト"/>
        <xdr:cNvSpPr txBox="1"/>
      </xdr:nvSpPr>
      <xdr:spPr>
        <a:xfrm>
          <a:off x="16357600" y="5777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114935</xdr:rowOff>
    </xdr:from>
    <xdr:to>
      <xdr:col>81</xdr:col>
      <xdr:colOff>101600</xdr:colOff>
      <xdr:row>34</xdr:row>
      <xdr:rowOff>45085</xdr:rowOff>
    </xdr:to>
    <xdr:sp macro="" textlink="">
      <xdr:nvSpPr>
        <xdr:cNvPr id="435" name="楕円 434"/>
        <xdr:cNvSpPr/>
      </xdr:nvSpPr>
      <xdr:spPr>
        <a:xfrm>
          <a:off x="154305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166370</xdr:rowOff>
    </xdr:from>
    <xdr:to>
      <xdr:col>85</xdr:col>
      <xdr:colOff>127000</xdr:colOff>
      <xdr:row>34</xdr:row>
      <xdr:rowOff>83820</xdr:rowOff>
    </xdr:to>
    <xdr:cxnSp macro="">
      <xdr:nvCxnSpPr>
        <xdr:cNvPr id="436" name="直線コネクタ 435"/>
        <xdr:cNvCxnSpPr/>
      </xdr:nvCxnSpPr>
      <xdr:spPr>
        <a:xfrm>
          <a:off x="15481300" y="5824220"/>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27305</xdr:rowOff>
    </xdr:from>
    <xdr:to>
      <xdr:col>76</xdr:col>
      <xdr:colOff>165100</xdr:colOff>
      <xdr:row>33</xdr:row>
      <xdr:rowOff>128905</xdr:rowOff>
    </xdr:to>
    <xdr:sp macro="" textlink="">
      <xdr:nvSpPr>
        <xdr:cNvPr id="437" name="楕円 436"/>
        <xdr:cNvSpPr/>
      </xdr:nvSpPr>
      <xdr:spPr>
        <a:xfrm>
          <a:off x="14541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78105</xdr:rowOff>
    </xdr:from>
    <xdr:to>
      <xdr:col>81</xdr:col>
      <xdr:colOff>50800</xdr:colOff>
      <xdr:row>33</xdr:row>
      <xdr:rowOff>166370</xdr:rowOff>
    </xdr:to>
    <xdr:cxnSp macro="">
      <xdr:nvCxnSpPr>
        <xdr:cNvPr id="438" name="直線コネクタ 437"/>
        <xdr:cNvCxnSpPr/>
      </xdr:nvCxnSpPr>
      <xdr:spPr>
        <a:xfrm>
          <a:off x="14592300" y="573595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105410</xdr:rowOff>
    </xdr:from>
    <xdr:to>
      <xdr:col>72</xdr:col>
      <xdr:colOff>38100</xdr:colOff>
      <xdr:row>35</xdr:row>
      <xdr:rowOff>35560</xdr:rowOff>
    </xdr:to>
    <xdr:sp macro="" textlink="">
      <xdr:nvSpPr>
        <xdr:cNvPr id="439" name="楕円 438"/>
        <xdr:cNvSpPr/>
      </xdr:nvSpPr>
      <xdr:spPr>
        <a:xfrm>
          <a:off x="13652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78105</xdr:rowOff>
    </xdr:from>
    <xdr:to>
      <xdr:col>76</xdr:col>
      <xdr:colOff>114300</xdr:colOff>
      <xdr:row>34</xdr:row>
      <xdr:rowOff>156210</xdr:rowOff>
    </xdr:to>
    <xdr:cxnSp macro="">
      <xdr:nvCxnSpPr>
        <xdr:cNvPr id="440" name="直線コネクタ 439"/>
        <xdr:cNvCxnSpPr/>
      </xdr:nvCxnSpPr>
      <xdr:spPr>
        <a:xfrm flipV="1">
          <a:off x="13703300" y="5735955"/>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36830</xdr:rowOff>
    </xdr:from>
    <xdr:to>
      <xdr:col>67</xdr:col>
      <xdr:colOff>101600</xdr:colOff>
      <xdr:row>35</xdr:row>
      <xdr:rowOff>138430</xdr:rowOff>
    </xdr:to>
    <xdr:sp macro="" textlink="">
      <xdr:nvSpPr>
        <xdr:cNvPr id="441" name="楕円 440"/>
        <xdr:cNvSpPr/>
      </xdr:nvSpPr>
      <xdr:spPr>
        <a:xfrm>
          <a:off x="12763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156210</xdr:rowOff>
    </xdr:from>
    <xdr:to>
      <xdr:col>71</xdr:col>
      <xdr:colOff>177800</xdr:colOff>
      <xdr:row>35</xdr:row>
      <xdr:rowOff>87630</xdr:rowOff>
    </xdr:to>
    <xdr:cxnSp macro="">
      <xdr:nvCxnSpPr>
        <xdr:cNvPr id="442" name="直線コネクタ 441"/>
        <xdr:cNvCxnSpPr/>
      </xdr:nvCxnSpPr>
      <xdr:spPr>
        <a:xfrm flipV="1">
          <a:off x="12814300" y="598551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81915</xdr:rowOff>
    </xdr:from>
    <xdr:ext cx="405130" cy="259080"/>
    <xdr:sp macro="" textlink="">
      <xdr:nvSpPr>
        <xdr:cNvPr id="443" name="n_1aveValue【認定こども園・幼稚園・保育所】&#10;有形固定資産減価償却率"/>
        <xdr:cNvSpPr txBox="1"/>
      </xdr:nvSpPr>
      <xdr:spPr>
        <a:xfrm>
          <a:off x="15266035" y="6425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20955</xdr:rowOff>
    </xdr:from>
    <xdr:ext cx="403225" cy="257175"/>
    <xdr:sp macro="" textlink="">
      <xdr:nvSpPr>
        <xdr:cNvPr id="444" name="n_2aveValue【認定こども園・幼稚園・保育所】&#10;有形固定資産減価償却率"/>
        <xdr:cNvSpPr txBox="1"/>
      </xdr:nvSpPr>
      <xdr:spPr>
        <a:xfrm>
          <a:off x="14389735" y="63646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26670</xdr:rowOff>
    </xdr:from>
    <xdr:ext cx="403225" cy="259080"/>
    <xdr:sp macro="" textlink="">
      <xdr:nvSpPr>
        <xdr:cNvPr id="445" name="n_3aveValue【認定こども園・幼稚園・保育所】&#10;有形固定資産減価償却率"/>
        <xdr:cNvSpPr txBox="1"/>
      </xdr:nvSpPr>
      <xdr:spPr>
        <a:xfrm>
          <a:off x="13500735" y="6370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47625</xdr:rowOff>
    </xdr:from>
    <xdr:ext cx="403225" cy="259080"/>
    <xdr:sp macro="" textlink="">
      <xdr:nvSpPr>
        <xdr:cNvPr id="446" name="n_4aveValue【認定こども園・幼稚園・保育所】&#10;有形固定資産減価償却率"/>
        <xdr:cNvSpPr txBox="1"/>
      </xdr:nvSpPr>
      <xdr:spPr>
        <a:xfrm>
          <a:off x="12611735" y="63912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61595</xdr:rowOff>
    </xdr:from>
    <xdr:ext cx="405130" cy="259080"/>
    <xdr:sp macro="" textlink="">
      <xdr:nvSpPr>
        <xdr:cNvPr id="447" name="n_1mainValue【認定こども園・幼稚園・保育所】&#10;有形固定資産減価償却率"/>
        <xdr:cNvSpPr txBox="1"/>
      </xdr:nvSpPr>
      <xdr:spPr>
        <a:xfrm>
          <a:off x="15266035" y="5547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31</xdr:row>
      <xdr:rowOff>145415</xdr:rowOff>
    </xdr:from>
    <xdr:ext cx="403225" cy="257175"/>
    <xdr:sp macro="" textlink="">
      <xdr:nvSpPr>
        <xdr:cNvPr id="448" name="n_2mainValue【認定こども園・幼稚園・保育所】&#10;有形固定資産減価償却率"/>
        <xdr:cNvSpPr txBox="1"/>
      </xdr:nvSpPr>
      <xdr:spPr>
        <a:xfrm>
          <a:off x="14389735" y="54603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52070</xdr:rowOff>
    </xdr:from>
    <xdr:ext cx="403225" cy="257175"/>
    <xdr:sp macro="" textlink="">
      <xdr:nvSpPr>
        <xdr:cNvPr id="449" name="n_3mainValue【認定こども園・幼稚園・保育所】&#10;有形固定資産減価償却率"/>
        <xdr:cNvSpPr txBox="1"/>
      </xdr:nvSpPr>
      <xdr:spPr>
        <a:xfrm>
          <a:off x="13500735" y="57099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33</xdr:row>
      <xdr:rowOff>154940</xdr:rowOff>
    </xdr:from>
    <xdr:ext cx="403225" cy="257175"/>
    <xdr:sp macro="" textlink="">
      <xdr:nvSpPr>
        <xdr:cNvPr id="450" name="n_4mainValue【認定こども園・幼稚園・保育所】&#10;有形固定資産減価償却率"/>
        <xdr:cNvSpPr txBox="1"/>
      </xdr:nvSpPr>
      <xdr:spPr>
        <a:xfrm>
          <a:off x="12611735" y="58127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59" name="テキスト ボックス 458"/>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5455" cy="259080"/>
    <xdr:sp macro="" textlink="">
      <xdr:nvSpPr>
        <xdr:cNvPr id="462" name="テキスト ボックス 461"/>
        <xdr:cNvSpPr txBox="1"/>
      </xdr:nvSpPr>
      <xdr:spPr>
        <a:xfrm>
          <a:off x="17820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5455" cy="257175"/>
    <xdr:sp macro="" textlink="">
      <xdr:nvSpPr>
        <xdr:cNvPr id="464" name="テキスト ボックス 463"/>
        <xdr:cNvSpPr txBox="1"/>
      </xdr:nvSpPr>
      <xdr:spPr>
        <a:xfrm>
          <a:off x="17820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5455" cy="259080"/>
    <xdr:sp macro="" textlink="">
      <xdr:nvSpPr>
        <xdr:cNvPr id="466" name="テキスト ボックス 465"/>
        <xdr:cNvSpPr txBox="1"/>
      </xdr:nvSpPr>
      <xdr:spPr>
        <a:xfrm>
          <a:off x="17820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5455" cy="259080"/>
    <xdr:sp macro="" textlink="">
      <xdr:nvSpPr>
        <xdr:cNvPr id="468" name="テキスト ボックス 467"/>
        <xdr:cNvSpPr txBox="1"/>
      </xdr:nvSpPr>
      <xdr:spPr>
        <a:xfrm>
          <a:off x="17820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5455" cy="257175"/>
    <xdr:sp macro="" textlink="">
      <xdr:nvSpPr>
        <xdr:cNvPr id="470" name="テキスト ボックス 469"/>
        <xdr:cNvSpPr txBox="1"/>
      </xdr:nvSpPr>
      <xdr:spPr>
        <a:xfrm>
          <a:off x="17820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72" name="テキスト ボックス 471"/>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64770</xdr:rowOff>
    </xdr:from>
    <xdr:to>
      <xdr:col>116</xdr:col>
      <xdr:colOff>62865</xdr:colOff>
      <xdr:row>42</xdr:row>
      <xdr:rowOff>3810</xdr:rowOff>
    </xdr:to>
    <xdr:cxnSp macro="">
      <xdr:nvCxnSpPr>
        <xdr:cNvPr id="474" name="直線コネクタ 473"/>
        <xdr:cNvCxnSpPr/>
      </xdr:nvCxnSpPr>
      <xdr:spPr>
        <a:xfrm flipV="1">
          <a:off x="22160865" y="572262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7620</xdr:rowOff>
    </xdr:from>
    <xdr:ext cx="469900" cy="257175"/>
    <xdr:sp macro="" textlink="">
      <xdr:nvSpPr>
        <xdr:cNvPr id="475" name="【認定こども園・幼稚園・保育所】&#10;一人当たり面積最小値テキスト"/>
        <xdr:cNvSpPr txBox="1"/>
      </xdr:nvSpPr>
      <xdr:spPr>
        <a:xfrm>
          <a:off x="22199600" y="72085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xdr:cNvCxnSpPr/>
      </xdr:nvCxnSpPr>
      <xdr:spPr>
        <a:xfrm>
          <a:off x="22072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11430</xdr:rowOff>
    </xdr:from>
    <xdr:ext cx="469900" cy="259080"/>
    <xdr:sp macro="" textlink="">
      <xdr:nvSpPr>
        <xdr:cNvPr id="477" name="【認定こども園・幼稚園・保育所】&#10;一人当たり面積最大値テキスト"/>
        <xdr:cNvSpPr txBox="1"/>
      </xdr:nvSpPr>
      <xdr:spPr>
        <a:xfrm>
          <a:off x="22199600" y="5497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0.398</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xdr:cNvCxnSpPr/>
      </xdr:nvCxnSpPr>
      <xdr:spPr>
        <a:xfrm>
          <a:off x="22072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132080</xdr:rowOff>
    </xdr:from>
    <xdr:ext cx="469900" cy="257175"/>
    <xdr:sp macro="" textlink="">
      <xdr:nvSpPr>
        <xdr:cNvPr id="479" name="【認定こども園・幼稚園・保育所】&#10;一人当たり面積平均値テキスト"/>
        <xdr:cNvSpPr txBox="1"/>
      </xdr:nvSpPr>
      <xdr:spPr>
        <a:xfrm>
          <a:off x="22199600" y="64757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143510</xdr:rowOff>
    </xdr:from>
    <xdr:to>
      <xdr:col>112</xdr:col>
      <xdr:colOff>38100</xdr:colOff>
      <xdr:row>39</xdr:row>
      <xdr:rowOff>73660</xdr:rowOff>
    </xdr:to>
    <xdr:sp macro="" textlink="">
      <xdr:nvSpPr>
        <xdr:cNvPr id="481" name="フローチャート: 判断 480"/>
        <xdr:cNvSpPr/>
      </xdr:nvSpPr>
      <xdr:spPr>
        <a:xfrm>
          <a:off x="21272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147320</xdr:rowOff>
    </xdr:from>
    <xdr:to>
      <xdr:col>107</xdr:col>
      <xdr:colOff>101600</xdr:colOff>
      <xdr:row>40</xdr:row>
      <xdr:rowOff>77470</xdr:rowOff>
    </xdr:to>
    <xdr:sp macro="" textlink="">
      <xdr:nvSpPr>
        <xdr:cNvPr id="482" name="フローチャート: 判断 481"/>
        <xdr:cNvSpPr/>
      </xdr:nvSpPr>
      <xdr:spPr>
        <a:xfrm>
          <a:off x="203835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147320</xdr:rowOff>
    </xdr:from>
    <xdr:to>
      <xdr:col>102</xdr:col>
      <xdr:colOff>165100</xdr:colOff>
      <xdr:row>40</xdr:row>
      <xdr:rowOff>77470</xdr:rowOff>
    </xdr:to>
    <xdr:sp macro="" textlink="">
      <xdr:nvSpPr>
        <xdr:cNvPr id="483" name="フローチャート: 判断 482"/>
        <xdr:cNvSpPr/>
      </xdr:nvSpPr>
      <xdr:spPr>
        <a:xfrm>
          <a:off x="194945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147320</xdr:rowOff>
    </xdr:from>
    <xdr:to>
      <xdr:col>98</xdr:col>
      <xdr:colOff>38100</xdr:colOff>
      <xdr:row>40</xdr:row>
      <xdr:rowOff>77470</xdr:rowOff>
    </xdr:to>
    <xdr:sp macro="" textlink="">
      <xdr:nvSpPr>
        <xdr:cNvPr id="484" name="フローチャート: 判断 483"/>
        <xdr:cNvSpPr/>
      </xdr:nvSpPr>
      <xdr:spPr>
        <a:xfrm>
          <a:off x="18605500" y="683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5" name="テキスト ボックス 4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6" name="テキスト ボックス 4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7" name="テキスト ボックス 4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8" name="テキスト ボックス 4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9" name="テキスト ボックス 4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90" name="楕円 489"/>
        <xdr:cNvSpPr/>
      </xdr:nvSpPr>
      <xdr:spPr>
        <a:xfrm>
          <a:off x="22110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118110</xdr:rowOff>
    </xdr:from>
    <xdr:ext cx="469900" cy="259080"/>
    <xdr:sp macro="" textlink="">
      <xdr:nvSpPr>
        <xdr:cNvPr id="491" name="【認定こども園・幼稚園・保育所】&#10;一人当たり面積該当値テキスト"/>
        <xdr:cNvSpPr txBox="1"/>
      </xdr:nvSpPr>
      <xdr:spPr>
        <a:xfrm>
          <a:off x="2219960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147320</xdr:rowOff>
    </xdr:from>
    <xdr:to>
      <xdr:col>112</xdr:col>
      <xdr:colOff>38100</xdr:colOff>
      <xdr:row>39</xdr:row>
      <xdr:rowOff>77470</xdr:rowOff>
    </xdr:to>
    <xdr:sp macro="" textlink="">
      <xdr:nvSpPr>
        <xdr:cNvPr id="492" name="楕円 491"/>
        <xdr:cNvSpPr/>
      </xdr:nvSpPr>
      <xdr:spPr>
        <a:xfrm>
          <a:off x="21272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19050</xdr:rowOff>
    </xdr:from>
    <xdr:to>
      <xdr:col>116</xdr:col>
      <xdr:colOff>63500</xdr:colOff>
      <xdr:row>39</xdr:row>
      <xdr:rowOff>26670</xdr:rowOff>
    </xdr:to>
    <xdr:cxnSp macro="">
      <xdr:nvCxnSpPr>
        <xdr:cNvPr id="493" name="直線コネクタ 492"/>
        <xdr:cNvCxnSpPr/>
      </xdr:nvCxnSpPr>
      <xdr:spPr>
        <a:xfrm flipV="1">
          <a:off x="21323300" y="67056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143510</xdr:rowOff>
    </xdr:from>
    <xdr:to>
      <xdr:col>107</xdr:col>
      <xdr:colOff>101600</xdr:colOff>
      <xdr:row>39</xdr:row>
      <xdr:rowOff>73660</xdr:rowOff>
    </xdr:to>
    <xdr:sp macro="" textlink="">
      <xdr:nvSpPr>
        <xdr:cNvPr id="494" name="楕円 493"/>
        <xdr:cNvSpPr/>
      </xdr:nvSpPr>
      <xdr:spPr>
        <a:xfrm>
          <a:off x="20383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22860</xdr:rowOff>
    </xdr:from>
    <xdr:to>
      <xdr:col>111</xdr:col>
      <xdr:colOff>177800</xdr:colOff>
      <xdr:row>39</xdr:row>
      <xdr:rowOff>26670</xdr:rowOff>
    </xdr:to>
    <xdr:cxnSp macro="">
      <xdr:nvCxnSpPr>
        <xdr:cNvPr id="495" name="直線コネクタ 494"/>
        <xdr:cNvCxnSpPr/>
      </xdr:nvCxnSpPr>
      <xdr:spPr>
        <a:xfrm>
          <a:off x="20434300" y="67094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151130</xdr:rowOff>
    </xdr:from>
    <xdr:to>
      <xdr:col>102</xdr:col>
      <xdr:colOff>165100</xdr:colOff>
      <xdr:row>38</xdr:row>
      <xdr:rowOff>81280</xdr:rowOff>
    </xdr:to>
    <xdr:sp macro="" textlink="">
      <xdr:nvSpPr>
        <xdr:cNvPr id="496" name="楕円 495"/>
        <xdr:cNvSpPr/>
      </xdr:nvSpPr>
      <xdr:spPr>
        <a:xfrm>
          <a:off x="19494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30480</xdr:rowOff>
    </xdr:from>
    <xdr:to>
      <xdr:col>107</xdr:col>
      <xdr:colOff>50800</xdr:colOff>
      <xdr:row>39</xdr:row>
      <xdr:rowOff>22860</xdr:rowOff>
    </xdr:to>
    <xdr:cxnSp macro="">
      <xdr:nvCxnSpPr>
        <xdr:cNvPr id="497" name="直線コネクタ 496"/>
        <xdr:cNvCxnSpPr/>
      </xdr:nvCxnSpPr>
      <xdr:spPr>
        <a:xfrm>
          <a:off x="19545300" y="654558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71120</xdr:rowOff>
    </xdr:from>
    <xdr:to>
      <xdr:col>98</xdr:col>
      <xdr:colOff>38100</xdr:colOff>
      <xdr:row>39</xdr:row>
      <xdr:rowOff>1270</xdr:rowOff>
    </xdr:to>
    <xdr:sp macro="" textlink="">
      <xdr:nvSpPr>
        <xdr:cNvPr id="498" name="楕円 497"/>
        <xdr:cNvSpPr/>
      </xdr:nvSpPr>
      <xdr:spPr>
        <a:xfrm>
          <a:off x="18605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30480</xdr:rowOff>
    </xdr:from>
    <xdr:to>
      <xdr:col>102</xdr:col>
      <xdr:colOff>114300</xdr:colOff>
      <xdr:row>38</xdr:row>
      <xdr:rowOff>121920</xdr:rowOff>
    </xdr:to>
    <xdr:cxnSp macro="">
      <xdr:nvCxnSpPr>
        <xdr:cNvPr id="499" name="直線コネクタ 498"/>
        <xdr:cNvCxnSpPr/>
      </xdr:nvCxnSpPr>
      <xdr:spPr>
        <a:xfrm flipV="1">
          <a:off x="18656300" y="65455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90170</xdr:rowOff>
    </xdr:from>
    <xdr:ext cx="469900" cy="259080"/>
    <xdr:sp macro="" textlink="">
      <xdr:nvSpPr>
        <xdr:cNvPr id="500" name="n_1aveValue【認定こども園・幼稚園・保育所】&#10;一人当たり面積"/>
        <xdr:cNvSpPr txBox="1"/>
      </xdr:nvSpPr>
      <xdr:spPr>
        <a:xfrm>
          <a:off x="21075650" y="6433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40</xdr:row>
      <xdr:rowOff>68580</xdr:rowOff>
    </xdr:from>
    <xdr:ext cx="467995" cy="259080"/>
    <xdr:sp macro="" textlink="">
      <xdr:nvSpPr>
        <xdr:cNvPr id="501" name="n_2aveValue【認定こども園・幼稚園・保育所】&#10;一人当たり面積"/>
        <xdr:cNvSpPr txBox="1"/>
      </xdr:nvSpPr>
      <xdr:spPr>
        <a:xfrm>
          <a:off x="20199350" y="69265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40</xdr:row>
      <xdr:rowOff>68580</xdr:rowOff>
    </xdr:from>
    <xdr:ext cx="467995" cy="259080"/>
    <xdr:sp macro="" textlink="">
      <xdr:nvSpPr>
        <xdr:cNvPr id="502" name="n_3aveValue【認定こども園・幼稚園・保育所】&#10;一人当たり面積"/>
        <xdr:cNvSpPr txBox="1"/>
      </xdr:nvSpPr>
      <xdr:spPr>
        <a:xfrm>
          <a:off x="19310350" y="69265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40</xdr:row>
      <xdr:rowOff>68580</xdr:rowOff>
    </xdr:from>
    <xdr:ext cx="467995" cy="259080"/>
    <xdr:sp macro="" textlink="">
      <xdr:nvSpPr>
        <xdr:cNvPr id="503" name="n_4aveValue【認定こども園・幼稚園・保育所】&#10;一人当たり面積"/>
        <xdr:cNvSpPr txBox="1"/>
      </xdr:nvSpPr>
      <xdr:spPr>
        <a:xfrm>
          <a:off x="18421350" y="69265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39</xdr:row>
      <xdr:rowOff>68580</xdr:rowOff>
    </xdr:from>
    <xdr:ext cx="469900" cy="259080"/>
    <xdr:sp macro="" textlink="">
      <xdr:nvSpPr>
        <xdr:cNvPr id="504" name="n_1mainValue【認定こども園・幼稚園・保育所】&#10;一人当たり面積"/>
        <xdr:cNvSpPr txBox="1"/>
      </xdr:nvSpPr>
      <xdr:spPr>
        <a:xfrm>
          <a:off x="21075650" y="675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90170</xdr:rowOff>
    </xdr:from>
    <xdr:ext cx="467995" cy="259080"/>
    <xdr:sp macro="" textlink="">
      <xdr:nvSpPr>
        <xdr:cNvPr id="505" name="n_2mainValue【認定こども園・幼稚園・保育所】&#10;一人当たり面積"/>
        <xdr:cNvSpPr txBox="1"/>
      </xdr:nvSpPr>
      <xdr:spPr>
        <a:xfrm>
          <a:off x="20199350" y="64338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36</xdr:row>
      <xdr:rowOff>97790</xdr:rowOff>
    </xdr:from>
    <xdr:ext cx="467995" cy="257175"/>
    <xdr:sp macro="" textlink="">
      <xdr:nvSpPr>
        <xdr:cNvPr id="506" name="n_3mainValue【認定こども園・幼稚園・保育所】&#10;一人当たり面積"/>
        <xdr:cNvSpPr txBox="1"/>
      </xdr:nvSpPr>
      <xdr:spPr>
        <a:xfrm>
          <a:off x="19310350" y="62699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37</xdr:row>
      <xdr:rowOff>17780</xdr:rowOff>
    </xdr:from>
    <xdr:ext cx="467995" cy="257175"/>
    <xdr:sp macro="" textlink="">
      <xdr:nvSpPr>
        <xdr:cNvPr id="507" name="n_4mainValue【認定こども園・幼稚園・保育所】&#10;一人当たり面積"/>
        <xdr:cNvSpPr txBox="1"/>
      </xdr:nvSpPr>
      <xdr:spPr>
        <a:xfrm>
          <a:off x="18421350" y="63614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16" name="テキスト ボックス 515"/>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7175"/>
    <xdr:sp macro="" textlink="">
      <xdr:nvSpPr>
        <xdr:cNvPr id="518" name="テキスト ボックス 517"/>
        <xdr:cNvSpPr txBox="1"/>
      </xdr:nvSpPr>
      <xdr:spPr>
        <a:xfrm>
          <a:off x="12042775" y="11287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7175"/>
    <xdr:sp macro="" textlink="">
      <xdr:nvSpPr>
        <xdr:cNvPr id="520" name="テキスト ボックス 519"/>
        <xdr:cNvSpPr txBox="1"/>
      </xdr:nvSpPr>
      <xdr:spPr>
        <a:xfrm>
          <a:off x="12042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7175"/>
    <xdr:sp macro="" textlink="">
      <xdr:nvSpPr>
        <xdr:cNvPr id="522" name="テキスト ボックス 521"/>
        <xdr:cNvSpPr txBox="1"/>
      </xdr:nvSpPr>
      <xdr:spPr>
        <a:xfrm>
          <a:off x="12042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7175"/>
    <xdr:sp macro="" textlink="">
      <xdr:nvSpPr>
        <xdr:cNvPr id="524" name="テキスト ボックス 523"/>
        <xdr:cNvSpPr txBox="1"/>
      </xdr:nvSpPr>
      <xdr:spPr>
        <a:xfrm>
          <a:off x="12042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7175"/>
    <xdr:sp macro="" textlink="">
      <xdr:nvSpPr>
        <xdr:cNvPr id="526" name="テキスト ボックス 525"/>
        <xdr:cNvSpPr txBox="1"/>
      </xdr:nvSpPr>
      <xdr:spPr>
        <a:xfrm>
          <a:off x="12042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175"/>
    <xdr:sp macro="" textlink="">
      <xdr:nvSpPr>
        <xdr:cNvPr id="528" name="テキスト ボックス 527"/>
        <xdr:cNvSpPr txBox="1"/>
      </xdr:nvSpPr>
      <xdr:spPr>
        <a:xfrm>
          <a:off x="12042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88900</xdr:rowOff>
    </xdr:from>
    <xdr:to>
      <xdr:col>85</xdr:col>
      <xdr:colOff>126365</xdr:colOff>
      <xdr:row>64</xdr:row>
      <xdr:rowOff>18415</xdr:rowOff>
    </xdr:to>
    <xdr:cxnSp macro="">
      <xdr:nvCxnSpPr>
        <xdr:cNvPr id="530" name="直線コネクタ 529"/>
        <xdr:cNvCxnSpPr/>
      </xdr:nvCxnSpPr>
      <xdr:spPr>
        <a:xfrm flipV="1">
          <a:off x="16318865" y="9518650"/>
          <a:ext cx="0" cy="1472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22225</xdr:rowOff>
    </xdr:from>
    <xdr:ext cx="405130" cy="258445"/>
    <xdr:sp macro="" textlink="">
      <xdr:nvSpPr>
        <xdr:cNvPr id="531" name="【学校施設】&#10;有形固定資産減価償却率最小値テキスト"/>
        <xdr:cNvSpPr txBox="1"/>
      </xdr:nvSpPr>
      <xdr:spPr>
        <a:xfrm>
          <a:off x="16357600" y="10995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80.4</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18415</xdr:rowOff>
    </xdr:from>
    <xdr:to>
      <xdr:col>86</xdr:col>
      <xdr:colOff>25400</xdr:colOff>
      <xdr:row>64</xdr:row>
      <xdr:rowOff>18415</xdr:rowOff>
    </xdr:to>
    <xdr:cxnSp macro="">
      <xdr:nvCxnSpPr>
        <xdr:cNvPr id="532" name="直線コネクタ 531"/>
        <xdr:cNvCxnSpPr/>
      </xdr:nvCxnSpPr>
      <xdr:spPr>
        <a:xfrm>
          <a:off x="16230600" y="10991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35560</xdr:rowOff>
    </xdr:from>
    <xdr:ext cx="405130" cy="259080"/>
    <xdr:sp macro="" textlink="">
      <xdr:nvSpPr>
        <xdr:cNvPr id="533" name="【学校施設】&#10;有形固定資産減価償却率最大値テキスト"/>
        <xdr:cNvSpPr txBox="1"/>
      </xdr:nvSpPr>
      <xdr:spPr>
        <a:xfrm>
          <a:off x="16357600" y="929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88900</xdr:rowOff>
    </xdr:from>
    <xdr:to>
      <xdr:col>86</xdr:col>
      <xdr:colOff>25400</xdr:colOff>
      <xdr:row>55</xdr:row>
      <xdr:rowOff>88900</xdr:rowOff>
    </xdr:to>
    <xdr:cxnSp macro="">
      <xdr:nvCxnSpPr>
        <xdr:cNvPr id="534" name="直線コネクタ 533"/>
        <xdr:cNvCxnSpPr/>
      </xdr:nvCxnSpPr>
      <xdr:spPr>
        <a:xfrm>
          <a:off x="16230600" y="951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103505</xdr:rowOff>
    </xdr:from>
    <xdr:ext cx="405130" cy="259080"/>
    <xdr:sp macro="" textlink="">
      <xdr:nvSpPr>
        <xdr:cNvPr id="535" name="【学校施設】&#10;有形固定資産減価償却率平均値テキスト"/>
        <xdr:cNvSpPr txBox="1"/>
      </xdr:nvSpPr>
      <xdr:spPr>
        <a:xfrm>
          <a:off x="16357600" y="102190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125095</xdr:rowOff>
    </xdr:from>
    <xdr:to>
      <xdr:col>85</xdr:col>
      <xdr:colOff>177800</xdr:colOff>
      <xdr:row>60</xdr:row>
      <xdr:rowOff>55245</xdr:rowOff>
    </xdr:to>
    <xdr:sp macro="" textlink="">
      <xdr:nvSpPr>
        <xdr:cNvPr id="536" name="フローチャート: 判断 535"/>
        <xdr:cNvSpPr/>
      </xdr:nvSpPr>
      <xdr:spPr>
        <a:xfrm>
          <a:off x="16268700" y="1024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36195</xdr:rowOff>
    </xdr:from>
    <xdr:to>
      <xdr:col>81</xdr:col>
      <xdr:colOff>101600</xdr:colOff>
      <xdr:row>58</xdr:row>
      <xdr:rowOff>137795</xdr:rowOff>
    </xdr:to>
    <xdr:sp macro="" textlink="">
      <xdr:nvSpPr>
        <xdr:cNvPr id="537" name="フローチャート: 判断 536"/>
        <xdr:cNvSpPr/>
      </xdr:nvSpPr>
      <xdr:spPr>
        <a:xfrm>
          <a:off x="15430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102235</xdr:rowOff>
    </xdr:from>
    <xdr:to>
      <xdr:col>76</xdr:col>
      <xdr:colOff>165100</xdr:colOff>
      <xdr:row>58</xdr:row>
      <xdr:rowOff>32385</xdr:rowOff>
    </xdr:to>
    <xdr:sp macro="" textlink="">
      <xdr:nvSpPr>
        <xdr:cNvPr id="538" name="フローチャート: 判断 537"/>
        <xdr:cNvSpPr/>
      </xdr:nvSpPr>
      <xdr:spPr>
        <a:xfrm>
          <a:off x="145415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116205</xdr:rowOff>
    </xdr:from>
    <xdr:to>
      <xdr:col>72</xdr:col>
      <xdr:colOff>38100</xdr:colOff>
      <xdr:row>58</xdr:row>
      <xdr:rowOff>46355</xdr:rowOff>
    </xdr:to>
    <xdr:sp macro="" textlink="">
      <xdr:nvSpPr>
        <xdr:cNvPr id="539" name="フローチャート: 判断 538"/>
        <xdr:cNvSpPr/>
      </xdr:nvSpPr>
      <xdr:spPr>
        <a:xfrm>
          <a:off x="13652500" y="98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79375</xdr:rowOff>
    </xdr:from>
    <xdr:to>
      <xdr:col>67</xdr:col>
      <xdr:colOff>101600</xdr:colOff>
      <xdr:row>58</xdr:row>
      <xdr:rowOff>9525</xdr:rowOff>
    </xdr:to>
    <xdr:sp macro="" textlink="">
      <xdr:nvSpPr>
        <xdr:cNvPr id="540" name="フローチャート: 判断 539"/>
        <xdr:cNvSpPr/>
      </xdr:nvSpPr>
      <xdr:spPr>
        <a:xfrm>
          <a:off x="12763500" y="98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41" name="テキスト ボックス 540"/>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42" name="テキスト ボックス 541"/>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43" name="テキスト ボックス 542"/>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44" name="テキスト ボックス 543"/>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45" name="テキスト ボックス 544"/>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106680</xdr:rowOff>
    </xdr:from>
    <xdr:to>
      <xdr:col>85</xdr:col>
      <xdr:colOff>177800</xdr:colOff>
      <xdr:row>58</xdr:row>
      <xdr:rowOff>36830</xdr:rowOff>
    </xdr:to>
    <xdr:sp macro="" textlink="">
      <xdr:nvSpPr>
        <xdr:cNvPr id="546" name="楕円 545"/>
        <xdr:cNvSpPr/>
      </xdr:nvSpPr>
      <xdr:spPr>
        <a:xfrm>
          <a:off x="162687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129540</xdr:rowOff>
    </xdr:from>
    <xdr:ext cx="405130" cy="259080"/>
    <xdr:sp macro="" textlink="">
      <xdr:nvSpPr>
        <xdr:cNvPr id="547" name="【学校施設】&#10;有形固定資産減価償却率該当値テキスト"/>
        <xdr:cNvSpPr txBox="1"/>
      </xdr:nvSpPr>
      <xdr:spPr>
        <a:xfrm>
          <a:off x="16357600" y="9730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10795</xdr:rowOff>
    </xdr:from>
    <xdr:to>
      <xdr:col>81</xdr:col>
      <xdr:colOff>101600</xdr:colOff>
      <xdr:row>57</xdr:row>
      <xdr:rowOff>112395</xdr:rowOff>
    </xdr:to>
    <xdr:sp macro="" textlink="">
      <xdr:nvSpPr>
        <xdr:cNvPr id="548" name="楕円 547"/>
        <xdr:cNvSpPr/>
      </xdr:nvSpPr>
      <xdr:spPr>
        <a:xfrm>
          <a:off x="15430500" y="97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61595</xdr:rowOff>
    </xdr:from>
    <xdr:to>
      <xdr:col>85</xdr:col>
      <xdr:colOff>127000</xdr:colOff>
      <xdr:row>57</xdr:row>
      <xdr:rowOff>157480</xdr:rowOff>
    </xdr:to>
    <xdr:cxnSp macro="">
      <xdr:nvCxnSpPr>
        <xdr:cNvPr id="549" name="直線コネクタ 548"/>
        <xdr:cNvCxnSpPr/>
      </xdr:nvCxnSpPr>
      <xdr:spPr>
        <a:xfrm>
          <a:off x="15481300" y="983424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95250</xdr:rowOff>
    </xdr:from>
    <xdr:to>
      <xdr:col>76</xdr:col>
      <xdr:colOff>165100</xdr:colOff>
      <xdr:row>57</xdr:row>
      <xdr:rowOff>25400</xdr:rowOff>
    </xdr:to>
    <xdr:sp macro="" textlink="">
      <xdr:nvSpPr>
        <xdr:cNvPr id="550" name="楕円 549"/>
        <xdr:cNvSpPr/>
      </xdr:nvSpPr>
      <xdr:spPr>
        <a:xfrm>
          <a:off x="145415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146050</xdr:rowOff>
    </xdr:from>
    <xdr:to>
      <xdr:col>81</xdr:col>
      <xdr:colOff>50800</xdr:colOff>
      <xdr:row>57</xdr:row>
      <xdr:rowOff>61595</xdr:rowOff>
    </xdr:to>
    <xdr:cxnSp macro="">
      <xdr:nvCxnSpPr>
        <xdr:cNvPr id="551" name="直線コネクタ 550"/>
        <xdr:cNvCxnSpPr/>
      </xdr:nvCxnSpPr>
      <xdr:spPr>
        <a:xfrm>
          <a:off x="14592300" y="974725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59055</xdr:rowOff>
    </xdr:from>
    <xdr:to>
      <xdr:col>72</xdr:col>
      <xdr:colOff>38100</xdr:colOff>
      <xdr:row>56</xdr:row>
      <xdr:rowOff>160655</xdr:rowOff>
    </xdr:to>
    <xdr:sp macro="" textlink="">
      <xdr:nvSpPr>
        <xdr:cNvPr id="552" name="楕円 551"/>
        <xdr:cNvSpPr/>
      </xdr:nvSpPr>
      <xdr:spPr>
        <a:xfrm>
          <a:off x="136525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109855</xdr:rowOff>
    </xdr:from>
    <xdr:to>
      <xdr:col>76</xdr:col>
      <xdr:colOff>114300</xdr:colOff>
      <xdr:row>56</xdr:row>
      <xdr:rowOff>146050</xdr:rowOff>
    </xdr:to>
    <xdr:cxnSp macro="">
      <xdr:nvCxnSpPr>
        <xdr:cNvPr id="553" name="直線コネクタ 552"/>
        <xdr:cNvCxnSpPr/>
      </xdr:nvCxnSpPr>
      <xdr:spPr>
        <a:xfrm>
          <a:off x="13703300" y="97110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59055</xdr:rowOff>
    </xdr:from>
    <xdr:to>
      <xdr:col>67</xdr:col>
      <xdr:colOff>101600</xdr:colOff>
      <xdr:row>56</xdr:row>
      <xdr:rowOff>160655</xdr:rowOff>
    </xdr:to>
    <xdr:sp macro="" textlink="">
      <xdr:nvSpPr>
        <xdr:cNvPr id="554" name="楕円 553"/>
        <xdr:cNvSpPr/>
      </xdr:nvSpPr>
      <xdr:spPr>
        <a:xfrm>
          <a:off x="127635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109855</xdr:rowOff>
    </xdr:from>
    <xdr:to>
      <xdr:col>71</xdr:col>
      <xdr:colOff>177800</xdr:colOff>
      <xdr:row>56</xdr:row>
      <xdr:rowOff>109855</xdr:rowOff>
    </xdr:to>
    <xdr:cxnSp macro="">
      <xdr:nvCxnSpPr>
        <xdr:cNvPr id="555" name="直線コネクタ 554"/>
        <xdr:cNvCxnSpPr/>
      </xdr:nvCxnSpPr>
      <xdr:spPr>
        <a:xfrm>
          <a:off x="12814300" y="97110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128905</xdr:rowOff>
    </xdr:from>
    <xdr:ext cx="405130" cy="259080"/>
    <xdr:sp macro="" textlink="">
      <xdr:nvSpPr>
        <xdr:cNvPr id="556" name="n_1aveValue【学校施設】&#10;有形固定資産減価償却率"/>
        <xdr:cNvSpPr txBox="1"/>
      </xdr:nvSpPr>
      <xdr:spPr>
        <a:xfrm>
          <a:off x="15266035" y="10073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23495</xdr:rowOff>
    </xdr:from>
    <xdr:ext cx="403225" cy="259080"/>
    <xdr:sp macro="" textlink="">
      <xdr:nvSpPr>
        <xdr:cNvPr id="557" name="n_2aveValue【学校施設】&#10;有形固定資産減価償却率"/>
        <xdr:cNvSpPr txBox="1"/>
      </xdr:nvSpPr>
      <xdr:spPr>
        <a:xfrm>
          <a:off x="14389735" y="9967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37465</xdr:rowOff>
    </xdr:from>
    <xdr:ext cx="403225" cy="259080"/>
    <xdr:sp macro="" textlink="">
      <xdr:nvSpPr>
        <xdr:cNvPr id="558" name="n_3aveValue【学校施設】&#10;有形固定資産減価償却率"/>
        <xdr:cNvSpPr txBox="1"/>
      </xdr:nvSpPr>
      <xdr:spPr>
        <a:xfrm>
          <a:off x="1350073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635</xdr:rowOff>
    </xdr:from>
    <xdr:ext cx="403225" cy="259080"/>
    <xdr:sp macro="" textlink="">
      <xdr:nvSpPr>
        <xdr:cNvPr id="559" name="n_4aveValue【学校施設】&#10;有形固定資産減価償却率"/>
        <xdr:cNvSpPr txBox="1"/>
      </xdr:nvSpPr>
      <xdr:spPr>
        <a:xfrm>
          <a:off x="12611735" y="9944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128905</xdr:rowOff>
    </xdr:from>
    <xdr:ext cx="405130" cy="259080"/>
    <xdr:sp macro="" textlink="">
      <xdr:nvSpPr>
        <xdr:cNvPr id="560" name="n_1mainValue【学校施設】&#10;有形固定資産減価償却率"/>
        <xdr:cNvSpPr txBox="1"/>
      </xdr:nvSpPr>
      <xdr:spPr>
        <a:xfrm>
          <a:off x="15266035" y="9558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55</xdr:row>
      <xdr:rowOff>41910</xdr:rowOff>
    </xdr:from>
    <xdr:ext cx="403225" cy="257175"/>
    <xdr:sp macro="" textlink="">
      <xdr:nvSpPr>
        <xdr:cNvPr id="561" name="n_2mainValue【学校施設】&#10;有形固定資産減価償却率"/>
        <xdr:cNvSpPr txBox="1"/>
      </xdr:nvSpPr>
      <xdr:spPr>
        <a:xfrm>
          <a:off x="14389735" y="9471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55</xdr:row>
      <xdr:rowOff>6350</xdr:rowOff>
    </xdr:from>
    <xdr:ext cx="403225" cy="257175"/>
    <xdr:sp macro="" textlink="">
      <xdr:nvSpPr>
        <xdr:cNvPr id="562" name="n_3mainValue【学校施設】&#10;有形固定資産減価償却率"/>
        <xdr:cNvSpPr txBox="1"/>
      </xdr:nvSpPr>
      <xdr:spPr>
        <a:xfrm>
          <a:off x="13500735" y="94361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55</xdr:row>
      <xdr:rowOff>6350</xdr:rowOff>
    </xdr:from>
    <xdr:ext cx="403225" cy="257175"/>
    <xdr:sp macro="" textlink="">
      <xdr:nvSpPr>
        <xdr:cNvPr id="563" name="n_4mainValue【学校施設】&#10;有形固定資産減価償却率"/>
        <xdr:cNvSpPr txBox="1"/>
      </xdr:nvSpPr>
      <xdr:spPr>
        <a:xfrm>
          <a:off x="12611735" y="94361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72" name="テキスト ボックス 571"/>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574" name="テキスト ボックス 573"/>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576" name="テキスト ボックス 575"/>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578" name="テキスト ボックス 577"/>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580" name="テキスト ボックス 579"/>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582" name="テキスト ボックス 581"/>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584" name="テキスト ボックス 583"/>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86" name="テキスト ボックス 585"/>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21590</xdr:rowOff>
    </xdr:from>
    <xdr:to>
      <xdr:col>116</xdr:col>
      <xdr:colOff>62865</xdr:colOff>
      <xdr:row>63</xdr:row>
      <xdr:rowOff>170180</xdr:rowOff>
    </xdr:to>
    <xdr:cxnSp macro="">
      <xdr:nvCxnSpPr>
        <xdr:cNvPr id="588" name="直線コネクタ 587"/>
        <xdr:cNvCxnSpPr/>
      </xdr:nvCxnSpPr>
      <xdr:spPr>
        <a:xfrm flipV="1">
          <a:off x="22160865" y="945134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2540</xdr:rowOff>
    </xdr:from>
    <xdr:ext cx="469900" cy="259080"/>
    <xdr:sp macro="" textlink="">
      <xdr:nvSpPr>
        <xdr:cNvPr id="589" name="【学校施設】&#10;一人当たり面積最小値テキスト"/>
        <xdr:cNvSpPr txBox="1"/>
      </xdr:nvSpPr>
      <xdr:spPr>
        <a:xfrm>
          <a:off x="22199600" y="1097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170180</xdr:rowOff>
    </xdr:from>
    <xdr:to>
      <xdr:col>116</xdr:col>
      <xdr:colOff>152400</xdr:colOff>
      <xdr:row>63</xdr:row>
      <xdr:rowOff>170180</xdr:rowOff>
    </xdr:to>
    <xdr:cxnSp macro="">
      <xdr:nvCxnSpPr>
        <xdr:cNvPr id="590" name="直線コネクタ 589"/>
        <xdr:cNvCxnSpPr/>
      </xdr:nvCxnSpPr>
      <xdr:spPr>
        <a:xfrm>
          <a:off x="22072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139700</xdr:rowOff>
    </xdr:from>
    <xdr:ext cx="469900" cy="259080"/>
    <xdr:sp macro="" textlink="">
      <xdr:nvSpPr>
        <xdr:cNvPr id="591" name="【学校施設】&#10;一人当たり面積最大値テキスト"/>
        <xdr:cNvSpPr txBox="1"/>
      </xdr:nvSpPr>
      <xdr:spPr>
        <a:xfrm>
          <a:off x="22199600" y="9226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3.097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2" name="直線コネクタ 591"/>
        <xdr:cNvCxnSpPr/>
      </xdr:nvCxnSpPr>
      <xdr:spPr>
        <a:xfrm>
          <a:off x="22072600" y="9451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155575</xdr:rowOff>
    </xdr:from>
    <xdr:ext cx="469900" cy="257175"/>
    <xdr:sp macro="" textlink="">
      <xdr:nvSpPr>
        <xdr:cNvPr id="593" name="【学校施設】&#10;一人当たり面積平均値テキスト"/>
        <xdr:cNvSpPr txBox="1"/>
      </xdr:nvSpPr>
      <xdr:spPr>
        <a:xfrm>
          <a:off x="22199600" y="1044257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6350</xdr:rowOff>
    </xdr:from>
    <xdr:to>
      <xdr:col>116</xdr:col>
      <xdr:colOff>114300</xdr:colOff>
      <xdr:row>61</xdr:row>
      <xdr:rowOff>107315</xdr:rowOff>
    </xdr:to>
    <xdr:sp macro="" textlink="">
      <xdr:nvSpPr>
        <xdr:cNvPr id="594" name="フローチャート: 判断 593"/>
        <xdr:cNvSpPr/>
      </xdr:nvSpPr>
      <xdr:spPr>
        <a:xfrm>
          <a:off x="22110700" y="10464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95250</xdr:rowOff>
    </xdr:from>
    <xdr:to>
      <xdr:col>112</xdr:col>
      <xdr:colOff>38100</xdr:colOff>
      <xdr:row>61</xdr:row>
      <xdr:rowOff>25400</xdr:rowOff>
    </xdr:to>
    <xdr:sp macro="" textlink="">
      <xdr:nvSpPr>
        <xdr:cNvPr id="595" name="フローチャート: 判断 594"/>
        <xdr:cNvSpPr/>
      </xdr:nvSpPr>
      <xdr:spPr>
        <a:xfrm>
          <a:off x="212725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83820</xdr:rowOff>
    </xdr:from>
    <xdr:to>
      <xdr:col>107</xdr:col>
      <xdr:colOff>101600</xdr:colOff>
      <xdr:row>62</xdr:row>
      <xdr:rowOff>13970</xdr:rowOff>
    </xdr:to>
    <xdr:sp macro="" textlink="">
      <xdr:nvSpPr>
        <xdr:cNvPr id="596" name="フローチャート: 判断 595"/>
        <xdr:cNvSpPr/>
      </xdr:nvSpPr>
      <xdr:spPr>
        <a:xfrm>
          <a:off x="20383500" y="105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153035</xdr:rowOff>
    </xdr:to>
    <xdr:sp macro="" textlink="">
      <xdr:nvSpPr>
        <xdr:cNvPr id="597" name="フローチャート: 判断 596"/>
        <xdr:cNvSpPr/>
      </xdr:nvSpPr>
      <xdr:spPr>
        <a:xfrm>
          <a:off x="19494500" y="10510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56515</xdr:rowOff>
    </xdr:from>
    <xdr:to>
      <xdr:col>98</xdr:col>
      <xdr:colOff>38100</xdr:colOff>
      <xdr:row>61</xdr:row>
      <xdr:rowOff>158115</xdr:rowOff>
    </xdr:to>
    <xdr:sp macro="" textlink="">
      <xdr:nvSpPr>
        <xdr:cNvPr id="598" name="フローチャート: 判断 597"/>
        <xdr:cNvSpPr/>
      </xdr:nvSpPr>
      <xdr:spPr>
        <a:xfrm>
          <a:off x="186055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99" name="テキスト ボックス 598"/>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00" name="テキスト ボックス 599"/>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01" name="テキスト ボックス 600"/>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02" name="テキスト ボックス 601"/>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03" name="テキスト ボックス 602"/>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106680</xdr:rowOff>
    </xdr:from>
    <xdr:to>
      <xdr:col>116</xdr:col>
      <xdr:colOff>114300</xdr:colOff>
      <xdr:row>57</xdr:row>
      <xdr:rowOff>36830</xdr:rowOff>
    </xdr:to>
    <xdr:sp macro="" textlink="">
      <xdr:nvSpPr>
        <xdr:cNvPr id="604" name="楕円 603"/>
        <xdr:cNvSpPr/>
      </xdr:nvSpPr>
      <xdr:spPr>
        <a:xfrm>
          <a:off x="221107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129540</xdr:rowOff>
    </xdr:from>
    <xdr:ext cx="469900" cy="259080"/>
    <xdr:sp macro="" textlink="">
      <xdr:nvSpPr>
        <xdr:cNvPr id="605" name="【学校施設】&#10;一人当たり面積該当値テキスト"/>
        <xdr:cNvSpPr txBox="1"/>
      </xdr:nvSpPr>
      <xdr:spPr>
        <a:xfrm>
          <a:off x="22199600" y="955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2.693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127000</xdr:rowOff>
    </xdr:from>
    <xdr:to>
      <xdr:col>112</xdr:col>
      <xdr:colOff>38100</xdr:colOff>
      <xdr:row>57</xdr:row>
      <xdr:rowOff>57150</xdr:rowOff>
    </xdr:to>
    <xdr:sp macro="" textlink="">
      <xdr:nvSpPr>
        <xdr:cNvPr id="606" name="楕円 605"/>
        <xdr:cNvSpPr/>
      </xdr:nvSpPr>
      <xdr:spPr>
        <a:xfrm>
          <a:off x="2127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157480</xdr:rowOff>
    </xdr:from>
    <xdr:to>
      <xdr:col>116</xdr:col>
      <xdr:colOff>63500</xdr:colOff>
      <xdr:row>57</xdr:row>
      <xdr:rowOff>6350</xdr:rowOff>
    </xdr:to>
    <xdr:cxnSp macro="">
      <xdr:nvCxnSpPr>
        <xdr:cNvPr id="607" name="直線コネクタ 606"/>
        <xdr:cNvCxnSpPr/>
      </xdr:nvCxnSpPr>
      <xdr:spPr>
        <a:xfrm flipV="1">
          <a:off x="21323300" y="975868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156210</xdr:rowOff>
    </xdr:from>
    <xdr:to>
      <xdr:col>107</xdr:col>
      <xdr:colOff>101600</xdr:colOff>
      <xdr:row>57</xdr:row>
      <xdr:rowOff>86360</xdr:rowOff>
    </xdr:to>
    <xdr:sp macro="" textlink="">
      <xdr:nvSpPr>
        <xdr:cNvPr id="608" name="楕円 607"/>
        <xdr:cNvSpPr/>
      </xdr:nvSpPr>
      <xdr:spPr>
        <a:xfrm>
          <a:off x="203835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6350</xdr:rowOff>
    </xdr:from>
    <xdr:to>
      <xdr:col>111</xdr:col>
      <xdr:colOff>177800</xdr:colOff>
      <xdr:row>57</xdr:row>
      <xdr:rowOff>35560</xdr:rowOff>
    </xdr:to>
    <xdr:cxnSp macro="">
      <xdr:nvCxnSpPr>
        <xdr:cNvPr id="609" name="直線コネクタ 608"/>
        <xdr:cNvCxnSpPr/>
      </xdr:nvCxnSpPr>
      <xdr:spPr>
        <a:xfrm flipV="1">
          <a:off x="20434300" y="97790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161290</xdr:rowOff>
    </xdr:from>
    <xdr:to>
      <xdr:col>102</xdr:col>
      <xdr:colOff>165100</xdr:colOff>
      <xdr:row>57</xdr:row>
      <xdr:rowOff>91440</xdr:rowOff>
    </xdr:to>
    <xdr:sp macro="" textlink="">
      <xdr:nvSpPr>
        <xdr:cNvPr id="610" name="楕円 609"/>
        <xdr:cNvSpPr/>
      </xdr:nvSpPr>
      <xdr:spPr>
        <a:xfrm>
          <a:off x="19494500" y="976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35560</xdr:rowOff>
    </xdr:from>
    <xdr:to>
      <xdr:col>107</xdr:col>
      <xdr:colOff>50800</xdr:colOff>
      <xdr:row>57</xdr:row>
      <xdr:rowOff>40640</xdr:rowOff>
    </xdr:to>
    <xdr:cxnSp macro="">
      <xdr:nvCxnSpPr>
        <xdr:cNvPr id="611" name="直線コネクタ 610"/>
        <xdr:cNvCxnSpPr/>
      </xdr:nvCxnSpPr>
      <xdr:spPr>
        <a:xfrm flipV="1">
          <a:off x="19545300" y="98082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8890</xdr:rowOff>
    </xdr:from>
    <xdr:to>
      <xdr:col>98</xdr:col>
      <xdr:colOff>38100</xdr:colOff>
      <xdr:row>57</xdr:row>
      <xdr:rowOff>110490</xdr:rowOff>
    </xdr:to>
    <xdr:sp macro="" textlink="">
      <xdr:nvSpPr>
        <xdr:cNvPr id="612" name="楕円 611"/>
        <xdr:cNvSpPr/>
      </xdr:nvSpPr>
      <xdr:spPr>
        <a:xfrm>
          <a:off x="18605500" y="97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40640</xdr:rowOff>
    </xdr:from>
    <xdr:to>
      <xdr:col>102</xdr:col>
      <xdr:colOff>114300</xdr:colOff>
      <xdr:row>57</xdr:row>
      <xdr:rowOff>59690</xdr:rowOff>
    </xdr:to>
    <xdr:cxnSp macro="">
      <xdr:nvCxnSpPr>
        <xdr:cNvPr id="613" name="直線コネクタ 612"/>
        <xdr:cNvCxnSpPr/>
      </xdr:nvCxnSpPr>
      <xdr:spPr>
        <a:xfrm flipV="1">
          <a:off x="18656300" y="98132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16510</xdr:rowOff>
    </xdr:from>
    <xdr:ext cx="469900" cy="259080"/>
    <xdr:sp macro="" textlink="">
      <xdr:nvSpPr>
        <xdr:cNvPr id="614" name="n_1aveValue【学校施設】&#10;一人当たり面積"/>
        <xdr:cNvSpPr txBox="1"/>
      </xdr:nvSpPr>
      <xdr:spPr>
        <a:xfrm>
          <a:off x="21075650" y="10474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5080</xdr:rowOff>
    </xdr:from>
    <xdr:ext cx="467995" cy="259080"/>
    <xdr:sp macro="" textlink="">
      <xdr:nvSpPr>
        <xdr:cNvPr id="615" name="n_2aveValue【学校施設】&#10;一人当たり面積"/>
        <xdr:cNvSpPr txBox="1"/>
      </xdr:nvSpPr>
      <xdr:spPr>
        <a:xfrm>
          <a:off x="20199350" y="106349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144145</xdr:rowOff>
    </xdr:from>
    <xdr:ext cx="467995" cy="257175"/>
    <xdr:sp macro="" textlink="">
      <xdr:nvSpPr>
        <xdr:cNvPr id="616" name="n_3aveValue【学校施設】&#10;一人当たり面積"/>
        <xdr:cNvSpPr txBox="1"/>
      </xdr:nvSpPr>
      <xdr:spPr>
        <a:xfrm>
          <a:off x="19310350" y="106025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149225</xdr:rowOff>
    </xdr:from>
    <xdr:ext cx="467995" cy="259080"/>
    <xdr:sp macro="" textlink="">
      <xdr:nvSpPr>
        <xdr:cNvPr id="617" name="n_4aveValue【学校施設】&#10;一人当たり面積"/>
        <xdr:cNvSpPr txBox="1"/>
      </xdr:nvSpPr>
      <xdr:spPr>
        <a:xfrm>
          <a:off x="18421350" y="106076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55</xdr:row>
      <xdr:rowOff>73660</xdr:rowOff>
    </xdr:from>
    <xdr:ext cx="469900" cy="259080"/>
    <xdr:sp macro="" textlink="">
      <xdr:nvSpPr>
        <xdr:cNvPr id="618" name="n_1mainValue【学校施設】&#10;一人当たり面積"/>
        <xdr:cNvSpPr txBox="1"/>
      </xdr:nvSpPr>
      <xdr:spPr>
        <a:xfrm>
          <a:off x="21075650" y="9503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55</xdr:row>
      <xdr:rowOff>102870</xdr:rowOff>
    </xdr:from>
    <xdr:ext cx="467995" cy="259080"/>
    <xdr:sp macro="" textlink="">
      <xdr:nvSpPr>
        <xdr:cNvPr id="619" name="n_2mainValue【学校施設】&#10;一人当たり面積"/>
        <xdr:cNvSpPr txBox="1"/>
      </xdr:nvSpPr>
      <xdr:spPr>
        <a:xfrm>
          <a:off x="20199350" y="9532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55</xdr:row>
      <xdr:rowOff>107950</xdr:rowOff>
    </xdr:from>
    <xdr:ext cx="467995" cy="259080"/>
    <xdr:sp macro="" textlink="">
      <xdr:nvSpPr>
        <xdr:cNvPr id="620" name="n_3mainValue【学校施設】&#10;一人当たり面積"/>
        <xdr:cNvSpPr txBox="1"/>
      </xdr:nvSpPr>
      <xdr:spPr>
        <a:xfrm>
          <a:off x="19310350" y="95377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55</xdr:row>
      <xdr:rowOff>127000</xdr:rowOff>
    </xdr:from>
    <xdr:ext cx="467995" cy="259080"/>
    <xdr:sp macro="" textlink="">
      <xdr:nvSpPr>
        <xdr:cNvPr id="621" name="n_4mainValue【学校施設】&#10;一人当たり面積"/>
        <xdr:cNvSpPr txBox="1"/>
      </xdr:nvSpPr>
      <xdr:spPr>
        <a:xfrm>
          <a:off x="18421350" y="9556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30" name="テキスト ボックス 629"/>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632" name="テキスト ボックス 631"/>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5455" cy="257175"/>
    <xdr:sp macro="" textlink="">
      <xdr:nvSpPr>
        <xdr:cNvPr id="634" name="テキスト ボックス 633"/>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6" name="テキスト ボックス 63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8" name="テキスト ボックス 63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640" name="テキスト ボックス 639"/>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642" name="テキスト ボックス 64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185" cy="259080"/>
    <xdr:sp macro="" textlink="">
      <xdr:nvSpPr>
        <xdr:cNvPr id="644" name="テキスト ボックス 643"/>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163830</xdr:rowOff>
    </xdr:from>
    <xdr:to>
      <xdr:col>85</xdr:col>
      <xdr:colOff>126365</xdr:colOff>
      <xdr:row>86</xdr:row>
      <xdr:rowOff>114300</xdr:rowOff>
    </xdr:to>
    <xdr:cxnSp macro="">
      <xdr:nvCxnSpPr>
        <xdr:cNvPr id="646" name="直線コネクタ 645"/>
        <xdr:cNvCxnSpPr/>
      </xdr:nvCxnSpPr>
      <xdr:spPr>
        <a:xfrm flipV="1">
          <a:off x="16318865" y="1336548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118110</xdr:rowOff>
    </xdr:from>
    <xdr:ext cx="469900" cy="259080"/>
    <xdr:sp macro="" textlink="">
      <xdr:nvSpPr>
        <xdr:cNvPr id="647"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110490</xdr:rowOff>
    </xdr:from>
    <xdr:ext cx="405130" cy="257175"/>
    <xdr:sp macro="" textlink="">
      <xdr:nvSpPr>
        <xdr:cNvPr id="649" name="【児童館】&#10;有形固定資産減価償却率最大値テキスト"/>
        <xdr:cNvSpPr txBox="1"/>
      </xdr:nvSpPr>
      <xdr:spPr>
        <a:xfrm>
          <a:off x="16357600" y="131406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xdr:cNvCxnSpPr/>
      </xdr:nvCxnSpPr>
      <xdr:spPr>
        <a:xfrm>
          <a:off x="16230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8255</xdr:rowOff>
    </xdr:from>
    <xdr:ext cx="405130" cy="257175"/>
    <xdr:sp macro="" textlink="">
      <xdr:nvSpPr>
        <xdr:cNvPr id="651" name="【児童館】&#10;有形固定資産減価償却率平均値テキスト"/>
        <xdr:cNvSpPr txBox="1"/>
      </xdr:nvSpPr>
      <xdr:spPr>
        <a:xfrm>
          <a:off x="16357600" y="1406715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53" name="フローチャート: 判断 652"/>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76835</xdr:rowOff>
    </xdr:from>
    <xdr:to>
      <xdr:col>76</xdr:col>
      <xdr:colOff>165100</xdr:colOff>
      <xdr:row>81</xdr:row>
      <xdr:rowOff>6985</xdr:rowOff>
    </xdr:to>
    <xdr:sp macro="" textlink="">
      <xdr:nvSpPr>
        <xdr:cNvPr id="654" name="フローチャート: 判断 653"/>
        <xdr:cNvSpPr/>
      </xdr:nvSpPr>
      <xdr:spPr>
        <a:xfrm>
          <a:off x="14541500" y="1379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52070</xdr:rowOff>
    </xdr:from>
    <xdr:to>
      <xdr:col>72</xdr:col>
      <xdr:colOff>38100</xdr:colOff>
      <xdr:row>80</xdr:row>
      <xdr:rowOff>153670</xdr:rowOff>
    </xdr:to>
    <xdr:sp macro="" textlink="">
      <xdr:nvSpPr>
        <xdr:cNvPr id="655" name="フローチャート: 判断 654"/>
        <xdr:cNvSpPr/>
      </xdr:nvSpPr>
      <xdr:spPr>
        <a:xfrm>
          <a:off x="13652500" y="1376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57785</xdr:rowOff>
    </xdr:from>
    <xdr:to>
      <xdr:col>67</xdr:col>
      <xdr:colOff>101600</xdr:colOff>
      <xdr:row>80</xdr:row>
      <xdr:rowOff>159385</xdr:rowOff>
    </xdr:to>
    <xdr:sp macro="" textlink="">
      <xdr:nvSpPr>
        <xdr:cNvPr id="656" name="フローチャート: 判断 655"/>
        <xdr:cNvSpPr/>
      </xdr:nvSpPr>
      <xdr:spPr>
        <a:xfrm>
          <a:off x="12763500" y="1377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7" name="テキスト ボックス 6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8" name="テキスト ボックス 6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9" name="テキスト ボックス 6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0" name="テキスト ボックス 6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1" name="テキスト ボックス 6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83</xdr:row>
      <xdr:rowOff>145415</xdr:rowOff>
    </xdr:from>
    <xdr:to>
      <xdr:col>85</xdr:col>
      <xdr:colOff>177800</xdr:colOff>
      <xdr:row>84</xdr:row>
      <xdr:rowOff>75565</xdr:rowOff>
    </xdr:to>
    <xdr:sp macro="" textlink="">
      <xdr:nvSpPr>
        <xdr:cNvPr id="662" name="楕円 661"/>
        <xdr:cNvSpPr/>
      </xdr:nvSpPr>
      <xdr:spPr>
        <a:xfrm>
          <a:off x="16268700" y="143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123825</xdr:rowOff>
    </xdr:from>
    <xdr:ext cx="405130" cy="257175"/>
    <xdr:sp macro="" textlink="">
      <xdr:nvSpPr>
        <xdr:cNvPr id="663" name="【児童館】&#10;有形固定資産減価償却率該当値テキスト"/>
        <xdr:cNvSpPr txBox="1"/>
      </xdr:nvSpPr>
      <xdr:spPr>
        <a:xfrm>
          <a:off x="16357600" y="143541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124460</xdr:rowOff>
    </xdr:from>
    <xdr:to>
      <xdr:col>81</xdr:col>
      <xdr:colOff>101600</xdr:colOff>
      <xdr:row>84</xdr:row>
      <xdr:rowOff>54610</xdr:rowOff>
    </xdr:to>
    <xdr:sp macro="" textlink="">
      <xdr:nvSpPr>
        <xdr:cNvPr id="664" name="楕円 663"/>
        <xdr:cNvSpPr/>
      </xdr:nvSpPr>
      <xdr:spPr>
        <a:xfrm>
          <a:off x="15430500" y="1435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3810</xdr:rowOff>
    </xdr:from>
    <xdr:to>
      <xdr:col>85</xdr:col>
      <xdr:colOff>127000</xdr:colOff>
      <xdr:row>84</xdr:row>
      <xdr:rowOff>24765</xdr:rowOff>
    </xdr:to>
    <xdr:cxnSp macro="">
      <xdr:nvCxnSpPr>
        <xdr:cNvPr id="665" name="直線コネクタ 664"/>
        <xdr:cNvCxnSpPr/>
      </xdr:nvCxnSpPr>
      <xdr:spPr>
        <a:xfrm>
          <a:off x="15481300" y="1440561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105410</xdr:rowOff>
    </xdr:from>
    <xdr:to>
      <xdr:col>76</xdr:col>
      <xdr:colOff>165100</xdr:colOff>
      <xdr:row>84</xdr:row>
      <xdr:rowOff>35560</xdr:rowOff>
    </xdr:to>
    <xdr:sp macro="" textlink="">
      <xdr:nvSpPr>
        <xdr:cNvPr id="666" name="楕円 665"/>
        <xdr:cNvSpPr/>
      </xdr:nvSpPr>
      <xdr:spPr>
        <a:xfrm>
          <a:off x="14541500" y="143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156210</xdr:rowOff>
    </xdr:from>
    <xdr:to>
      <xdr:col>81</xdr:col>
      <xdr:colOff>50800</xdr:colOff>
      <xdr:row>84</xdr:row>
      <xdr:rowOff>3810</xdr:rowOff>
    </xdr:to>
    <xdr:cxnSp macro="">
      <xdr:nvCxnSpPr>
        <xdr:cNvPr id="667" name="直線コネクタ 666"/>
        <xdr:cNvCxnSpPr/>
      </xdr:nvCxnSpPr>
      <xdr:spPr>
        <a:xfrm>
          <a:off x="14592300" y="143865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65405</xdr:rowOff>
    </xdr:from>
    <xdr:to>
      <xdr:col>72</xdr:col>
      <xdr:colOff>38100</xdr:colOff>
      <xdr:row>83</xdr:row>
      <xdr:rowOff>167005</xdr:rowOff>
    </xdr:to>
    <xdr:sp macro="" textlink="">
      <xdr:nvSpPr>
        <xdr:cNvPr id="668" name="楕円 667"/>
        <xdr:cNvSpPr/>
      </xdr:nvSpPr>
      <xdr:spPr>
        <a:xfrm>
          <a:off x="13652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116205</xdr:rowOff>
    </xdr:from>
    <xdr:to>
      <xdr:col>76</xdr:col>
      <xdr:colOff>114300</xdr:colOff>
      <xdr:row>83</xdr:row>
      <xdr:rowOff>156210</xdr:rowOff>
    </xdr:to>
    <xdr:cxnSp macro="">
      <xdr:nvCxnSpPr>
        <xdr:cNvPr id="669" name="直線コネクタ 668"/>
        <xdr:cNvCxnSpPr/>
      </xdr:nvCxnSpPr>
      <xdr:spPr>
        <a:xfrm>
          <a:off x="13703300" y="1434655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17780</xdr:rowOff>
    </xdr:from>
    <xdr:to>
      <xdr:col>67</xdr:col>
      <xdr:colOff>101600</xdr:colOff>
      <xdr:row>83</xdr:row>
      <xdr:rowOff>119380</xdr:rowOff>
    </xdr:to>
    <xdr:sp macro="" textlink="">
      <xdr:nvSpPr>
        <xdr:cNvPr id="670" name="楕円 669"/>
        <xdr:cNvSpPr/>
      </xdr:nvSpPr>
      <xdr:spPr>
        <a:xfrm>
          <a:off x="12763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68580</xdr:rowOff>
    </xdr:from>
    <xdr:to>
      <xdr:col>71</xdr:col>
      <xdr:colOff>177800</xdr:colOff>
      <xdr:row>83</xdr:row>
      <xdr:rowOff>116205</xdr:rowOff>
    </xdr:to>
    <xdr:cxnSp macro="">
      <xdr:nvCxnSpPr>
        <xdr:cNvPr id="671" name="直線コネクタ 670"/>
        <xdr:cNvCxnSpPr/>
      </xdr:nvCxnSpPr>
      <xdr:spPr>
        <a:xfrm>
          <a:off x="12814300" y="1429893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59690</xdr:rowOff>
    </xdr:from>
    <xdr:ext cx="405130" cy="259080"/>
    <xdr:sp macro="" textlink="">
      <xdr:nvSpPr>
        <xdr:cNvPr id="672" name="n_1aveValue【児童館】&#10;有形固定資産減価償却率"/>
        <xdr:cNvSpPr txBox="1"/>
      </xdr:nvSpPr>
      <xdr:spPr>
        <a:xfrm>
          <a:off x="15266035" y="13775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23495</xdr:rowOff>
    </xdr:from>
    <xdr:ext cx="403225" cy="259080"/>
    <xdr:sp macro="" textlink="">
      <xdr:nvSpPr>
        <xdr:cNvPr id="673" name="n_2aveValue【児童館】&#10;有形固定資産減価償却率"/>
        <xdr:cNvSpPr txBox="1"/>
      </xdr:nvSpPr>
      <xdr:spPr>
        <a:xfrm>
          <a:off x="14389735" y="13568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78</xdr:row>
      <xdr:rowOff>170180</xdr:rowOff>
    </xdr:from>
    <xdr:ext cx="403225" cy="259080"/>
    <xdr:sp macro="" textlink="">
      <xdr:nvSpPr>
        <xdr:cNvPr id="674" name="n_3aveValue【児童館】&#10;有形固定資産減価償却率"/>
        <xdr:cNvSpPr txBox="1"/>
      </xdr:nvSpPr>
      <xdr:spPr>
        <a:xfrm>
          <a:off x="13500735" y="135432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4445</xdr:rowOff>
    </xdr:from>
    <xdr:ext cx="403225" cy="259080"/>
    <xdr:sp macro="" textlink="">
      <xdr:nvSpPr>
        <xdr:cNvPr id="675" name="n_4aveValue【児童館】&#10;有形固定資産減価償却率"/>
        <xdr:cNvSpPr txBox="1"/>
      </xdr:nvSpPr>
      <xdr:spPr>
        <a:xfrm>
          <a:off x="12611735" y="13548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45720</xdr:rowOff>
    </xdr:from>
    <xdr:ext cx="405130" cy="259080"/>
    <xdr:sp macro="" textlink="">
      <xdr:nvSpPr>
        <xdr:cNvPr id="676" name="n_1mainValue【児童館】&#10;有形固定資産減価償却率"/>
        <xdr:cNvSpPr txBox="1"/>
      </xdr:nvSpPr>
      <xdr:spPr>
        <a:xfrm>
          <a:off x="15266035" y="14447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26670</xdr:rowOff>
    </xdr:from>
    <xdr:ext cx="403225" cy="259080"/>
    <xdr:sp macro="" textlink="">
      <xdr:nvSpPr>
        <xdr:cNvPr id="677" name="n_2mainValue【児童館】&#10;有形固定資産減価償却率"/>
        <xdr:cNvSpPr txBox="1"/>
      </xdr:nvSpPr>
      <xdr:spPr>
        <a:xfrm>
          <a:off x="14389735" y="144284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158115</xdr:rowOff>
    </xdr:from>
    <xdr:ext cx="403225" cy="257175"/>
    <xdr:sp macro="" textlink="">
      <xdr:nvSpPr>
        <xdr:cNvPr id="678" name="n_3mainValue【児童館】&#10;有形固定資産減価償却率"/>
        <xdr:cNvSpPr txBox="1"/>
      </xdr:nvSpPr>
      <xdr:spPr>
        <a:xfrm>
          <a:off x="13500735" y="143884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110490</xdr:rowOff>
    </xdr:from>
    <xdr:ext cx="403225" cy="257175"/>
    <xdr:sp macro="" textlink="">
      <xdr:nvSpPr>
        <xdr:cNvPr id="679" name="n_4mainValue【児童館】&#10;有形固定資産減価償却率"/>
        <xdr:cNvSpPr txBox="1"/>
      </xdr:nvSpPr>
      <xdr:spPr>
        <a:xfrm>
          <a:off x="12611735" y="143408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88" name="テキスト ボックス 687"/>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5455" cy="257175"/>
    <xdr:sp macro="" textlink="">
      <xdr:nvSpPr>
        <xdr:cNvPr id="691" name="テキスト ボックス 690"/>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5455" cy="259080"/>
    <xdr:sp macro="" textlink="">
      <xdr:nvSpPr>
        <xdr:cNvPr id="693" name="テキスト ボックス 692"/>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5455" cy="259080"/>
    <xdr:sp macro="" textlink="">
      <xdr:nvSpPr>
        <xdr:cNvPr id="695" name="テキスト ボックス 694"/>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5455" cy="257175"/>
    <xdr:sp macro="" textlink="">
      <xdr:nvSpPr>
        <xdr:cNvPr id="697" name="テキスト ボックス 696"/>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5455" cy="259080"/>
    <xdr:sp macro="" textlink="">
      <xdr:nvSpPr>
        <xdr:cNvPr id="699" name="テキスト ボックス 698"/>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701" name="テキスト ボックス 700"/>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38100</xdr:rowOff>
    </xdr:from>
    <xdr:to>
      <xdr:col>116</xdr:col>
      <xdr:colOff>62865</xdr:colOff>
      <xdr:row>86</xdr:row>
      <xdr:rowOff>95250</xdr:rowOff>
    </xdr:to>
    <xdr:cxnSp macro="">
      <xdr:nvCxnSpPr>
        <xdr:cNvPr id="703" name="直線コネクタ 702"/>
        <xdr:cNvCxnSpPr/>
      </xdr:nvCxnSpPr>
      <xdr:spPr>
        <a:xfrm flipV="1">
          <a:off x="22160865" y="132397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99060</xdr:rowOff>
    </xdr:from>
    <xdr:ext cx="469900" cy="257175"/>
    <xdr:sp macro="" textlink="">
      <xdr:nvSpPr>
        <xdr:cNvPr id="704" name="【児童館】&#10;一人当たり面積最小値テキスト"/>
        <xdr:cNvSpPr txBox="1"/>
      </xdr:nvSpPr>
      <xdr:spPr>
        <a:xfrm>
          <a:off x="22199600" y="148437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156210</xdr:rowOff>
    </xdr:from>
    <xdr:ext cx="469900" cy="257175"/>
    <xdr:sp macro="" textlink="">
      <xdr:nvSpPr>
        <xdr:cNvPr id="706" name="【児童館】&#10;一人当たり面積最大値テキスト"/>
        <xdr:cNvSpPr txBox="1"/>
      </xdr:nvSpPr>
      <xdr:spPr>
        <a:xfrm>
          <a:off x="22199600" y="130149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xdr:cNvCxnSpPr/>
      </xdr:nvCxnSpPr>
      <xdr:spPr>
        <a:xfrm>
          <a:off x="22072600" y="1323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143510</xdr:rowOff>
    </xdr:from>
    <xdr:ext cx="469900" cy="257175"/>
    <xdr:sp macro="" textlink="">
      <xdr:nvSpPr>
        <xdr:cNvPr id="708" name="【児童館】&#10;一人当たり面積平均値テキスト"/>
        <xdr:cNvSpPr txBox="1"/>
      </xdr:nvSpPr>
      <xdr:spPr>
        <a:xfrm>
          <a:off x="22199600" y="142024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1" name="フローチャート: 判断 710"/>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44450</xdr:rowOff>
    </xdr:from>
    <xdr:to>
      <xdr:col>102</xdr:col>
      <xdr:colOff>165100</xdr:colOff>
      <xdr:row>84</xdr:row>
      <xdr:rowOff>146050</xdr:rowOff>
    </xdr:to>
    <xdr:sp macro="" textlink="">
      <xdr:nvSpPr>
        <xdr:cNvPr id="712" name="フローチャート: 判断 711"/>
        <xdr:cNvSpPr/>
      </xdr:nvSpPr>
      <xdr:spPr>
        <a:xfrm>
          <a:off x="19494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13" name="フローチャート: 判断 712"/>
        <xdr:cNvSpPr/>
      </xdr:nvSpPr>
      <xdr:spPr>
        <a:xfrm>
          <a:off x="18605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4" name="テキスト ボックス 7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5" name="テキスト ボックス 7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6" name="テキスト ボックス 7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7" name="テキスト ボックス 7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8" name="テキスト ボックス 7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19" name="楕円 718"/>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22860</xdr:rowOff>
    </xdr:from>
    <xdr:ext cx="469900" cy="259080"/>
    <xdr:sp macro="" textlink="">
      <xdr:nvSpPr>
        <xdr:cNvPr id="720" name="【児童館】&#10;一人当たり面積該当値テキスト"/>
        <xdr:cNvSpPr txBox="1"/>
      </xdr:nvSpPr>
      <xdr:spPr>
        <a:xfrm>
          <a:off x="22199600" y="1459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1" name="楕円 720"/>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22" name="直線コネクタ 721"/>
        <xdr:cNvCxnSpPr/>
      </xdr:nvCxnSpPr>
      <xdr:spPr>
        <a:xfrm>
          <a:off x="21323300" y="14668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3" name="楕円 722"/>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4" name="直線コネクタ 723"/>
        <xdr:cNvCxnSpPr/>
      </xdr:nvCxnSpPr>
      <xdr:spPr>
        <a:xfrm>
          <a:off x="20434300" y="1466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725" name="楕円 724"/>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114300</xdr:rowOff>
    </xdr:to>
    <xdr:cxnSp macro="">
      <xdr:nvCxnSpPr>
        <xdr:cNvPr id="726" name="直線コネクタ 725"/>
        <xdr:cNvCxnSpPr/>
      </xdr:nvCxnSpPr>
      <xdr:spPr>
        <a:xfrm flipV="1">
          <a:off x="19545300" y="146685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63500</xdr:rowOff>
    </xdr:from>
    <xdr:to>
      <xdr:col>98</xdr:col>
      <xdr:colOff>38100</xdr:colOff>
      <xdr:row>85</xdr:row>
      <xdr:rowOff>165100</xdr:rowOff>
    </xdr:to>
    <xdr:sp macro="" textlink="">
      <xdr:nvSpPr>
        <xdr:cNvPr id="727" name="楕円 726"/>
        <xdr:cNvSpPr/>
      </xdr:nvSpPr>
      <xdr:spPr>
        <a:xfrm>
          <a:off x="18605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85</xdr:row>
      <xdr:rowOff>114300</xdr:rowOff>
    </xdr:to>
    <xdr:cxnSp macro="">
      <xdr:nvCxnSpPr>
        <xdr:cNvPr id="728" name="直線コネクタ 727"/>
        <xdr:cNvCxnSpPr/>
      </xdr:nvCxnSpPr>
      <xdr:spPr>
        <a:xfrm>
          <a:off x="18656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10160</xdr:rowOff>
    </xdr:from>
    <xdr:ext cx="469900" cy="259080"/>
    <xdr:sp macro="" textlink="">
      <xdr:nvSpPr>
        <xdr:cNvPr id="729" name="n_1aveValue【児童館】&#10;一人当たり面積"/>
        <xdr:cNvSpPr txBox="1"/>
      </xdr:nvSpPr>
      <xdr:spPr>
        <a:xfrm>
          <a:off x="21075650" y="14069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143510</xdr:rowOff>
    </xdr:from>
    <xdr:ext cx="467995" cy="257175"/>
    <xdr:sp macro="" textlink="">
      <xdr:nvSpPr>
        <xdr:cNvPr id="730" name="n_2aveValue【児童館】&#10;一人当たり面積"/>
        <xdr:cNvSpPr txBox="1"/>
      </xdr:nvSpPr>
      <xdr:spPr>
        <a:xfrm>
          <a:off x="20199350" y="142024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162560</xdr:rowOff>
    </xdr:from>
    <xdr:ext cx="467995" cy="259080"/>
    <xdr:sp macro="" textlink="">
      <xdr:nvSpPr>
        <xdr:cNvPr id="731" name="n_3aveValue【児童館】&#10;一人当たり面積"/>
        <xdr:cNvSpPr txBox="1"/>
      </xdr:nvSpPr>
      <xdr:spPr>
        <a:xfrm>
          <a:off x="19310350" y="14221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143510</xdr:rowOff>
    </xdr:from>
    <xdr:ext cx="467995" cy="257175"/>
    <xdr:sp macro="" textlink="">
      <xdr:nvSpPr>
        <xdr:cNvPr id="732" name="n_4aveValue【児童館】&#10;一人当たり面積"/>
        <xdr:cNvSpPr txBox="1"/>
      </xdr:nvSpPr>
      <xdr:spPr>
        <a:xfrm>
          <a:off x="18421350" y="142024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137160</xdr:rowOff>
    </xdr:from>
    <xdr:ext cx="469900" cy="259080"/>
    <xdr:sp macro="" textlink="">
      <xdr:nvSpPr>
        <xdr:cNvPr id="733" name="n_1mainValue【児童館】&#10;一人当たり面積"/>
        <xdr:cNvSpPr txBox="1"/>
      </xdr:nvSpPr>
      <xdr:spPr>
        <a:xfrm>
          <a:off x="21075650" y="1471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137160</xdr:rowOff>
    </xdr:from>
    <xdr:ext cx="467995" cy="259080"/>
    <xdr:sp macro="" textlink="">
      <xdr:nvSpPr>
        <xdr:cNvPr id="734" name="n_2mainValue【児童館】&#10;一人当たり面積"/>
        <xdr:cNvSpPr txBox="1"/>
      </xdr:nvSpPr>
      <xdr:spPr>
        <a:xfrm>
          <a:off x="20199350" y="14710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156210</xdr:rowOff>
    </xdr:from>
    <xdr:ext cx="467995" cy="257175"/>
    <xdr:sp macro="" textlink="">
      <xdr:nvSpPr>
        <xdr:cNvPr id="735" name="n_3mainValue【児童館】&#10;一人当たり面積"/>
        <xdr:cNvSpPr txBox="1"/>
      </xdr:nvSpPr>
      <xdr:spPr>
        <a:xfrm>
          <a:off x="19310350" y="147294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156210</xdr:rowOff>
    </xdr:from>
    <xdr:ext cx="467995" cy="257175"/>
    <xdr:sp macro="" textlink="">
      <xdr:nvSpPr>
        <xdr:cNvPr id="736" name="n_4mainValue【児童館】&#10;一人当たり面積"/>
        <xdr:cNvSpPr txBox="1"/>
      </xdr:nvSpPr>
      <xdr:spPr>
        <a:xfrm>
          <a:off x="18421350" y="147294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45" name="テキスト ボックス 744"/>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747" name="テキスト ボックス 746"/>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48" name="直線コネクタ 74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749" name="テキスト ボックス 748"/>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0" name="直線コネクタ 74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1" name="テキスト ボックス 75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2" name="直線コネクタ 75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753" name="テキスト ボックス 752"/>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4" name="直線コネクタ 75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5" name="テキスト ボックス 75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6" name="直線コネクタ 75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57" name="テキスト ボックス 75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58" name="直線コネクタ 75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759" name="テキスト ボックス 758"/>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133350</xdr:rowOff>
    </xdr:from>
    <xdr:to>
      <xdr:col>85</xdr:col>
      <xdr:colOff>126365</xdr:colOff>
      <xdr:row>108</xdr:row>
      <xdr:rowOff>109220</xdr:rowOff>
    </xdr:to>
    <xdr:cxnSp macro="">
      <xdr:nvCxnSpPr>
        <xdr:cNvPr id="762" name="直線コネクタ 761"/>
        <xdr:cNvCxnSpPr/>
      </xdr:nvCxnSpPr>
      <xdr:spPr>
        <a:xfrm flipV="1">
          <a:off x="16318865" y="17278350"/>
          <a:ext cx="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112395</xdr:rowOff>
    </xdr:from>
    <xdr:ext cx="405130" cy="257175"/>
    <xdr:sp macro="" textlink="">
      <xdr:nvSpPr>
        <xdr:cNvPr id="763" name="【公民館】&#10;有形固定資産減価償却率最小値テキスト"/>
        <xdr:cNvSpPr txBox="1"/>
      </xdr:nvSpPr>
      <xdr:spPr>
        <a:xfrm>
          <a:off x="16357600" y="186289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109220</xdr:rowOff>
    </xdr:from>
    <xdr:to>
      <xdr:col>86</xdr:col>
      <xdr:colOff>25400</xdr:colOff>
      <xdr:row>108</xdr:row>
      <xdr:rowOff>109220</xdr:rowOff>
    </xdr:to>
    <xdr:cxnSp macro="">
      <xdr:nvCxnSpPr>
        <xdr:cNvPr id="764" name="直線コネクタ 763"/>
        <xdr:cNvCxnSpPr/>
      </xdr:nvCxnSpPr>
      <xdr:spPr>
        <a:xfrm>
          <a:off x="16230600" y="1862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80010</xdr:rowOff>
    </xdr:from>
    <xdr:ext cx="405130" cy="259080"/>
    <xdr:sp macro="" textlink="">
      <xdr:nvSpPr>
        <xdr:cNvPr id="765" name="【公民館】&#10;有形固定資産減価償却率最大値テキスト"/>
        <xdr:cNvSpPr txBox="1"/>
      </xdr:nvSpPr>
      <xdr:spPr>
        <a:xfrm>
          <a:off x="16357600" y="17053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xdr:cNvCxnSpPr/>
      </xdr:nvCxnSpPr>
      <xdr:spPr>
        <a:xfrm>
          <a:off x="16230600" y="17278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6985</xdr:rowOff>
    </xdr:from>
    <xdr:ext cx="405130" cy="257175"/>
    <xdr:sp macro="" textlink="">
      <xdr:nvSpPr>
        <xdr:cNvPr id="767" name="【公民館】&#10;有形固定資産減価償却率平均値テキスト"/>
        <xdr:cNvSpPr txBox="1"/>
      </xdr:nvSpPr>
      <xdr:spPr>
        <a:xfrm>
          <a:off x="16357600" y="1800923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29210</xdr:rowOff>
    </xdr:from>
    <xdr:to>
      <xdr:col>85</xdr:col>
      <xdr:colOff>177800</xdr:colOff>
      <xdr:row>105</xdr:row>
      <xdr:rowOff>130175</xdr:rowOff>
    </xdr:to>
    <xdr:sp macro="" textlink="">
      <xdr:nvSpPr>
        <xdr:cNvPr id="768" name="フローチャート: 判断 767"/>
        <xdr:cNvSpPr/>
      </xdr:nvSpPr>
      <xdr:spPr>
        <a:xfrm>
          <a:off x="16268700" y="1803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162560</xdr:rowOff>
    </xdr:from>
    <xdr:to>
      <xdr:col>81</xdr:col>
      <xdr:colOff>101600</xdr:colOff>
      <xdr:row>105</xdr:row>
      <xdr:rowOff>92710</xdr:rowOff>
    </xdr:to>
    <xdr:sp macro="" textlink="">
      <xdr:nvSpPr>
        <xdr:cNvPr id="769" name="フローチャート: 判断 768"/>
        <xdr:cNvSpPr/>
      </xdr:nvSpPr>
      <xdr:spPr>
        <a:xfrm>
          <a:off x="15430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114935</xdr:rowOff>
    </xdr:from>
    <xdr:to>
      <xdr:col>76</xdr:col>
      <xdr:colOff>165100</xdr:colOff>
      <xdr:row>105</xdr:row>
      <xdr:rowOff>45085</xdr:rowOff>
    </xdr:to>
    <xdr:sp macro="" textlink="">
      <xdr:nvSpPr>
        <xdr:cNvPr id="770" name="フローチャート: 判断 769"/>
        <xdr:cNvSpPr/>
      </xdr:nvSpPr>
      <xdr:spPr>
        <a:xfrm>
          <a:off x="1454150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118745</xdr:rowOff>
    </xdr:from>
    <xdr:to>
      <xdr:col>72</xdr:col>
      <xdr:colOff>38100</xdr:colOff>
      <xdr:row>105</xdr:row>
      <xdr:rowOff>48895</xdr:rowOff>
    </xdr:to>
    <xdr:sp macro="" textlink="">
      <xdr:nvSpPr>
        <xdr:cNvPr id="771" name="フローチャート: 判断 770"/>
        <xdr:cNvSpPr/>
      </xdr:nvSpPr>
      <xdr:spPr>
        <a:xfrm>
          <a:off x="13652500" y="1794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134620</xdr:rowOff>
    </xdr:from>
    <xdr:to>
      <xdr:col>67</xdr:col>
      <xdr:colOff>101600</xdr:colOff>
      <xdr:row>105</xdr:row>
      <xdr:rowOff>64770</xdr:rowOff>
    </xdr:to>
    <xdr:sp macro="" textlink="">
      <xdr:nvSpPr>
        <xdr:cNvPr id="772" name="フローチャート: 判断 771"/>
        <xdr:cNvSpPr/>
      </xdr:nvSpPr>
      <xdr:spPr>
        <a:xfrm>
          <a:off x="12763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3" name="テキスト ボックス 7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4" name="テキスト ボックス 7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5" name="テキスト ボックス 7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6" name="テキスト ボックス 7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7" name="テキスト ボックス 7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110490</xdr:rowOff>
    </xdr:from>
    <xdr:to>
      <xdr:col>85</xdr:col>
      <xdr:colOff>177800</xdr:colOff>
      <xdr:row>105</xdr:row>
      <xdr:rowOff>40640</xdr:rowOff>
    </xdr:to>
    <xdr:sp macro="" textlink="">
      <xdr:nvSpPr>
        <xdr:cNvPr id="778" name="楕円 777"/>
        <xdr:cNvSpPr/>
      </xdr:nvSpPr>
      <xdr:spPr>
        <a:xfrm>
          <a:off x="16268700" y="1794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133350</xdr:rowOff>
    </xdr:from>
    <xdr:ext cx="405130" cy="257175"/>
    <xdr:sp macro="" textlink="">
      <xdr:nvSpPr>
        <xdr:cNvPr id="779" name="【公民館】&#10;有形固定資産減価償却率該当値テキスト"/>
        <xdr:cNvSpPr txBox="1"/>
      </xdr:nvSpPr>
      <xdr:spPr>
        <a:xfrm>
          <a:off x="16357600" y="177927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74930</xdr:rowOff>
    </xdr:from>
    <xdr:to>
      <xdr:col>81</xdr:col>
      <xdr:colOff>101600</xdr:colOff>
      <xdr:row>105</xdr:row>
      <xdr:rowOff>4445</xdr:rowOff>
    </xdr:to>
    <xdr:sp macro="" textlink="">
      <xdr:nvSpPr>
        <xdr:cNvPr id="780" name="楕円 779"/>
        <xdr:cNvSpPr/>
      </xdr:nvSpPr>
      <xdr:spPr>
        <a:xfrm>
          <a:off x="15430500" y="1790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125095</xdr:rowOff>
    </xdr:from>
    <xdr:to>
      <xdr:col>85</xdr:col>
      <xdr:colOff>127000</xdr:colOff>
      <xdr:row>104</xdr:row>
      <xdr:rowOff>161290</xdr:rowOff>
    </xdr:to>
    <xdr:cxnSp macro="">
      <xdr:nvCxnSpPr>
        <xdr:cNvPr id="781" name="直線コネクタ 780"/>
        <xdr:cNvCxnSpPr/>
      </xdr:nvCxnSpPr>
      <xdr:spPr>
        <a:xfrm>
          <a:off x="15481300" y="179558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82" name="楕円 781"/>
        <xdr:cNvSpPr/>
      </xdr:nvSpPr>
      <xdr:spPr>
        <a:xfrm>
          <a:off x="1454150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82550</xdr:rowOff>
    </xdr:from>
    <xdr:to>
      <xdr:col>81</xdr:col>
      <xdr:colOff>50800</xdr:colOff>
      <xdr:row>104</xdr:row>
      <xdr:rowOff>125095</xdr:rowOff>
    </xdr:to>
    <xdr:cxnSp macro="">
      <xdr:nvCxnSpPr>
        <xdr:cNvPr id="783" name="直線コネクタ 782"/>
        <xdr:cNvCxnSpPr/>
      </xdr:nvCxnSpPr>
      <xdr:spPr>
        <a:xfrm>
          <a:off x="14592300" y="1791335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xdr:rowOff>
    </xdr:from>
    <xdr:to>
      <xdr:col>72</xdr:col>
      <xdr:colOff>38100</xdr:colOff>
      <xdr:row>104</xdr:row>
      <xdr:rowOff>102235</xdr:rowOff>
    </xdr:to>
    <xdr:sp macro="" textlink="">
      <xdr:nvSpPr>
        <xdr:cNvPr id="784" name="楕円 783"/>
        <xdr:cNvSpPr/>
      </xdr:nvSpPr>
      <xdr:spPr>
        <a:xfrm>
          <a:off x="13652500" y="1783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52070</xdr:rowOff>
    </xdr:from>
    <xdr:to>
      <xdr:col>76</xdr:col>
      <xdr:colOff>114300</xdr:colOff>
      <xdr:row>104</xdr:row>
      <xdr:rowOff>82550</xdr:rowOff>
    </xdr:to>
    <xdr:cxnSp macro="">
      <xdr:nvCxnSpPr>
        <xdr:cNvPr id="785" name="直線コネクタ 784"/>
        <xdr:cNvCxnSpPr/>
      </xdr:nvCxnSpPr>
      <xdr:spPr>
        <a:xfrm>
          <a:off x="13703300" y="178828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132080</xdr:rowOff>
    </xdr:from>
    <xdr:to>
      <xdr:col>67</xdr:col>
      <xdr:colOff>101600</xdr:colOff>
      <xdr:row>104</xdr:row>
      <xdr:rowOff>61595</xdr:rowOff>
    </xdr:to>
    <xdr:sp macro="" textlink="">
      <xdr:nvSpPr>
        <xdr:cNvPr id="786" name="楕円 785"/>
        <xdr:cNvSpPr/>
      </xdr:nvSpPr>
      <xdr:spPr>
        <a:xfrm>
          <a:off x="12763500" y="17791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10795</xdr:rowOff>
    </xdr:from>
    <xdr:to>
      <xdr:col>71</xdr:col>
      <xdr:colOff>177800</xdr:colOff>
      <xdr:row>104</xdr:row>
      <xdr:rowOff>52070</xdr:rowOff>
    </xdr:to>
    <xdr:cxnSp macro="">
      <xdr:nvCxnSpPr>
        <xdr:cNvPr id="787" name="直線コネクタ 786"/>
        <xdr:cNvCxnSpPr/>
      </xdr:nvCxnSpPr>
      <xdr:spPr>
        <a:xfrm>
          <a:off x="12814300" y="178415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83820</xdr:rowOff>
    </xdr:from>
    <xdr:ext cx="405130" cy="259080"/>
    <xdr:sp macro="" textlink="">
      <xdr:nvSpPr>
        <xdr:cNvPr id="788" name="n_1aveValue【公民館】&#10;有形固定資産減価償却率"/>
        <xdr:cNvSpPr txBox="1"/>
      </xdr:nvSpPr>
      <xdr:spPr>
        <a:xfrm>
          <a:off x="15266035" y="18086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36195</xdr:rowOff>
    </xdr:from>
    <xdr:ext cx="403225" cy="259080"/>
    <xdr:sp macro="" textlink="">
      <xdr:nvSpPr>
        <xdr:cNvPr id="789" name="n_2aveValue【公民館】&#10;有形固定資産減価償却率"/>
        <xdr:cNvSpPr txBox="1"/>
      </xdr:nvSpPr>
      <xdr:spPr>
        <a:xfrm>
          <a:off x="14389735" y="180384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40640</xdr:rowOff>
    </xdr:from>
    <xdr:ext cx="403225" cy="257175"/>
    <xdr:sp macro="" textlink="">
      <xdr:nvSpPr>
        <xdr:cNvPr id="790" name="n_3aveValue【公民館】&#10;有形固定資産減価償却率"/>
        <xdr:cNvSpPr txBox="1"/>
      </xdr:nvSpPr>
      <xdr:spPr>
        <a:xfrm>
          <a:off x="13500735" y="180428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55880</xdr:rowOff>
    </xdr:from>
    <xdr:ext cx="403225" cy="259080"/>
    <xdr:sp macro="" textlink="">
      <xdr:nvSpPr>
        <xdr:cNvPr id="791" name="n_4aveValue【公民館】&#10;有形固定資産減価償却率"/>
        <xdr:cNvSpPr txBox="1"/>
      </xdr:nvSpPr>
      <xdr:spPr>
        <a:xfrm>
          <a:off x="12611735" y="180581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103</xdr:row>
      <xdr:rowOff>20955</xdr:rowOff>
    </xdr:from>
    <xdr:ext cx="405130" cy="257175"/>
    <xdr:sp macro="" textlink="">
      <xdr:nvSpPr>
        <xdr:cNvPr id="792" name="n_1mainValue【公民館】&#10;有形固定資産減価償却率"/>
        <xdr:cNvSpPr txBox="1"/>
      </xdr:nvSpPr>
      <xdr:spPr>
        <a:xfrm>
          <a:off x="15266035" y="176803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149860</xdr:rowOff>
    </xdr:from>
    <xdr:ext cx="403225" cy="259080"/>
    <xdr:sp macro="" textlink="">
      <xdr:nvSpPr>
        <xdr:cNvPr id="793" name="n_2mainValue【公民館】&#10;有形固定資産減価償却率"/>
        <xdr:cNvSpPr txBox="1"/>
      </xdr:nvSpPr>
      <xdr:spPr>
        <a:xfrm>
          <a:off x="14389735" y="1763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118745</xdr:rowOff>
    </xdr:from>
    <xdr:ext cx="403225" cy="259080"/>
    <xdr:sp macro="" textlink="">
      <xdr:nvSpPr>
        <xdr:cNvPr id="794" name="n_3mainValue【公民館】&#10;有形固定資産減価償却率"/>
        <xdr:cNvSpPr txBox="1"/>
      </xdr:nvSpPr>
      <xdr:spPr>
        <a:xfrm>
          <a:off x="13500735" y="176066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102</xdr:row>
      <xdr:rowOff>78105</xdr:rowOff>
    </xdr:from>
    <xdr:ext cx="403225" cy="257175"/>
    <xdr:sp macro="" textlink="">
      <xdr:nvSpPr>
        <xdr:cNvPr id="795" name="n_4mainValue【公民館】&#10;有形固定資産減価償却率"/>
        <xdr:cNvSpPr txBox="1"/>
      </xdr:nvSpPr>
      <xdr:spPr>
        <a:xfrm>
          <a:off x="12611735" y="175660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04" name="テキスト ボックス 803"/>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5455" cy="259080"/>
    <xdr:sp macro="" textlink="">
      <xdr:nvSpPr>
        <xdr:cNvPr id="807" name="テキスト ボックス 806"/>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5455" cy="259080"/>
    <xdr:sp macro="" textlink="">
      <xdr:nvSpPr>
        <xdr:cNvPr id="809" name="テキスト ボックス 808"/>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5455" cy="259080"/>
    <xdr:sp macro="" textlink="">
      <xdr:nvSpPr>
        <xdr:cNvPr id="811" name="テキスト ボックス 810"/>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5455" cy="259080"/>
    <xdr:sp macro="" textlink="">
      <xdr:nvSpPr>
        <xdr:cNvPr id="813" name="テキスト ボックス 812"/>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15" name="テキスト ボックス 814"/>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48895</xdr:rowOff>
    </xdr:from>
    <xdr:to>
      <xdr:col>116</xdr:col>
      <xdr:colOff>62865</xdr:colOff>
      <xdr:row>108</xdr:row>
      <xdr:rowOff>62230</xdr:rowOff>
    </xdr:to>
    <xdr:cxnSp macro="">
      <xdr:nvCxnSpPr>
        <xdr:cNvPr id="817" name="直線コネクタ 816"/>
        <xdr:cNvCxnSpPr/>
      </xdr:nvCxnSpPr>
      <xdr:spPr>
        <a:xfrm flipV="1">
          <a:off x="22160865" y="17193895"/>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66040</xdr:rowOff>
    </xdr:from>
    <xdr:ext cx="469900" cy="257175"/>
    <xdr:sp macro="" textlink="">
      <xdr:nvSpPr>
        <xdr:cNvPr id="818" name="【公民館】&#10;一人当たり面積最小値テキスト"/>
        <xdr:cNvSpPr txBox="1"/>
      </xdr:nvSpPr>
      <xdr:spPr>
        <a:xfrm>
          <a:off x="22199600" y="185826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819" name="直線コネクタ 818"/>
        <xdr:cNvCxnSpPr/>
      </xdr:nvCxnSpPr>
      <xdr:spPr>
        <a:xfrm>
          <a:off x="22072600" y="185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167005</xdr:rowOff>
    </xdr:from>
    <xdr:ext cx="469900" cy="257175"/>
    <xdr:sp macro="" textlink="">
      <xdr:nvSpPr>
        <xdr:cNvPr id="820" name="【公民館】&#10;一人当たり面積最大値テキスト"/>
        <xdr:cNvSpPr txBox="1"/>
      </xdr:nvSpPr>
      <xdr:spPr>
        <a:xfrm>
          <a:off x="22199600" y="169691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48895</xdr:rowOff>
    </xdr:from>
    <xdr:to>
      <xdr:col>116</xdr:col>
      <xdr:colOff>152400</xdr:colOff>
      <xdr:row>100</xdr:row>
      <xdr:rowOff>48895</xdr:rowOff>
    </xdr:to>
    <xdr:cxnSp macro="">
      <xdr:nvCxnSpPr>
        <xdr:cNvPr id="821" name="直線コネクタ 820"/>
        <xdr:cNvCxnSpPr/>
      </xdr:nvCxnSpPr>
      <xdr:spPr>
        <a:xfrm>
          <a:off x="22072600" y="1719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163830</xdr:rowOff>
    </xdr:from>
    <xdr:ext cx="469900" cy="259080"/>
    <xdr:sp macro="" textlink="">
      <xdr:nvSpPr>
        <xdr:cNvPr id="822" name="【公民館】&#10;一人当たり面積平均値テキスト"/>
        <xdr:cNvSpPr txBox="1"/>
      </xdr:nvSpPr>
      <xdr:spPr>
        <a:xfrm>
          <a:off x="22199600" y="18166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18415</xdr:rowOff>
    </xdr:from>
    <xdr:to>
      <xdr:col>112</xdr:col>
      <xdr:colOff>38100</xdr:colOff>
      <xdr:row>106</xdr:row>
      <xdr:rowOff>120650</xdr:rowOff>
    </xdr:to>
    <xdr:sp macro="" textlink="">
      <xdr:nvSpPr>
        <xdr:cNvPr id="824" name="フローチャート: 判断 823"/>
        <xdr:cNvSpPr/>
      </xdr:nvSpPr>
      <xdr:spPr>
        <a:xfrm>
          <a:off x="21272500" y="181921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128270</xdr:rowOff>
    </xdr:from>
    <xdr:to>
      <xdr:col>107</xdr:col>
      <xdr:colOff>101600</xdr:colOff>
      <xdr:row>107</xdr:row>
      <xdr:rowOff>58420</xdr:rowOff>
    </xdr:to>
    <xdr:sp macro="" textlink="">
      <xdr:nvSpPr>
        <xdr:cNvPr id="825" name="フローチャート: 判断 824"/>
        <xdr:cNvSpPr/>
      </xdr:nvSpPr>
      <xdr:spPr>
        <a:xfrm>
          <a:off x="20383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132715</xdr:rowOff>
    </xdr:from>
    <xdr:to>
      <xdr:col>102</xdr:col>
      <xdr:colOff>165100</xdr:colOff>
      <xdr:row>107</xdr:row>
      <xdr:rowOff>63500</xdr:rowOff>
    </xdr:to>
    <xdr:sp macro="" textlink="">
      <xdr:nvSpPr>
        <xdr:cNvPr id="826" name="フローチャート: 判断 825"/>
        <xdr:cNvSpPr/>
      </xdr:nvSpPr>
      <xdr:spPr>
        <a:xfrm>
          <a:off x="19494500" y="18306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827" name="フローチャート: 判断 826"/>
        <xdr:cNvSpPr/>
      </xdr:nvSpPr>
      <xdr:spPr>
        <a:xfrm>
          <a:off x="18605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8" name="テキスト ボックス 82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9" name="テキスト ボックス 82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0" name="テキスト ボックス 82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1" name="テキスト ボックス 83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2" name="テキスト ボックス 83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139700</xdr:rowOff>
    </xdr:from>
    <xdr:to>
      <xdr:col>116</xdr:col>
      <xdr:colOff>114300</xdr:colOff>
      <xdr:row>106</xdr:row>
      <xdr:rowOff>69850</xdr:rowOff>
    </xdr:to>
    <xdr:sp macro="" textlink="">
      <xdr:nvSpPr>
        <xdr:cNvPr id="833" name="楕円 832"/>
        <xdr:cNvSpPr/>
      </xdr:nvSpPr>
      <xdr:spPr>
        <a:xfrm>
          <a:off x="22110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162560</xdr:rowOff>
    </xdr:from>
    <xdr:ext cx="469900" cy="259080"/>
    <xdr:sp macro="" textlink="">
      <xdr:nvSpPr>
        <xdr:cNvPr id="834" name="【公民館】&#10;一人当たり面積該当値テキスト"/>
        <xdr:cNvSpPr txBox="1"/>
      </xdr:nvSpPr>
      <xdr:spPr>
        <a:xfrm>
          <a:off x="22199600" y="17993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128270</xdr:rowOff>
    </xdr:from>
    <xdr:to>
      <xdr:col>112</xdr:col>
      <xdr:colOff>38100</xdr:colOff>
      <xdr:row>106</xdr:row>
      <xdr:rowOff>58420</xdr:rowOff>
    </xdr:to>
    <xdr:sp macro="" textlink="">
      <xdr:nvSpPr>
        <xdr:cNvPr id="835" name="楕円 834"/>
        <xdr:cNvSpPr/>
      </xdr:nvSpPr>
      <xdr:spPr>
        <a:xfrm>
          <a:off x="2127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19050</xdr:rowOff>
    </xdr:to>
    <xdr:cxnSp macro="">
      <xdr:nvCxnSpPr>
        <xdr:cNvPr id="836" name="直線コネクタ 835"/>
        <xdr:cNvCxnSpPr/>
      </xdr:nvCxnSpPr>
      <xdr:spPr>
        <a:xfrm>
          <a:off x="21323300" y="181813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132715</xdr:rowOff>
    </xdr:from>
    <xdr:to>
      <xdr:col>107</xdr:col>
      <xdr:colOff>101600</xdr:colOff>
      <xdr:row>106</xdr:row>
      <xdr:rowOff>63500</xdr:rowOff>
    </xdr:to>
    <xdr:sp macro="" textlink="">
      <xdr:nvSpPr>
        <xdr:cNvPr id="837" name="楕円 836"/>
        <xdr:cNvSpPr/>
      </xdr:nvSpPr>
      <xdr:spPr>
        <a:xfrm>
          <a:off x="20383500" y="18134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7620</xdr:rowOff>
    </xdr:from>
    <xdr:to>
      <xdr:col>111</xdr:col>
      <xdr:colOff>177800</xdr:colOff>
      <xdr:row>106</xdr:row>
      <xdr:rowOff>12065</xdr:rowOff>
    </xdr:to>
    <xdr:cxnSp macro="">
      <xdr:nvCxnSpPr>
        <xdr:cNvPr id="838" name="直線コネクタ 837"/>
        <xdr:cNvCxnSpPr/>
      </xdr:nvCxnSpPr>
      <xdr:spPr>
        <a:xfrm flipV="1">
          <a:off x="20434300" y="181813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135255</xdr:rowOff>
    </xdr:from>
    <xdr:to>
      <xdr:col>102</xdr:col>
      <xdr:colOff>165100</xdr:colOff>
      <xdr:row>106</xdr:row>
      <xdr:rowOff>65405</xdr:rowOff>
    </xdr:to>
    <xdr:sp macro="" textlink="">
      <xdr:nvSpPr>
        <xdr:cNvPr id="839" name="楕円 838"/>
        <xdr:cNvSpPr/>
      </xdr:nvSpPr>
      <xdr:spPr>
        <a:xfrm>
          <a:off x="19494500" y="1813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12065</xdr:rowOff>
    </xdr:from>
    <xdr:to>
      <xdr:col>107</xdr:col>
      <xdr:colOff>50800</xdr:colOff>
      <xdr:row>106</xdr:row>
      <xdr:rowOff>14605</xdr:rowOff>
    </xdr:to>
    <xdr:cxnSp macro="">
      <xdr:nvCxnSpPr>
        <xdr:cNvPr id="840" name="直線コネクタ 839"/>
        <xdr:cNvCxnSpPr/>
      </xdr:nvCxnSpPr>
      <xdr:spPr>
        <a:xfrm flipV="1">
          <a:off x="19545300" y="181857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137160</xdr:rowOff>
    </xdr:from>
    <xdr:to>
      <xdr:col>98</xdr:col>
      <xdr:colOff>38100</xdr:colOff>
      <xdr:row>106</xdr:row>
      <xdr:rowOff>67310</xdr:rowOff>
    </xdr:to>
    <xdr:sp macro="" textlink="">
      <xdr:nvSpPr>
        <xdr:cNvPr id="841" name="楕円 840"/>
        <xdr:cNvSpPr/>
      </xdr:nvSpPr>
      <xdr:spPr>
        <a:xfrm>
          <a:off x="18605500" y="181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14605</xdr:rowOff>
    </xdr:from>
    <xdr:to>
      <xdr:col>102</xdr:col>
      <xdr:colOff>114300</xdr:colOff>
      <xdr:row>106</xdr:row>
      <xdr:rowOff>16510</xdr:rowOff>
    </xdr:to>
    <xdr:cxnSp macro="">
      <xdr:nvCxnSpPr>
        <xdr:cNvPr id="842" name="直線コネクタ 841"/>
        <xdr:cNvCxnSpPr/>
      </xdr:nvCxnSpPr>
      <xdr:spPr>
        <a:xfrm flipV="1">
          <a:off x="18656300" y="181883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111125</xdr:rowOff>
    </xdr:from>
    <xdr:ext cx="469900" cy="257175"/>
    <xdr:sp macro="" textlink="">
      <xdr:nvSpPr>
        <xdr:cNvPr id="843" name="n_1aveValue【公民館】&#10;一人当たり面積"/>
        <xdr:cNvSpPr txBox="1"/>
      </xdr:nvSpPr>
      <xdr:spPr>
        <a:xfrm>
          <a:off x="21075650" y="182848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49530</xdr:rowOff>
    </xdr:from>
    <xdr:ext cx="467995" cy="259080"/>
    <xdr:sp macro="" textlink="">
      <xdr:nvSpPr>
        <xdr:cNvPr id="844" name="n_2aveValue【公民館】&#10;一人当たり面積"/>
        <xdr:cNvSpPr txBox="1"/>
      </xdr:nvSpPr>
      <xdr:spPr>
        <a:xfrm>
          <a:off x="20199350" y="183946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53975</xdr:rowOff>
    </xdr:from>
    <xdr:ext cx="467995" cy="257175"/>
    <xdr:sp macro="" textlink="">
      <xdr:nvSpPr>
        <xdr:cNvPr id="845" name="n_3aveValue【公民館】&#10;一人当たり面積"/>
        <xdr:cNvSpPr txBox="1"/>
      </xdr:nvSpPr>
      <xdr:spPr>
        <a:xfrm>
          <a:off x="19310350" y="183991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60960</xdr:rowOff>
    </xdr:from>
    <xdr:ext cx="467995" cy="259080"/>
    <xdr:sp macro="" textlink="">
      <xdr:nvSpPr>
        <xdr:cNvPr id="846" name="n_4aveValue【公民館】&#10;一人当たり面積"/>
        <xdr:cNvSpPr txBox="1"/>
      </xdr:nvSpPr>
      <xdr:spPr>
        <a:xfrm>
          <a:off x="18421350" y="18406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74930</xdr:rowOff>
    </xdr:from>
    <xdr:ext cx="469900" cy="257175"/>
    <xdr:sp macro="" textlink="">
      <xdr:nvSpPr>
        <xdr:cNvPr id="847" name="n_1mainValue【公民館】&#10;一人当たり面積"/>
        <xdr:cNvSpPr txBox="1"/>
      </xdr:nvSpPr>
      <xdr:spPr>
        <a:xfrm>
          <a:off x="21075650" y="179057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79375</xdr:rowOff>
    </xdr:from>
    <xdr:ext cx="467995" cy="258445"/>
    <xdr:sp macro="" textlink="">
      <xdr:nvSpPr>
        <xdr:cNvPr id="848" name="n_2mainValue【公民館】&#10;一人当たり面積"/>
        <xdr:cNvSpPr txBox="1"/>
      </xdr:nvSpPr>
      <xdr:spPr>
        <a:xfrm>
          <a:off x="20199350" y="179101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81915</xdr:rowOff>
    </xdr:from>
    <xdr:ext cx="467995" cy="259080"/>
    <xdr:sp macro="" textlink="">
      <xdr:nvSpPr>
        <xdr:cNvPr id="849" name="n_3mainValue【公民館】&#10;一人当たり面積"/>
        <xdr:cNvSpPr txBox="1"/>
      </xdr:nvSpPr>
      <xdr:spPr>
        <a:xfrm>
          <a:off x="19310350" y="179127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83820</xdr:rowOff>
    </xdr:from>
    <xdr:ext cx="467995" cy="259080"/>
    <xdr:sp macro="" textlink="">
      <xdr:nvSpPr>
        <xdr:cNvPr id="850" name="n_4mainValue【公民館】&#10;一人当たり面積"/>
        <xdr:cNvSpPr txBox="1"/>
      </xdr:nvSpPr>
      <xdr:spPr>
        <a:xfrm>
          <a:off x="18421350" y="17914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overflow" horzOverflow="overflow" rtlCol="0" anchor="t"/>
        <a:lstStyle/>
        <a:p>
          <a:r>
            <a:rPr lang="ja-JP" altLang="en-US" sz="1300" b="0" i="0" u="none" strike="noStrike">
              <a:solidFill>
                <a:schemeClr val="tx1"/>
              </a:solidFill>
              <a:effectLst/>
              <a:latin typeface="ＭＳ Ｐゴシック"/>
              <a:ea typeface="ＭＳ Ｐゴシック"/>
              <a:cs typeface="+mn-cs"/>
            </a:rPr>
            <a:t>　道路及び橋りょう・トンネルは、本市の総資産の約半分を占めているインフラ資産であるが、一人当たりの道路延長、一人当たりの橋りょう・トンネル資産額ともに、全国、岡山県及び類似団体のいずれと比較しても高い水準にある。また、これらの償却率については、道路が</a:t>
          </a:r>
          <a:r>
            <a:rPr lang="en-US" altLang="ja-JP" sz="1300" b="0" i="0" u="none" strike="noStrike">
              <a:solidFill>
                <a:schemeClr val="tx1"/>
              </a:solidFill>
              <a:effectLst/>
              <a:latin typeface="ＭＳ Ｐゴシック"/>
              <a:ea typeface="ＭＳ Ｐゴシック"/>
              <a:cs typeface="+mn-cs"/>
            </a:rPr>
            <a:t>55.9</a:t>
          </a:r>
          <a:r>
            <a:rPr lang="ja-JP" altLang="en-US" sz="1300" b="0" i="0" u="none" strike="noStrike">
              <a:solidFill>
                <a:schemeClr val="tx1"/>
              </a:solidFill>
              <a:effectLst/>
              <a:latin typeface="ＭＳ Ｐゴシック"/>
              <a:ea typeface="ＭＳ Ｐゴシック"/>
              <a:cs typeface="+mn-cs"/>
            </a:rPr>
            <a:t>％で、全国、岡山県及び類似団体平均を下回っているのに対し、橋りょう・トンネルは</a:t>
          </a:r>
          <a:r>
            <a:rPr lang="en-US" altLang="ja-JP" sz="1300" b="0" i="0" u="none" strike="noStrike">
              <a:solidFill>
                <a:schemeClr val="tx1"/>
              </a:solidFill>
              <a:effectLst/>
              <a:latin typeface="ＭＳ Ｐゴシック"/>
              <a:ea typeface="ＭＳ Ｐゴシック"/>
              <a:cs typeface="+mn-cs"/>
            </a:rPr>
            <a:t>70.0</a:t>
          </a:r>
          <a:r>
            <a:rPr lang="ja-JP" altLang="en-US" sz="1300" b="0" i="0" u="none" strike="noStrike">
              <a:solidFill>
                <a:schemeClr val="tx1"/>
              </a:solidFill>
              <a:effectLst/>
              <a:latin typeface="ＭＳ Ｐゴシック"/>
              <a:ea typeface="ＭＳ Ｐゴシック"/>
              <a:cs typeface="+mn-cs"/>
            </a:rPr>
            <a:t>％と全ての平均を上回っている。老朽化が進行しており、年次的な更新や長寿命化への取組が急務となっている。</a:t>
          </a:r>
          <a:br>
            <a:rPr lang="ja-JP" altLang="en-US" sz="1300" b="0" i="0" u="none" strike="noStrike">
              <a:solidFill>
                <a:schemeClr val="tx1"/>
              </a:solidFill>
              <a:effectLst/>
              <a:latin typeface="ＭＳ Ｐゴシック"/>
              <a:ea typeface="ＭＳ Ｐゴシック"/>
              <a:cs typeface="+mn-cs"/>
            </a:rPr>
          </a:br>
          <a:r>
            <a:rPr lang="ja-JP" altLang="en-US" sz="1300" b="0" i="0" u="none" strike="noStrike">
              <a:solidFill>
                <a:schemeClr val="tx1"/>
              </a:solidFill>
              <a:effectLst/>
              <a:latin typeface="ＭＳ Ｐゴシック"/>
              <a:ea typeface="ＭＳ Ｐゴシック"/>
              <a:cs typeface="+mn-cs"/>
            </a:rPr>
            <a:t>　学校施設については、大規模改修等に年次的に取り組んでいるため整備量が多くなっているが、その半面では急速な少子化により生徒・児童数が年々減少しており、将来的には学区再編による統廃合の検討が必要になると見込まれる。</a:t>
          </a:r>
          <a:br>
            <a:rPr lang="ja-JP" altLang="en-US" sz="1300" b="0" i="0" u="none" strike="noStrike">
              <a:solidFill>
                <a:schemeClr val="tx1"/>
              </a:solidFill>
              <a:effectLst/>
              <a:latin typeface="ＭＳ Ｐゴシック"/>
              <a:ea typeface="ＭＳ Ｐゴシック"/>
              <a:cs typeface="+mn-cs"/>
            </a:rPr>
          </a:br>
          <a:r>
            <a:rPr lang="ja-JP" altLang="en-US" sz="1300" b="0" i="0" u="none" strike="noStrike">
              <a:solidFill>
                <a:schemeClr val="tx1"/>
              </a:solidFill>
              <a:effectLst/>
              <a:latin typeface="ＭＳ Ｐゴシック"/>
              <a:ea typeface="ＭＳ Ｐゴシック"/>
              <a:cs typeface="+mn-cs"/>
            </a:rPr>
            <a:t>　認定こども園・幼稚園・保育所の償却率は</a:t>
          </a:r>
          <a:r>
            <a:rPr lang="en-US" altLang="ja-JP" sz="1300" b="0" i="0" u="none" strike="noStrike">
              <a:solidFill>
                <a:schemeClr val="tx1"/>
              </a:solidFill>
              <a:effectLst/>
              <a:latin typeface="ＭＳ Ｐゴシック"/>
              <a:ea typeface="ＭＳ Ｐゴシック"/>
              <a:cs typeface="+mn-cs"/>
            </a:rPr>
            <a:t>30.4</a:t>
          </a:r>
          <a:r>
            <a:rPr lang="ja-JP" altLang="en-US" sz="1300" b="0" i="0" u="none" strike="noStrike">
              <a:solidFill>
                <a:schemeClr val="tx1"/>
              </a:solidFill>
              <a:effectLst/>
              <a:latin typeface="ＭＳ Ｐゴシック"/>
              <a:ea typeface="ＭＳ Ｐゴシック"/>
              <a:cs typeface="+mn-cs"/>
            </a:rPr>
            <a:t>％で、近年、公立保育所の改築、公立幼稚園の統廃合を行ったため、全国、岡山県及び類似団体平均を大きく下回っている。</a:t>
          </a:r>
        </a:p>
        <a:p>
          <a:r>
            <a:rPr lang="ja-JP" altLang="en-US" sz="1300" b="0" i="0" u="none" strike="noStrike">
              <a:solidFill>
                <a:schemeClr val="tx1"/>
              </a:solidFill>
              <a:effectLst/>
              <a:latin typeface="ＭＳ Ｐゴシック"/>
              <a:ea typeface="ＭＳ Ｐゴシック"/>
              <a:cs typeface="+mn-cs"/>
            </a:rPr>
            <a:t>　市営住宅については、全国及び県平均をはるかに上回っており、類似団体内順位が極めて低く、老朽化の進行が顕著である。これまで進めてきている既存住宅の長寿命化や除却に加え、建替えの是非等も含め、更に検討を進める必要がある。</a:t>
          </a:r>
        </a:p>
        <a:p>
          <a:r>
            <a:rPr lang="ja-JP" altLang="en-US" sz="1300" b="0" i="0" u="none" strike="noStrike">
              <a:solidFill>
                <a:schemeClr val="tx1"/>
              </a:solidFill>
              <a:effectLst/>
              <a:latin typeface="ＭＳ Ｐゴシック"/>
              <a:ea typeface="ＭＳ Ｐゴシック"/>
              <a:cs typeface="+mn-cs"/>
            </a:rPr>
            <a:t>　公民館については、近年、支所庁舎との複合化、幼稚園との複合化を実施し、老朽施設の建替えを順次行っているため、償却率は全国、岡山県及び類似団体平均を下回っている。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98,811
97,787
506.33
53,434,778
51,326,657
2,004,773
28,913,279
68,270,775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12.4
100.5</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29210</xdr:rowOff>
    </xdr:from>
    <xdr:to>
      <xdr:col>24</xdr:col>
      <xdr:colOff>62865</xdr:colOff>
      <xdr:row>42</xdr:row>
      <xdr:rowOff>92710</xdr:rowOff>
    </xdr:to>
    <xdr:cxnSp macro="">
      <xdr:nvCxnSpPr>
        <xdr:cNvPr id="58" name="直線コネクタ 57"/>
        <xdr:cNvCxnSpPr/>
      </xdr:nvCxnSpPr>
      <xdr:spPr>
        <a:xfrm flipV="1">
          <a:off x="4634865" y="585851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146685</xdr:rowOff>
    </xdr:from>
    <xdr:ext cx="405130" cy="257175"/>
    <xdr:sp macro="" textlink="">
      <xdr:nvSpPr>
        <xdr:cNvPr id="61" name="【図書館】&#10;有形固定資産減価償却率最大値テキスト"/>
        <xdr:cNvSpPr txBox="1"/>
      </xdr:nvSpPr>
      <xdr:spPr>
        <a:xfrm>
          <a:off x="4673600" y="56330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29210</xdr:rowOff>
    </xdr:from>
    <xdr:to>
      <xdr:col>24</xdr:col>
      <xdr:colOff>152400</xdr:colOff>
      <xdr:row>34</xdr:row>
      <xdr:rowOff>29210</xdr:rowOff>
    </xdr:to>
    <xdr:cxnSp macro="">
      <xdr:nvCxnSpPr>
        <xdr:cNvPr id="62" name="直線コネクタ 61"/>
        <xdr:cNvCxnSpPr/>
      </xdr:nvCxnSpPr>
      <xdr:spPr>
        <a:xfrm>
          <a:off x="4546600" y="585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74930</xdr:rowOff>
    </xdr:from>
    <xdr:ext cx="405130" cy="257175"/>
    <xdr:sp macro="" textlink="">
      <xdr:nvSpPr>
        <xdr:cNvPr id="63" name="【図書館】&#10;有形固定資産減価償却率平均値テキスト"/>
        <xdr:cNvSpPr txBox="1"/>
      </xdr:nvSpPr>
      <xdr:spPr>
        <a:xfrm>
          <a:off x="4673600" y="62471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52070</xdr:rowOff>
    </xdr:from>
    <xdr:to>
      <xdr:col>24</xdr:col>
      <xdr:colOff>114300</xdr:colOff>
      <xdr:row>37</xdr:row>
      <xdr:rowOff>153035</xdr:rowOff>
    </xdr:to>
    <xdr:sp macro="" textlink="">
      <xdr:nvSpPr>
        <xdr:cNvPr id="64" name="フローチャート: 判断 63"/>
        <xdr:cNvSpPr/>
      </xdr:nvSpPr>
      <xdr:spPr>
        <a:xfrm>
          <a:off x="45847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120650</xdr:rowOff>
    </xdr:from>
    <xdr:to>
      <xdr:col>20</xdr:col>
      <xdr:colOff>38100</xdr:colOff>
      <xdr:row>37</xdr:row>
      <xdr:rowOff>50165</xdr:rowOff>
    </xdr:to>
    <xdr:sp macro="" textlink="">
      <xdr:nvSpPr>
        <xdr:cNvPr id="65" name="フローチャート: 判断 64"/>
        <xdr:cNvSpPr/>
      </xdr:nvSpPr>
      <xdr:spPr>
        <a:xfrm>
          <a:off x="3746500" y="6292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146050</xdr:rowOff>
    </xdr:from>
    <xdr:to>
      <xdr:col>15</xdr:col>
      <xdr:colOff>101600</xdr:colOff>
      <xdr:row>37</xdr:row>
      <xdr:rowOff>76200</xdr:rowOff>
    </xdr:to>
    <xdr:sp macro="" textlink="">
      <xdr:nvSpPr>
        <xdr:cNvPr id="66" name="フローチャート: 判断 65"/>
        <xdr:cNvSpPr/>
      </xdr:nvSpPr>
      <xdr:spPr>
        <a:xfrm>
          <a:off x="2857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10795</xdr:rowOff>
    </xdr:from>
    <xdr:to>
      <xdr:col>10</xdr:col>
      <xdr:colOff>165100</xdr:colOff>
      <xdr:row>37</xdr:row>
      <xdr:rowOff>112395</xdr:rowOff>
    </xdr:to>
    <xdr:sp macro="" textlink="">
      <xdr:nvSpPr>
        <xdr:cNvPr id="67" name="フローチャート: 判断 66"/>
        <xdr:cNvSpPr/>
      </xdr:nvSpPr>
      <xdr:spPr>
        <a:xfrm>
          <a:off x="1968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144780</xdr:rowOff>
    </xdr:from>
    <xdr:to>
      <xdr:col>6</xdr:col>
      <xdr:colOff>38100</xdr:colOff>
      <xdr:row>37</xdr:row>
      <xdr:rowOff>74930</xdr:rowOff>
    </xdr:to>
    <xdr:sp macro="" textlink="">
      <xdr:nvSpPr>
        <xdr:cNvPr id="68" name="フローチャート: 判断 67"/>
        <xdr:cNvSpPr/>
      </xdr:nvSpPr>
      <xdr:spPr>
        <a:xfrm>
          <a:off x="1079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38</xdr:row>
      <xdr:rowOff>80645</xdr:rowOff>
    </xdr:from>
    <xdr:to>
      <xdr:col>24</xdr:col>
      <xdr:colOff>114300</xdr:colOff>
      <xdr:row>39</xdr:row>
      <xdr:rowOff>10795</xdr:rowOff>
    </xdr:to>
    <xdr:sp macro="" textlink="">
      <xdr:nvSpPr>
        <xdr:cNvPr id="74" name="楕円 73"/>
        <xdr:cNvSpPr/>
      </xdr:nvSpPr>
      <xdr:spPr>
        <a:xfrm>
          <a:off x="45847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59055</xdr:rowOff>
    </xdr:from>
    <xdr:ext cx="405130" cy="259080"/>
    <xdr:sp macro="" textlink="">
      <xdr:nvSpPr>
        <xdr:cNvPr id="75" name="【図書館】&#10;有形固定資産減価償却率該当値テキスト"/>
        <xdr:cNvSpPr txBox="1"/>
      </xdr:nvSpPr>
      <xdr:spPr>
        <a:xfrm>
          <a:off x="4673600" y="6574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38735</xdr:rowOff>
    </xdr:from>
    <xdr:to>
      <xdr:col>20</xdr:col>
      <xdr:colOff>38100</xdr:colOff>
      <xdr:row>38</xdr:row>
      <xdr:rowOff>140335</xdr:rowOff>
    </xdr:to>
    <xdr:sp macro="" textlink="">
      <xdr:nvSpPr>
        <xdr:cNvPr id="76" name="楕円 75"/>
        <xdr:cNvSpPr/>
      </xdr:nvSpPr>
      <xdr:spPr>
        <a:xfrm>
          <a:off x="3746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89535</xdr:rowOff>
    </xdr:from>
    <xdr:to>
      <xdr:col>24</xdr:col>
      <xdr:colOff>63500</xdr:colOff>
      <xdr:row>38</xdr:row>
      <xdr:rowOff>132080</xdr:rowOff>
    </xdr:to>
    <xdr:cxnSp macro="">
      <xdr:nvCxnSpPr>
        <xdr:cNvPr id="77" name="直線コネクタ 76"/>
        <xdr:cNvCxnSpPr/>
      </xdr:nvCxnSpPr>
      <xdr:spPr>
        <a:xfrm>
          <a:off x="3797300" y="660463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167640</xdr:rowOff>
    </xdr:from>
    <xdr:to>
      <xdr:col>15</xdr:col>
      <xdr:colOff>101600</xdr:colOff>
      <xdr:row>38</xdr:row>
      <xdr:rowOff>97790</xdr:rowOff>
    </xdr:to>
    <xdr:sp macro="" textlink="">
      <xdr:nvSpPr>
        <xdr:cNvPr id="78" name="楕円 77"/>
        <xdr:cNvSpPr/>
      </xdr:nvSpPr>
      <xdr:spPr>
        <a:xfrm>
          <a:off x="2857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46990</xdr:rowOff>
    </xdr:from>
    <xdr:to>
      <xdr:col>19</xdr:col>
      <xdr:colOff>177800</xdr:colOff>
      <xdr:row>38</xdr:row>
      <xdr:rowOff>89535</xdr:rowOff>
    </xdr:to>
    <xdr:cxnSp macro="">
      <xdr:nvCxnSpPr>
        <xdr:cNvPr id="79" name="直線コネクタ 78"/>
        <xdr:cNvCxnSpPr/>
      </xdr:nvCxnSpPr>
      <xdr:spPr>
        <a:xfrm>
          <a:off x="2908300" y="65620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126365</xdr:rowOff>
    </xdr:from>
    <xdr:to>
      <xdr:col>10</xdr:col>
      <xdr:colOff>165100</xdr:colOff>
      <xdr:row>38</xdr:row>
      <xdr:rowOff>56515</xdr:rowOff>
    </xdr:to>
    <xdr:sp macro="" textlink="">
      <xdr:nvSpPr>
        <xdr:cNvPr id="80" name="楕円 79"/>
        <xdr:cNvSpPr/>
      </xdr:nvSpPr>
      <xdr:spPr>
        <a:xfrm>
          <a:off x="1968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6350</xdr:rowOff>
    </xdr:from>
    <xdr:to>
      <xdr:col>15</xdr:col>
      <xdr:colOff>50800</xdr:colOff>
      <xdr:row>38</xdr:row>
      <xdr:rowOff>46990</xdr:rowOff>
    </xdr:to>
    <xdr:cxnSp macro="">
      <xdr:nvCxnSpPr>
        <xdr:cNvPr id="81" name="直線コネクタ 80"/>
        <xdr:cNvCxnSpPr/>
      </xdr:nvCxnSpPr>
      <xdr:spPr>
        <a:xfrm>
          <a:off x="2019300" y="65214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84455</xdr:rowOff>
    </xdr:from>
    <xdr:to>
      <xdr:col>6</xdr:col>
      <xdr:colOff>38100</xdr:colOff>
      <xdr:row>38</xdr:row>
      <xdr:rowOff>14605</xdr:rowOff>
    </xdr:to>
    <xdr:sp macro="" textlink="">
      <xdr:nvSpPr>
        <xdr:cNvPr id="82" name="楕円 81"/>
        <xdr:cNvSpPr/>
      </xdr:nvSpPr>
      <xdr:spPr>
        <a:xfrm>
          <a:off x="1079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135255</xdr:rowOff>
    </xdr:from>
    <xdr:to>
      <xdr:col>10</xdr:col>
      <xdr:colOff>114300</xdr:colOff>
      <xdr:row>38</xdr:row>
      <xdr:rowOff>6350</xdr:rowOff>
    </xdr:to>
    <xdr:cxnSp macro="">
      <xdr:nvCxnSpPr>
        <xdr:cNvPr id="83" name="直線コネクタ 82"/>
        <xdr:cNvCxnSpPr/>
      </xdr:nvCxnSpPr>
      <xdr:spPr>
        <a:xfrm>
          <a:off x="1130300" y="647890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66675</xdr:rowOff>
    </xdr:from>
    <xdr:ext cx="405130" cy="257175"/>
    <xdr:sp macro="" textlink="">
      <xdr:nvSpPr>
        <xdr:cNvPr id="84" name="n_1aveValue【図書館】&#10;有形固定資産減価償却率"/>
        <xdr:cNvSpPr txBox="1"/>
      </xdr:nvSpPr>
      <xdr:spPr>
        <a:xfrm>
          <a:off x="3582035" y="60674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92710</xdr:rowOff>
    </xdr:from>
    <xdr:ext cx="403225" cy="259080"/>
    <xdr:sp macro="" textlink="">
      <xdr:nvSpPr>
        <xdr:cNvPr id="85" name="n_2aveValue【図書館】&#10;有形固定資産減価償却率"/>
        <xdr:cNvSpPr txBox="1"/>
      </xdr:nvSpPr>
      <xdr:spPr>
        <a:xfrm>
          <a:off x="2705735" y="6093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128905</xdr:rowOff>
    </xdr:from>
    <xdr:ext cx="403225" cy="259080"/>
    <xdr:sp macro="" textlink="">
      <xdr:nvSpPr>
        <xdr:cNvPr id="86" name="n_3aveValue【図書館】&#10;有形固定資産減価償却率"/>
        <xdr:cNvSpPr txBox="1"/>
      </xdr:nvSpPr>
      <xdr:spPr>
        <a:xfrm>
          <a:off x="1816735" y="61296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91440</xdr:rowOff>
    </xdr:from>
    <xdr:ext cx="403225" cy="259080"/>
    <xdr:sp macro="" textlink="">
      <xdr:nvSpPr>
        <xdr:cNvPr id="87" name="n_4aveValue【図書館】&#10;有形固定資産減価償却率"/>
        <xdr:cNvSpPr txBox="1"/>
      </xdr:nvSpPr>
      <xdr:spPr>
        <a:xfrm>
          <a:off x="927735" y="60921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132080</xdr:rowOff>
    </xdr:from>
    <xdr:ext cx="405130" cy="257175"/>
    <xdr:sp macro="" textlink="">
      <xdr:nvSpPr>
        <xdr:cNvPr id="88" name="n_1mainValue【図書館】&#10;有形固定資産減価償却率"/>
        <xdr:cNvSpPr txBox="1"/>
      </xdr:nvSpPr>
      <xdr:spPr>
        <a:xfrm>
          <a:off x="3582035" y="66471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88900</xdr:rowOff>
    </xdr:from>
    <xdr:ext cx="403225" cy="257175"/>
    <xdr:sp macro="" textlink="">
      <xdr:nvSpPr>
        <xdr:cNvPr id="89" name="n_2mainValue【図書館】&#10;有形固定資産減価償却率"/>
        <xdr:cNvSpPr txBox="1"/>
      </xdr:nvSpPr>
      <xdr:spPr>
        <a:xfrm>
          <a:off x="2705735" y="66040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47625</xdr:rowOff>
    </xdr:from>
    <xdr:ext cx="403225" cy="259080"/>
    <xdr:sp macro="" textlink="">
      <xdr:nvSpPr>
        <xdr:cNvPr id="90" name="n_3mainValue【図書館】&#10;有形固定資産減価償却率"/>
        <xdr:cNvSpPr txBox="1"/>
      </xdr:nvSpPr>
      <xdr:spPr>
        <a:xfrm>
          <a:off x="1816735" y="65627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6350</xdr:rowOff>
    </xdr:from>
    <xdr:ext cx="403225" cy="257175"/>
    <xdr:sp macro="" textlink="">
      <xdr:nvSpPr>
        <xdr:cNvPr id="91" name="n_4mainValue【図書館】&#10;有形固定資産減価償却率"/>
        <xdr:cNvSpPr txBox="1"/>
      </xdr:nvSpPr>
      <xdr:spPr>
        <a:xfrm>
          <a:off x="927735" y="65214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103" name="テキスト ボックス 102"/>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5455" cy="257175"/>
    <xdr:sp macro="" textlink="">
      <xdr:nvSpPr>
        <xdr:cNvPr id="105" name="テキスト ボックス 104"/>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107" name="テキスト ボックス 106"/>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5455" cy="259080"/>
    <xdr:sp macro="" textlink="">
      <xdr:nvSpPr>
        <xdr:cNvPr id="109" name="テキスト ボックス 108"/>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5455" cy="257175"/>
    <xdr:sp macro="" textlink="">
      <xdr:nvSpPr>
        <xdr:cNvPr id="111" name="テキスト ボックス 110"/>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13" name="テキスト ボックス 112"/>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111760</xdr:rowOff>
    </xdr:from>
    <xdr:ext cx="469900" cy="257175"/>
    <xdr:sp macro="" textlink="">
      <xdr:nvSpPr>
        <xdr:cNvPr id="116" name="【図書館】&#10;一人当たり面積最小値テキスト"/>
        <xdr:cNvSpPr txBox="1"/>
      </xdr:nvSpPr>
      <xdr:spPr>
        <a:xfrm>
          <a:off x="10515600" y="71412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118110</xdr:rowOff>
    </xdr:from>
    <xdr:ext cx="469900" cy="259080"/>
    <xdr:sp macro="" textlink="">
      <xdr:nvSpPr>
        <xdr:cNvPr id="118" name="【図書館】&#10;一人当たり面積最大値テキスト"/>
        <xdr:cNvSpPr txBox="1"/>
      </xdr:nvSpPr>
      <xdr:spPr>
        <a:xfrm>
          <a:off x="10515600" y="560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0.111</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99060</xdr:rowOff>
    </xdr:from>
    <xdr:ext cx="469900" cy="257175"/>
    <xdr:sp macro="" textlink="">
      <xdr:nvSpPr>
        <xdr:cNvPr id="120" name="【図書館】&#10;一人当たり面積平均値テキスト"/>
        <xdr:cNvSpPr txBox="1"/>
      </xdr:nvSpPr>
      <xdr:spPr>
        <a:xfrm>
          <a:off x="10515600" y="64427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xdr:cNvSpPr/>
      </xdr:nvSpPr>
      <xdr:spPr>
        <a:xfrm>
          <a:off x="9588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76200</xdr:rowOff>
    </xdr:from>
    <xdr:to>
      <xdr:col>46</xdr:col>
      <xdr:colOff>38100</xdr:colOff>
      <xdr:row>39</xdr:row>
      <xdr:rowOff>6350</xdr:rowOff>
    </xdr:to>
    <xdr:sp macro="" textlink="">
      <xdr:nvSpPr>
        <xdr:cNvPr id="123" name="フローチャート: 判断 122"/>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101600</xdr:rowOff>
    </xdr:from>
    <xdr:to>
      <xdr:col>41</xdr:col>
      <xdr:colOff>101600</xdr:colOff>
      <xdr:row>39</xdr:row>
      <xdr:rowOff>31750</xdr:rowOff>
    </xdr:to>
    <xdr:sp macro="" textlink="">
      <xdr:nvSpPr>
        <xdr:cNvPr id="124" name="フローチャート: 判断 123"/>
        <xdr:cNvSpPr/>
      </xdr:nvSpPr>
      <xdr:spPr>
        <a:xfrm>
          <a:off x="7810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114300</xdr:rowOff>
    </xdr:from>
    <xdr:to>
      <xdr:col>36</xdr:col>
      <xdr:colOff>165100</xdr:colOff>
      <xdr:row>39</xdr:row>
      <xdr:rowOff>44450</xdr:rowOff>
    </xdr:to>
    <xdr:sp macro="" textlink="">
      <xdr:nvSpPr>
        <xdr:cNvPr id="125" name="フローチャート: 判断 124"/>
        <xdr:cNvSpPr/>
      </xdr:nvSpPr>
      <xdr:spPr>
        <a:xfrm>
          <a:off x="6921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31" name="楕円 130"/>
        <xdr:cNvSpPr/>
      </xdr:nvSpPr>
      <xdr:spPr>
        <a:xfrm>
          <a:off x="104267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54610</xdr:rowOff>
    </xdr:from>
    <xdr:ext cx="469900" cy="257175"/>
    <xdr:sp macro="" textlink="">
      <xdr:nvSpPr>
        <xdr:cNvPr id="132" name="【図書館】&#10;一人当たり面積該当値テキスト"/>
        <xdr:cNvSpPr txBox="1"/>
      </xdr:nvSpPr>
      <xdr:spPr>
        <a:xfrm>
          <a:off x="10515600" y="6569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133" name="楕円 13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127000</xdr:rowOff>
    </xdr:from>
    <xdr:to>
      <xdr:col>55</xdr:col>
      <xdr:colOff>0</xdr:colOff>
      <xdr:row>38</xdr:row>
      <xdr:rowOff>139700</xdr:rowOff>
    </xdr:to>
    <xdr:cxnSp macro="">
      <xdr:nvCxnSpPr>
        <xdr:cNvPr id="134" name="直線コネクタ 133"/>
        <xdr:cNvCxnSpPr/>
      </xdr:nvCxnSpPr>
      <xdr:spPr>
        <a:xfrm flipV="1">
          <a:off x="9639300" y="66421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88900</xdr:rowOff>
    </xdr:from>
    <xdr:to>
      <xdr:col>46</xdr:col>
      <xdr:colOff>38100</xdr:colOff>
      <xdr:row>39</xdr:row>
      <xdr:rowOff>19050</xdr:rowOff>
    </xdr:to>
    <xdr:sp macro="" textlink="">
      <xdr:nvSpPr>
        <xdr:cNvPr id="135" name="楕円 134"/>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136" name="直線コネクタ 135"/>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88900</xdr:rowOff>
    </xdr:from>
    <xdr:to>
      <xdr:col>41</xdr:col>
      <xdr:colOff>101600</xdr:colOff>
      <xdr:row>39</xdr:row>
      <xdr:rowOff>19050</xdr:rowOff>
    </xdr:to>
    <xdr:sp macro="" textlink="">
      <xdr:nvSpPr>
        <xdr:cNvPr id="137" name="楕円 136"/>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139700</xdr:rowOff>
    </xdr:from>
    <xdr:to>
      <xdr:col>45</xdr:col>
      <xdr:colOff>177800</xdr:colOff>
      <xdr:row>38</xdr:row>
      <xdr:rowOff>139700</xdr:rowOff>
    </xdr:to>
    <xdr:cxnSp macro="">
      <xdr:nvCxnSpPr>
        <xdr:cNvPr id="138" name="直線コネクタ 137"/>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101600</xdr:rowOff>
    </xdr:from>
    <xdr:to>
      <xdr:col>36</xdr:col>
      <xdr:colOff>165100</xdr:colOff>
      <xdr:row>39</xdr:row>
      <xdr:rowOff>31750</xdr:rowOff>
    </xdr:to>
    <xdr:sp macro="" textlink="">
      <xdr:nvSpPr>
        <xdr:cNvPr id="139" name="楕円 138"/>
        <xdr:cNvSpPr/>
      </xdr:nvSpPr>
      <xdr:spPr>
        <a:xfrm>
          <a:off x="692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139700</xdr:rowOff>
    </xdr:from>
    <xdr:to>
      <xdr:col>41</xdr:col>
      <xdr:colOff>50800</xdr:colOff>
      <xdr:row>38</xdr:row>
      <xdr:rowOff>152400</xdr:rowOff>
    </xdr:to>
    <xdr:cxnSp macro="">
      <xdr:nvCxnSpPr>
        <xdr:cNvPr id="140" name="直線コネクタ 139"/>
        <xdr:cNvCxnSpPr/>
      </xdr:nvCxnSpPr>
      <xdr:spPr>
        <a:xfrm flipV="1">
          <a:off x="6972300" y="66548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10160</xdr:rowOff>
    </xdr:from>
    <xdr:ext cx="469900" cy="259080"/>
    <xdr:sp macro="" textlink="">
      <xdr:nvSpPr>
        <xdr:cNvPr id="141" name="n_1aveValue【図書館】&#10;一人当たり面積"/>
        <xdr:cNvSpPr txBox="1"/>
      </xdr:nvSpPr>
      <xdr:spPr>
        <a:xfrm>
          <a:off x="9391650" y="669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22860</xdr:rowOff>
    </xdr:from>
    <xdr:ext cx="467995" cy="259080"/>
    <xdr:sp macro="" textlink="">
      <xdr:nvSpPr>
        <xdr:cNvPr id="142" name="n_2aveValue【図書館】&#10;一人当たり面積"/>
        <xdr:cNvSpPr txBox="1"/>
      </xdr:nvSpPr>
      <xdr:spPr>
        <a:xfrm>
          <a:off x="8515350" y="6366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22860</xdr:rowOff>
    </xdr:from>
    <xdr:ext cx="467995" cy="259080"/>
    <xdr:sp macro="" textlink="">
      <xdr:nvSpPr>
        <xdr:cNvPr id="143" name="n_3aveValue【図書館】&#10;一人当たり面積"/>
        <xdr:cNvSpPr txBox="1"/>
      </xdr:nvSpPr>
      <xdr:spPr>
        <a:xfrm>
          <a:off x="7626350" y="6709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35560</xdr:rowOff>
    </xdr:from>
    <xdr:ext cx="467995" cy="259080"/>
    <xdr:sp macro="" textlink="">
      <xdr:nvSpPr>
        <xdr:cNvPr id="144" name="n_4aveValue【図書館】&#10;一人当たり面積"/>
        <xdr:cNvSpPr txBox="1"/>
      </xdr:nvSpPr>
      <xdr:spPr>
        <a:xfrm>
          <a:off x="6737350" y="6722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37</xdr:row>
      <xdr:rowOff>35560</xdr:rowOff>
    </xdr:from>
    <xdr:ext cx="469900" cy="259080"/>
    <xdr:sp macro="" textlink="">
      <xdr:nvSpPr>
        <xdr:cNvPr id="145" name="n_1mainValue【図書館】&#10;一人当たり面積"/>
        <xdr:cNvSpPr txBox="1"/>
      </xdr:nvSpPr>
      <xdr:spPr>
        <a:xfrm>
          <a:off x="9391650" y="6379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39</xdr:row>
      <xdr:rowOff>10160</xdr:rowOff>
    </xdr:from>
    <xdr:ext cx="467995" cy="259080"/>
    <xdr:sp macro="" textlink="">
      <xdr:nvSpPr>
        <xdr:cNvPr id="146" name="n_2mainValue【図書館】&#10;一人当たり面積"/>
        <xdr:cNvSpPr txBox="1"/>
      </xdr:nvSpPr>
      <xdr:spPr>
        <a:xfrm>
          <a:off x="8515350" y="6696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35560</xdr:rowOff>
    </xdr:from>
    <xdr:ext cx="467995" cy="259080"/>
    <xdr:sp macro="" textlink="">
      <xdr:nvSpPr>
        <xdr:cNvPr id="147" name="n_3mainValue【図書館】&#10;一人当たり面積"/>
        <xdr:cNvSpPr txBox="1"/>
      </xdr:nvSpPr>
      <xdr:spPr>
        <a:xfrm>
          <a:off x="7626350" y="6379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37</xdr:row>
      <xdr:rowOff>48260</xdr:rowOff>
    </xdr:from>
    <xdr:ext cx="467995" cy="259080"/>
    <xdr:sp macro="" textlink="">
      <xdr:nvSpPr>
        <xdr:cNvPr id="148" name="n_4mainValue【図書館】&#10;一人当たり面積"/>
        <xdr:cNvSpPr txBox="1"/>
      </xdr:nvSpPr>
      <xdr:spPr>
        <a:xfrm>
          <a:off x="6737350" y="63919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7" name="テキスト ボックス 156"/>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9" name="テキスト ボックス 158"/>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61" name="テキスト ボックス 160"/>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65" name="テキスト ボックス 164"/>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69" name="テキスト ボックス 168"/>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71" name="テキスト ボックス 170"/>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74930</xdr:rowOff>
    </xdr:from>
    <xdr:to>
      <xdr:col>24</xdr:col>
      <xdr:colOff>62865</xdr:colOff>
      <xdr:row>64</xdr:row>
      <xdr:rowOff>100965</xdr:rowOff>
    </xdr:to>
    <xdr:cxnSp macro="">
      <xdr:nvCxnSpPr>
        <xdr:cNvPr id="174" name="直線コネクタ 173"/>
        <xdr:cNvCxnSpPr/>
      </xdr:nvCxnSpPr>
      <xdr:spPr>
        <a:xfrm flipV="1">
          <a:off x="4634865" y="9676130"/>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104775</xdr:rowOff>
    </xdr:from>
    <xdr:ext cx="405130" cy="259080"/>
    <xdr:sp macro="" textlink="">
      <xdr:nvSpPr>
        <xdr:cNvPr id="175" name="【体育館・プール】&#10;有形固定資産減価償却率最小値テキスト"/>
        <xdr:cNvSpPr txBox="1"/>
      </xdr:nvSpPr>
      <xdr:spPr>
        <a:xfrm>
          <a:off x="4673600" y="11077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100965</xdr:rowOff>
    </xdr:from>
    <xdr:to>
      <xdr:col>24</xdr:col>
      <xdr:colOff>152400</xdr:colOff>
      <xdr:row>64</xdr:row>
      <xdr:rowOff>100965</xdr:rowOff>
    </xdr:to>
    <xdr:cxnSp macro="">
      <xdr:nvCxnSpPr>
        <xdr:cNvPr id="176" name="直線コネクタ 175"/>
        <xdr:cNvCxnSpPr/>
      </xdr:nvCxnSpPr>
      <xdr:spPr>
        <a:xfrm>
          <a:off x="4546600" y="1107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21590</xdr:rowOff>
    </xdr:from>
    <xdr:ext cx="405130" cy="259080"/>
    <xdr:sp macro="" textlink="">
      <xdr:nvSpPr>
        <xdr:cNvPr id="177" name="【体育館・プール】&#10;有形固定資産減価償却率最大値テキスト"/>
        <xdr:cNvSpPr txBox="1"/>
      </xdr:nvSpPr>
      <xdr:spPr>
        <a:xfrm>
          <a:off x="4673600" y="9451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74930</xdr:rowOff>
    </xdr:from>
    <xdr:to>
      <xdr:col>24</xdr:col>
      <xdr:colOff>152400</xdr:colOff>
      <xdr:row>56</xdr:row>
      <xdr:rowOff>74930</xdr:rowOff>
    </xdr:to>
    <xdr:cxnSp macro="">
      <xdr:nvCxnSpPr>
        <xdr:cNvPr id="178" name="直線コネクタ 177"/>
        <xdr:cNvCxnSpPr/>
      </xdr:nvCxnSpPr>
      <xdr:spPr>
        <a:xfrm>
          <a:off x="4546600" y="967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17780</xdr:rowOff>
    </xdr:from>
    <xdr:ext cx="405130" cy="257175"/>
    <xdr:sp macro="" textlink="">
      <xdr:nvSpPr>
        <xdr:cNvPr id="179" name="【体育館・プール】&#10;有形固定資産減価償却率平均値テキスト"/>
        <xdr:cNvSpPr txBox="1"/>
      </xdr:nvSpPr>
      <xdr:spPr>
        <a:xfrm>
          <a:off x="4673600" y="103047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22860</xdr:rowOff>
    </xdr:from>
    <xdr:to>
      <xdr:col>20</xdr:col>
      <xdr:colOff>38100</xdr:colOff>
      <xdr:row>61</xdr:row>
      <xdr:rowOff>124460</xdr:rowOff>
    </xdr:to>
    <xdr:sp macro="" textlink="">
      <xdr:nvSpPr>
        <xdr:cNvPr id="181" name="フローチャート: 判断 180"/>
        <xdr:cNvSpPr/>
      </xdr:nvSpPr>
      <xdr:spPr>
        <a:xfrm>
          <a:off x="3746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158115</xdr:rowOff>
    </xdr:from>
    <xdr:to>
      <xdr:col>15</xdr:col>
      <xdr:colOff>101600</xdr:colOff>
      <xdr:row>61</xdr:row>
      <xdr:rowOff>88265</xdr:rowOff>
    </xdr:to>
    <xdr:sp macro="" textlink="">
      <xdr:nvSpPr>
        <xdr:cNvPr id="182" name="フローチャート: 判断 181"/>
        <xdr:cNvSpPr/>
      </xdr:nvSpPr>
      <xdr:spPr>
        <a:xfrm>
          <a:off x="2857500" y="104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133985</xdr:rowOff>
    </xdr:from>
    <xdr:to>
      <xdr:col>10</xdr:col>
      <xdr:colOff>165100</xdr:colOff>
      <xdr:row>61</xdr:row>
      <xdr:rowOff>64135</xdr:rowOff>
    </xdr:to>
    <xdr:sp macro="" textlink="">
      <xdr:nvSpPr>
        <xdr:cNvPr id="183" name="フローチャート: 判断 182"/>
        <xdr:cNvSpPr/>
      </xdr:nvSpPr>
      <xdr:spPr>
        <a:xfrm>
          <a:off x="19685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4" name="フローチャート: 判断 183"/>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5" name="テキスト ボックス 184"/>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6" name="テキスト ボックス 185"/>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7" name="テキスト ボックス 186"/>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8" name="テキスト ボックス 187"/>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9" name="テキスト ボックス 188"/>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90" name="楕円 189"/>
        <xdr:cNvSpPr/>
      </xdr:nvSpPr>
      <xdr:spPr>
        <a:xfrm>
          <a:off x="45847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146685</xdr:rowOff>
    </xdr:from>
    <xdr:ext cx="405130" cy="257175"/>
    <xdr:sp macro="" textlink="">
      <xdr:nvSpPr>
        <xdr:cNvPr id="191" name="【体育館・プール】&#10;有形固定資産減価償却率該当値テキスト"/>
        <xdr:cNvSpPr txBox="1"/>
      </xdr:nvSpPr>
      <xdr:spPr>
        <a:xfrm>
          <a:off x="4673600" y="106051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141605</xdr:rowOff>
    </xdr:from>
    <xdr:to>
      <xdr:col>20</xdr:col>
      <xdr:colOff>38100</xdr:colOff>
      <xdr:row>62</xdr:row>
      <xdr:rowOff>71755</xdr:rowOff>
    </xdr:to>
    <xdr:sp macro="" textlink="">
      <xdr:nvSpPr>
        <xdr:cNvPr id="192" name="楕円 191"/>
        <xdr:cNvSpPr/>
      </xdr:nvSpPr>
      <xdr:spPr>
        <a:xfrm>
          <a:off x="3746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20955</xdr:rowOff>
    </xdr:from>
    <xdr:to>
      <xdr:col>24</xdr:col>
      <xdr:colOff>63500</xdr:colOff>
      <xdr:row>62</xdr:row>
      <xdr:rowOff>47625</xdr:rowOff>
    </xdr:to>
    <xdr:cxnSp macro="">
      <xdr:nvCxnSpPr>
        <xdr:cNvPr id="193" name="直線コネクタ 192"/>
        <xdr:cNvCxnSpPr/>
      </xdr:nvCxnSpPr>
      <xdr:spPr>
        <a:xfrm>
          <a:off x="3797300" y="1065085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111125</xdr:rowOff>
    </xdr:from>
    <xdr:to>
      <xdr:col>15</xdr:col>
      <xdr:colOff>101600</xdr:colOff>
      <xdr:row>62</xdr:row>
      <xdr:rowOff>41275</xdr:rowOff>
    </xdr:to>
    <xdr:sp macro="" textlink="">
      <xdr:nvSpPr>
        <xdr:cNvPr id="194" name="楕円 193"/>
        <xdr:cNvSpPr/>
      </xdr:nvSpPr>
      <xdr:spPr>
        <a:xfrm>
          <a:off x="2857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161925</xdr:rowOff>
    </xdr:from>
    <xdr:to>
      <xdr:col>19</xdr:col>
      <xdr:colOff>177800</xdr:colOff>
      <xdr:row>62</xdr:row>
      <xdr:rowOff>20955</xdr:rowOff>
    </xdr:to>
    <xdr:cxnSp macro="">
      <xdr:nvCxnSpPr>
        <xdr:cNvPr id="195" name="直線コネクタ 194"/>
        <xdr:cNvCxnSpPr/>
      </xdr:nvCxnSpPr>
      <xdr:spPr>
        <a:xfrm>
          <a:off x="2908300" y="1062037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78105</xdr:rowOff>
    </xdr:from>
    <xdr:to>
      <xdr:col>10</xdr:col>
      <xdr:colOff>165100</xdr:colOff>
      <xdr:row>62</xdr:row>
      <xdr:rowOff>8255</xdr:rowOff>
    </xdr:to>
    <xdr:sp macro="" textlink="">
      <xdr:nvSpPr>
        <xdr:cNvPr id="196" name="楕円 195"/>
        <xdr:cNvSpPr/>
      </xdr:nvSpPr>
      <xdr:spPr>
        <a:xfrm>
          <a:off x="1968500" y="105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128905</xdr:rowOff>
    </xdr:from>
    <xdr:to>
      <xdr:col>15</xdr:col>
      <xdr:colOff>50800</xdr:colOff>
      <xdr:row>61</xdr:row>
      <xdr:rowOff>161925</xdr:rowOff>
    </xdr:to>
    <xdr:cxnSp macro="">
      <xdr:nvCxnSpPr>
        <xdr:cNvPr id="197" name="直線コネクタ 196"/>
        <xdr:cNvCxnSpPr/>
      </xdr:nvCxnSpPr>
      <xdr:spPr>
        <a:xfrm>
          <a:off x="2019300" y="1058735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45720</xdr:rowOff>
    </xdr:from>
    <xdr:to>
      <xdr:col>6</xdr:col>
      <xdr:colOff>38100</xdr:colOff>
      <xdr:row>61</xdr:row>
      <xdr:rowOff>147320</xdr:rowOff>
    </xdr:to>
    <xdr:sp macro="" textlink="">
      <xdr:nvSpPr>
        <xdr:cNvPr id="198" name="楕円 197"/>
        <xdr:cNvSpPr/>
      </xdr:nvSpPr>
      <xdr:spPr>
        <a:xfrm>
          <a:off x="1079500" y="105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96520</xdr:rowOff>
    </xdr:from>
    <xdr:to>
      <xdr:col>10</xdr:col>
      <xdr:colOff>114300</xdr:colOff>
      <xdr:row>61</xdr:row>
      <xdr:rowOff>128905</xdr:rowOff>
    </xdr:to>
    <xdr:cxnSp macro="">
      <xdr:nvCxnSpPr>
        <xdr:cNvPr id="199" name="直線コネクタ 198"/>
        <xdr:cNvCxnSpPr/>
      </xdr:nvCxnSpPr>
      <xdr:spPr>
        <a:xfrm>
          <a:off x="1130300" y="105549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140970</xdr:rowOff>
    </xdr:from>
    <xdr:ext cx="405130" cy="259080"/>
    <xdr:sp macro="" textlink="">
      <xdr:nvSpPr>
        <xdr:cNvPr id="200" name="n_1aveValue【体育館・プール】&#10;有形固定資産減価償却率"/>
        <xdr:cNvSpPr txBox="1"/>
      </xdr:nvSpPr>
      <xdr:spPr>
        <a:xfrm>
          <a:off x="3582035" y="10256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104775</xdr:rowOff>
    </xdr:from>
    <xdr:ext cx="403225" cy="259080"/>
    <xdr:sp macro="" textlink="">
      <xdr:nvSpPr>
        <xdr:cNvPr id="201" name="n_2aveValue【体育館・プール】&#10;有形固定資産減価償却率"/>
        <xdr:cNvSpPr txBox="1"/>
      </xdr:nvSpPr>
      <xdr:spPr>
        <a:xfrm>
          <a:off x="2705735" y="102203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80645</xdr:rowOff>
    </xdr:from>
    <xdr:ext cx="403225" cy="259080"/>
    <xdr:sp macro="" textlink="">
      <xdr:nvSpPr>
        <xdr:cNvPr id="202" name="n_3aveValue【体育館・プール】&#10;有形固定資産減価償却率"/>
        <xdr:cNvSpPr txBox="1"/>
      </xdr:nvSpPr>
      <xdr:spPr>
        <a:xfrm>
          <a:off x="1816735" y="101961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55880</xdr:rowOff>
    </xdr:from>
    <xdr:ext cx="403225" cy="259080"/>
    <xdr:sp macro="" textlink="">
      <xdr:nvSpPr>
        <xdr:cNvPr id="203" name="n_4aveValue【体育館・プール】&#10;有形固定資産減価償却率"/>
        <xdr:cNvSpPr txBox="1"/>
      </xdr:nvSpPr>
      <xdr:spPr>
        <a:xfrm>
          <a:off x="927735" y="101714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63500</xdr:rowOff>
    </xdr:from>
    <xdr:ext cx="405130" cy="257175"/>
    <xdr:sp macro="" textlink="">
      <xdr:nvSpPr>
        <xdr:cNvPr id="204" name="n_1mainValue【体育館・プール】&#10;有形固定資産減価償却率"/>
        <xdr:cNvSpPr txBox="1"/>
      </xdr:nvSpPr>
      <xdr:spPr>
        <a:xfrm>
          <a:off x="3582035" y="106934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62</xdr:row>
      <xdr:rowOff>32385</xdr:rowOff>
    </xdr:from>
    <xdr:ext cx="403225" cy="257175"/>
    <xdr:sp macro="" textlink="">
      <xdr:nvSpPr>
        <xdr:cNvPr id="205" name="n_2mainValue【体育館・プール】&#10;有形固定資産減価償却率"/>
        <xdr:cNvSpPr txBox="1"/>
      </xdr:nvSpPr>
      <xdr:spPr>
        <a:xfrm>
          <a:off x="2705735" y="106622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170815</xdr:rowOff>
    </xdr:from>
    <xdr:ext cx="403225" cy="258445"/>
    <xdr:sp macro="" textlink="">
      <xdr:nvSpPr>
        <xdr:cNvPr id="206" name="n_3mainValue【体育館・プール】&#10;有形固定資産減価償却率"/>
        <xdr:cNvSpPr txBox="1"/>
      </xdr:nvSpPr>
      <xdr:spPr>
        <a:xfrm>
          <a:off x="1816735" y="106292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138430</xdr:rowOff>
    </xdr:from>
    <xdr:ext cx="403225" cy="259080"/>
    <xdr:sp macro="" textlink="">
      <xdr:nvSpPr>
        <xdr:cNvPr id="207" name="n_4mainValue【体育館・プール】&#10;有形固定資産減価償却率"/>
        <xdr:cNvSpPr txBox="1"/>
      </xdr:nvSpPr>
      <xdr:spPr>
        <a:xfrm>
          <a:off x="927735" y="105968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6" name="テキスト ボックス 215"/>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5455" cy="259080"/>
    <xdr:sp macro="" textlink="">
      <xdr:nvSpPr>
        <xdr:cNvPr id="219" name="テキスト ボックス 218"/>
        <xdr:cNvSpPr txBox="1"/>
      </xdr:nvSpPr>
      <xdr:spPr>
        <a:xfrm>
          <a:off x="6136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5455" cy="259080"/>
    <xdr:sp macro="" textlink="">
      <xdr:nvSpPr>
        <xdr:cNvPr id="221" name="テキスト ボックス 220"/>
        <xdr:cNvSpPr txBox="1"/>
      </xdr:nvSpPr>
      <xdr:spPr>
        <a:xfrm>
          <a:off x="6136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5455" cy="257175"/>
    <xdr:sp macro="" textlink="">
      <xdr:nvSpPr>
        <xdr:cNvPr id="223" name="テキスト ボックス 222"/>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5455" cy="259080"/>
    <xdr:sp macro="" textlink="">
      <xdr:nvSpPr>
        <xdr:cNvPr id="225" name="テキスト ボックス 224"/>
        <xdr:cNvSpPr txBox="1"/>
      </xdr:nvSpPr>
      <xdr:spPr>
        <a:xfrm>
          <a:off x="6136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5455" cy="259080"/>
    <xdr:sp macro="" textlink="">
      <xdr:nvSpPr>
        <xdr:cNvPr id="227" name="テキスト ボックス 226"/>
        <xdr:cNvSpPr txBox="1"/>
      </xdr:nvSpPr>
      <xdr:spPr>
        <a:xfrm>
          <a:off x="6136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29" name="テキスト ボックス 228"/>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64770</xdr:rowOff>
    </xdr:from>
    <xdr:ext cx="469900" cy="257175"/>
    <xdr:sp macro="" textlink="">
      <xdr:nvSpPr>
        <xdr:cNvPr id="232" name="【体育館・プール】&#10;一人当たり面積最小値テキスト"/>
        <xdr:cNvSpPr txBox="1"/>
      </xdr:nvSpPr>
      <xdr:spPr>
        <a:xfrm>
          <a:off x="10515600" y="110375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125730</xdr:rowOff>
    </xdr:from>
    <xdr:ext cx="469900" cy="259080"/>
    <xdr:sp macro="" textlink="">
      <xdr:nvSpPr>
        <xdr:cNvPr id="234" name="【体育館・プール】&#10;一人当たり面積最大値テキスト"/>
        <xdr:cNvSpPr txBox="1"/>
      </xdr:nvSpPr>
      <xdr:spPr>
        <a:xfrm>
          <a:off x="10515600" y="9384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0.756</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xdr:rowOff>
    </xdr:from>
    <xdr:ext cx="469900" cy="259080"/>
    <xdr:sp macro="" textlink="">
      <xdr:nvSpPr>
        <xdr:cNvPr id="236" name="【体育館・プール】&#10;一人当たり面積平均値テキスト"/>
        <xdr:cNvSpPr txBox="1"/>
      </xdr:nvSpPr>
      <xdr:spPr>
        <a:xfrm>
          <a:off x="10515600" y="104590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61595</xdr:rowOff>
    </xdr:from>
    <xdr:to>
      <xdr:col>50</xdr:col>
      <xdr:colOff>165100</xdr:colOff>
      <xdr:row>61</xdr:row>
      <xdr:rowOff>163195</xdr:rowOff>
    </xdr:to>
    <xdr:sp macro="" textlink="">
      <xdr:nvSpPr>
        <xdr:cNvPr id="238" name="フローチャート: 判断 237"/>
        <xdr:cNvSpPr/>
      </xdr:nvSpPr>
      <xdr:spPr>
        <a:xfrm>
          <a:off x="9588500" y="1052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158750</xdr:rowOff>
    </xdr:from>
    <xdr:to>
      <xdr:col>46</xdr:col>
      <xdr:colOff>38100</xdr:colOff>
      <xdr:row>62</xdr:row>
      <xdr:rowOff>88900</xdr:rowOff>
    </xdr:to>
    <xdr:sp macro="" textlink="">
      <xdr:nvSpPr>
        <xdr:cNvPr id="239" name="フローチャート: 判断 238"/>
        <xdr:cNvSpPr/>
      </xdr:nvSpPr>
      <xdr:spPr>
        <a:xfrm>
          <a:off x="8699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156845</xdr:rowOff>
    </xdr:from>
    <xdr:to>
      <xdr:col>41</xdr:col>
      <xdr:colOff>101600</xdr:colOff>
      <xdr:row>62</xdr:row>
      <xdr:rowOff>86995</xdr:rowOff>
    </xdr:to>
    <xdr:sp macro="" textlink="">
      <xdr:nvSpPr>
        <xdr:cNvPr id="240" name="フローチャート: 判断 239"/>
        <xdr:cNvSpPr/>
      </xdr:nvSpPr>
      <xdr:spPr>
        <a:xfrm>
          <a:off x="7810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164465</xdr:rowOff>
    </xdr:from>
    <xdr:to>
      <xdr:col>36</xdr:col>
      <xdr:colOff>165100</xdr:colOff>
      <xdr:row>62</xdr:row>
      <xdr:rowOff>94615</xdr:rowOff>
    </xdr:to>
    <xdr:sp macro="" textlink="">
      <xdr:nvSpPr>
        <xdr:cNvPr id="241" name="フローチャート: 判断 240"/>
        <xdr:cNvSpPr/>
      </xdr:nvSpPr>
      <xdr:spPr>
        <a:xfrm>
          <a:off x="6921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2" name="テキスト ボックス 241"/>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3" name="テキスト ボックス 242"/>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4" name="テキスト ボックス 243"/>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5" name="テキスト ボックス 244"/>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6" name="テキスト ボックス 245"/>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27305</xdr:rowOff>
    </xdr:from>
    <xdr:to>
      <xdr:col>55</xdr:col>
      <xdr:colOff>50800</xdr:colOff>
      <xdr:row>62</xdr:row>
      <xdr:rowOff>128905</xdr:rowOff>
    </xdr:to>
    <xdr:sp macro="" textlink="">
      <xdr:nvSpPr>
        <xdr:cNvPr id="247" name="楕円 246"/>
        <xdr:cNvSpPr/>
      </xdr:nvSpPr>
      <xdr:spPr>
        <a:xfrm>
          <a:off x="104267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6350</xdr:rowOff>
    </xdr:from>
    <xdr:ext cx="469900" cy="257175"/>
    <xdr:sp macro="" textlink="">
      <xdr:nvSpPr>
        <xdr:cNvPr id="248" name="【体育館・プール】&#10;一人当たり面積該当値テキスト"/>
        <xdr:cNvSpPr txBox="1"/>
      </xdr:nvSpPr>
      <xdr:spPr>
        <a:xfrm>
          <a:off x="10515600" y="106362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31115</xdr:rowOff>
    </xdr:from>
    <xdr:to>
      <xdr:col>50</xdr:col>
      <xdr:colOff>165100</xdr:colOff>
      <xdr:row>62</xdr:row>
      <xdr:rowOff>132715</xdr:rowOff>
    </xdr:to>
    <xdr:sp macro="" textlink="">
      <xdr:nvSpPr>
        <xdr:cNvPr id="249" name="楕円 248"/>
        <xdr:cNvSpPr/>
      </xdr:nvSpPr>
      <xdr:spPr>
        <a:xfrm>
          <a:off x="9588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78105</xdr:rowOff>
    </xdr:from>
    <xdr:to>
      <xdr:col>55</xdr:col>
      <xdr:colOff>0</xdr:colOff>
      <xdr:row>62</xdr:row>
      <xdr:rowOff>81915</xdr:rowOff>
    </xdr:to>
    <xdr:cxnSp macro="">
      <xdr:nvCxnSpPr>
        <xdr:cNvPr id="250" name="直線コネクタ 249"/>
        <xdr:cNvCxnSpPr/>
      </xdr:nvCxnSpPr>
      <xdr:spPr>
        <a:xfrm flipV="1">
          <a:off x="9639300" y="1070800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34925</xdr:rowOff>
    </xdr:from>
    <xdr:to>
      <xdr:col>46</xdr:col>
      <xdr:colOff>38100</xdr:colOff>
      <xdr:row>62</xdr:row>
      <xdr:rowOff>136525</xdr:rowOff>
    </xdr:to>
    <xdr:sp macro="" textlink="">
      <xdr:nvSpPr>
        <xdr:cNvPr id="251" name="楕円 250"/>
        <xdr:cNvSpPr/>
      </xdr:nvSpPr>
      <xdr:spPr>
        <a:xfrm>
          <a:off x="8699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81915</xdr:rowOff>
    </xdr:from>
    <xdr:to>
      <xdr:col>50</xdr:col>
      <xdr:colOff>114300</xdr:colOff>
      <xdr:row>62</xdr:row>
      <xdr:rowOff>86360</xdr:rowOff>
    </xdr:to>
    <xdr:cxnSp macro="">
      <xdr:nvCxnSpPr>
        <xdr:cNvPr id="252" name="直線コネクタ 251"/>
        <xdr:cNvCxnSpPr/>
      </xdr:nvCxnSpPr>
      <xdr:spPr>
        <a:xfrm flipV="1">
          <a:off x="8750300" y="107118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36830</xdr:rowOff>
    </xdr:from>
    <xdr:to>
      <xdr:col>41</xdr:col>
      <xdr:colOff>101600</xdr:colOff>
      <xdr:row>62</xdr:row>
      <xdr:rowOff>138430</xdr:rowOff>
    </xdr:to>
    <xdr:sp macro="" textlink="">
      <xdr:nvSpPr>
        <xdr:cNvPr id="253" name="楕円 252"/>
        <xdr:cNvSpPr/>
      </xdr:nvSpPr>
      <xdr:spPr>
        <a:xfrm>
          <a:off x="7810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86360</xdr:rowOff>
    </xdr:from>
    <xdr:to>
      <xdr:col>45</xdr:col>
      <xdr:colOff>177800</xdr:colOff>
      <xdr:row>62</xdr:row>
      <xdr:rowOff>87630</xdr:rowOff>
    </xdr:to>
    <xdr:cxnSp macro="">
      <xdr:nvCxnSpPr>
        <xdr:cNvPr id="254" name="直線コネクタ 253"/>
        <xdr:cNvCxnSpPr/>
      </xdr:nvCxnSpPr>
      <xdr:spPr>
        <a:xfrm flipV="1">
          <a:off x="7861300" y="107162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38735</xdr:rowOff>
    </xdr:from>
    <xdr:to>
      <xdr:col>36</xdr:col>
      <xdr:colOff>165100</xdr:colOff>
      <xdr:row>62</xdr:row>
      <xdr:rowOff>140335</xdr:rowOff>
    </xdr:to>
    <xdr:sp macro="" textlink="">
      <xdr:nvSpPr>
        <xdr:cNvPr id="255" name="楕円 254"/>
        <xdr:cNvSpPr/>
      </xdr:nvSpPr>
      <xdr:spPr>
        <a:xfrm>
          <a:off x="6921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87630</xdr:rowOff>
    </xdr:from>
    <xdr:to>
      <xdr:col>41</xdr:col>
      <xdr:colOff>50800</xdr:colOff>
      <xdr:row>62</xdr:row>
      <xdr:rowOff>89535</xdr:rowOff>
    </xdr:to>
    <xdr:cxnSp macro="">
      <xdr:nvCxnSpPr>
        <xdr:cNvPr id="256" name="直線コネクタ 255"/>
        <xdr:cNvCxnSpPr/>
      </xdr:nvCxnSpPr>
      <xdr:spPr>
        <a:xfrm flipV="1">
          <a:off x="6972300" y="107175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8255</xdr:rowOff>
    </xdr:from>
    <xdr:ext cx="469900" cy="257175"/>
    <xdr:sp macro="" textlink="">
      <xdr:nvSpPr>
        <xdr:cNvPr id="257" name="n_1aveValue【体育館・プール】&#10;一人当たり面積"/>
        <xdr:cNvSpPr txBox="1"/>
      </xdr:nvSpPr>
      <xdr:spPr>
        <a:xfrm>
          <a:off x="9391650" y="102952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105410</xdr:rowOff>
    </xdr:from>
    <xdr:ext cx="467995" cy="259080"/>
    <xdr:sp macro="" textlink="">
      <xdr:nvSpPr>
        <xdr:cNvPr id="258" name="n_2aveValue【体育館・プール】&#10;一人当たり面積"/>
        <xdr:cNvSpPr txBox="1"/>
      </xdr:nvSpPr>
      <xdr:spPr>
        <a:xfrm>
          <a:off x="8515350" y="10392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103505</xdr:rowOff>
    </xdr:from>
    <xdr:ext cx="467995" cy="259080"/>
    <xdr:sp macro="" textlink="">
      <xdr:nvSpPr>
        <xdr:cNvPr id="259" name="n_3aveValue【体育館・プール】&#10;一人当たり面積"/>
        <xdr:cNvSpPr txBox="1"/>
      </xdr:nvSpPr>
      <xdr:spPr>
        <a:xfrm>
          <a:off x="7626350" y="103905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111125</xdr:rowOff>
    </xdr:from>
    <xdr:ext cx="467995" cy="257175"/>
    <xdr:sp macro="" textlink="">
      <xdr:nvSpPr>
        <xdr:cNvPr id="260" name="n_4aveValue【体育館・プール】&#10;一人当たり面積"/>
        <xdr:cNvSpPr txBox="1"/>
      </xdr:nvSpPr>
      <xdr:spPr>
        <a:xfrm>
          <a:off x="6737350" y="103981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62</xdr:row>
      <xdr:rowOff>123825</xdr:rowOff>
    </xdr:from>
    <xdr:ext cx="469900" cy="257175"/>
    <xdr:sp macro="" textlink="">
      <xdr:nvSpPr>
        <xdr:cNvPr id="261" name="n_1mainValue【体育館・プール】&#10;一人当たり面積"/>
        <xdr:cNvSpPr txBox="1"/>
      </xdr:nvSpPr>
      <xdr:spPr>
        <a:xfrm>
          <a:off x="9391650" y="107537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127635</xdr:rowOff>
    </xdr:from>
    <xdr:ext cx="467995" cy="259080"/>
    <xdr:sp macro="" textlink="">
      <xdr:nvSpPr>
        <xdr:cNvPr id="262" name="n_2mainValue【体育館・プール】&#10;一人当たり面積"/>
        <xdr:cNvSpPr txBox="1"/>
      </xdr:nvSpPr>
      <xdr:spPr>
        <a:xfrm>
          <a:off x="8515350" y="107575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62</xdr:row>
      <xdr:rowOff>129540</xdr:rowOff>
    </xdr:from>
    <xdr:ext cx="467995" cy="259080"/>
    <xdr:sp macro="" textlink="">
      <xdr:nvSpPr>
        <xdr:cNvPr id="263" name="n_3mainValue【体育館・プール】&#10;一人当たり面積"/>
        <xdr:cNvSpPr txBox="1"/>
      </xdr:nvSpPr>
      <xdr:spPr>
        <a:xfrm>
          <a:off x="7626350" y="107594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62</xdr:row>
      <xdr:rowOff>132080</xdr:rowOff>
    </xdr:from>
    <xdr:ext cx="467995" cy="257175"/>
    <xdr:sp macro="" textlink="">
      <xdr:nvSpPr>
        <xdr:cNvPr id="264" name="n_4mainValue【体育館・プール】&#10;一人当たり面積"/>
        <xdr:cNvSpPr txBox="1"/>
      </xdr:nvSpPr>
      <xdr:spPr>
        <a:xfrm>
          <a:off x="6737350" y="107619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3" name="テキスト ボックス 27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5" name="テキスト ボックス 274"/>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277" name="テキスト ボックス 276"/>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9" name="テキスト ボックス 27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1" name="テキスト ボックス 28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83" name="テキスト ボックス 282"/>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5" name="テキスト ボックス 284"/>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287" name="テキスト ボックス 286"/>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109220</xdr:rowOff>
    </xdr:to>
    <xdr:cxnSp macro="">
      <xdr:nvCxnSpPr>
        <xdr:cNvPr id="289" name="直線コネクタ 288"/>
        <xdr:cNvCxnSpPr/>
      </xdr:nvCxnSpPr>
      <xdr:spPr>
        <a:xfrm flipV="1">
          <a:off x="4634865" y="1355598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112395</xdr:rowOff>
    </xdr:from>
    <xdr:ext cx="405130" cy="257175"/>
    <xdr:sp macro="" textlink="">
      <xdr:nvSpPr>
        <xdr:cNvPr id="290" name="【福祉施設】&#10;有形固定資産減価償却率最小値テキスト"/>
        <xdr:cNvSpPr txBox="1"/>
      </xdr:nvSpPr>
      <xdr:spPr>
        <a:xfrm>
          <a:off x="4673600" y="148570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109220</xdr:rowOff>
    </xdr:from>
    <xdr:to>
      <xdr:col>24</xdr:col>
      <xdr:colOff>152400</xdr:colOff>
      <xdr:row>86</xdr:row>
      <xdr:rowOff>109220</xdr:rowOff>
    </xdr:to>
    <xdr:cxnSp macro="">
      <xdr:nvCxnSpPr>
        <xdr:cNvPr id="291" name="直線コネクタ 290"/>
        <xdr:cNvCxnSpPr/>
      </xdr:nvCxnSpPr>
      <xdr:spPr>
        <a:xfrm>
          <a:off x="4546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129540</xdr:rowOff>
    </xdr:from>
    <xdr:ext cx="405130" cy="259080"/>
    <xdr:sp macro="" textlink="">
      <xdr:nvSpPr>
        <xdr:cNvPr id="292" name="【福祉施設】&#10;有形固定資産減価償却率最大値テキスト"/>
        <xdr:cNvSpPr txBox="1"/>
      </xdr:nvSpPr>
      <xdr:spPr>
        <a:xfrm>
          <a:off x="4673600" y="13331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13335</xdr:rowOff>
    </xdr:from>
    <xdr:ext cx="405130" cy="259080"/>
    <xdr:sp macro="" textlink="">
      <xdr:nvSpPr>
        <xdr:cNvPr id="294" name="【福祉施設】&#10;有形固定資産減価償却率平均値テキスト"/>
        <xdr:cNvSpPr txBox="1"/>
      </xdr:nvSpPr>
      <xdr:spPr>
        <a:xfrm>
          <a:off x="4673600" y="140722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6" name="フローチャート: 判断 295"/>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166370</xdr:rowOff>
    </xdr:from>
    <xdr:to>
      <xdr:col>15</xdr:col>
      <xdr:colOff>101600</xdr:colOff>
      <xdr:row>81</xdr:row>
      <xdr:rowOff>96520</xdr:rowOff>
    </xdr:to>
    <xdr:sp macro="" textlink="">
      <xdr:nvSpPr>
        <xdr:cNvPr id="297" name="フローチャート: 判断 296"/>
        <xdr:cNvSpPr/>
      </xdr:nvSpPr>
      <xdr:spPr>
        <a:xfrm>
          <a:off x="2857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137795</xdr:rowOff>
    </xdr:from>
    <xdr:to>
      <xdr:col>10</xdr:col>
      <xdr:colOff>165100</xdr:colOff>
      <xdr:row>81</xdr:row>
      <xdr:rowOff>67945</xdr:rowOff>
    </xdr:to>
    <xdr:sp macro="" textlink="">
      <xdr:nvSpPr>
        <xdr:cNvPr id="298" name="フローチャート: 判断 297"/>
        <xdr:cNvSpPr/>
      </xdr:nvSpPr>
      <xdr:spPr>
        <a:xfrm>
          <a:off x="1968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141605</xdr:rowOff>
    </xdr:from>
    <xdr:to>
      <xdr:col>6</xdr:col>
      <xdr:colOff>38100</xdr:colOff>
      <xdr:row>81</xdr:row>
      <xdr:rowOff>71755</xdr:rowOff>
    </xdr:to>
    <xdr:sp macro="" textlink="">
      <xdr:nvSpPr>
        <xdr:cNvPr id="299" name="フローチャート: 判断 298"/>
        <xdr:cNvSpPr/>
      </xdr:nvSpPr>
      <xdr:spPr>
        <a:xfrm>
          <a:off x="1079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79</xdr:row>
      <xdr:rowOff>156845</xdr:rowOff>
    </xdr:from>
    <xdr:to>
      <xdr:col>24</xdr:col>
      <xdr:colOff>114300</xdr:colOff>
      <xdr:row>80</xdr:row>
      <xdr:rowOff>86995</xdr:rowOff>
    </xdr:to>
    <xdr:sp macro="" textlink="">
      <xdr:nvSpPr>
        <xdr:cNvPr id="305" name="楕円 304"/>
        <xdr:cNvSpPr/>
      </xdr:nvSpPr>
      <xdr:spPr>
        <a:xfrm>
          <a:off x="45847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8255</xdr:rowOff>
    </xdr:from>
    <xdr:ext cx="405130" cy="257175"/>
    <xdr:sp macro="" textlink="">
      <xdr:nvSpPr>
        <xdr:cNvPr id="306" name="【福祉施設】&#10;有形固定資産減価償却率該当値テキスト"/>
        <xdr:cNvSpPr txBox="1"/>
      </xdr:nvSpPr>
      <xdr:spPr>
        <a:xfrm>
          <a:off x="4673600" y="135528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67310</xdr:rowOff>
    </xdr:from>
    <xdr:to>
      <xdr:col>20</xdr:col>
      <xdr:colOff>38100</xdr:colOff>
      <xdr:row>80</xdr:row>
      <xdr:rowOff>168910</xdr:rowOff>
    </xdr:to>
    <xdr:sp macro="" textlink="">
      <xdr:nvSpPr>
        <xdr:cNvPr id="307" name="楕円 306"/>
        <xdr:cNvSpPr/>
      </xdr:nvSpPr>
      <xdr:spPr>
        <a:xfrm>
          <a:off x="3746500" y="137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36195</xdr:rowOff>
    </xdr:from>
    <xdr:to>
      <xdr:col>24</xdr:col>
      <xdr:colOff>63500</xdr:colOff>
      <xdr:row>80</xdr:row>
      <xdr:rowOff>118110</xdr:rowOff>
    </xdr:to>
    <xdr:cxnSp macro="">
      <xdr:nvCxnSpPr>
        <xdr:cNvPr id="308" name="直線コネクタ 307"/>
        <xdr:cNvCxnSpPr/>
      </xdr:nvCxnSpPr>
      <xdr:spPr>
        <a:xfrm flipV="1">
          <a:off x="3797300" y="1375219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73025</xdr:rowOff>
    </xdr:from>
    <xdr:to>
      <xdr:col>15</xdr:col>
      <xdr:colOff>101600</xdr:colOff>
      <xdr:row>80</xdr:row>
      <xdr:rowOff>3175</xdr:rowOff>
    </xdr:to>
    <xdr:sp macro="" textlink="">
      <xdr:nvSpPr>
        <xdr:cNvPr id="309" name="楕円 308"/>
        <xdr:cNvSpPr/>
      </xdr:nvSpPr>
      <xdr:spPr>
        <a:xfrm>
          <a:off x="2857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123825</xdr:rowOff>
    </xdr:from>
    <xdr:to>
      <xdr:col>19</xdr:col>
      <xdr:colOff>177800</xdr:colOff>
      <xdr:row>80</xdr:row>
      <xdr:rowOff>118110</xdr:rowOff>
    </xdr:to>
    <xdr:cxnSp macro="">
      <xdr:nvCxnSpPr>
        <xdr:cNvPr id="310" name="直線コネクタ 309"/>
        <xdr:cNvCxnSpPr/>
      </xdr:nvCxnSpPr>
      <xdr:spPr>
        <a:xfrm>
          <a:off x="2908300" y="13668375"/>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34925</xdr:rowOff>
    </xdr:from>
    <xdr:to>
      <xdr:col>10</xdr:col>
      <xdr:colOff>165100</xdr:colOff>
      <xdr:row>79</xdr:row>
      <xdr:rowOff>136525</xdr:rowOff>
    </xdr:to>
    <xdr:sp macro="" textlink="">
      <xdr:nvSpPr>
        <xdr:cNvPr id="311" name="楕円 310"/>
        <xdr:cNvSpPr/>
      </xdr:nvSpPr>
      <xdr:spPr>
        <a:xfrm>
          <a:off x="1968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86360</xdr:rowOff>
    </xdr:from>
    <xdr:to>
      <xdr:col>15</xdr:col>
      <xdr:colOff>50800</xdr:colOff>
      <xdr:row>79</xdr:row>
      <xdr:rowOff>123825</xdr:rowOff>
    </xdr:to>
    <xdr:cxnSp macro="">
      <xdr:nvCxnSpPr>
        <xdr:cNvPr id="312" name="直線コネクタ 311"/>
        <xdr:cNvCxnSpPr/>
      </xdr:nvCxnSpPr>
      <xdr:spPr>
        <a:xfrm>
          <a:off x="2019300" y="1363091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164465</xdr:rowOff>
    </xdr:from>
    <xdr:to>
      <xdr:col>6</xdr:col>
      <xdr:colOff>38100</xdr:colOff>
      <xdr:row>79</xdr:row>
      <xdr:rowOff>94615</xdr:rowOff>
    </xdr:to>
    <xdr:sp macro="" textlink="">
      <xdr:nvSpPr>
        <xdr:cNvPr id="313" name="楕円 312"/>
        <xdr:cNvSpPr/>
      </xdr:nvSpPr>
      <xdr:spPr>
        <a:xfrm>
          <a:off x="10795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43815</xdr:rowOff>
    </xdr:from>
    <xdr:to>
      <xdr:col>10</xdr:col>
      <xdr:colOff>114300</xdr:colOff>
      <xdr:row>79</xdr:row>
      <xdr:rowOff>86360</xdr:rowOff>
    </xdr:to>
    <xdr:cxnSp macro="">
      <xdr:nvCxnSpPr>
        <xdr:cNvPr id="314" name="直線コネクタ 313"/>
        <xdr:cNvCxnSpPr/>
      </xdr:nvCxnSpPr>
      <xdr:spPr>
        <a:xfrm>
          <a:off x="1130300" y="1358836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166370</xdr:rowOff>
    </xdr:from>
    <xdr:ext cx="405130" cy="257175"/>
    <xdr:sp macro="" textlink="">
      <xdr:nvSpPr>
        <xdr:cNvPr id="315" name="n_1aveValue【福祉施設】&#10;有形固定資産減価償却率"/>
        <xdr:cNvSpPr txBox="1"/>
      </xdr:nvSpPr>
      <xdr:spPr>
        <a:xfrm>
          <a:off x="3582035" y="140538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87630</xdr:rowOff>
    </xdr:from>
    <xdr:ext cx="403225" cy="257175"/>
    <xdr:sp macro="" textlink="">
      <xdr:nvSpPr>
        <xdr:cNvPr id="316" name="n_2aveValue【福祉施設】&#10;有形固定資産減価償却率"/>
        <xdr:cNvSpPr txBox="1"/>
      </xdr:nvSpPr>
      <xdr:spPr>
        <a:xfrm>
          <a:off x="2705735" y="139750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59055</xdr:rowOff>
    </xdr:from>
    <xdr:ext cx="403225" cy="259080"/>
    <xdr:sp macro="" textlink="">
      <xdr:nvSpPr>
        <xdr:cNvPr id="317" name="n_3aveValue【福祉施設】&#10;有形固定資産減価償却率"/>
        <xdr:cNvSpPr txBox="1"/>
      </xdr:nvSpPr>
      <xdr:spPr>
        <a:xfrm>
          <a:off x="1816735" y="139465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63500</xdr:rowOff>
    </xdr:from>
    <xdr:ext cx="403225" cy="257175"/>
    <xdr:sp macro="" textlink="">
      <xdr:nvSpPr>
        <xdr:cNvPr id="318" name="n_4aveValue【福祉施設】&#10;有形固定資産減価償却率"/>
        <xdr:cNvSpPr txBox="1"/>
      </xdr:nvSpPr>
      <xdr:spPr>
        <a:xfrm>
          <a:off x="927735" y="139509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13970</xdr:rowOff>
    </xdr:from>
    <xdr:ext cx="405130" cy="259080"/>
    <xdr:sp macro="" textlink="">
      <xdr:nvSpPr>
        <xdr:cNvPr id="319" name="n_1mainValue【福祉施設】&#10;有形固定資産減価償却率"/>
        <xdr:cNvSpPr txBox="1"/>
      </xdr:nvSpPr>
      <xdr:spPr>
        <a:xfrm>
          <a:off x="3582035" y="13558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19685</xdr:rowOff>
    </xdr:from>
    <xdr:ext cx="403225" cy="257175"/>
    <xdr:sp macro="" textlink="">
      <xdr:nvSpPr>
        <xdr:cNvPr id="320" name="n_2mainValue【福祉施設】&#10;有形固定資産減価償却率"/>
        <xdr:cNvSpPr txBox="1"/>
      </xdr:nvSpPr>
      <xdr:spPr>
        <a:xfrm>
          <a:off x="2705735" y="133927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153035</xdr:rowOff>
    </xdr:from>
    <xdr:ext cx="403225" cy="259080"/>
    <xdr:sp macro="" textlink="">
      <xdr:nvSpPr>
        <xdr:cNvPr id="321" name="n_3mainValue【福祉施設】&#10;有形固定資産減価償却率"/>
        <xdr:cNvSpPr txBox="1"/>
      </xdr:nvSpPr>
      <xdr:spPr>
        <a:xfrm>
          <a:off x="1816735" y="133546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77</xdr:row>
      <xdr:rowOff>111125</xdr:rowOff>
    </xdr:from>
    <xdr:ext cx="403225" cy="257175"/>
    <xdr:sp macro="" textlink="">
      <xdr:nvSpPr>
        <xdr:cNvPr id="322" name="n_4mainValue【福祉施設】&#10;有形固定資産減価償却率"/>
        <xdr:cNvSpPr txBox="1"/>
      </xdr:nvSpPr>
      <xdr:spPr>
        <a:xfrm>
          <a:off x="927735" y="133127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31" name="テキスト ボックス 330"/>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5455" cy="259080"/>
    <xdr:sp macro="" textlink="">
      <xdr:nvSpPr>
        <xdr:cNvPr id="334" name="テキスト ボックス 333"/>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5455" cy="259080"/>
    <xdr:sp macro="" textlink="">
      <xdr:nvSpPr>
        <xdr:cNvPr id="336" name="テキスト ボックス 335"/>
        <xdr:cNvSpPr txBox="1"/>
      </xdr:nvSpPr>
      <xdr:spPr>
        <a:xfrm>
          <a:off x="6136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5455" cy="259080"/>
    <xdr:sp macro="" textlink="">
      <xdr:nvSpPr>
        <xdr:cNvPr id="338" name="テキスト ボックス 337"/>
        <xdr:cNvSpPr txBox="1"/>
      </xdr:nvSpPr>
      <xdr:spPr>
        <a:xfrm>
          <a:off x="6136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5455" cy="259080"/>
    <xdr:sp macro="" textlink="">
      <xdr:nvSpPr>
        <xdr:cNvPr id="340" name="テキスト ボックス 339"/>
        <xdr:cNvSpPr txBox="1"/>
      </xdr:nvSpPr>
      <xdr:spPr>
        <a:xfrm>
          <a:off x="6136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42" name="テキスト ボックス 341"/>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76835</xdr:rowOff>
    </xdr:from>
    <xdr:to>
      <xdr:col>54</xdr:col>
      <xdr:colOff>189865</xdr:colOff>
      <xdr:row>86</xdr:row>
      <xdr:rowOff>24130</xdr:rowOff>
    </xdr:to>
    <xdr:cxnSp macro="">
      <xdr:nvCxnSpPr>
        <xdr:cNvPr id="344" name="直線コネクタ 343"/>
        <xdr:cNvCxnSpPr/>
      </xdr:nvCxnSpPr>
      <xdr:spPr>
        <a:xfrm flipV="1">
          <a:off x="10476865" y="13278485"/>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27940</xdr:rowOff>
    </xdr:from>
    <xdr:ext cx="469900" cy="259080"/>
    <xdr:sp macro="" textlink="">
      <xdr:nvSpPr>
        <xdr:cNvPr id="345" name="【福祉施設】&#10;一人当たり面積最小値テキスト"/>
        <xdr:cNvSpPr txBox="1"/>
      </xdr:nvSpPr>
      <xdr:spPr>
        <a:xfrm>
          <a:off x="10515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24130</xdr:rowOff>
    </xdr:from>
    <xdr:to>
      <xdr:col>55</xdr:col>
      <xdr:colOff>88900</xdr:colOff>
      <xdr:row>86</xdr:row>
      <xdr:rowOff>24130</xdr:rowOff>
    </xdr:to>
    <xdr:cxnSp macro="">
      <xdr:nvCxnSpPr>
        <xdr:cNvPr id="346" name="直線コネクタ 345"/>
        <xdr:cNvCxnSpPr/>
      </xdr:nvCxnSpPr>
      <xdr:spPr>
        <a:xfrm>
          <a:off x="10388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23495</xdr:rowOff>
    </xdr:from>
    <xdr:ext cx="469900" cy="259080"/>
    <xdr:sp macro="" textlink="">
      <xdr:nvSpPr>
        <xdr:cNvPr id="347" name="【福祉施設】&#10;一人当たり面積最大値テキスト"/>
        <xdr:cNvSpPr txBox="1"/>
      </xdr:nvSpPr>
      <xdr:spPr>
        <a:xfrm>
          <a:off x="10515600" y="13053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0.329</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76835</xdr:rowOff>
    </xdr:from>
    <xdr:to>
      <xdr:col>55</xdr:col>
      <xdr:colOff>88900</xdr:colOff>
      <xdr:row>77</xdr:row>
      <xdr:rowOff>76835</xdr:rowOff>
    </xdr:to>
    <xdr:cxnSp macro="">
      <xdr:nvCxnSpPr>
        <xdr:cNvPr id="348" name="直線コネクタ 347"/>
        <xdr:cNvCxnSpPr/>
      </xdr:nvCxnSpPr>
      <xdr:spPr>
        <a:xfrm>
          <a:off x="10388600" y="13278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109855</xdr:rowOff>
    </xdr:from>
    <xdr:ext cx="469900" cy="257175"/>
    <xdr:sp macro="" textlink="">
      <xdr:nvSpPr>
        <xdr:cNvPr id="349" name="【福祉施設】&#10;一人当たり面積平均値テキスト"/>
        <xdr:cNvSpPr txBox="1"/>
      </xdr:nvSpPr>
      <xdr:spPr>
        <a:xfrm>
          <a:off x="10515600" y="1434020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132080</xdr:rowOff>
    </xdr:from>
    <xdr:to>
      <xdr:col>55</xdr:col>
      <xdr:colOff>50800</xdr:colOff>
      <xdr:row>84</xdr:row>
      <xdr:rowOff>61595</xdr:rowOff>
    </xdr:to>
    <xdr:sp macro="" textlink="">
      <xdr:nvSpPr>
        <xdr:cNvPr id="350" name="フローチャート: 判断 349"/>
        <xdr:cNvSpPr/>
      </xdr:nvSpPr>
      <xdr:spPr>
        <a:xfrm>
          <a:off x="10426700" y="14362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161290</xdr:rowOff>
    </xdr:from>
    <xdr:to>
      <xdr:col>50</xdr:col>
      <xdr:colOff>165100</xdr:colOff>
      <xdr:row>83</xdr:row>
      <xdr:rowOff>91440</xdr:rowOff>
    </xdr:to>
    <xdr:sp macro="" textlink="">
      <xdr:nvSpPr>
        <xdr:cNvPr id="351" name="フローチャート: 判断 350"/>
        <xdr:cNvSpPr/>
      </xdr:nvSpPr>
      <xdr:spPr>
        <a:xfrm>
          <a:off x="9588500" y="142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10160</xdr:rowOff>
    </xdr:from>
    <xdr:to>
      <xdr:col>46</xdr:col>
      <xdr:colOff>38100</xdr:colOff>
      <xdr:row>84</xdr:row>
      <xdr:rowOff>111760</xdr:rowOff>
    </xdr:to>
    <xdr:sp macro="" textlink="">
      <xdr:nvSpPr>
        <xdr:cNvPr id="352" name="フローチャート: 判断 351"/>
        <xdr:cNvSpPr/>
      </xdr:nvSpPr>
      <xdr:spPr>
        <a:xfrm>
          <a:off x="86995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14605</xdr:rowOff>
    </xdr:from>
    <xdr:to>
      <xdr:col>41</xdr:col>
      <xdr:colOff>101600</xdr:colOff>
      <xdr:row>84</xdr:row>
      <xdr:rowOff>116205</xdr:rowOff>
    </xdr:to>
    <xdr:sp macro="" textlink="">
      <xdr:nvSpPr>
        <xdr:cNvPr id="353" name="フローチャート: 判断 352"/>
        <xdr:cNvSpPr/>
      </xdr:nvSpPr>
      <xdr:spPr>
        <a:xfrm>
          <a:off x="7810500" y="1441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10160</xdr:rowOff>
    </xdr:from>
    <xdr:to>
      <xdr:col>36</xdr:col>
      <xdr:colOff>165100</xdr:colOff>
      <xdr:row>84</xdr:row>
      <xdr:rowOff>111760</xdr:rowOff>
    </xdr:to>
    <xdr:sp macro="" textlink="">
      <xdr:nvSpPr>
        <xdr:cNvPr id="354" name="フローチャート: 判断 353"/>
        <xdr:cNvSpPr/>
      </xdr:nvSpPr>
      <xdr:spPr>
        <a:xfrm>
          <a:off x="69215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26035</xdr:rowOff>
    </xdr:from>
    <xdr:to>
      <xdr:col>55</xdr:col>
      <xdr:colOff>50800</xdr:colOff>
      <xdr:row>83</xdr:row>
      <xdr:rowOff>127635</xdr:rowOff>
    </xdr:to>
    <xdr:sp macro="" textlink="">
      <xdr:nvSpPr>
        <xdr:cNvPr id="360" name="楕円 359"/>
        <xdr:cNvSpPr/>
      </xdr:nvSpPr>
      <xdr:spPr>
        <a:xfrm>
          <a:off x="10426700" y="142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48895</xdr:rowOff>
    </xdr:from>
    <xdr:ext cx="469900" cy="259080"/>
    <xdr:sp macro="" textlink="">
      <xdr:nvSpPr>
        <xdr:cNvPr id="361" name="【福祉施設】&#10;一人当たり面積該当値テキスト"/>
        <xdr:cNvSpPr txBox="1"/>
      </xdr:nvSpPr>
      <xdr:spPr>
        <a:xfrm>
          <a:off x="10515600" y="14107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30480</xdr:rowOff>
    </xdr:from>
    <xdr:to>
      <xdr:col>50</xdr:col>
      <xdr:colOff>165100</xdr:colOff>
      <xdr:row>83</xdr:row>
      <xdr:rowOff>132080</xdr:rowOff>
    </xdr:to>
    <xdr:sp macro="" textlink="">
      <xdr:nvSpPr>
        <xdr:cNvPr id="362" name="楕円 361"/>
        <xdr:cNvSpPr/>
      </xdr:nvSpPr>
      <xdr:spPr>
        <a:xfrm>
          <a:off x="9588500" y="142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76835</xdr:rowOff>
    </xdr:from>
    <xdr:to>
      <xdr:col>55</xdr:col>
      <xdr:colOff>0</xdr:colOff>
      <xdr:row>83</xdr:row>
      <xdr:rowOff>81280</xdr:rowOff>
    </xdr:to>
    <xdr:cxnSp macro="">
      <xdr:nvCxnSpPr>
        <xdr:cNvPr id="363" name="直線コネクタ 362"/>
        <xdr:cNvCxnSpPr/>
      </xdr:nvCxnSpPr>
      <xdr:spPr>
        <a:xfrm flipV="1">
          <a:off x="9639300" y="143071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35560</xdr:rowOff>
    </xdr:from>
    <xdr:to>
      <xdr:col>46</xdr:col>
      <xdr:colOff>38100</xdr:colOff>
      <xdr:row>83</xdr:row>
      <xdr:rowOff>137160</xdr:rowOff>
    </xdr:to>
    <xdr:sp macro="" textlink="">
      <xdr:nvSpPr>
        <xdr:cNvPr id="364" name="楕円 363"/>
        <xdr:cNvSpPr/>
      </xdr:nvSpPr>
      <xdr:spPr>
        <a:xfrm>
          <a:off x="8699500" y="142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81280</xdr:rowOff>
    </xdr:from>
    <xdr:to>
      <xdr:col>50</xdr:col>
      <xdr:colOff>114300</xdr:colOff>
      <xdr:row>83</xdr:row>
      <xdr:rowOff>86360</xdr:rowOff>
    </xdr:to>
    <xdr:cxnSp macro="">
      <xdr:nvCxnSpPr>
        <xdr:cNvPr id="365" name="直線コネクタ 364"/>
        <xdr:cNvCxnSpPr/>
      </xdr:nvCxnSpPr>
      <xdr:spPr>
        <a:xfrm flipV="1">
          <a:off x="8750300" y="143116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30480</xdr:rowOff>
    </xdr:from>
    <xdr:to>
      <xdr:col>41</xdr:col>
      <xdr:colOff>101600</xdr:colOff>
      <xdr:row>83</xdr:row>
      <xdr:rowOff>132080</xdr:rowOff>
    </xdr:to>
    <xdr:sp macro="" textlink="">
      <xdr:nvSpPr>
        <xdr:cNvPr id="366" name="楕円 365"/>
        <xdr:cNvSpPr/>
      </xdr:nvSpPr>
      <xdr:spPr>
        <a:xfrm>
          <a:off x="7810500" y="142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81280</xdr:rowOff>
    </xdr:from>
    <xdr:to>
      <xdr:col>45</xdr:col>
      <xdr:colOff>177800</xdr:colOff>
      <xdr:row>83</xdr:row>
      <xdr:rowOff>86360</xdr:rowOff>
    </xdr:to>
    <xdr:cxnSp macro="">
      <xdr:nvCxnSpPr>
        <xdr:cNvPr id="367" name="直線コネクタ 366"/>
        <xdr:cNvCxnSpPr/>
      </xdr:nvCxnSpPr>
      <xdr:spPr>
        <a:xfrm>
          <a:off x="7861300" y="143116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35560</xdr:rowOff>
    </xdr:from>
    <xdr:to>
      <xdr:col>36</xdr:col>
      <xdr:colOff>165100</xdr:colOff>
      <xdr:row>83</xdr:row>
      <xdr:rowOff>137160</xdr:rowOff>
    </xdr:to>
    <xdr:sp macro="" textlink="">
      <xdr:nvSpPr>
        <xdr:cNvPr id="368" name="楕円 367"/>
        <xdr:cNvSpPr/>
      </xdr:nvSpPr>
      <xdr:spPr>
        <a:xfrm>
          <a:off x="6921500" y="142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81280</xdr:rowOff>
    </xdr:from>
    <xdr:to>
      <xdr:col>41</xdr:col>
      <xdr:colOff>50800</xdr:colOff>
      <xdr:row>83</xdr:row>
      <xdr:rowOff>86360</xdr:rowOff>
    </xdr:to>
    <xdr:cxnSp macro="">
      <xdr:nvCxnSpPr>
        <xdr:cNvPr id="369" name="直線コネクタ 368"/>
        <xdr:cNvCxnSpPr/>
      </xdr:nvCxnSpPr>
      <xdr:spPr>
        <a:xfrm flipV="1">
          <a:off x="6972300" y="143116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107950</xdr:rowOff>
    </xdr:from>
    <xdr:ext cx="469900" cy="259080"/>
    <xdr:sp macro="" textlink="">
      <xdr:nvSpPr>
        <xdr:cNvPr id="370" name="n_1aveValue【福祉施設】&#10;一人当たり面積"/>
        <xdr:cNvSpPr txBox="1"/>
      </xdr:nvSpPr>
      <xdr:spPr>
        <a:xfrm>
          <a:off x="9391650" y="13995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102870</xdr:rowOff>
    </xdr:from>
    <xdr:ext cx="467995" cy="259080"/>
    <xdr:sp macro="" textlink="">
      <xdr:nvSpPr>
        <xdr:cNvPr id="371" name="n_2aveValue【福祉施設】&#10;一人当たり面積"/>
        <xdr:cNvSpPr txBox="1"/>
      </xdr:nvSpPr>
      <xdr:spPr>
        <a:xfrm>
          <a:off x="8515350" y="14504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107315</xdr:rowOff>
    </xdr:from>
    <xdr:ext cx="467995" cy="259080"/>
    <xdr:sp macro="" textlink="">
      <xdr:nvSpPr>
        <xdr:cNvPr id="372" name="n_3aveValue【福祉施設】&#10;一人当たり面積"/>
        <xdr:cNvSpPr txBox="1"/>
      </xdr:nvSpPr>
      <xdr:spPr>
        <a:xfrm>
          <a:off x="7626350" y="145091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102870</xdr:rowOff>
    </xdr:from>
    <xdr:ext cx="467995" cy="259080"/>
    <xdr:sp macro="" textlink="">
      <xdr:nvSpPr>
        <xdr:cNvPr id="373" name="n_4aveValue【福祉施設】&#10;一人当たり面積"/>
        <xdr:cNvSpPr txBox="1"/>
      </xdr:nvSpPr>
      <xdr:spPr>
        <a:xfrm>
          <a:off x="6737350" y="14504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83</xdr:row>
      <xdr:rowOff>123190</xdr:rowOff>
    </xdr:from>
    <xdr:ext cx="469900" cy="257175"/>
    <xdr:sp macro="" textlink="">
      <xdr:nvSpPr>
        <xdr:cNvPr id="374" name="n_1mainValue【福祉施設】&#10;一人当たり面積"/>
        <xdr:cNvSpPr txBox="1"/>
      </xdr:nvSpPr>
      <xdr:spPr>
        <a:xfrm>
          <a:off x="9391650" y="143535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153670</xdr:rowOff>
    </xdr:from>
    <xdr:ext cx="467995" cy="259080"/>
    <xdr:sp macro="" textlink="">
      <xdr:nvSpPr>
        <xdr:cNvPr id="375" name="n_2mainValue【福祉施設】&#10;一人当たり面積"/>
        <xdr:cNvSpPr txBox="1"/>
      </xdr:nvSpPr>
      <xdr:spPr>
        <a:xfrm>
          <a:off x="8515350" y="140411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148590</xdr:rowOff>
    </xdr:from>
    <xdr:ext cx="467995" cy="259080"/>
    <xdr:sp macro="" textlink="">
      <xdr:nvSpPr>
        <xdr:cNvPr id="376" name="n_3mainValue【福祉施設】&#10;一人当たり面積"/>
        <xdr:cNvSpPr txBox="1"/>
      </xdr:nvSpPr>
      <xdr:spPr>
        <a:xfrm>
          <a:off x="7626350" y="140360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81</xdr:row>
      <xdr:rowOff>153670</xdr:rowOff>
    </xdr:from>
    <xdr:ext cx="467995" cy="259080"/>
    <xdr:sp macro="" textlink="">
      <xdr:nvSpPr>
        <xdr:cNvPr id="377" name="n_4mainValue【福祉施設】&#10;一人当たり面積"/>
        <xdr:cNvSpPr txBox="1"/>
      </xdr:nvSpPr>
      <xdr:spPr>
        <a:xfrm>
          <a:off x="6737350" y="140411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86" name="テキスト ボックス 385"/>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5455" cy="259080"/>
    <xdr:sp macro="" textlink="">
      <xdr:nvSpPr>
        <xdr:cNvPr id="388" name="テキスト ボックス 387"/>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5455" cy="259080"/>
    <xdr:sp macro="" textlink="">
      <xdr:nvSpPr>
        <xdr:cNvPr id="390" name="テキスト ボックス 389"/>
        <xdr:cNvSpPr txBox="1"/>
      </xdr:nvSpPr>
      <xdr:spPr>
        <a:xfrm>
          <a:off x="294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7175"/>
    <xdr:sp macro="" textlink="">
      <xdr:nvSpPr>
        <xdr:cNvPr id="392" name="テキスト ボックス 391"/>
        <xdr:cNvSpPr txBox="1"/>
      </xdr:nvSpPr>
      <xdr:spPr>
        <a:xfrm>
          <a:off x="358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94" name="テキスト ボックス 393"/>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96" name="テキスト ボックス 395"/>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7175"/>
    <xdr:sp macro="" textlink="">
      <xdr:nvSpPr>
        <xdr:cNvPr id="398" name="テキスト ボックス 397"/>
        <xdr:cNvSpPr txBox="1"/>
      </xdr:nvSpPr>
      <xdr:spPr>
        <a:xfrm>
          <a:off x="358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7185" cy="259080"/>
    <xdr:sp macro="" textlink="">
      <xdr:nvSpPr>
        <xdr:cNvPr id="400" name="テキスト ボックス 399"/>
        <xdr:cNvSpPr txBox="1"/>
      </xdr:nvSpPr>
      <xdr:spPr>
        <a:xfrm>
          <a:off x="422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634865" y="17032605"/>
          <a:ext cx="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144780</xdr:rowOff>
    </xdr:from>
    <xdr:ext cx="405130" cy="257175"/>
    <xdr:sp macro="" textlink="">
      <xdr:nvSpPr>
        <xdr:cNvPr id="403" name="【市民会館】&#10;有形固定資産減価償却率最小値テキスト"/>
        <xdr:cNvSpPr txBox="1"/>
      </xdr:nvSpPr>
      <xdr:spPr>
        <a:xfrm>
          <a:off x="4673600" y="186613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6350</xdr:rowOff>
    </xdr:from>
    <xdr:ext cx="405130" cy="257175"/>
    <xdr:sp macro="" textlink="">
      <xdr:nvSpPr>
        <xdr:cNvPr id="405" name="【市民会館】&#10;有形固定資産減価償却率最大値テキスト"/>
        <xdr:cNvSpPr txBox="1"/>
      </xdr:nvSpPr>
      <xdr:spPr>
        <a:xfrm>
          <a:off x="4673600" y="168084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546600" y="17032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116840</xdr:rowOff>
    </xdr:from>
    <xdr:ext cx="405130" cy="259080"/>
    <xdr:sp macro="" textlink="">
      <xdr:nvSpPr>
        <xdr:cNvPr id="407" name="【市民会館】&#10;有形固定資産減価償却率平均値テキスト"/>
        <xdr:cNvSpPr txBox="1"/>
      </xdr:nvSpPr>
      <xdr:spPr>
        <a:xfrm>
          <a:off x="4673600" y="17604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09" name="フローチャート: 判断 408"/>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93980</xdr:rowOff>
    </xdr:from>
    <xdr:to>
      <xdr:col>15</xdr:col>
      <xdr:colOff>101600</xdr:colOff>
      <xdr:row>104</xdr:row>
      <xdr:rowOff>24130</xdr:rowOff>
    </xdr:to>
    <xdr:sp macro="" textlink="">
      <xdr:nvSpPr>
        <xdr:cNvPr id="410" name="フローチャート: 判断 409"/>
        <xdr:cNvSpPr/>
      </xdr:nvSpPr>
      <xdr:spPr>
        <a:xfrm>
          <a:off x="28575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78740</xdr:rowOff>
    </xdr:from>
    <xdr:to>
      <xdr:col>10</xdr:col>
      <xdr:colOff>165100</xdr:colOff>
      <xdr:row>104</xdr:row>
      <xdr:rowOff>8890</xdr:rowOff>
    </xdr:to>
    <xdr:sp macro="" textlink="">
      <xdr:nvSpPr>
        <xdr:cNvPr id="411" name="フローチャート: 判断 410"/>
        <xdr:cNvSpPr/>
      </xdr:nvSpPr>
      <xdr:spPr>
        <a:xfrm>
          <a:off x="1968500" y="1773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135890</xdr:rowOff>
    </xdr:from>
    <xdr:to>
      <xdr:col>6</xdr:col>
      <xdr:colOff>38100</xdr:colOff>
      <xdr:row>103</xdr:row>
      <xdr:rowOff>66040</xdr:rowOff>
    </xdr:to>
    <xdr:sp macro="" textlink="">
      <xdr:nvSpPr>
        <xdr:cNvPr id="412" name="フローチャート: 判断 411"/>
        <xdr:cNvSpPr/>
      </xdr:nvSpPr>
      <xdr:spPr>
        <a:xfrm>
          <a:off x="1079500" y="1762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3" name="テキスト ボックス 4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4" name="テキスト ボックス 4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5" name="テキスト ボックス 4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6" name="テキスト ボックス 4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7" name="テキスト ボックス 4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418" name="楕円 417"/>
        <xdr:cNvSpPr/>
      </xdr:nvSpPr>
      <xdr:spPr>
        <a:xfrm>
          <a:off x="4584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137160</xdr:rowOff>
    </xdr:from>
    <xdr:ext cx="405130" cy="259080"/>
    <xdr:sp macro="" textlink="">
      <xdr:nvSpPr>
        <xdr:cNvPr id="419" name="【市民会館】&#10;有形固定資産減価償却率該当値テキスト"/>
        <xdr:cNvSpPr txBox="1"/>
      </xdr:nvSpPr>
      <xdr:spPr>
        <a:xfrm>
          <a:off x="4673600" y="17967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118745</xdr:rowOff>
    </xdr:from>
    <xdr:to>
      <xdr:col>20</xdr:col>
      <xdr:colOff>38100</xdr:colOff>
      <xdr:row>105</xdr:row>
      <xdr:rowOff>48895</xdr:rowOff>
    </xdr:to>
    <xdr:sp macro="" textlink="">
      <xdr:nvSpPr>
        <xdr:cNvPr id="420" name="楕円 419"/>
        <xdr:cNvSpPr/>
      </xdr:nvSpPr>
      <xdr:spPr>
        <a:xfrm>
          <a:off x="3746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169545</xdr:rowOff>
    </xdr:from>
    <xdr:to>
      <xdr:col>24</xdr:col>
      <xdr:colOff>63500</xdr:colOff>
      <xdr:row>105</xdr:row>
      <xdr:rowOff>38100</xdr:rowOff>
    </xdr:to>
    <xdr:cxnSp macro="">
      <xdr:nvCxnSpPr>
        <xdr:cNvPr id="421" name="直線コネクタ 420"/>
        <xdr:cNvCxnSpPr/>
      </xdr:nvCxnSpPr>
      <xdr:spPr>
        <a:xfrm>
          <a:off x="3797300" y="1800034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111125</xdr:rowOff>
    </xdr:from>
    <xdr:to>
      <xdr:col>15</xdr:col>
      <xdr:colOff>101600</xdr:colOff>
      <xdr:row>104</xdr:row>
      <xdr:rowOff>41275</xdr:rowOff>
    </xdr:to>
    <xdr:sp macro="" textlink="">
      <xdr:nvSpPr>
        <xdr:cNvPr id="422" name="楕円 421"/>
        <xdr:cNvSpPr/>
      </xdr:nvSpPr>
      <xdr:spPr>
        <a:xfrm>
          <a:off x="2857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161925</xdr:rowOff>
    </xdr:from>
    <xdr:to>
      <xdr:col>19</xdr:col>
      <xdr:colOff>177800</xdr:colOff>
      <xdr:row>104</xdr:row>
      <xdr:rowOff>169545</xdr:rowOff>
    </xdr:to>
    <xdr:cxnSp macro="">
      <xdr:nvCxnSpPr>
        <xdr:cNvPr id="423" name="直線コネクタ 422"/>
        <xdr:cNvCxnSpPr/>
      </xdr:nvCxnSpPr>
      <xdr:spPr>
        <a:xfrm>
          <a:off x="2908300" y="17821275"/>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21590</xdr:rowOff>
    </xdr:from>
    <xdr:to>
      <xdr:col>10</xdr:col>
      <xdr:colOff>165100</xdr:colOff>
      <xdr:row>104</xdr:row>
      <xdr:rowOff>123190</xdr:rowOff>
    </xdr:to>
    <xdr:sp macro="" textlink="">
      <xdr:nvSpPr>
        <xdr:cNvPr id="424" name="楕円 423"/>
        <xdr:cNvSpPr/>
      </xdr:nvSpPr>
      <xdr:spPr>
        <a:xfrm>
          <a:off x="1968500" y="178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161925</xdr:rowOff>
    </xdr:from>
    <xdr:to>
      <xdr:col>15</xdr:col>
      <xdr:colOff>50800</xdr:colOff>
      <xdr:row>104</xdr:row>
      <xdr:rowOff>72390</xdr:rowOff>
    </xdr:to>
    <xdr:cxnSp macro="">
      <xdr:nvCxnSpPr>
        <xdr:cNvPr id="425" name="直線コネクタ 424"/>
        <xdr:cNvCxnSpPr/>
      </xdr:nvCxnSpPr>
      <xdr:spPr>
        <a:xfrm flipV="1">
          <a:off x="2019300" y="1782127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170180</xdr:rowOff>
    </xdr:from>
    <xdr:to>
      <xdr:col>6</xdr:col>
      <xdr:colOff>38100</xdr:colOff>
      <xdr:row>104</xdr:row>
      <xdr:rowOff>100330</xdr:rowOff>
    </xdr:to>
    <xdr:sp macro="" textlink="">
      <xdr:nvSpPr>
        <xdr:cNvPr id="426" name="楕円 425"/>
        <xdr:cNvSpPr/>
      </xdr:nvSpPr>
      <xdr:spPr>
        <a:xfrm>
          <a:off x="1079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49530</xdr:rowOff>
    </xdr:from>
    <xdr:to>
      <xdr:col>10</xdr:col>
      <xdr:colOff>114300</xdr:colOff>
      <xdr:row>104</xdr:row>
      <xdr:rowOff>72390</xdr:rowOff>
    </xdr:to>
    <xdr:cxnSp macro="">
      <xdr:nvCxnSpPr>
        <xdr:cNvPr id="427" name="直線コネクタ 426"/>
        <xdr:cNvCxnSpPr/>
      </xdr:nvCxnSpPr>
      <xdr:spPr>
        <a:xfrm>
          <a:off x="1130300" y="178803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101</xdr:row>
      <xdr:rowOff>160655</xdr:rowOff>
    </xdr:from>
    <xdr:ext cx="405130" cy="259080"/>
    <xdr:sp macro="" textlink="">
      <xdr:nvSpPr>
        <xdr:cNvPr id="428" name="n_1aveValue【市民会館】&#10;有形固定資産減価償却率"/>
        <xdr:cNvSpPr txBox="1"/>
      </xdr:nvSpPr>
      <xdr:spPr>
        <a:xfrm>
          <a:off x="3582035" y="17477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40640</xdr:rowOff>
    </xdr:from>
    <xdr:ext cx="403225" cy="257175"/>
    <xdr:sp macro="" textlink="">
      <xdr:nvSpPr>
        <xdr:cNvPr id="429" name="n_2aveValue【市民会館】&#10;有形固定資産減価償却率"/>
        <xdr:cNvSpPr txBox="1"/>
      </xdr:nvSpPr>
      <xdr:spPr>
        <a:xfrm>
          <a:off x="2705735" y="17528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25400</xdr:rowOff>
    </xdr:from>
    <xdr:ext cx="403225" cy="259080"/>
    <xdr:sp macro="" textlink="">
      <xdr:nvSpPr>
        <xdr:cNvPr id="430" name="n_3aveValue【市民会館】&#10;有形固定資産減価償却率"/>
        <xdr:cNvSpPr txBox="1"/>
      </xdr:nvSpPr>
      <xdr:spPr>
        <a:xfrm>
          <a:off x="1816735" y="175133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101</xdr:row>
      <xdr:rowOff>82550</xdr:rowOff>
    </xdr:from>
    <xdr:ext cx="403225" cy="259080"/>
    <xdr:sp macro="" textlink="">
      <xdr:nvSpPr>
        <xdr:cNvPr id="431" name="n_4aveValue【市民会館】&#10;有形固定資産減価償却率"/>
        <xdr:cNvSpPr txBox="1"/>
      </xdr:nvSpPr>
      <xdr:spPr>
        <a:xfrm>
          <a:off x="927735" y="173990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40640</xdr:rowOff>
    </xdr:from>
    <xdr:ext cx="405130" cy="257175"/>
    <xdr:sp macro="" textlink="">
      <xdr:nvSpPr>
        <xdr:cNvPr id="432" name="n_1mainValue【市民会館】&#10;有形固定資産減価償却率"/>
        <xdr:cNvSpPr txBox="1"/>
      </xdr:nvSpPr>
      <xdr:spPr>
        <a:xfrm>
          <a:off x="3582035" y="180428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104</xdr:row>
      <xdr:rowOff>32385</xdr:rowOff>
    </xdr:from>
    <xdr:ext cx="403225" cy="257175"/>
    <xdr:sp macro="" textlink="">
      <xdr:nvSpPr>
        <xdr:cNvPr id="433" name="n_2mainValue【市民会館】&#10;有形固定資産減価償却率"/>
        <xdr:cNvSpPr txBox="1"/>
      </xdr:nvSpPr>
      <xdr:spPr>
        <a:xfrm>
          <a:off x="2705735" y="178631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114300</xdr:rowOff>
    </xdr:from>
    <xdr:ext cx="403225" cy="259080"/>
    <xdr:sp macro="" textlink="">
      <xdr:nvSpPr>
        <xdr:cNvPr id="434" name="n_3mainValue【市民会館】&#10;有形固定資産減価償却率"/>
        <xdr:cNvSpPr txBox="1"/>
      </xdr:nvSpPr>
      <xdr:spPr>
        <a:xfrm>
          <a:off x="1816735" y="179451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104</xdr:row>
      <xdr:rowOff>91440</xdr:rowOff>
    </xdr:from>
    <xdr:ext cx="403225" cy="259080"/>
    <xdr:sp macro="" textlink="">
      <xdr:nvSpPr>
        <xdr:cNvPr id="435" name="n_4mainValue【市民会館】&#10;有形固定資産減価償却率"/>
        <xdr:cNvSpPr txBox="1"/>
      </xdr:nvSpPr>
      <xdr:spPr>
        <a:xfrm>
          <a:off x="927735" y="179222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44" name="テキスト ボックス 443"/>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5455" cy="259080"/>
    <xdr:sp macro="" textlink="">
      <xdr:nvSpPr>
        <xdr:cNvPr id="447" name="テキスト ボックス 446"/>
        <xdr:cNvSpPr txBox="1"/>
      </xdr:nvSpPr>
      <xdr:spPr>
        <a:xfrm>
          <a:off x="6136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5455" cy="257175"/>
    <xdr:sp macro="" textlink="">
      <xdr:nvSpPr>
        <xdr:cNvPr id="449" name="テキスト ボックス 448"/>
        <xdr:cNvSpPr txBox="1"/>
      </xdr:nvSpPr>
      <xdr:spPr>
        <a:xfrm>
          <a:off x="6136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5455" cy="259080"/>
    <xdr:sp macro="" textlink="">
      <xdr:nvSpPr>
        <xdr:cNvPr id="451" name="テキスト ボックス 450"/>
        <xdr:cNvSpPr txBox="1"/>
      </xdr:nvSpPr>
      <xdr:spPr>
        <a:xfrm>
          <a:off x="6136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5455" cy="259080"/>
    <xdr:sp macro="" textlink="">
      <xdr:nvSpPr>
        <xdr:cNvPr id="453" name="テキスト ボックス 452"/>
        <xdr:cNvSpPr txBox="1"/>
      </xdr:nvSpPr>
      <xdr:spPr>
        <a:xfrm>
          <a:off x="6136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5455" cy="257175"/>
    <xdr:sp macro="" textlink="">
      <xdr:nvSpPr>
        <xdr:cNvPr id="455" name="テキスト ボックス 454"/>
        <xdr:cNvSpPr txBox="1"/>
      </xdr:nvSpPr>
      <xdr:spPr>
        <a:xfrm>
          <a:off x="6136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57" name="テキスト ボックス 456"/>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10476865" y="1715643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41910</xdr:rowOff>
    </xdr:from>
    <xdr:ext cx="469900" cy="257175"/>
    <xdr:sp macro="" textlink="">
      <xdr:nvSpPr>
        <xdr:cNvPr id="460" name="【市民会館】&#10;一人当たり面積最小値テキスト"/>
        <xdr:cNvSpPr txBox="1"/>
      </xdr:nvSpPr>
      <xdr:spPr>
        <a:xfrm>
          <a:off x="10515600" y="185585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0.030</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129540</xdr:rowOff>
    </xdr:from>
    <xdr:ext cx="469900" cy="259080"/>
    <xdr:sp macro="" textlink="">
      <xdr:nvSpPr>
        <xdr:cNvPr id="462" name="【市民会館】&#10;一人当たり面積最大値テキスト"/>
        <xdr:cNvSpPr txBox="1"/>
      </xdr:nvSpPr>
      <xdr:spPr>
        <a:xfrm>
          <a:off x="10515600" y="1693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0.397</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10388600" y="1715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41910</xdr:rowOff>
    </xdr:from>
    <xdr:ext cx="469900" cy="257175"/>
    <xdr:sp macro="" textlink="">
      <xdr:nvSpPr>
        <xdr:cNvPr id="464" name="【市民会館】&#10;一人当たり面積平均値テキスト"/>
        <xdr:cNvSpPr txBox="1"/>
      </xdr:nvSpPr>
      <xdr:spPr>
        <a:xfrm>
          <a:off x="10515600" y="180441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143510</xdr:rowOff>
    </xdr:from>
    <xdr:to>
      <xdr:col>50</xdr:col>
      <xdr:colOff>165100</xdr:colOff>
      <xdr:row>106</xdr:row>
      <xdr:rowOff>73660</xdr:rowOff>
    </xdr:to>
    <xdr:sp macro="" textlink="">
      <xdr:nvSpPr>
        <xdr:cNvPr id="466" name="フローチャート: 判断 465"/>
        <xdr:cNvSpPr/>
      </xdr:nvSpPr>
      <xdr:spPr>
        <a:xfrm>
          <a:off x="9588500" y="1814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7" name="フローチャート: 判断 466"/>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109220</xdr:rowOff>
    </xdr:from>
    <xdr:to>
      <xdr:col>41</xdr:col>
      <xdr:colOff>101600</xdr:colOff>
      <xdr:row>106</xdr:row>
      <xdr:rowOff>39370</xdr:rowOff>
    </xdr:to>
    <xdr:sp macro="" textlink="">
      <xdr:nvSpPr>
        <xdr:cNvPr id="468" name="フローチャート: 判断 467"/>
        <xdr:cNvSpPr/>
      </xdr:nvSpPr>
      <xdr:spPr>
        <a:xfrm>
          <a:off x="7810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10160</xdr:rowOff>
    </xdr:from>
    <xdr:to>
      <xdr:col>36</xdr:col>
      <xdr:colOff>165100</xdr:colOff>
      <xdr:row>106</xdr:row>
      <xdr:rowOff>111760</xdr:rowOff>
    </xdr:to>
    <xdr:sp macro="" textlink="">
      <xdr:nvSpPr>
        <xdr:cNvPr id="469" name="フローチャート: 判断 468"/>
        <xdr:cNvSpPr/>
      </xdr:nvSpPr>
      <xdr:spPr>
        <a:xfrm>
          <a:off x="6921500" y="1818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0" name="テキスト ボックス 469"/>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1" name="テキスト ボックス 470"/>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2" name="テキスト ボックス 471"/>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3" name="テキスト ボックス 472"/>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4" name="テキスト ボックス 473"/>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75" name="楕円 474"/>
        <xdr:cNvSpPr/>
      </xdr:nvSpPr>
      <xdr:spPr>
        <a:xfrm>
          <a:off x="10426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162560</xdr:rowOff>
    </xdr:from>
    <xdr:ext cx="469900" cy="259080"/>
    <xdr:sp macro="" textlink="">
      <xdr:nvSpPr>
        <xdr:cNvPr id="476" name="【市民会館】&#10;一人当たり面積該当値テキスト"/>
        <xdr:cNvSpPr txBox="1"/>
      </xdr:nvSpPr>
      <xdr:spPr>
        <a:xfrm>
          <a:off x="10515600" y="1782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104</xdr:row>
      <xdr:rowOff>147320</xdr:rowOff>
    </xdr:from>
    <xdr:to>
      <xdr:col>50</xdr:col>
      <xdr:colOff>165100</xdr:colOff>
      <xdr:row>105</xdr:row>
      <xdr:rowOff>77470</xdr:rowOff>
    </xdr:to>
    <xdr:sp macro="" textlink="">
      <xdr:nvSpPr>
        <xdr:cNvPr id="477" name="楕円 476"/>
        <xdr:cNvSpPr/>
      </xdr:nvSpPr>
      <xdr:spPr>
        <a:xfrm>
          <a:off x="9588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19050</xdr:rowOff>
    </xdr:from>
    <xdr:to>
      <xdr:col>55</xdr:col>
      <xdr:colOff>0</xdr:colOff>
      <xdr:row>105</xdr:row>
      <xdr:rowOff>26670</xdr:rowOff>
    </xdr:to>
    <xdr:cxnSp macro="">
      <xdr:nvCxnSpPr>
        <xdr:cNvPr id="478" name="直線コネクタ 477"/>
        <xdr:cNvCxnSpPr/>
      </xdr:nvCxnSpPr>
      <xdr:spPr>
        <a:xfrm flipV="1">
          <a:off x="9639300" y="180213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79" name="楕円 478"/>
        <xdr:cNvSpPr/>
      </xdr:nvSpPr>
      <xdr:spPr>
        <a:xfrm>
          <a:off x="8699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26670</xdr:rowOff>
    </xdr:from>
    <xdr:to>
      <xdr:col>50</xdr:col>
      <xdr:colOff>114300</xdr:colOff>
      <xdr:row>105</xdr:row>
      <xdr:rowOff>30480</xdr:rowOff>
    </xdr:to>
    <xdr:cxnSp macro="">
      <xdr:nvCxnSpPr>
        <xdr:cNvPr id="480" name="直線コネクタ 479"/>
        <xdr:cNvCxnSpPr/>
      </xdr:nvCxnSpPr>
      <xdr:spPr>
        <a:xfrm flipV="1">
          <a:off x="8750300" y="180289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21590</xdr:rowOff>
    </xdr:from>
    <xdr:to>
      <xdr:col>41</xdr:col>
      <xdr:colOff>101600</xdr:colOff>
      <xdr:row>105</xdr:row>
      <xdr:rowOff>123190</xdr:rowOff>
    </xdr:to>
    <xdr:sp macro="" textlink="">
      <xdr:nvSpPr>
        <xdr:cNvPr id="481" name="楕円 480"/>
        <xdr:cNvSpPr/>
      </xdr:nvSpPr>
      <xdr:spPr>
        <a:xfrm>
          <a:off x="7810500" y="180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30480</xdr:rowOff>
    </xdr:from>
    <xdr:to>
      <xdr:col>45</xdr:col>
      <xdr:colOff>177800</xdr:colOff>
      <xdr:row>105</xdr:row>
      <xdr:rowOff>72390</xdr:rowOff>
    </xdr:to>
    <xdr:cxnSp macro="">
      <xdr:nvCxnSpPr>
        <xdr:cNvPr id="482" name="直線コネクタ 481"/>
        <xdr:cNvCxnSpPr/>
      </xdr:nvCxnSpPr>
      <xdr:spPr>
        <a:xfrm flipV="1">
          <a:off x="7861300" y="180327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2540</xdr:rowOff>
    </xdr:from>
    <xdr:to>
      <xdr:col>36</xdr:col>
      <xdr:colOff>165100</xdr:colOff>
      <xdr:row>105</xdr:row>
      <xdr:rowOff>104140</xdr:rowOff>
    </xdr:to>
    <xdr:sp macro="" textlink="">
      <xdr:nvSpPr>
        <xdr:cNvPr id="483" name="楕円 482"/>
        <xdr:cNvSpPr/>
      </xdr:nvSpPr>
      <xdr:spPr>
        <a:xfrm>
          <a:off x="6921500" y="180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53340</xdr:rowOff>
    </xdr:from>
    <xdr:to>
      <xdr:col>41</xdr:col>
      <xdr:colOff>50800</xdr:colOff>
      <xdr:row>105</xdr:row>
      <xdr:rowOff>72390</xdr:rowOff>
    </xdr:to>
    <xdr:cxnSp macro="">
      <xdr:nvCxnSpPr>
        <xdr:cNvPr id="484" name="直線コネクタ 483"/>
        <xdr:cNvCxnSpPr/>
      </xdr:nvCxnSpPr>
      <xdr:spPr>
        <a:xfrm>
          <a:off x="6972300" y="180555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106</xdr:row>
      <xdr:rowOff>64770</xdr:rowOff>
    </xdr:from>
    <xdr:ext cx="469900" cy="257175"/>
    <xdr:sp macro="" textlink="">
      <xdr:nvSpPr>
        <xdr:cNvPr id="485" name="n_1aveValue【市民会館】&#10;一人当たり面積"/>
        <xdr:cNvSpPr txBox="1"/>
      </xdr:nvSpPr>
      <xdr:spPr>
        <a:xfrm>
          <a:off x="9391650" y="182384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106</xdr:row>
      <xdr:rowOff>91440</xdr:rowOff>
    </xdr:from>
    <xdr:ext cx="467995" cy="259080"/>
    <xdr:sp macro="" textlink="">
      <xdr:nvSpPr>
        <xdr:cNvPr id="486" name="n_2aveValue【市民会館】&#10;一人当たり面積"/>
        <xdr:cNvSpPr txBox="1"/>
      </xdr:nvSpPr>
      <xdr:spPr>
        <a:xfrm>
          <a:off x="8515350" y="18265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106</xdr:row>
      <xdr:rowOff>30480</xdr:rowOff>
    </xdr:from>
    <xdr:ext cx="467995" cy="257175"/>
    <xdr:sp macro="" textlink="">
      <xdr:nvSpPr>
        <xdr:cNvPr id="487" name="n_3aveValue【市民会館】&#10;一人当たり面積"/>
        <xdr:cNvSpPr txBox="1"/>
      </xdr:nvSpPr>
      <xdr:spPr>
        <a:xfrm>
          <a:off x="7626350" y="182041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0.133</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106</xdr:row>
      <xdr:rowOff>102870</xdr:rowOff>
    </xdr:from>
    <xdr:ext cx="467995" cy="259080"/>
    <xdr:sp macro="" textlink="">
      <xdr:nvSpPr>
        <xdr:cNvPr id="488" name="n_4aveValue【市民会館】&#10;一人当たり面積"/>
        <xdr:cNvSpPr txBox="1"/>
      </xdr:nvSpPr>
      <xdr:spPr>
        <a:xfrm>
          <a:off x="6737350" y="182765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103</xdr:row>
      <xdr:rowOff>93980</xdr:rowOff>
    </xdr:from>
    <xdr:ext cx="469900" cy="259080"/>
    <xdr:sp macro="" textlink="">
      <xdr:nvSpPr>
        <xdr:cNvPr id="489" name="n_1mainValue【市民会館】&#10;一人当たり面積"/>
        <xdr:cNvSpPr txBox="1"/>
      </xdr:nvSpPr>
      <xdr:spPr>
        <a:xfrm>
          <a:off x="9391650" y="17753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103</xdr:row>
      <xdr:rowOff>97790</xdr:rowOff>
    </xdr:from>
    <xdr:ext cx="467995" cy="257175"/>
    <xdr:sp macro="" textlink="">
      <xdr:nvSpPr>
        <xdr:cNvPr id="490" name="n_2mainValue【市民会館】&#10;一人当たり面積"/>
        <xdr:cNvSpPr txBox="1"/>
      </xdr:nvSpPr>
      <xdr:spPr>
        <a:xfrm>
          <a:off x="8515350" y="177571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103</xdr:row>
      <xdr:rowOff>139700</xdr:rowOff>
    </xdr:from>
    <xdr:ext cx="467995" cy="259080"/>
    <xdr:sp macro="" textlink="">
      <xdr:nvSpPr>
        <xdr:cNvPr id="491" name="n_3mainValue【市民会館】&#10;一人当たり面積"/>
        <xdr:cNvSpPr txBox="1"/>
      </xdr:nvSpPr>
      <xdr:spPr>
        <a:xfrm>
          <a:off x="7626350" y="177990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103</xdr:row>
      <xdr:rowOff>120650</xdr:rowOff>
    </xdr:from>
    <xdr:ext cx="467995" cy="257175"/>
    <xdr:sp macro="" textlink="">
      <xdr:nvSpPr>
        <xdr:cNvPr id="492" name="n_4mainValue【市民会館】&#10;一人当たり面積"/>
        <xdr:cNvSpPr txBox="1"/>
      </xdr:nvSpPr>
      <xdr:spPr>
        <a:xfrm>
          <a:off x="6737350" y="17780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501" name="テキスト ボックス 500"/>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503" name="テキスト ボックス 502"/>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4" name="直線コネクタ 5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5455" cy="257175"/>
    <xdr:sp macro="" textlink="">
      <xdr:nvSpPr>
        <xdr:cNvPr id="505" name="テキスト ボックス 504"/>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6" name="直線コネクタ 5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07" name="テキスト ボックス 5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08" name="直線コネクタ 5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509" name="テキスト ボックス 508"/>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0" name="直線コネクタ 5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1" name="テキスト ボックス 5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2" name="直線コネクタ 5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3" name="テキスト ボックス 5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4" name="直線コネクタ 5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185" cy="257175"/>
    <xdr:sp macro="" textlink="">
      <xdr:nvSpPr>
        <xdr:cNvPr id="515" name="テキスト ボックス 514"/>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40640</xdr:rowOff>
    </xdr:from>
    <xdr:to>
      <xdr:col>85</xdr:col>
      <xdr:colOff>126365</xdr:colOff>
      <xdr:row>41</xdr:row>
      <xdr:rowOff>167640</xdr:rowOff>
    </xdr:to>
    <xdr:cxnSp macro="">
      <xdr:nvCxnSpPr>
        <xdr:cNvPr id="518" name="直線コネクタ 517"/>
        <xdr:cNvCxnSpPr/>
      </xdr:nvCxnSpPr>
      <xdr:spPr>
        <a:xfrm flipV="1">
          <a:off x="16318865" y="5869940"/>
          <a:ext cx="0" cy="1327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0</xdr:rowOff>
    </xdr:from>
    <xdr:ext cx="405130" cy="259080"/>
    <xdr:sp macro="" textlink="">
      <xdr:nvSpPr>
        <xdr:cNvPr id="519" name="【一般廃棄物処理施設】&#10;有形固定資産減価償却率最小値テキスト"/>
        <xdr:cNvSpPr txBox="1"/>
      </xdr:nvSpPr>
      <xdr:spPr>
        <a:xfrm>
          <a:off x="16357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6230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158115</xdr:rowOff>
    </xdr:from>
    <xdr:ext cx="405130" cy="257175"/>
    <xdr:sp macro="" textlink="">
      <xdr:nvSpPr>
        <xdr:cNvPr id="521" name="【一般廃棄物処理施設】&#10;有形固定資産減価償却率最大値テキスト"/>
        <xdr:cNvSpPr txBox="1"/>
      </xdr:nvSpPr>
      <xdr:spPr>
        <a:xfrm>
          <a:off x="16357600" y="56445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40640</xdr:rowOff>
    </xdr:from>
    <xdr:to>
      <xdr:col>86</xdr:col>
      <xdr:colOff>25400</xdr:colOff>
      <xdr:row>34</xdr:row>
      <xdr:rowOff>40640</xdr:rowOff>
    </xdr:to>
    <xdr:cxnSp macro="">
      <xdr:nvCxnSpPr>
        <xdr:cNvPr id="522" name="直線コネクタ 521"/>
        <xdr:cNvCxnSpPr/>
      </xdr:nvCxnSpPr>
      <xdr:spPr>
        <a:xfrm>
          <a:off x="162306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93345</xdr:rowOff>
    </xdr:from>
    <xdr:ext cx="405130" cy="259080"/>
    <xdr:sp macro="" textlink="">
      <xdr:nvSpPr>
        <xdr:cNvPr id="523" name="【一般廃棄物処理施設】&#10;有形固定資産減価償却率平均値テキスト"/>
        <xdr:cNvSpPr txBox="1"/>
      </xdr:nvSpPr>
      <xdr:spPr>
        <a:xfrm>
          <a:off x="16357600" y="6608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114935</xdr:rowOff>
    </xdr:from>
    <xdr:to>
      <xdr:col>85</xdr:col>
      <xdr:colOff>177800</xdr:colOff>
      <xdr:row>39</xdr:row>
      <xdr:rowOff>45085</xdr:rowOff>
    </xdr:to>
    <xdr:sp macro="" textlink="">
      <xdr:nvSpPr>
        <xdr:cNvPr id="524" name="フローチャート: 判断 523"/>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22225</xdr:rowOff>
    </xdr:from>
    <xdr:to>
      <xdr:col>81</xdr:col>
      <xdr:colOff>101600</xdr:colOff>
      <xdr:row>38</xdr:row>
      <xdr:rowOff>123825</xdr:rowOff>
    </xdr:to>
    <xdr:sp macro="" textlink="">
      <xdr:nvSpPr>
        <xdr:cNvPr id="525" name="フローチャート: 判断 524"/>
        <xdr:cNvSpPr/>
      </xdr:nvSpPr>
      <xdr:spPr>
        <a:xfrm>
          <a:off x="15430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159385</xdr:rowOff>
    </xdr:from>
    <xdr:to>
      <xdr:col>76</xdr:col>
      <xdr:colOff>165100</xdr:colOff>
      <xdr:row>38</xdr:row>
      <xdr:rowOff>89535</xdr:rowOff>
    </xdr:to>
    <xdr:sp macro="" textlink="">
      <xdr:nvSpPr>
        <xdr:cNvPr id="526" name="フローチャート: 判断 525"/>
        <xdr:cNvSpPr/>
      </xdr:nvSpPr>
      <xdr:spPr>
        <a:xfrm>
          <a:off x="14541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144780</xdr:rowOff>
    </xdr:from>
    <xdr:to>
      <xdr:col>72</xdr:col>
      <xdr:colOff>38100</xdr:colOff>
      <xdr:row>38</xdr:row>
      <xdr:rowOff>74930</xdr:rowOff>
    </xdr:to>
    <xdr:sp macro="" textlink="">
      <xdr:nvSpPr>
        <xdr:cNvPr id="527" name="フローチャート: 判断 526"/>
        <xdr:cNvSpPr/>
      </xdr:nvSpPr>
      <xdr:spPr>
        <a:xfrm>
          <a:off x="136525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31750</xdr:rowOff>
    </xdr:from>
    <xdr:to>
      <xdr:col>67</xdr:col>
      <xdr:colOff>101600</xdr:colOff>
      <xdr:row>38</xdr:row>
      <xdr:rowOff>133350</xdr:rowOff>
    </xdr:to>
    <xdr:sp macro="" textlink="">
      <xdr:nvSpPr>
        <xdr:cNvPr id="528" name="フローチャート: 判断 527"/>
        <xdr:cNvSpPr/>
      </xdr:nvSpPr>
      <xdr:spPr>
        <a:xfrm>
          <a:off x="12763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9" name="テキスト ボックス 5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0" name="テキスト ボックス 5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1" name="テキスト ボックス 5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2" name="テキスト ボックス 5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3" name="テキスト ボックス 5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128270</xdr:rowOff>
    </xdr:from>
    <xdr:to>
      <xdr:col>85</xdr:col>
      <xdr:colOff>177800</xdr:colOff>
      <xdr:row>36</xdr:row>
      <xdr:rowOff>58420</xdr:rowOff>
    </xdr:to>
    <xdr:sp macro="" textlink="">
      <xdr:nvSpPr>
        <xdr:cNvPr id="534" name="楕円 533"/>
        <xdr:cNvSpPr/>
      </xdr:nvSpPr>
      <xdr:spPr>
        <a:xfrm>
          <a:off x="16268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151130</xdr:rowOff>
    </xdr:from>
    <xdr:ext cx="405130" cy="259080"/>
    <xdr:sp macro="" textlink="">
      <xdr:nvSpPr>
        <xdr:cNvPr id="535" name="【一般廃棄物処理施設】&#10;有形固定資産減価償却率該当値テキスト"/>
        <xdr:cNvSpPr txBox="1"/>
      </xdr:nvSpPr>
      <xdr:spPr>
        <a:xfrm>
          <a:off x="16357600" y="5980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50165</xdr:rowOff>
    </xdr:from>
    <xdr:to>
      <xdr:col>81</xdr:col>
      <xdr:colOff>101600</xdr:colOff>
      <xdr:row>35</xdr:row>
      <xdr:rowOff>151765</xdr:rowOff>
    </xdr:to>
    <xdr:sp macro="" textlink="">
      <xdr:nvSpPr>
        <xdr:cNvPr id="536" name="楕円 535"/>
        <xdr:cNvSpPr/>
      </xdr:nvSpPr>
      <xdr:spPr>
        <a:xfrm>
          <a:off x="15430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100965</xdr:rowOff>
    </xdr:from>
    <xdr:to>
      <xdr:col>85</xdr:col>
      <xdr:colOff>127000</xdr:colOff>
      <xdr:row>36</xdr:row>
      <xdr:rowOff>7620</xdr:rowOff>
    </xdr:to>
    <xdr:cxnSp macro="">
      <xdr:nvCxnSpPr>
        <xdr:cNvPr id="537" name="直線コネクタ 536"/>
        <xdr:cNvCxnSpPr/>
      </xdr:nvCxnSpPr>
      <xdr:spPr>
        <a:xfrm>
          <a:off x="15481300" y="610171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146050</xdr:rowOff>
    </xdr:from>
    <xdr:to>
      <xdr:col>76</xdr:col>
      <xdr:colOff>165100</xdr:colOff>
      <xdr:row>35</xdr:row>
      <xdr:rowOff>76200</xdr:rowOff>
    </xdr:to>
    <xdr:sp macro="" textlink="">
      <xdr:nvSpPr>
        <xdr:cNvPr id="538" name="楕円 537"/>
        <xdr:cNvSpPr/>
      </xdr:nvSpPr>
      <xdr:spPr>
        <a:xfrm>
          <a:off x="14541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25400</xdr:rowOff>
    </xdr:from>
    <xdr:to>
      <xdr:col>81</xdr:col>
      <xdr:colOff>50800</xdr:colOff>
      <xdr:row>35</xdr:row>
      <xdr:rowOff>100965</xdr:rowOff>
    </xdr:to>
    <xdr:cxnSp macro="">
      <xdr:nvCxnSpPr>
        <xdr:cNvPr id="539" name="直線コネクタ 538"/>
        <xdr:cNvCxnSpPr/>
      </xdr:nvCxnSpPr>
      <xdr:spPr>
        <a:xfrm>
          <a:off x="14592300" y="602615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71120</xdr:rowOff>
    </xdr:from>
    <xdr:to>
      <xdr:col>72</xdr:col>
      <xdr:colOff>38100</xdr:colOff>
      <xdr:row>35</xdr:row>
      <xdr:rowOff>1270</xdr:rowOff>
    </xdr:to>
    <xdr:sp macro="" textlink="">
      <xdr:nvSpPr>
        <xdr:cNvPr id="540" name="楕円 539"/>
        <xdr:cNvSpPr/>
      </xdr:nvSpPr>
      <xdr:spPr>
        <a:xfrm>
          <a:off x="13652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121920</xdr:rowOff>
    </xdr:from>
    <xdr:to>
      <xdr:col>76</xdr:col>
      <xdr:colOff>114300</xdr:colOff>
      <xdr:row>35</xdr:row>
      <xdr:rowOff>25400</xdr:rowOff>
    </xdr:to>
    <xdr:cxnSp macro="">
      <xdr:nvCxnSpPr>
        <xdr:cNvPr id="541" name="直線コネクタ 540"/>
        <xdr:cNvCxnSpPr/>
      </xdr:nvCxnSpPr>
      <xdr:spPr>
        <a:xfrm>
          <a:off x="13703300" y="595122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109220</xdr:rowOff>
    </xdr:from>
    <xdr:to>
      <xdr:col>67</xdr:col>
      <xdr:colOff>101600</xdr:colOff>
      <xdr:row>34</xdr:row>
      <xdr:rowOff>38735</xdr:rowOff>
    </xdr:to>
    <xdr:sp macro="" textlink="">
      <xdr:nvSpPr>
        <xdr:cNvPr id="542" name="楕円 541"/>
        <xdr:cNvSpPr/>
      </xdr:nvSpPr>
      <xdr:spPr>
        <a:xfrm>
          <a:off x="12763500" y="5767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159385</xdr:rowOff>
    </xdr:from>
    <xdr:to>
      <xdr:col>71</xdr:col>
      <xdr:colOff>177800</xdr:colOff>
      <xdr:row>34</xdr:row>
      <xdr:rowOff>121920</xdr:rowOff>
    </xdr:to>
    <xdr:cxnSp macro="">
      <xdr:nvCxnSpPr>
        <xdr:cNvPr id="543" name="直線コネクタ 542"/>
        <xdr:cNvCxnSpPr/>
      </xdr:nvCxnSpPr>
      <xdr:spPr>
        <a:xfrm>
          <a:off x="12814300" y="581723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114935</xdr:rowOff>
    </xdr:from>
    <xdr:ext cx="405130" cy="259080"/>
    <xdr:sp macro="" textlink="">
      <xdr:nvSpPr>
        <xdr:cNvPr id="544" name="n_1aveValue【一般廃棄物処理施設】&#10;有形固定資産減価償却率"/>
        <xdr:cNvSpPr txBox="1"/>
      </xdr:nvSpPr>
      <xdr:spPr>
        <a:xfrm>
          <a:off x="15266035" y="6630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80645</xdr:rowOff>
    </xdr:from>
    <xdr:ext cx="403225" cy="259080"/>
    <xdr:sp macro="" textlink="">
      <xdr:nvSpPr>
        <xdr:cNvPr id="545" name="n_2aveValue【一般廃棄物処理施設】&#10;有形固定資産減価償却率"/>
        <xdr:cNvSpPr txBox="1"/>
      </xdr:nvSpPr>
      <xdr:spPr>
        <a:xfrm>
          <a:off x="14389735" y="65957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66040</xdr:rowOff>
    </xdr:from>
    <xdr:ext cx="403225" cy="257175"/>
    <xdr:sp macro="" textlink="">
      <xdr:nvSpPr>
        <xdr:cNvPr id="546" name="n_3aveValue【一般廃棄物処理施設】&#10;有形固定資産減価償却率"/>
        <xdr:cNvSpPr txBox="1"/>
      </xdr:nvSpPr>
      <xdr:spPr>
        <a:xfrm>
          <a:off x="13500735" y="65811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124460</xdr:rowOff>
    </xdr:from>
    <xdr:ext cx="403225" cy="259080"/>
    <xdr:sp macro="" textlink="">
      <xdr:nvSpPr>
        <xdr:cNvPr id="547" name="n_4aveValue【一般廃棄物処理施設】&#10;有形固定資産減価償却率"/>
        <xdr:cNvSpPr txBox="1"/>
      </xdr:nvSpPr>
      <xdr:spPr>
        <a:xfrm>
          <a:off x="12611735" y="6639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168275</xdr:rowOff>
    </xdr:from>
    <xdr:ext cx="405130" cy="257175"/>
    <xdr:sp macro="" textlink="">
      <xdr:nvSpPr>
        <xdr:cNvPr id="548" name="n_1mainValue【一般廃棄物処理施設】&#10;有形固定資産減価償却率"/>
        <xdr:cNvSpPr txBox="1"/>
      </xdr:nvSpPr>
      <xdr:spPr>
        <a:xfrm>
          <a:off x="15266035" y="582612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92710</xdr:rowOff>
    </xdr:from>
    <xdr:ext cx="403225" cy="259080"/>
    <xdr:sp macro="" textlink="">
      <xdr:nvSpPr>
        <xdr:cNvPr id="549" name="n_2mainValue【一般廃棄物処理施設】&#10;有形固定資産減価償却率"/>
        <xdr:cNvSpPr txBox="1"/>
      </xdr:nvSpPr>
      <xdr:spPr>
        <a:xfrm>
          <a:off x="14389735" y="57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17780</xdr:rowOff>
    </xdr:from>
    <xdr:ext cx="403225" cy="257175"/>
    <xdr:sp macro="" textlink="">
      <xdr:nvSpPr>
        <xdr:cNvPr id="550" name="n_3mainValue【一般廃棄物処理施設】&#10;有形固定資産減価償却率"/>
        <xdr:cNvSpPr txBox="1"/>
      </xdr:nvSpPr>
      <xdr:spPr>
        <a:xfrm>
          <a:off x="13500735" y="56756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71120</xdr:colOff>
      <xdr:row>32</xdr:row>
      <xdr:rowOff>55245</xdr:rowOff>
    </xdr:from>
    <xdr:ext cx="340360" cy="257175"/>
    <xdr:sp macro="" textlink="">
      <xdr:nvSpPr>
        <xdr:cNvPr id="551" name="n_4mainValue【一般廃棄物処理施設】&#10;有形固定資産減価償却率"/>
        <xdr:cNvSpPr txBox="1"/>
      </xdr:nvSpPr>
      <xdr:spPr>
        <a:xfrm>
          <a:off x="12644120" y="554164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46,794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560" name="テキスト ボックス 559"/>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7015" cy="259080"/>
    <xdr:sp macro="" textlink="">
      <xdr:nvSpPr>
        <xdr:cNvPr id="563" name="テキスト ボックス 562"/>
        <xdr:cNvSpPr txBox="1"/>
      </xdr:nvSpPr>
      <xdr:spPr>
        <a:xfrm>
          <a:off x="18039080" y="70205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725" cy="259080"/>
    <xdr:sp macro="" textlink="">
      <xdr:nvSpPr>
        <xdr:cNvPr id="565" name="テキスト ボックス 564"/>
        <xdr:cNvSpPr txBox="1"/>
      </xdr:nvSpPr>
      <xdr:spPr>
        <a:xfrm>
          <a:off x="17692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725" cy="259080"/>
    <xdr:sp macro="" textlink="">
      <xdr:nvSpPr>
        <xdr:cNvPr id="567" name="テキスト ボックス 566"/>
        <xdr:cNvSpPr txBox="1"/>
      </xdr:nvSpPr>
      <xdr:spPr>
        <a:xfrm>
          <a:off x="17692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725" cy="259080"/>
    <xdr:sp macro="" textlink="">
      <xdr:nvSpPr>
        <xdr:cNvPr id="569" name="テキスト ボックス 568"/>
        <xdr:cNvSpPr txBox="1"/>
      </xdr:nvSpPr>
      <xdr:spPr>
        <a:xfrm>
          <a:off x="17692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725" cy="259080"/>
    <xdr:sp macro="" textlink="">
      <xdr:nvSpPr>
        <xdr:cNvPr id="571" name="テキスト ボックス 570"/>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83185</xdr:rowOff>
    </xdr:from>
    <xdr:to>
      <xdr:col>116</xdr:col>
      <xdr:colOff>62865</xdr:colOff>
      <xdr:row>41</xdr:row>
      <xdr:rowOff>132080</xdr:rowOff>
    </xdr:to>
    <xdr:cxnSp macro="">
      <xdr:nvCxnSpPr>
        <xdr:cNvPr id="573" name="直線コネクタ 572"/>
        <xdr:cNvCxnSpPr/>
      </xdr:nvCxnSpPr>
      <xdr:spPr>
        <a:xfrm flipV="1">
          <a:off x="22160865" y="5912485"/>
          <a:ext cx="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135255</xdr:rowOff>
    </xdr:from>
    <xdr:ext cx="378460" cy="257175"/>
    <xdr:sp macro="" textlink="">
      <xdr:nvSpPr>
        <xdr:cNvPr id="574" name="【一般廃棄物処理施設】&#10;一人当たり有形固定資産（償却資産）額最小値テキスト"/>
        <xdr:cNvSpPr txBox="1"/>
      </xdr:nvSpPr>
      <xdr:spPr>
        <a:xfrm>
          <a:off x="22199600" y="716470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132080</xdr:rowOff>
    </xdr:from>
    <xdr:to>
      <xdr:col>116</xdr:col>
      <xdr:colOff>152400</xdr:colOff>
      <xdr:row>41</xdr:row>
      <xdr:rowOff>132080</xdr:rowOff>
    </xdr:to>
    <xdr:cxnSp macro="">
      <xdr:nvCxnSpPr>
        <xdr:cNvPr id="575" name="直線コネクタ 574"/>
        <xdr:cNvCxnSpPr/>
      </xdr:nvCxnSpPr>
      <xdr:spPr>
        <a:xfrm>
          <a:off x="22072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29845</xdr:rowOff>
    </xdr:from>
    <xdr:ext cx="598805" cy="257175"/>
    <xdr:sp macro="" textlink="">
      <xdr:nvSpPr>
        <xdr:cNvPr id="576" name="【一般廃棄物処理施設】&#10;一人当たり有形固定資産（償却資産）額最大値テキスト"/>
        <xdr:cNvSpPr txBox="1"/>
      </xdr:nvSpPr>
      <xdr:spPr>
        <a:xfrm>
          <a:off x="22199600" y="568769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273,499</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83185</xdr:rowOff>
    </xdr:from>
    <xdr:to>
      <xdr:col>116</xdr:col>
      <xdr:colOff>152400</xdr:colOff>
      <xdr:row>34</xdr:row>
      <xdr:rowOff>83185</xdr:rowOff>
    </xdr:to>
    <xdr:cxnSp macro="">
      <xdr:nvCxnSpPr>
        <xdr:cNvPr id="577" name="直線コネクタ 576"/>
        <xdr:cNvCxnSpPr/>
      </xdr:nvCxnSpPr>
      <xdr:spPr>
        <a:xfrm>
          <a:off x="22072600" y="59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9525</xdr:rowOff>
    </xdr:from>
    <xdr:ext cx="534670" cy="257175"/>
    <xdr:sp macro="" textlink="">
      <xdr:nvSpPr>
        <xdr:cNvPr id="578" name="【一般廃棄物処理施設】&#10;一人当たり有形固定資産（償却資産）額平均値テキスト"/>
        <xdr:cNvSpPr txBox="1"/>
      </xdr:nvSpPr>
      <xdr:spPr>
        <a:xfrm>
          <a:off x="22199600" y="669607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86,285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31115</xdr:rowOff>
    </xdr:from>
    <xdr:to>
      <xdr:col>116</xdr:col>
      <xdr:colOff>114300</xdr:colOff>
      <xdr:row>39</xdr:row>
      <xdr:rowOff>132715</xdr:rowOff>
    </xdr:to>
    <xdr:sp macro="" textlink="">
      <xdr:nvSpPr>
        <xdr:cNvPr id="579" name="フローチャート: 判断 578"/>
        <xdr:cNvSpPr/>
      </xdr:nvSpPr>
      <xdr:spPr>
        <a:xfrm>
          <a:off x="22110700" y="671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1905</xdr:rowOff>
    </xdr:from>
    <xdr:to>
      <xdr:col>112</xdr:col>
      <xdr:colOff>38100</xdr:colOff>
      <xdr:row>39</xdr:row>
      <xdr:rowOff>103505</xdr:rowOff>
    </xdr:to>
    <xdr:sp macro="" textlink="">
      <xdr:nvSpPr>
        <xdr:cNvPr id="580" name="フローチャート: 判断 579"/>
        <xdr:cNvSpPr/>
      </xdr:nvSpPr>
      <xdr:spPr>
        <a:xfrm>
          <a:off x="21272500" y="66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92710</xdr:rowOff>
    </xdr:from>
    <xdr:to>
      <xdr:col>107</xdr:col>
      <xdr:colOff>101600</xdr:colOff>
      <xdr:row>40</xdr:row>
      <xdr:rowOff>22860</xdr:rowOff>
    </xdr:to>
    <xdr:sp macro="" textlink="">
      <xdr:nvSpPr>
        <xdr:cNvPr id="581" name="フローチャート: 判断 580"/>
        <xdr:cNvSpPr/>
      </xdr:nvSpPr>
      <xdr:spPr>
        <a:xfrm>
          <a:off x="20383500" y="677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106680</xdr:rowOff>
    </xdr:from>
    <xdr:to>
      <xdr:col>102</xdr:col>
      <xdr:colOff>165100</xdr:colOff>
      <xdr:row>40</xdr:row>
      <xdr:rowOff>36830</xdr:rowOff>
    </xdr:to>
    <xdr:sp macro="" textlink="">
      <xdr:nvSpPr>
        <xdr:cNvPr id="582" name="フローチャート: 判断 581"/>
        <xdr:cNvSpPr/>
      </xdr:nvSpPr>
      <xdr:spPr>
        <a:xfrm>
          <a:off x="19494500" y="679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125730</xdr:rowOff>
    </xdr:from>
    <xdr:to>
      <xdr:col>98</xdr:col>
      <xdr:colOff>38100</xdr:colOff>
      <xdr:row>40</xdr:row>
      <xdr:rowOff>55880</xdr:rowOff>
    </xdr:to>
    <xdr:sp macro="" textlink="">
      <xdr:nvSpPr>
        <xdr:cNvPr id="583" name="フローチャート: 判断 582"/>
        <xdr:cNvSpPr/>
      </xdr:nvSpPr>
      <xdr:spPr>
        <a:xfrm>
          <a:off x="18605500" y="681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4" name="テキスト ボックス 5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5" name="テキスト ボックス 5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6" name="テキスト ボックス 5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7" name="テキスト ボックス 5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8" name="テキスト ボックス 5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6350</xdr:rowOff>
    </xdr:from>
    <xdr:to>
      <xdr:col>116</xdr:col>
      <xdr:colOff>114300</xdr:colOff>
      <xdr:row>39</xdr:row>
      <xdr:rowOff>107315</xdr:rowOff>
    </xdr:to>
    <xdr:sp macro="" textlink="">
      <xdr:nvSpPr>
        <xdr:cNvPr id="589" name="楕円 588"/>
        <xdr:cNvSpPr/>
      </xdr:nvSpPr>
      <xdr:spPr>
        <a:xfrm>
          <a:off x="22110700" y="6692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29210</xdr:rowOff>
    </xdr:from>
    <xdr:ext cx="534670" cy="257175"/>
    <xdr:sp macro="" textlink="">
      <xdr:nvSpPr>
        <xdr:cNvPr id="590" name="【一般廃棄物処理施設】&#10;一人当たり有形固定資産（償却資産）額該当値テキスト"/>
        <xdr:cNvSpPr txBox="1"/>
      </xdr:nvSpPr>
      <xdr:spPr>
        <a:xfrm>
          <a:off x="22199600" y="65443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91,814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8890</xdr:rowOff>
    </xdr:from>
    <xdr:to>
      <xdr:col>112</xdr:col>
      <xdr:colOff>38100</xdr:colOff>
      <xdr:row>39</xdr:row>
      <xdr:rowOff>110490</xdr:rowOff>
    </xdr:to>
    <xdr:sp macro="" textlink="">
      <xdr:nvSpPr>
        <xdr:cNvPr id="591" name="楕円 590"/>
        <xdr:cNvSpPr/>
      </xdr:nvSpPr>
      <xdr:spPr>
        <a:xfrm>
          <a:off x="212725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56515</xdr:rowOff>
    </xdr:from>
    <xdr:to>
      <xdr:col>116</xdr:col>
      <xdr:colOff>63500</xdr:colOff>
      <xdr:row>39</xdr:row>
      <xdr:rowOff>59690</xdr:rowOff>
    </xdr:to>
    <xdr:cxnSp macro="">
      <xdr:nvCxnSpPr>
        <xdr:cNvPr id="592" name="直線コネクタ 591"/>
        <xdr:cNvCxnSpPr/>
      </xdr:nvCxnSpPr>
      <xdr:spPr>
        <a:xfrm flipV="1">
          <a:off x="21323300" y="674306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15240</xdr:rowOff>
    </xdr:from>
    <xdr:to>
      <xdr:col>107</xdr:col>
      <xdr:colOff>101600</xdr:colOff>
      <xdr:row>39</xdr:row>
      <xdr:rowOff>116840</xdr:rowOff>
    </xdr:to>
    <xdr:sp macro="" textlink="">
      <xdr:nvSpPr>
        <xdr:cNvPr id="593" name="楕円 592"/>
        <xdr:cNvSpPr/>
      </xdr:nvSpPr>
      <xdr:spPr>
        <a:xfrm>
          <a:off x="20383500" y="6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59690</xdr:rowOff>
    </xdr:from>
    <xdr:to>
      <xdr:col>111</xdr:col>
      <xdr:colOff>177800</xdr:colOff>
      <xdr:row>39</xdr:row>
      <xdr:rowOff>66040</xdr:rowOff>
    </xdr:to>
    <xdr:cxnSp macro="">
      <xdr:nvCxnSpPr>
        <xdr:cNvPr id="594" name="直線コネクタ 593"/>
        <xdr:cNvCxnSpPr/>
      </xdr:nvCxnSpPr>
      <xdr:spPr>
        <a:xfrm flipV="1">
          <a:off x="20434300" y="67462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29210</xdr:rowOff>
    </xdr:from>
    <xdr:to>
      <xdr:col>102</xdr:col>
      <xdr:colOff>165100</xdr:colOff>
      <xdr:row>39</xdr:row>
      <xdr:rowOff>130175</xdr:rowOff>
    </xdr:to>
    <xdr:sp macro="" textlink="">
      <xdr:nvSpPr>
        <xdr:cNvPr id="595" name="楕円 594"/>
        <xdr:cNvSpPr/>
      </xdr:nvSpPr>
      <xdr:spPr>
        <a:xfrm>
          <a:off x="19494500" y="6715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66040</xdr:rowOff>
    </xdr:from>
    <xdr:to>
      <xdr:col>107</xdr:col>
      <xdr:colOff>50800</xdr:colOff>
      <xdr:row>39</xdr:row>
      <xdr:rowOff>79375</xdr:rowOff>
    </xdr:to>
    <xdr:cxnSp macro="">
      <xdr:nvCxnSpPr>
        <xdr:cNvPr id="596" name="直線コネクタ 595"/>
        <xdr:cNvCxnSpPr/>
      </xdr:nvCxnSpPr>
      <xdr:spPr>
        <a:xfrm flipV="1">
          <a:off x="19545300" y="67525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97" name="楕円 596"/>
        <xdr:cNvSpPr/>
      </xdr:nvSpPr>
      <xdr:spPr>
        <a:xfrm>
          <a:off x="18605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64770</xdr:rowOff>
    </xdr:from>
    <xdr:to>
      <xdr:col>102</xdr:col>
      <xdr:colOff>114300</xdr:colOff>
      <xdr:row>39</xdr:row>
      <xdr:rowOff>79375</xdr:rowOff>
    </xdr:to>
    <xdr:cxnSp macro="">
      <xdr:nvCxnSpPr>
        <xdr:cNvPr id="598" name="直線コネクタ 597"/>
        <xdr:cNvCxnSpPr/>
      </xdr:nvCxnSpPr>
      <xdr:spPr>
        <a:xfrm>
          <a:off x="18656300" y="67513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120650</xdr:rowOff>
    </xdr:from>
    <xdr:ext cx="534670" cy="257175"/>
    <xdr:sp macro="" textlink="">
      <xdr:nvSpPr>
        <xdr:cNvPr id="599" name="n_1aveValue【一般廃棄物処理施設】&#10;一人当たり有形固定資産（償却資産）額"/>
        <xdr:cNvSpPr txBox="1"/>
      </xdr:nvSpPr>
      <xdr:spPr>
        <a:xfrm>
          <a:off x="21043265" y="64643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92,656</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40</xdr:row>
      <xdr:rowOff>13970</xdr:rowOff>
    </xdr:from>
    <xdr:ext cx="532765" cy="259080"/>
    <xdr:sp macro="" textlink="">
      <xdr:nvSpPr>
        <xdr:cNvPr id="600" name="n_2aveValue【一般廃棄物処理施設】&#10;一人当たり有形固定資産（償却資産）額"/>
        <xdr:cNvSpPr txBox="1"/>
      </xdr:nvSpPr>
      <xdr:spPr>
        <a:xfrm>
          <a:off x="20166965" y="68719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40</xdr:row>
      <xdr:rowOff>27940</xdr:rowOff>
    </xdr:from>
    <xdr:ext cx="532765" cy="259080"/>
    <xdr:sp macro="" textlink="">
      <xdr:nvSpPr>
        <xdr:cNvPr id="601" name="n_3aveValue【一般廃棄物処理施設】&#10;一人当たり有形固定資産（償却資産）額"/>
        <xdr:cNvSpPr txBox="1"/>
      </xdr:nvSpPr>
      <xdr:spPr>
        <a:xfrm>
          <a:off x="19277965" y="68859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69,788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40</xdr:row>
      <xdr:rowOff>46990</xdr:rowOff>
    </xdr:from>
    <xdr:ext cx="532765" cy="259080"/>
    <xdr:sp macro="" textlink="">
      <xdr:nvSpPr>
        <xdr:cNvPr id="602" name="n_4aveValue【一般廃棄物処理施設】&#10;一人当たり有形固定資産（償却資産）額"/>
        <xdr:cNvSpPr txBox="1"/>
      </xdr:nvSpPr>
      <xdr:spPr>
        <a:xfrm>
          <a:off x="18388965" y="69049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65,561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39</xdr:row>
      <xdr:rowOff>101600</xdr:rowOff>
    </xdr:from>
    <xdr:ext cx="534670" cy="259080"/>
    <xdr:sp macro="" textlink="">
      <xdr:nvSpPr>
        <xdr:cNvPr id="603" name="n_1mainValue【一般廃棄物処理施設】&#10;一人当たり有形固定資産（償却資産）額"/>
        <xdr:cNvSpPr txBox="1"/>
      </xdr:nvSpPr>
      <xdr:spPr>
        <a:xfrm>
          <a:off x="21043265" y="6788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91,174</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37</xdr:row>
      <xdr:rowOff>133350</xdr:rowOff>
    </xdr:from>
    <xdr:ext cx="532765" cy="257175"/>
    <xdr:sp macro="" textlink="">
      <xdr:nvSpPr>
        <xdr:cNvPr id="604" name="n_2mainValue【一般廃棄物処理施設】&#10;一人当たり有形固定資産（償却資産）額"/>
        <xdr:cNvSpPr txBox="1"/>
      </xdr:nvSpPr>
      <xdr:spPr>
        <a:xfrm>
          <a:off x="20166965" y="64770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89,767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37</xdr:row>
      <xdr:rowOff>146685</xdr:rowOff>
    </xdr:from>
    <xdr:ext cx="532765" cy="257175"/>
    <xdr:sp macro="" textlink="">
      <xdr:nvSpPr>
        <xdr:cNvPr id="605" name="n_3mainValue【一般廃棄物処理施設】&#10;一人当たり有形固定資産（償却資産）額"/>
        <xdr:cNvSpPr txBox="1"/>
      </xdr:nvSpPr>
      <xdr:spPr>
        <a:xfrm>
          <a:off x="19277965" y="64903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86,859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37</xdr:row>
      <xdr:rowOff>132080</xdr:rowOff>
    </xdr:from>
    <xdr:ext cx="532765" cy="257175"/>
    <xdr:sp macro="" textlink="">
      <xdr:nvSpPr>
        <xdr:cNvPr id="606" name="n_4mainValue【一般廃棄物処理施設】&#10;一人当たり有形固定資産（償却資産）額"/>
        <xdr:cNvSpPr txBox="1"/>
      </xdr:nvSpPr>
      <xdr:spPr>
        <a:xfrm>
          <a:off x="18388965" y="64757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615" name="テキスト ボックス 614"/>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617" name="テキスト ボックス 616"/>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18" name="直線コネクタ 617"/>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5455" cy="259080"/>
    <xdr:sp macro="" textlink="">
      <xdr:nvSpPr>
        <xdr:cNvPr id="619" name="テキスト ボックス 618"/>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20" name="直線コネクタ 619"/>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1" name="テキスト ボックス 620"/>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2" name="直線コネクタ 621"/>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623" name="テキスト ボックス 622"/>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4" name="直線コネクタ 623"/>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5" name="テキスト ボックス 624"/>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6" name="直線コネクタ 625"/>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627" name="テキスト ボックス 626"/>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28" name="直線コネクタ 627"/>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185" cy="259080"/>
    <xdr:sp macro="" textlink="">
      <xdr:nvSpPr>
        <xdr:cNvPr id="629" name="テキスト ボックス 628"/>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156845</xdr:rowOff>
    </xdr:from>
    <xdr:to>
      <xdr:col>85</xdr:col>
      <xdr:colOff>126365</xdr:colOff>
      <xdr:row>64</xdr:row>
      <xdr:rowOff>130810</xdr:rowOff>
    </xdr:to>
    <xdr:cxnSp macro="">
      <xdr:nvCxnSpPr>
        <xdr:cNvPr id="632" name="直線コネクタ 631"/>
        <xdr:cNvCxnSpPr/>
      </xdr:nvCxnSpPr>
      <xdr:spPr>
        <a:xfrm flipV="1">
          <a:off x="16318865" y="9586595"/>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7175"/>
    <xdr:sp macro="" textlink="">
      <xdr:nvSpPr>
        <xdr:cNvPr id="633" name="【保健センター・保健所】&#10;有形固定資産減価償却率最小値テキスト"/>
        <xdr:cNvSpPr txBox="1"/>
      </xdr:nvSpPr>
      <xdr:spPr>
        <a:xfrm>
          <a:off x="16357600" y="11107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634" name="直線コネクタ 633"/>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103505</xdr:rowOff>
    </xdr:from>
    <xdr:ext cx="340360" cy="259080"/>
    <xdr:sp macro="" textlink="">
      <xdr:nvSpPr>
        <xdr:cNvPr id="635" name="【保健センター・保健所】&#10;有形固定資産減価償却率最大値テキスト"/>
        <xdr:cNvSpPr txBox="1"/>
      </xdr:nvSpPr>
      <xdr:spPr>
        <a:xfrm>
          <a:off x="16357600" y="9361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156845</xdr:rowOff>
    </xdr:from>
    <xdr:to>
      <xdr:col>86</xdr:col>
      <xdr:colOff>25400</xdr:colOff>
      <xdr:row>55</xdr:row>
      <xdr:rowOff>156845</xdr:rowOff>
    </xdr:to>
    <xdr:cxnSp macro="">
      <xdr:nvCxnSpPr>
        <xdr:cNvPr id="636" name="直線コネクタ 635"/>
        <xdr:cNvCxnSpPr/>
      </xdr:nvCxnSpPr>
      <xdr:spPr>
        <a:xfrm>
          <a:off x="16230600" y="958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35560</xdr:rowOff>
    </xdr:from>
    <xdr:ext cx="405130" cy="259080"/>
    <xdr:sp macro="" textlink="">
      <xdr:nvSpPr>
        <xdr:cNvPr id="637" name="【保健センター・保健所】&#10;有形固定資産減価償却率平均値テキスト"/>
        <xdr:cNvSpPr txBox="1"/>
      </xdr:nvSpPr>
      <xdr:spPr>
        <a:xfrm>
          <a:off x="16357600" y="101511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12700</xdr:rowOff>
    </xdr:from>
    <xdr:to>
      <xdr:col>85</xdr:col>
      <xdr:colOff>177800</xdr:colOff>
      <xdr:row>60</xdr:row>
      <xdr:rowOff>114300</xdr:rowOff>
    </xdr:to>
    <xdr:sp macro="" textlink="">
      <xdr:nvSpPr>
        <xdr:cNvPr id="638" name="フローチャート: 判断 637"/>
        <xdr:cNvSpPr/>
      </xdr:nvSpPr>
      <xdr:spPr>
        <a:xfrm>
          <a:off x="162687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65405</xdr:rowOff>
    </xdr:from>
    <xdr:to>
      <xdr:col>81</xdr:col>
      <xdr:colOff>101600</xdr:colOff>
      <xdr:row>59</xdr:row>
      <xdr:rowOff>167005</xdr:rowOff>
    </xdr:to>
    <xdr:sp macro="" textlink="">
      <xdr:nvSpPr>
        <xdr:cNvPr id="639" name="フローチャート: 判断 638"/>
        <xdr:cNvSpPr/>
      </xdr:nvSpPr>
      <xdr:spPr>
        <a:xfrm>
          <a:off x="15430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104140</xdr:rowOff>
    </xdr:from>
    <xdr:to>
      <xdr:col>76</xdr:col>
      <xdr:colOff>165100</xdr:colOff>
      <xdr:row>60</xdr:row>
      <xdr:rowOff>34290</xdr:rowOff>
    </xdr:to>
    <xdr:sp macro="" textlink="">
      <xdr:nvSpPr>
        <xdr:cNvPr id="640" name="フローチャート: 判断 639"/>
        <xdr:cNvSpPr/>
      </xdr:nvSpPr>
      <xdr:spPr>
        <a:xfrm>
          <a:off x="14541500" y="102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66675</xdr:rowOff>
    </xdr:from>
    <xdr:to>
      <xdr:col>72</xdr:col>
      <xdr:colOff>38100</xdr:colOff>
      <xdr:row>59</xdr:row>
      <xdr:rowOff>168275</xdr:rowOff>
    </xdr:to>
    <xdr:sp macro="" textlink="">
      <xdr:nvSpPr>
        <xdr:cNvPr id="641" name="フローチャート: 判断 640"/>
        <xdr:cNvSpPr/>
      </xdr:nvSpPr>
      <xdr:spPr>
        <a:xfrm>
          <a:off x="136525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34290</xdr:rowOff>
    </xdr:from>
    <xdr:to>
      <xdr:col>67</xdr:col>
      <xdr:colOff>101600</xdr:colOff>
      <xdr:row>59</xdr:row>
      <xdr:rowOff>135890</xdr:rowOff>
    </xdr:to>
    <xdr:sp macro="" textlink="">
      <xdr:nvSpPr>
        <xdr:cNvPr id="642" name="フローチャート: 判断 641"/>
        <xdr:cNvSpPr/>
      </xdr:nvSpPr>
      <xdr:spPr>
        <a:xfrm>
          <a:off x="12763500" y="1014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643" name="テキスト ボックス 642"/>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644" name="テキスト ボックス 643"/>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645" name="テキスト ボックス 644"/>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646" name="テキスト ボックス 645"/>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647" name="テキスト ボックス 646"/>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648" name="楕円 647"/>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30480</xdr:rowOff>
    </xdr:from>
    <xdr:ext cx="405130" cy="257175"/>
    <xdr:sp macro="" textlink="">
      <xdr:nvSpPr>
        <xdr:cNvPr id="649" name="【保健センター・保健所】&#10;有形固定資産減価償却率該当値テキスト"/>
        <xdr:cNvSpPr txBox="1"/>
      </xdr:nvSpPr>
      <xdr:spPr>
        <a:xfrm>
          <a:off x="16357600" y="103174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19685</xdr:rowOff>
    </xdr:from>
    <xdr:to>
      <xdr:col>81</xdr:col>
      <xdr:colOff>101600</xdr:colOff>
      <xdr:row>60</xdr:row>
      <xdr:rowOff>121285</xdr:rowOff>
    </xdr:to>
    <xdr:sp macro="" textlink="">
      <xdr:nvSpPr>
        <xdr:cNvPr id="650" name="楕円 649"/>
        <xdr:cNvSpPr/>
      </xdr:nvSpPr>
      <xdr:spPr>
        <a:xfrm>
          <a:off x="15430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70485</xdr:rowOff>
    </xdr:from>
    <xdr:to>
      <xdr:col>85</xdr:col>
      <xdr:colOff>127000</xdr:colOff>
      <xdr:row>60</xdr:row>
      <xdr:rowOff>102870</xdr:rowOff>
    </xdr:to>
    <xdr:cxnSp macro="">
      <xdr:nvCxnSpPr>
        <xdr:cNvPr id="651" name="直線コネクタ 650"/>
        <xdr:cNvCxnSpPr/>
      </xdr:nvCxnSpPr>
      <xdr:spPr>
        <a:xfrm>
          <a:off x="15481300" y="1035748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158115</xdr:rowOff>
    </xdr:from>
    <xdr:to>
      <xdr:col>76</xdr:col>
      <xdr:colOff>165100</xdr:colOff>
      <xdr:row>60</xdr:row>
      <xdr:rowOff>88265</xdr:rowOff>
    </xdr:to>
    <xdr:sp macro="" textlink="">
      <xdr:nvSpPr>
        <xdr:cNvPr id="652" name="楕円 651"/>
        <xdr:cNvSpPr/>
      </xdr:nvSpPr>
      <xdr:spPr>
        <a:xfrm>
          <a:off x="145415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37465</xdr:rowOff>
    </xdr:from>
    <xdr:to>
      <xdr:col>81</xdr:col>
      <xdr:colOff>50800</xdr:colOff>
      <xdr:row>60</xdr:row>
      <xdr:rowOff>70485</xdr:rowOff>
    </xdr:to>
    <xdr:cxnSp macro="">
      <xdr:nvCxnSpPr>
        <xdr:cNvPr id="653" name="直線コネクタ 652"/>
        <xdr:cNvCxnSpPr/>
      </xdr:nvCxnSpPr>
      <xdr:spPr>
        <a:xfrm>
          <a:off x="14592300" y="103244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123825</xdr:rowOff>
    </xdr:from>
    <xdr:to>
      <xdr:col>72</xdr:col>
      <xdr:colOff>38100</xdr:colOff>
      <xdr:row>60</xdr:row>
      <xdr:rowOff>53975</xdr:rowOff>
    </xdr:to>
    <xdr:sp macro="" textlink="">
      <xdr:nvSpPr>
        <xdr:cNvPr id="654" name="楕円 653"/>
        <xdr:cNvSpPr/>
      </xdr:nvSpPr>
      <xdr:spPr>
        <a:xfrm>
          <a:off x="13652500" y="10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3175</xdr:rowOff>
    </xdr:from>
    <xdr:to>
      <xdr:col>76</xdr:col>
      <xdr:colOff>114300</xdr:colOff>
      <xdr:row>60</xdr:row>
      <xdr:rowOff>37465</xdr:rowOff>
    </xdr:to>
    <xdr:cxnSp macro="">
      <xdr:nvCxnSpPr>
        <xdr:cNvPr id="655" name="直線コネクタ 654"/>
        <xdr:cNvCxnSpPr/>
      </xdr:nvCxnSpPr>
      <xdr:spPr>
        <a:xfrm>
          <a:off x="13703300" y="102901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91440</xdr:rowOff>
    </xdr:from>
    <xdr:to>
      <xdr:col>67</xdr:col>
      <xdr:colOff>101600</xdr:colOff>
      <xdr:row>60</xdr:row>
      <xdr:rowOff>21590</xdr:rowOff>
    </xdr:to>
    <xdr:sp macro="" textlink="">
      <xdr:nvSpPr>
        <xdr:cNvPr id="656" name="楕円 655"/>
        <xdr:cNvSpPr/>
      </xdr:nvSpPr>
      <xdr:spPr>
        <a:xfrm>
          <a:off x="12763500" y="102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142240</xdr:rowOff>
    </xdr:from>
    <xdr:to>
      <xdr:col>71</xdr:col>
      <xdr:colOff>177800</xdr:colOff>
      <xdr:row>60</xdr:row>
      <xdr:rowOff>3175</xdr:rowOff>
    </xdr:to>
    <xdr:cxnSp macro="">
      <xdr:nvCxnSpPr>
        <xdr:cNvPr id="657" name="直線コネクタ 656"/>
        <xdr:cNvCxnSpPr/>
      </xdr:nvCxnSpPr>
      <xdr:spPr>
        <a:xfrm>
          <a:off x="12814300" y="102577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12065</xdr:rowOff>
    </xdr:from>
    <xdr:ext cx="405130" cy="259080"/>
    <xdr:sp macro="" textlink="">
      <xdr:nvSpPr>
        <xdr:cNvPr id="658" name="n_1aveValue【保健センター・保健所】&#10;有形固定資産減価償却率"/>
        <xdr:cNvSpPr txBox="1"/>
      </xdr:nvSpPr>
      <xdr:spPr>
        <a:xfrm>
          <a:off x="15266035" y="9956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50800</xdr:rowOff>
    </xdr:from>
    <xdr:ext cx="403225" cy="259080"/>
    <xdr:sp macro="" textlink="">
      <xdr:nvSpPr>
        <xdr:cNvPr id="659" name="n_2aveValue【保健センター・保健所】&#10;有形固定資産減価償却率"/>
        <xdr:cNvSpPr txBox="1"/>
      </xdr:nvSpPr>
      <xdr:spPr>
        <a:xfrm>
          <a:off x="14389735" y="99949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13335</xdr:rowOff>
    </xdr:from>
    <xdr:ext cx="403225" cy="259080"/>
    <xdr:sp macro="" textlink="">
      <xdr:nvSpPr>
        <xdr:cNvPr id="660" name="n_3aveValue【保健センター・保健所】&#10;有形固定資産減価償却率"/>
        <xdr:cNvSpPr txBox="1"/>
      </xdr:nvSpPr>
      <xdr:spPr>
        <a:xfrm>
          <a:off x="13500735" y="99574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152400</xdr:rowOff>
    </xdr:from>
    <xdr:ext cx="403225" cy="259080"/>
    <xdr:sp macro="" textlink="">
      <xdr:nvSpPr>
        <xdr:cNvPr id="661" name="n_4aveValue【保健センター・保健所】&#10;有形固定資産減価償却率"/>
        <xdr:cNvSpPr txBox="1"/>
      </xdr:nvSpPr>
      <xdr:spPr>
        <a:xfrm>
          <a:off x="12611735" y="9925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112395</xdr:rowOff>
    </xdr:from>
    <xdr:ext cx="405130" cy="257175"/>
    <xdr:sp macro="" textlink="">
      <xdr:nvSpPr>
        <xdr:cNvPr id="662" name="n_1mainValue【保健センター・保健所】&#10;有形固定資産減価償却率"/>
        <xdr:cNvSpPr txBox="1"/>
      </xdr:nvSpPr>
      <xdr:spPr>
        <a:xfrm>
          <a:off x="15266035" y="103993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79375</xdr:rowOff>
    </xdr:from>
    <xdr:ext cx="403225" cy="258445"/>
    <xdr:sp macro="" textlink="">
      <xdr:nvSpPr>
        <xdr:cNvPr id="663" name="n_2mainValue【保健センター・保健所】&#10;有形固定資産減価償却率"/>
        <xdr:cNvSpPr txBox="1"/>
      </xdr:nvSpPr>
      <xdr:spPr>
        <a:xfrm>
          <a:off x="14389735" y="103663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45085</xdr:rowOff>
    </xdr:from>
    <xdr:ext cx="403225" cy="258445"/>
    <xdr:sp macro="" textlink="">
      <xdr:nvSpPr>
        <xdr:cNvPr id="664" name="n_3mainValue【保健センター・保健所】&#10;有形固定資産減価償却率"/>
        <xdr:cNvSpPr txBox="1"/>
      </xdr:nvSpPr>
      <xdr:spPr>
        <a:xfrm>
          <a:off x="13500735" y="103320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12700</xdr:rowOff>
    </xdr:from>
    <xdr:ext cx="403225" cy="259080"/>
    <xdr:sp macro="" textlink="">
      <xdr:nvSpPr>
        <xdr:cNvPr id="665" name="n_4mainValue【保健センター・保健所】&#10;有形固定資産減価償却率"/>
        <xdr:cNvSpPr txBox="1"/>
      </xdr:nvSpPr>
      <xdr:spPr>
        <a:xfrm>
          <a:off x="12611735" y="102997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674" name="テキスト ボックス 673"/>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130810</xdr:rowOff>
    </xdr:from>
    <xdr:to>
      <xdr:col>120</xdr:col>
      <xdr:colOff>114300</xdr:colOff>
      <xdr:row>64</xdr:row>
      <xdr:rowOff>130810</xdr:rowOff>
    </xdr:to>
    <xdr:cxnSp macro="">
      <xdr:nvCxnSpPr>
        <xdr:cNvPr id="676" name="直線コネクタ 675"/>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160020</xdr:rowOff>
    </xdr:from>
    <xdr:ext cx="465455" cy="259080"/>
    <xdr:sp macro="" textlink="">
      <xdr:nvSpPr>
        <xdr:cNvPr id="677" name="テキスト ボックス 676"/>
        <xdr:cNvSpPr txBox="1"/>
      </xdr:nvSpPr>
      <xdr:spPr>
        <a:xfrm>
          <a:off x="17820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146685</xdr:rowOff>
    </xdr:from>
    <xdr:to>
      <xdr:col>120</xdr:col>
      <xdr:colOff>114300</xdr:colOff>
      <xdr:row>62</xdr:row>
      <xdr:rowOff>146685</xdr:rowOff>
    </xdr:to>
    <xdr:cxnSp macro="">
      <xdr:nvCxnSpPr>
        <xdr:cNvPr id="678" name="直線コネクタ 677"/>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4445</xdr:rowOff>
    </xdr:from>
    <xdr:ext cx="465455" cy="259080"/>
    <xdr:sp macro="" textlink="">
      <xdr:nvSpPr>
        <xdr:cNvPr id="679" name="テキスト ボックス 678"/>
        <xdr:cNvSpPr txBox="1"/>
      </xdr:nvSpPr>
      <xdr:spPr>
        <a:xfrm>
          <a:off x="17820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60</xdr:row>
      <xdr:rowOff>163195</xdr:rowOff>
    </xdr:from>
    <xdr:to>
      <xdr:col>120</xdr:col>
      <xdr:colOff>114300</xdr:colOff>
      <xdr:row>60</xdr:row>
      <xdr:rowOff>163195</xdr:rowOff>
    </xdr:to>
    <xdr:cxnSp macro="">
      <xdr:nvCxnSpPr>
        <xdr:cNvPr id="680" name="直線コネクタ 679"/>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20955</xdr:rowOff>
    </xdr:from>
    <xdr:ext cx="465455" cy="257175"/>
    <xdr:sp macro="" textlink="">
      <xdr:nvSpPr>
        <xdr:cNvPr id="681" name="テキスト ボックス 680"/>
        <xdr:cNvSpPr txBox="1"/>
      </xdr:nvSpPr>
      <xdr:spPr>
        <a:xfrm>
          <a:off x="17820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59</xdr:row>
      <xdr:rowOff>8255</xdr:rowOff>
    </xdr:from>
    <xdr:to>
      <xdr:col>120</xdr:col>
      <xdr:colOff>114300</xdr:colOff>
      <xdr:row>59</xdr:row>
      <xdr:rowOff>8255</xdr:rowOff>
    </xdr:to>
    <xdr:cxnSp macro="">
      <xdr:nvCxnSpPr>
        <xdr:cNvPr id="682" name="直線コネクタ 681"/>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58</xdr:row>
      <xdr:rowOff>37465</xdr:rowOff>
    </xdr:from>
    <xdr:ext cx="465455" cy="259080"/>
    <xdr:sp macro="" textlink="">
      <xdr:nvSpPr>
        <xdr:cNvPr id="683" name="テキスト ボックス 682"/>
        <xdr:cNvSpPr txBox="1"/>
      </xdr:nvSpPr>
      <xdr:spPr>
        <a:xfrm>
          <a:off x="17820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57</xdr:row>
      <xdr:rowOff>24765</xdr:rowOff>
    </xdr:from>
    <xdr:to>
      <xdr:col>120</xdr:col>
      <xdr:colOff>114300</xdr:colOff>
      <xdr:row>57</xdr:row>
      <xdr:rowOff>24765</xdr:rowOff>
    </xdr:to>
    <xdr:cxnSp macro="">
      <xdr:nvCxnSpPr>
        <xdr:cNvPr id="684" name="直線コネクタ 683"/>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53975</xdr:rowOff>
    </xdr:from>
    <xdr:ext cx="465455" cy="257175"/>
    <xdr:sp macro="" textlink="">
      <xdr:nvSpPr>
        <xdr:cNvPr id="685" name="テキスト ボックス 684"/>
        <xdr:cNvSpPr txBox="1"/>
      </xdr:nvSpPr>
      <xdr:spPr>
        <a:xfrm>
          <a:off x="17820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55</xdr:row>
      <xdr:rowOff>40640</xdr:rowOff>
    </xdr:from>
    <xdr:to>
      <xdr:col>120</xdr:col>
      <xdr:colOff>114300</xdr:colOff>
      <xdr:row>55</xdr:row>
      <xdr:rowOff>40640</xdr:rowOff>
    </xdr:to>
    <xdr:cxnSp macro="">
      <xdr:nvCxnSpPr>
        <xdr:cNvPr id="686" name="直線コネクタ 685"/>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69850</xdr:rowOff>
    </xdr:from>
    <xdr:ext cx="465455" cy="259080"/>
    <xdr:sp macro="" textlink="">
      <xdr:nvSpPr>
        <xdr:cNvPr id="687" name="テキスト ボックス 686"/>
        <xdr:cNvSpPr txBox="1"/>
      </xdr:nvSpPr>
      <xdr:spPr>
        <a:xfrm>
          <a:off x="17820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689" name="テキスト ボックス 688"/>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65405</xdr:rowOff>
    </xdr:from>
    <xdr:to>
      <xdr:col>116</xdr:col>
      <xdr:colOff>62865</xdr:colOff>
      <xdr:row>64</xdr:row>
      <xdr:rowOff>109220</xdr:rowOff>
    </xdr:to>
    <xdr:cxnSp macro="">
      <xdr:nvCxnSpPr>
        <xdr:cNvPr id="691" name="直線コネクタ 690"/>
        <xdr:cNvCxnSpPr/>
      </xdr:nvCxnSpPr>
      <xdr:spPr>
        <a:xfrm flipV="1">
          <a:off x="22160865" y="966660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112395</xdr:rowOff>
    </xdr:from>
    <xdr:ext cx="469900" cy="257175"/>
    <xdr:sp macro="" textlink="">
      <xdr:nvSpPr>
        <xdr:cNvPr id="692" name="【保健センター・保健所】&#10;一人当たり面積最小値テキスト"/>
        <xdr:cNvSpPr txBox="1"/>
      </xdr:nvSpPr>
      <xdr:spPr>
        <a:xfrm>
          <a:off x="22199600" y="110851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109220</xdr:rowOff>
    </xdr:from>
    <xdr:to>
      <xdr:col>116</xdr:col>
      <xdr:colOff>152400</xdr:colOff>
      <xdr:row>64</xdr:row>
      <xdr:rowOff>109220</xdr:rowOff>
    </xdr:to>
    <xdr:cxnSp macro="">
      <xdr:nvCxnSpPr>
        <xdr:cNvPr id="693" name="直線コネクタ 692"/>
        <xdr:cNvCxnSpPr/>
      </xdr:nvCxnSpPr>
      <xdr:spPr>
        <a:xfrm>
          <a:off x="22072600" y="1108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12065</xdr:rowOff>
    </xdr:from>
    <xdr:ext cx="469900" cy="259080"/>
    <xdr:sp macro="" textlink="">
      <xdr:nvSpPr>
        <xdr:cNvPr id="694" name="【保健センター・保健所】&#10;一人当たり面積最大値テキスト"/>
        <xdr:cNvSpPr txBox="1"/>
      </xdr:nvSpPr>
      <xdr:spPr>
        <a:xfrm>
          <a:off x="22199600" y="944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65405</xdr:rowOff>
    </xdr:from>
    <xdr:to>
      <xdr:col>116</xdr:col>
      <xdr:colOff>152400</xdr:colOff>
      <xdr:row>56</xdr:row>
      <xdr:rowOff>65405</xdr:rowOff>
    </xdr:to>
    <xdr:cxnSp macro="">
      <xdr:nvCxnSpPr>
        <xdr:cNvPr id="695" name="直線コネクタ 694"/>
        <xdr:cNvCxnSpPr/>
      </xdr:nvCxnSpPr>
      <xdr:spPr>
        <a:xfrm>
          <a:off x="22072600" y="966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10160</xdr:rowOff>
    </xdr:from>
    <xdr:ext cx="469900" cy="259080"/>
    <xdr:sp macro="" textlink="">
      <xdr:nvSpPr>
        <xdr:cNvPr id="696" name="【保健センター・保健所】&#10;一人当たり面積平均値テキスト"/>
        <xdr:cNvSpPr txBox="1"/>
      </xdr:nvSpPr>
      <xdr:spPr>
        <a:xfrm>
          <a:off x="22199600" y="10468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118745</xdr:rowOff>
    </xdr:to>
    <xdr:sp macro="" textlink="">
      <xdr:nvSpPr>
        <xdr:cNvPr id="698" name="フローチャート: 判断 697"/>
        <xdr:cNvSpPr/>
      </xdr:nvSpPr>
      <xdr:spPr>
        <a:xfrm>
          <a:off x="212725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126365</xdr:rowOff>
    </xdr:from>
    <xdr:to>
      <xdr:col>107</xdr:col>
      <xdr:colOff>101600</xdr:colOff>
      <xdr:row>62</xdr:row>
      <xdr:rowOff>56515</xdr:rowOff>
    </xdr:to>
    <xdr:sp macro="" textlink="">
      <xdr:nvSpPr>
        <xdr:cNvPr id="699" name="フローチャート: 判断 698"/>
        <xdr:cNvSpPr/>
      </xdr:nvSpPr>
      <xdr:spPr>
        <a:xfrm>
          <a:off x="203835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126365</xdr:rowOff>
    </xdr:from>
    <xdr:to>
      <xdr:col>102</xdr:col>
      <xdr:colOff>165100</xdr:colOff>
      <xdr:row>62</xdr:row>
      <xdr:rowOff>56515</xdr:rowOff>
    </xdr:to>
    <xdr:sp macro="" textlink="">
      <xdr:nvSpPr>
        <xdr:cNvPr id="700" name="フローチャート: 判断 699"/>
        <xdr:cNvSpPr/>
      </xdr:nvSpPr>
      <xdr:spPr>
        <a:xfrm>
          <a:off x="194945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114935</xdr:rowOff>
    </xdr:from>
    <xdr:to>
      <xdr:col>98</xdr:col>
      <xdr:colOff>38100</xdr:colOff>
      <xdr:row>62</xdr:row>
      <xdr:rowOff>45085</xdr:rowOff>
    </xdr:to>
    <xdr:sp macro="" textlink="">
      <xdr:nvSpPr>
        <xdr:cNvPr id="701" name="フローチャート: 判断 700"/>
        <xdr:cNvSpPr/>
      </xdr:nvSpPr>
      <xdr:spPr>
        <a:xfrm>
          <a:off x="18605500" y="105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702" name="テキスト ボックス 701"/>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703" name="テキスト ボックス 702"/>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704" name="テキスト ボックス 703"/>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705" name="テキスト ボックス 704"/>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706" name="テキスト ボックス 705"/>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169545</xdr:rowOff>
    </xdr:from>
    <xdr:to>
      <xdr:col>116</xdr:col>
      <xdr:colOff>114300</xdr:colOff>
      <xdr:row>62</xdr:row>
      <xdr:rowOff>99695</xdr:rowOff>
    </xdr:to>
    <xdr:sp macro="" textlink="">
      <xdr:nvSpPr>
        <xdr:cNvPr id="707" name="楕円 706"/>
        <xdr:cNvSpPr/>
      </xdr:nvSpPr>
      <xdr:spPr>
        <a:xfrm>
          <a:off x="22110700" y="106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147955</xdr:rowOff>
    </xdr:from>
    <xdr:ext cx="469900" cy="258445"/>
    <xdr:sp macro="" textlink="">
      <xdr:nvSpPr>
        <xdr:cNvPr id="708" name="【保健センター・保健所】&#10;一人当たり面積該当値テキスト"/>
        <xdr:cNvSpPr txBox="1"/>
      </xdr:nvSpPr>
      <xdr:spPr>
        <a:xfrm>
          <a:off x="22199600" y="10606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169545</xdr:rowOff>
    </xdr:from>
    <xdr:to>
      <xdr:col>112</xdr:col>
      <xdr:colOff>38100</xdr:colOff>
      <xdr:row>62</xdr:row>
      <xdr:rowOff>99695</xdr:rowOff>
    </xdr:to>
    <xdr:sp macro="" textlink="">
      <xdr:nvSpPr>
        <xdr:cNvPr id="709" name="楕円 708"/>
        <xdr:cNvSpPr/>
      </xdr:nvSpPr>
      <xdr:spPr>
        <a:xfrm>
          <a:off x="21272500" y="106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48895</xdr:rowOff>
    </xdr:from>
    <xdr:to>
      <xdr:col>116</xdr:col>
      <xdr:colOff>63500</xdr:colOff>
      <xdr:row>62</xdr:row>
      <xdr:rowOff>48895</xdr:rowOff>
    </xdr:to>
    <xdr:cxnSp macro="">
      <xdr:nvCxnSpPr>
        <xdr:cNvPr id="710" name="直線コネクタ 709"/>
        <xdr:cNvCxnSpPr/>
      </xdr:nvCxnSpPr>
      <xdr:spPr>
        <a:xfrm>
          <a:off x="21323300" y="106787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169545</xdr:rowOff>
    </xdr:from>
    <xdr:to>
      <xdr:col>107</xdr:col>
      <xdr:colOff>101600</xdr:colOff>
      <xdr:row>62</xdr:row>
      <xdr:rowOff>99695</xdr:rowOff>
    </xdr:to>
    <xdr:sp macro="" textlink="">
      <xdr:nvSpPr>
        <xdr:cNvPr id="711" name="楕円 710"/>
        <xdr:cNvSpPr/>
      </xdr:nvSpPr>
      <xdr:spPr>
        <a:xfrm>
          <a:off x="20383500" y="106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48895</xdr:rowOff>
    </xdr:from>
    <xdr:to>
      <xdr:col>111</xdr:col>
      <xdr:colOff>177800</xdr:colOff>
      <xdr:row>62</xdr:row>
      <xdr:rowOff>48895</xdr:rowOff>
    </xdr:to>
    <xdr:cxnSp macro="">
      <xdr:nvCxnSpPr>
        <xdr:cNvPr id="712" name="直線コネクタ 711"/>
        <xdr:cNvCxnSpPr/>
      </xdr:nvCxnSpPr>
      <xdr:spPr>
        <a:xfrm>
          <a:off x="20434300" y="106787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8890</xdr:rowOff>
    </xdr:from>
    <xdr:to>
      <xdr:col>102</xdr:col>
      <xdr:colOff>165100</xdr:colOff>
      <xdr:row>62</xdr:row>
      <xdr:rowOff>110490</xdr:rowOff>
    </xdr:to>
    <xdr:sp macro="" textlink="">
      <xdr:nvSpPr>
        <xdr:cNvPr id="713" name="楕円 712"/>
        <xdr:cNvSpPr/>
      </xdr:nvSpPr>
      <xdr:spPr>
        <a:xfrm>
          <a:off x="194945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48895</xdr:rowOff>
    </xdr:from>
    <xdr:to>
      <xdr:col>107</xdr:col>
      <xdr:colOff>50800</xdr:colOff>
      <xdr:row>62</xdr:row>
      <xdr:rowOff>59690</xdr:rowOff>
    </xdr:to>
    <xdr:cxnSp macro="">
      <xdr:nvCxnSpPr>
        <xdr:cNvPr id="714" name="直線コネクタ 713"/>
        <xdr:cNvCxnSpPr/>
      </xdr:nvCxnSpPr>
      <xdr:spPr>
        <a:xfrm flipV="1">
          <a:off x="19545300" y="1067879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8890</xdr:rowOff>
    </xdr:from>
    <xdr:to>
      <xdr:col>98</xdr:col>
      <xdr:colOff>38100</xdr:colOff>
      <xdr:row>62</xdr:row>
      <xdr:rowOff>110490</xdr:rowOff>
    </xdr:to>
    <xdr:sp macro="" textlink="">
      <xdr:nvSpPr>
        <xdr:cNvPr id="715" name="楕円 714"/>
        <xdr:cNvSpPr/>
      </xdr:nvSpPr>
      <xdr:spPr>
        <a:xfrm>
          <a:off x="186055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59690</xdr:rowOff>
    </xdr:from>
    <xdr:to>
      <xdr:col>102</xdr:col>
      <xdr:colOff>114300</xdr:colOff>
      <xdr:row>62</xdr:row>
      <xdr:rowOff>59690</xdr:rowOff>
    </xdr:to>
    <xdr:cxnSp macro="">
      <xdr:nvCxnSpPr>
        <xdr:cNvPr id="716" name="直線コネクタ 715"/>
        <xdr:cNvCxnSpPr/>
      </xdr:nvCxnSpPr>
      <xdr:spPr>
        <a:xfrm>
          <a:off x="18656300" y="10689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135255</xdr:rowOff>
    </xdr:from>
    <xdr:ext cx="469900" cy="257175"/>
    <xdr:sp macro="" textlink="">
      <xdr:nvSpPr>
        <xdr:cNvPr id="717" name="n_1aveValue【保健センター・保健所】&#10;一人当たり面積"/>
        <xdr:cNvSpPr txBox="1"/>
      </xdr:nvSpPr>
      <xdr:spPr>
        <a:xfrm>
          <a:off x="21075650" y="102508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73025</xdr:rowOff>
    </xdr:from>
    <xdr:ext cx="467995" cy="259080"/>
    <xdr:sp macro="" textlink="">
      <xdr:nvSpPr>
        <xdr:cNvPr id="718" name="n_2aveValue【保健センター・保健所】&#10;一人当たり面積"/>
        <xdr:cNvSpPr txBox="1"/>
      </xdr:nvSpPr>
      <xdr:spPr>
        <a:xfrm>
          <a:off x="20199350" y="103600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73025</xdr:rowOff>
    </xdr:from>
    <xdr:ext cx="467995" cy="259080"/>
    <xdr:sp macro="" textlink="">
      <xdr:nvSpPr>
        <xdr:cNvPr id="719" name="n_3aveValue【保健センター・保健所】&#10;一人当たり面積"/>
        <xdr:cNvSpPr txBox="1"/>
      </xdr:nvSpPr>
      <xdr:spPr>
        <a:xfrm>
          <a:off x="19310350" y="103600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61595</xdr:rowOff>
    </xdr:from>
    <xdr:ext cx="467995" cy="259080"/>
    <xdr:sp macro="" textlink="">
      <xdr:nvSpPr>
        <xdr:cNvPr id="720" name="n_4aveValue【保健センター・保健所】&#10;一人当たり面積"/>
        <xdr:cNvSpPr txBox="1"/>
      </xdr:nvSpPr>
      <xdr:spPr>
        <a:xfrm>
          <a:off x="18421350" y="103485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90805</xdr:rowOff>
    </xdr:from>
    <xdr:ext cx="469900" cy="258445"/>
    <xdr:sp macro="" textlink="">
      <xdr:nvSpPr>
        <xdr:cNvPr id="721" name="n_1mainValue【保健センター・保健所】&#10;一人当たり面積"/>
        <xdr:cNvSpPr txBox="1"/>
      </xdr:nvSpPr>
      <xdr:spPr>
        <a:xfrm>
          <a:off x="21075650" y="10720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90805</xdr:rowOff>
    </xdr:from>
    <xdr:ext cx="467995" cy="258445"/>
    <xdr:sp macro="" textlink="">
      <xdr:nvSpPr>
        <xdr:cNvPr id="722" name="n_2mainValue【保健センター・保健所】&#10;一人当たり面積"/>
        <xdr:cNvSpPr txBox="1"/>
      </xdr:nvSpPr>
      <xdr:spPr>
        <a:xfrm>
          <a:off x="20199350" y="107207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101600</xdr:rowOff>
    </xdr:from>
    <xdr:ext cx="467995" cy="259080"/>
    <xdr:sp macro="" textlink="">
      <xdr:nvSpPr>
        <xdr:cNvPr id="723" name="n_3mainValue【保健センター・保健所】&#10;一人当たり面積"/>
        <xdr:cNvSpPr txBox="1"/>
      </xdr:nvSpPr>
      <xdr:spPr>
        <a:xfrm>
          <a:off x="19310350" y="10731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101600</xdr:rowOff>
    </xdr:from>
    <xdr:ext cx="467995" cy="259080"/>
    <xdr:sp macro="" textlink="">
      <xdr:nvSpPr>
        <xdr:cNvPr id="724" name="n_4mainValue【保健センター・保健所】&#10;一人当たり面積"/>
        <xdr:cNvSpPr txBox="1"/>
      </xdr:nvSpPr>
      <xdr:spPr>
        <a:xfrm>
          <a:off x="18421350" y="10731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733" name="テキスト ボックス 732"/>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735" name="テキスト ボックス 734"/>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36" name="直線コネクタ 735"/>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5455" cy="259080"/>
    <xdr:sp macro="" textlink="">
      <xdr:nvSpPr>
        <xdr:cNvPr id="737" name="テキスト ボックス 736"/>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38" name="直線コネクタ 737"/>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739" name="テキスト ボックス 738"/>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40" name="直線コネクタ 739"/>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41" name="テキスト ボックス 740"/>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42" name="直線コネクタ 741"/>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743" name="テキスト ボックス 742"/>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44" name="直線コネクタ 743"/>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45" name="テキスト ボックス 744"/>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46" name="直線コネクタ 745"/>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185" cy="259080"/>
    <xdr:sp macro="" textlink="">
      <xdr:nvSpPr>
        <xdr:cNvPr id="747" name="テキスト ボックス 746"/>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44450</xdr:rowOff>
    </xdr:from>
    <xdr:to>
      <xdr:col>85</xdr:col>
      <xdr:colOff>126365</xdr:colOff>
      <xdr:row>86</xdr:row>
      <xdr:rowOff>134620</xdr:rowOff>
    </xdr:to>
    <xdr:cxnSp macro="">
      <xdr:nvCxnSpPr>
        <xdr:cNvPr id="750" name="直線コネクタ 749"/>
        <xdr:cNvCxnSpPr/>
      </xdr:nvCxnSpPr>
      <xdr:spPr>
        <a:xfrm flipV="1">
          <a:off x="16318865" y="1341755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138430</xdr:rowOff>
    </xdr:from>
    <xdr:ext cx="405130" cy="259080"/>
    <xdr:sp macro="" textlink="">
      <xdr:nvSpPr>
        <xdr:cNvPr id="751" name="【消防施設】&#10;有形固定資産減価償却率最小値テキスト"/>
        <xdr:cNvSpPr txBox="1"/>
      </xdr:nvSpPr>
      <xdr:spPr>
        <a:xfrm>
          <a:off x="16357600" y="14883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134620</xdr:rowOff>
    </xdr:from>
    <xdr:to>
      <xdr:col>86</xdr:col>
      <xdr:colOff>25400</xdr:colOff>
      <xdr:row>86</xdr:row>
      <xdr:rowOff>134620</xdr:rowOff>
    </xdr:to>
    <xdr:cxnSp macro="">
      <xdr:nvCxnSpPr>
        <xdr:cNvPr id="752" name="直線コネクタ 751"/>
        <xdr:cNvCxnSpPr/>
      </xdr:nvCxnSpPr>
      <xdr:spPr>
        <a:xfrm>
          <a:off x="16230600" y="1487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162560</xdr:rowOff>
    </xdr:from>
    <xdr:ext cx="340360" cy="259080"/>
    <xdr:sp macro="" textlink="">
      <xdr:nvSpPr>
        <xdr:cNvPr id="753" name="【消防施設】&#10;有形固定資産減価償却率最大値テキスト"/>
        <xdr:cNvSpPr txBox="1"/>
      </xdr:nvSpPr>
      <xdr:spPr>
        <a:xfrm>
          <a:off x="16357600" y="131927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44450</xdr:rowOff>
    </xdr:from>
    <xdr:to>
      <xdr:col>86</xdr:col>
      <xdr:colOff>25400</xdr:colOff>
      <xdr:row>78</xdr:row>
      <xdr:rowOff>44450</xdr:rowOff>
    </xdr:to>
    <xdr:cxnSp macro="">
      <xdr:nvCxnSpPr>
        <xdr:cNvPr id="754" name="直線コネクタ 753"/>
        <xdr:cNvCxnSpPr/>
      </xdr:nvCxnSpPr>
      <xdr:spPr>
        <a:xfrm>
          <a:off x="16230600" y="1341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165100</xdr:rowOff>
    </xdr:from>
    <xdr:ext cx="405130" cy="259080"/>
    <xdr:sp macro="" textlink="">
      <xdr:nvSpPr>
        <xdr:cNvPr id="755" name="【消防施設】&#10;有形固定資産減価償却率平均値テキスト"/>
        <xdr:cNvSpPr txBox="1"/>
      </xdr:nvSpPr>
      <xdr:spPr>
        <a:xfrm>
          <a:off x="16357600" y="140525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142240</xdr:rowOff>
    </xdr:from>
    <xdr:to>
      <xdr:col>85</xdr:col>
      <xdr:colOff>177800</xdr:colOff>
      <xdr:row>83</xdr:row>
      <xdr:rowOff>72390</xdr:rowOff>
    </xdr:to>
    <xdr:sp macro="" textlink="">
      <xdr:nvSpPr>
        <xdr:cNvPr id="756" name="フローチャート: 判断 755"/>
        <xdr:cNvSpPr/>
      </xdr:nvSpPr>
      <xdr:spPr>
        <a:xfrm>
          <a:off x="162687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142240</xdr:rowOff>
    </xdr:from>
    <xdr:to>
      <xdr:col>81</xdr:col>
      <xdr:colOff>101600</xdr:colOff>
      <xdr:row>83</xdr:row>
      <xdr:rowOff>72390</xdr:rowOff>
    </xdr:to>
    <xdr:sp macro="" textlink="">
      <xdr:nvSpPr>
        <xdr:cNvPr id="757" name="フローチャート: 判断 756"/>
        <xdr:cNvSpPr/>
      </xdr:nvSpPr>
      <xdr:spPr>
        <a:xfrm>
          <a:off x="154305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758" name="フローチャート: 判断 757"/>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635</xdr:rowOff>
    </xdr:from>
    <xdr:to>
      <xdr:col>72</xdr:col>
      <xdr:colOff>38100</xdr:colOff>
      <xdr:row>83</xdr:row>
      <xdr:rowOff>102235</xdr:rowOff>
    </xdr:to>
    <xdr:sp macro="" textlink="">
      <xdr:nvSpPr>
        <xdr:cNvPr id="759" name="フローチャート: 判断 758"/>
        <xdr:cNvSpPr/>
      </xdr:nvSpPr>
      <xdr:spPr>
        <a:xfrm>
          <a:off x="13652500" y="1423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145415</xdr:rowOff>
    </xdr:from>
    <xdr:to>
      <xdr:col>67</xdr:col>
      <xdr:colOff>101600</xdr:colOff>
      <xdr:row>83</xdr:row>
      <xdr:rowOff>75565</xdr:rowOff>
    </xdr:to>
    <xdr:sp macro="" textlink="">
      <xdr:nvSpPr>
        <xdr:cNvPr id="760" name="フローチャート: 判断 759"/>
        <xdr:cNvSpPr/>
      </xdr:nvSpPr>
      <xdr:spPr>
        <a:xfrm>
          <a:off x="12763500" y="1420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1" name="テキスト ボックス 76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2" name="テキスト ボックス 76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3" name="テキスト ボックス 76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4" name="テキスト ボックス 76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5" name="テキスト ボックス 76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84</xdr:row>
      <xdr:rowOff>26670</xdr:rowOff>
    </xdr:from>
    <xdr:to>
      <xdr:col>85</xdr:col>
      <xdr:colOff>177800</xdr:colOff>
      <xdr:row>84</xdr:row>
      <xdr:rowOff>128270</xdr:rowOff>
    </xdr:to>
    <xdr:sp macro="" textlink="">
      <xdr:nvSpPr>
        <xdr:cNvPr id="766" name="楕円 765"/>
        <xdr:cNvSpPr/>
      </xdr:nvSpPr>
      <xdr:spPr>
        <a:xfrm>
          <a:off x="16268700" y="144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5080</xdr:rowOff>
    </xdr:from>
    <xdr:ext cx="405130" cy="259080"/>
    <xdr:sp macro="" textlink="">
      <xdr:nvSpPr>
        <xdr:cNvPr id="767" name="【消防施設】&#10;有形固定資産減価償却率該当値テキスト"/>
        <xdr:cNvSpPr txBox="1"/>
      </xdr:nvSpPr>
      <xdr:spPr>
        <a:xfrm>
          <a:off x="16357600" y="1440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3810</xdr:rowOff>
    </xdr:from>
    <xdr:to>
      <xdr:col>81</xdr:col>
      <xdr:colOff>101600</xdr:colOff>
      <xdr:row>84</xdr:row>
      <xdr:rowOff>105410</xdr:rowOff>
    </xdr:to>
    <xdr:sp macro="" textlink="">
      <xdr:nvSpPr>
        <xdr:cNvPr id="768" name="楕円 767"/>
        <xdr:cNvSpPr/>
      </xdr:nvSpPr>
      <xdr:spPr>
        <a:xfrm>
          <a:off x="15430500" y="144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54610</xdr:rowOff>
    </xdr:from>
    <xdr:to>
      <xdr:col>85</xdr:col>
      <xdr:colOff>127000</xdr:colOff>
      <xdr:row>84</xdr:row>
      <xdr:rowOff>77470</xdr:rowOff>
    </xdr:to>
    <xdr:cxnSp macro="">
      <xdr:nvCxnSpPr>
        <xdr:cNvPr id="769" name="直線コネクタ 768"/>
        <xdr:cNvCxnSpPr/>
      </xdr:nvCxnSpPr>
      <xdr:spPr>
        <a:xfrm>
          <a:off x="15481300" y="1445641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167005</xdr:rowOff>
    </xdr:from>
    <xdr:to>
      <xdr:col>76</xdr:col>
      <xdr:colOff>165100</xdr:colOff>
      <xdr:row>84</xdr:row>
      <xdr:rowOff>97790</xdr:rowOff>
    </xdr:to>
    <xdr:sp macro="" textlink="">
      <xdr:nvSpPr>
        <xdr:cNvPr id="770" name="楕円 769"/>
        <xdr:cNvSpPr/>
      </xdr:nvSpPr>
      <xdr:spPr>
        <a:xfrm>
          <a:off x="14541500" y="14397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46355</xdr:rowOff>
    </xdr:from>
    <xdr:to>
      <xdr:col>81</xdr:col>
      <xdr:colOff>50800</xdr:colOff>
      <xdr:row>84</xdr:row>
      <xdr:rowOff>54610</xdr:rowOff>
    </xdr:to>
    <xdr:cxnSp macro="">
      <xdr:nvCxnSpPr>
        <xdr:cNvPr id="771" name="直線コネクタ 770"/>
        <xdr:cNvCxnSpPr/>
      </xdr:nvCxnSpPr>
      <xdr:spPr>
        <a:xfrm>
          <a:off x="14592300" y="1444815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161925</xdr:rowOff>
    </xdr:from>
    <xdr:to>
      <xdr:col>72</xdr:col>
      <xdr:colOff>38100</xdr:colOff>
      <xdr:row>84</xdr:row>
      <xdr:rowOff>92075</xdr:rowOff>
    </xdr:to>
    <xdr:sp macro="" textlink="">
      <xdr:nvSpPr>
        <xdr:cNvPr id="772" name="楕円 771"/>
        <xdr:cNvSpPr/>
      </xdr:nvSpPr>
      <xdr:spPr>
        <a:xfrm>
          <a:off x="13652500" y="1439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41275</xdr:rowOff>
    </xdr:from>
    <xdr:to>
      <xdr:col>76</xdr:col>
      <xdr:colOff>114300</xdr:colOff>
      <xdr:row>84</xdr:row>
      <xdr:rowOff>46355</xdr:rowOff>
    </xdr:to>
    <xdr:cxnSp macro="">
      <xdr:nvCxnSpPr>
        <xdr:cNvPr id="773" name="直線コネクタ 772"/>
        <xdr:cNvCxnSpPr/>
      </xdr:nvCxnSpPr>
      <xdr:spPr>
        <a:xfrm>
          <a:off x="13703300" y="144430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152400</xdr:rowOff>
    </xdr:from>
    <xdr:to>
      <xdr:col>67</xdr:col>
      <xdr:colOff>101600</xdr:colOff>
      <xdr:row>84</xdr:row>
      <xdr:rowOff>82550</xdr:rowOff>
    </xdr:to>
    <xdr:sp macro="" textlink="">
      <xdr:nvSpPr>
        <xdr:cNvPr id="774" name="楕円 773"/>
        <xdr:cNvSpPr/>
      </xdr:nvSpPr>
      <xdr:spPr>
        <a:xfrm>
          <a:off x="12763500" y="143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31750</xdr:rowOff>
    </xdr:from>
    <xdr:to>
      <xdr:col>71</xdr:col>
      <xdr:colOff>177800</xdr:colOff>
      <xdr:row>84</xdr:row>
      <xdr:rowOff>41275</xdr:rowOff>
    </xdr:to>
    <xdr:cxnSp macro="">
      <xdr:nvCxnSpPr>
        <xdr:cNvPr id="775" name="直線コネクタ 774"/>
        <xdr:cNvCxnSpPr/>
      </xdr:nvCxnSpPr>
      <xdr:spPr>
        <a:xfrm>
          <a:off x="12814300" y="144335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88900</xdr:rowOff>
    </xdr:from>
    <xdr:ext cx="405130" cy="257175"/>
    <xdr:sp macro="" textlink="">
      <xdr:nvSpPr>
        <xdr:cNvPr id="776" name="n_1aveValue【消防施設】&#10;有形固定資産減価償却率"/>
        <xdr:cNvSpPr txBox="1"/>
      </xdr:nvSpPr>
      <xdr:spPr>
        <a:xfrm>
          <a:off x="15266035" y="139763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103505</xdr:rowOff>
    </xdr:from>
    <xdr:ext cx="403225" cy="259080"/>
    <xdr:sp macro="" textlink="">
      <xdr:nvSpPr>
        <xdr:cNvPr id="777" name="n_2aveValue【消防施設】&#10;有形固定資産減価償却率"/>
        <xdr:cNvSpPr txBox="1"/>
      </xdr:nvSpPr>
      <xdr:spPr>
        <a:xfrm>
          <a:off x="14389735" y="13990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118745</xdr:rowOff>
    </xdr:from>
    <xdr:ext cx="403225" cy="259080"/>
    <xdr:sp macro="" textlink="">
      <xdr:nvSpPr>
        <xdr:cNvPr id="778" name="n_3aveValue【消防施設】&#10;有形固定資産減価償却率"/>
        <xdr:cNvSpPr txBox="1"/>
      </xdr:nvSpPr>
      <xdr:spPr>
        <a:xfrm>
          <a:off x="13500735" y="140061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92075</xdr:rowOff>
    </xdr:from>
    <xdr:ext cx="403225" cy="259080"/>
    <xdr:sp macro="" textlink="">
      <xdr:nvSpPr>
        <xdr:cNvPr id="779" name="n_4aveValue【消防施設】&#10;有形固定資産減価償却率"/>
        <xdr:cNvSpPr txBox="1"/>
      </xdr:nvSpPr>
      <xdr:spPr>
        <a:xfrm>
          <a:off x="12611735" y="139795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96520</xdr:rowOff>
    </xdr:from>
    <xdr:ext cx="405130" cy="259080"/>
    <xdr:sp macro="" textlink="">
      <xdr:nvSpPr>
        <xdr:cNvPr id="780" name="n_1mainValue【消防施設】&#10;有形固定資産減価償却率"/>
        <xdr:cNvSpPr txBox="1"/>
      </xdr:nvSpPr>
      <xdr:spPr>
        <a:xfrm>
          <a:off x="15266035" y="14498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88265</xdr:rowOff>
    </xdr:from>
    <xdr:ext cx="403225" cy="257175"/>
    <xdr:sp macro="" textlink="">
      <xdr:nvSpPr>
        <xdr:cNvPr id="781" name="n_2mainValue【消防施設】&#10;有形固定資産減価償却率"/>
        <xdr:cNvSpPr txBox="1"/>
      </xdr:nvSpPr>
      <xdr:spPr>
        <a:xfrm>
          <a:off x="14389735" y="144900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83185</xdr:rowOff>
    </xdr:from>
    <xdr:ext cx="403225" cy="259080"/>
    <xdr:sp macro="" textlink="">
      <xdr:nvSpPr>
        <xdr:cNvPr id="782" name="n_3mainValue【消防施設】&#10;有形固定資産減価償却率"/>
        <xdr:cNvSpPr txBox="1"/>
      </xdr:nvSpPr>
      <xdr:spPr>
        <a:xfrm>
          <a:off x="13500735" y="14484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73660</xdr:rowOff>
    </xdr:from>
    <xdr:ext cx="403225" cy="259080"/>
    <xdr:sp macro="" textlink="">
      <xdr:nvSpPr>
        <xdr:cNvPr id="783" name="n_4mainValue【消防施設】&#10;有形固定資産減価償却率"/>
        <xdr:cNvSpPr txBox="1"/>
      </xdr:nvSpPr>
      <xdr:spPr>
        <a:xfrm>
          <a:off x="12611735" y="14475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792" name="テキスト ボックス 791"/>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795" name="テキスト ボックス 794"/>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797" name="テキスト ボックス 796"/>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799" name="テキスト ボックス 798"/>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801" name="テキスト ボックス 800"/>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803" name="テキスト ボックス 802"/>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49530</xdr:rowOff>
    </xdr:from>
    <xdr:to>
      <xdr:col>116</xdr:col>
      <xdr:colOff>62865</xdr:colOff>
      <xdr:row>86</xdr:row>
      <xdr:rowOff>6350</xdr:rowOff>
    </xdr:to>
    <xdr:cxnSp macro="">
      <xdr:nvCxnSpPr>
        <xdr:cNvPr id="805" name="直線コネクタ 804"/>
        <xdr:cNvCxnSpPr/>
      </xdr:nvCxnSpPr>
      <xdr:spPr>
        <a:xfrm flipV="1">
          <a:off x="22160865" y="13594080"/>
          <a:ext cx="0" cy="1156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10160</xdr:rowOff>
    </xdr:from>
    <xdr:ext cx="469900" cy="259080"/>
    <xdr:sp macro="" textlink="">
      <xdr:nvSpPr>
        <xdr:cNvPr id="806" name="【消防施設】&#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xdr:rowOff>
    </xdr:from>
    <xdr:to>
      <xdr:col>116</xdr:col>
      <xdr:colOff>152400</xdr:colOff>
      <xdr:row>86</xdr:row>
      <xdr:rowOff>6350</xdr:rowOff>
    </xdr:to>
    <xdr:cxnSp macro="">
      <xdr:nvCxnSpPr>
        <xdr:cNvPr id="807" name="直線コネクタ 806"/>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167640</xdr:rowOff>
    </xdr:from>
    <xdr:ext cx="469900" cy="257175"/>
    <xdr:sp macro="" textlink="">
      <xdr:nvSpPr>
        <xdr:cNvPr id="808" name="【消防施設】&#10;一人当たり面積最大値テキスト"/>
        <xdr:cNvSpPr txBox="1"/>
      </xdr:nvSpPr>
      <xdr:spPr>
        <a:xfrm>
          <a:off x="22199600" y="133692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22072600" y="1359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64135</xdr:rowOff>
    </xdr:from>
    <xdr:ext cx="469900" cy="257175"/>
    <xdr:sp macro="" textlink="">
      <xdr:nvSpPr>
        <xdr:cNvPr id="810" name="【消防施設】&#10;一人当たり面積平均値テキスト"/>
        <xdr:cNvSpPr txBox="1"/>
      </xdr:nvSpPr>
      <xdr:spPr>
        <a:xfrm>
          <a:off x="22199600" y="1429448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86360</xdr:rowOff>
    </xdr:from>
    <xdr:to>
      <xdr:col>116</xdr:col>
      <xdr:colOff>114300</xdr:colOff>
      <xdr:row>84</xdr:row>
      <xdr:rowOff>15875</xdr:rowOff>
    </xdr:to>
    <xdr:sp macro="" textlink="">
      <xdr:nvSpPr>
        <xdr:cNvPr id="811" name="フローチャート: 判断 810"/>
        <xdr:cNvSpPr/>
      </xdr:nvSpPr>
      <xdr:spPr>
        <a:xfrm>
          <a:off x="2211070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26035</xdr:rowOff>
    </xdr:from>
    <xdr:to>
      <xdr:col>112</xdr:col>
      <xdr:colOff>38100</xdr:colOff>
      <xdr:row>83</xdr:row>
      <xdr:rowOff>127635</xdr:rowOff>
    </xdr:to>
    <xdr:sp macro="" textlink="">
      <xdr:nvSpPr>
        <xdr:cNvPr id="812" name="フローチャート: 判断 811"/>
        <xdr:cNvSpPr/>
      </xdr:nvSpPr>
      <xdr:spPr>
        <a:xfrm>
          <a:off x="212725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128905</xdr:rowOff>
    </xdr:from>
    <xdr:to>
      <xdr:col>107</xdr:col>
      <xdr:colOff>101600</xdr:colOff>
      <xdr:row>83</xdr:row>
      <xdr:rowOff>59055</xdr:rowOff>
    </xdr:to>
    <xdr:sp macro="" textlink="">
      <xdr:nvSpPr>
        <xdr:cNvPr id="813" name="フローチャート: 判断 812"/>
        <xdr:cNvSpPr/>
      </xdr:nvSpPr>
      <xdr:spPr>
        <a:xfrm>
          <a:off x="20383500" y="1418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143510</xdr:rowOff>
    </xdr:from>
    <xdr:to>
      <xdr:col>102</xdr:col>
      <xdr:colOff>165100</xdr:colOff>
      <xdr:row>83</xdr:row>
      <xdr:rowOff>73025</xdr:rowOff>
    </xdr:to>
    <xdr:sp macro="" textlink="">
      <xdr:nvSpPr>
        <xdr:cNvPr id="814" name="フローチャート: 判断 813"/>
        <xdr:cNvSpPr/>
      </xdr:nvSpPr>
      <xdr:spPr>
        <a:xfrm>
          <a:off x="19494500" y="14202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3175</xdr:rowOff>
    </xdr:from>
    <xdr:to>
      <xdr:col>98</xdr:col>
      <xdr:colOff>38100</xdr:colOff>
      <xdr:row>83</xdr:row>
      <xdr:rowOff>104775</xdr:rowOff>
    </xdr:to>
    <xdr:sp macro="" textlink="">
      <xdr:nvSpPr>
        <xdr:cNvPr id="815" name="フローチャート: 判断 814"/>
        <xdr:cNvSpPr/>
      </xdr:nvSpPr>
      <xdr:spPr>
        <a:xfrm>
          <a:off x="18605500" y="1423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6" name="テキスト ボックス 81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7" name="テキスト ボックス 81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8" name="テキスト ボックス 81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9" name="テキスト ボックス 81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0" name="テキスト ボックス 81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821" name="楕円 820"/>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170180</xdr:rowOff>
    </xdr:from>
    <xdr:ext cx="469900" cy="259080"/>
    <xdr:sp macro="" textlink="">
      <xdr:nvSpPr>
        <xdr:cNvPr id="822" name="【消防施設】&#10;一人当たり面積該当値テキスト"/>
        <xdr:cNvSpPr txBox="1"/>
      </xdr:nvSpPr>
      <xdr:spPr>
        <a:xfrm>
          <a:off x="22199600" y="1405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24130</xdr:rowOff>
    </xdr:from>
    <xdr:to>
      <xdr:col>112</xdr:col>
      <xdr:colOff>38100</xdr:colOff>
      <xdr:row>82</xdr:row>
      <xdr:rowOff>125730</xdr:rowOff>
    </xdr:to>
    <xdr:sp macro="" textlink="">
      <xdr:nvSpPr>
        <xdr:cNvPr id="823" name="楕円 822"/>
        <xdr:cNvSpPr/>
      </xdr:nvSpPr>
      <xdr:spPr>
        <a:xfrm>
          <a:off x="212725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74930</xdr:rowOff>
    </xdr:from>
    <xdr:to>
      <xdr:col>116</xdr:col>
      <xdr:colOff>63500</xdr:colOff>
      <xdr:row>83</xdr:row>
      <xdr:rowOff>26670</xdr:rowOff>
    </xdr:to>
    <xdr:cxnSp macro="">
      <xdr:nvCxnSpPr>
        <xdr:cNvPr id="824" name="直線コネクタ 823"/>
        <xdr:cNvCxnSpPr/>
      </xdr:nvCxnSpPr>
      <xdr:spPr>
        <a:xfrm>
          <a:off x="21323300" y="14133830"/>
          <a:ext cx="8382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41910</xdr:rowOff>
    </xdr:from>
    <xdr:to>
      <xdr:col>107</xdr:col>
      <xdr:colOff>101600</xdr:colOff>
      <xdr:row>82</xdr:row>
      <xdr:rowOff>143510</xdr:rowOff>
    </xdr:to>
    <xdr:sp macro="" textlink="">
      <xdr:nvSpPr>
        <xdr:cNvPr id="825" name="楕円 824"/>
        <xdr:cNvSpPr/>
      </xdr:nvSpPr>
      <xdr:spPr>
        <a:xfrm>
          <a:off x="20383500" y="1410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74930</xdr:rowOff>
    </xdr:from>
    <xdr:to>
      <xdr:col>111</xdr:col>
      <xdr:colOff>177800</xdr:colOff>
      <xdr:row>82</xdr:row>
      <xdr:rowOff>92710</xdr:rowOff>
    </xdr:to>
    <xdr:cxnSp macro="">
      <xdr:nvCxnSpPr>
        <xdr:cNvPr id="826" name="直線コネクタ 825"/>
        <xdr:cNvCxnSpPr/>
      </xdr:nvCxnSpPr>
      <xdr:spPr>
        <a:xfrm flipV="1">
          <a:off x="20434300" y="141338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17780</xdr:rowOff>
    </xdr:from>
    <xdr:to>
      <xdr:col>102</xdr:col>
      <xdr:colOff>165100</xdr:colOff>
      <xdr:row>83</xdr:row>
      <xdr:rowOff>118745</xdr:rowOff>
    </xdr:to>
    <xdr:sp macro="" textlink="">
      <xdr:nvSpPr>
        <xdr:cNvPr id="827" name="楕円 826"/>
        <xdr:cNvSpPr/>
      </xdr:nvSpPr>
      <xdr:spPr>
        <a:xfrm>
          <a:off x="19494500" y="14248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92710</xdr:rowOff>
    </xdr:from>
    <xdr:to>
      <xdr:col>107</xdr:col>
      <xdr:colOff>50800</xdr:colOff>
      <xdr:row>83</xdr:row>
      <xdr:rowOff>67945</xdr:rowOff>
    </xdr:to>
    <xdr:cxnSp macro="">
      <xdr:nvCxnSpPr>
        <xdr:cNvPr id="828" name="直線コネクタ 827"/>
        <xdr:cNvCxnSpPr/>
      </xdr:nvCxnSpPr>
      <xdr:spPr>
        <a:xfrm flipV="1">
          <a:off x="19545300" y="1415161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48895</xdr:rowOff>
    </xdr:from>
    <xdr:to>
      <xdr:col>98</xdr:col>
      <xdr:colOff>38100</xdr:colOff>
      <xdr:row>83</xdr:row>
      <xdr:rowOff>150495</xdr:rowOff>
    </xdr:to>
    <xdr:sp macro="" textlink="">
      <xdr:nvSpPr>
        <xdr:cNvPr id="829" name="楕円 828"/>
        <xdr:cNvSpPr/>
      </xdr:nvSpPr>
      <xdr:spPr>
        <a:xfrm>
          <a:off x="18605500" y="1427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67945</xdr:rowOff>
    </xdr:from>
    <xdr:to>
      <xdr:col>102</xdr:col>
      <xdr:colOff>114300</xdr:colOff>
      <xdr:row>83</xdr:row>
      <xdr:rowOff>99695</xdr:rowOff>
    </xdr:to>
    <xdr:cxnSp macro="">
      <xdr:nvCxnSpPr>
        <xdr:cNvPr id="830" name="直線コネクタ 829"/>
        <xdr:cNvCxnSpPr/>
      </xdr:nvCxnSpPr>
      <xdr:spPr>
        <a:xfrm flipV="1">
          <a:off x="18656300" y="1429829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118745</xdr:rowOff>
    </xdr:from>
    <xdr:ext cx="469900" cy="259080"/>
    <xdr:sp macro="" textlink="">
      <xdr:nvSpPr>
        <xdr:cNvPr id="831" name="n_1aveValue【消防施設】&#10;一人当たり面積"/>
        <xdr:cNvSpPr txBox="1"/>
      </xdr:nvSpPr>
      <xdr:spPr>
        <a:xfrm>
          <a:off x="21075650" y="14349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50165</xdr:rowOff>
    </xdr:from>
    <xdr:ext cx="467995" cy="259080"/>
    <xdr:sp macro="" textlink="">
      <xdr:nvSpPr>
        <xdr:cNvPr id="832" name="n_2aveValue【消防施設】&#10;一人当たり面積"/>
        <xdr:cNvSpPr txBox="1"/>
      </xdr:nvSpPr>
      <xdr:spPr>
        <a:xfrm>
          <a:off x="20199350" y="142805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89535</xdr:rowOff>
    </xdr:from>
    <xdr:ext cx="467995" cy="257175"/>
    <xdr:sp macro="" textlink="">
      <xdr:nvSpPr>
        <xdr:cNvPr id="833" name="n_3aveValue【消防施設】&#10;一人当たり面積"/>
        <xdr:cNvSpPr txBox="1"/>
      </xdr:nvSpPr>
      <xdr:spPr>
        <a:xfrm>
          <a:off x="19310350" y="139769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121285</xdr:rowOff>
    </xdr:from>
    <xdr:ext cx="467995" cy="257175"/>
    <xdr:sp macro="" textlink="">
      <xdr:nvSpPr>
        <xdr:cNvPr id="834" name="n_4aveValue【消防施設】&#10;一人当たり面積"/>
        <xdr:cNvSpPr txBox="1"/>
      </xdr:nvSpPr>
      <xdr:spPr>
        <a:xfrm>
          <a:off x="18421350" y="140087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142240</xdr:rowOff>
    </xdr:from>
    <xdr:ext cx="469900" cy="259080"/>
    <xdr:sp macro="" textlink="">
      <xdr:nvSpPr>
        <xdr:cNvPr id="835" name="n_1mainValue【消防施設】&#10;一人当たり面積"/>
        <xdr:cNvSpPr txBox="1"/>
      </xdr:nvSpPr>
      <xdr:spPr>
        <a:xfrm>
          <a:off x="21075650" y="13858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80</xdr:row>
      <xdr:rowOff>160020</xdr:rowOff>
    </xdr:from>
    <xdr:ext cx="467995" cy="259080"/>
    <xdr:sp macro="" textlink="">
      <xdr:nvSpPr>
        <xdr:cNvPr id="836" name="n_2mainValue【消防施設】&#10;一人当たり面積"/>
        <xdr:cNvSpPr txBox="1"/>
      </xdr:nvSpPr>
      <xdr:spPr>
        <a:xfrm>
          <a:off x="20199350" y="138760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109855</xdr:rowOff>
    </xdr:from>
    <xdr:ext cx="467995" cy="257175"/>
    <xdr:sp macro="" textlink="">
      <xdr:nvSpPr>
        <xdr:cNvPr id="837" name="n_3mainValue【消防施設】&#10;一人当たり面積"/>
        <xdr:cNvSpPr txBox="1"/>
      </xdr:nvSpPr>
      <xdr:spPr>
        <a:xfrm>
          <a:off x="19310350" y="143402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141605</xdr:rowOff>
    </xdr:from>
    <xdr:ext cx="467995" cy="259080"/>
    <xdr:sp macro="" textlink="">
      <xdr:nvSpPr>
        <xdr:cNvPr id="838" name="n_4mainValue【消防施設】&#10;一人当たり面積"/>
        <xdr:cNvSpPr txBox="1"/>
      </xdr:nvSpPr>
      <xdr:spPr>
        <a:xfrm>
          <a:off x="18421350" y="14371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847" name="テキスト ボックス 846"/>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849" name="テキスト ボックス 848"/>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50" name="直線コネクタ 84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851" name="テキスト ボックス 850"/>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2" name="直線コネクタ 85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3" name="テキスト ボックス 85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4" name="直線コネクタ 85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855" name="テキスト ボックス 854"/>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6" name="直線コネクタ 85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7" name="テキスト ボックス 85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8" name="直線コネクタ 85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9" name="テキスト ボックス 85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60" name="直線コネクタ 85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861" name="テキスト ボックス 860"/>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53340</xdr:rowOff>
    </xdr:from>
    <xdr:to>
      <xdr:col>85</xdr:col>
      <xdr:colOff>126365</xdr:colOff>
      <xdr:row>109</xdr:row>
      <xdr:rowOff>33655</xdr:rowOff>
    </xdr:to>
    <xdr:cxnSp macro="">
      <xdr:nvCxnSpPr>
        <xdr:cNvPr id="864" name="直線コネクタ 863"/>
        <xdr:cNvCxnSpPr/>
      </xdr:nvCxnSpPr>
      <xdr:spPr>
        <a:xfrm flipV="1">
          <a:off x="16318865" y="17198340"/>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37465</xdr:rowOff>
    </xdr:from>
    <xdr:ext cx="405130" cy="259080"/>
    <xdr:sp macro="" textlink="">
      <xdr:nvSpPr>
        <xdr:cNvPr id="865" name="【庁舎】&#10;有形固定資産減価償却率最小値テキスト"/>
        <xdr:cNvSpPr txBox="1"/>
      </xdr:nvSpPr>
      <xdr:spPr>
        <a:xfrm>
          <a:off x="16357600" y="18725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33655</xdr:rowOff>
    </xdr:from>
    <xdr:to>
      <xdr:col>86</xdr:col>
      <xdr:colOff>25400</xdr:colOff>
      <xdr:row>109</xdr:row>
      <xdr:rowOff>33655</xdr:rowOff>
    </xdr:to>
    <xdr:cxnSp macro="">
      <xdr:nvCxnSpPr>
        <xdr:cNvPr id="866" name="直線コネクタ 865"/>
        <xdr:cNvCxnSpPr/>
      </xdr:nvCxnSpPr>
      <xdr:spPr>
        <a:xfrm>
          <a:off x="16230600" y="18721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0</xdr:rowOff>
    </xdr:from>
    <xdr:ext cx="340360" cy="259080"/>
    <xdr:sp macro="" textlink="">
      <xdr:nvSpPr>
        <xdr:cNvPr id="867" name="【庁舎】&#10;有形固定資産減価償却率最大値テキスト"/>
        <xdr:cNvSpPr txBox="1"/>
      </xdr:nvSpPr>
      <xdr:spPr>
        <a:xfrm>
          <a:off x="16357600" y="1697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53340</xdr:rowOff>
    </xdr:from>
    <xdr:to>
      <xdr:col>86</xdr:col>
      <xdr:colOff>25400</xdr:colOff>
      <xdr:row>100</xdr:row>
      <xdr:rowOff>53340</xdr:rowOff>
    </xdr:to>
    <xdr:cxnSp macro="">
      <xdr:nvCxnSpPr>
        <xdr:cNvPr id="868" name="直線コネクタ 867"/>
        <xdr:cNvCxnSpPr/>
      </xdr:nvCxnSpPr>
      <xdr:spPr>
        <a:xfrm>
          <a:off x="16230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53340</xdr:rowOff>
    </xdr:from>
    <xdr:ext cx="405130" cy="257175"/>
    <xdr:sp macro="" textlink="">
      <xdr:nvSpPr>
        <xdr:cNvPr id="869" name="【庁舎】&#10;有形固定資産減価償却率平均値テキスト"/>
        <xdr:cNvSpPr txBox="1"/>
      </xdr:nvSpPr>
      <xdr:spPr>
        <a:xfrm>
          <a:off x="16357600" y="1771269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30480</xdr:rowOff>
    </xdr:from>
    <xdr:to>
      <xdr:col>85</xdr:col>
      <xdr:colOff>177800</xdr:colOff>
      <xdr:row>104</xdr:row>
      <xdr:rowOff>132080</xdr:rowOff>
    </xdr:to>
    <xdr:sp macro="" textlink="">
      <xdr:nvSpPr>
        <xdr:cNvPr id="870" name="フローチャート: 判断 869"/>
        <xdr:cNvSpPr/>
      </xdr:nvSpPr>
      <xdr:spPr>
        <a:xfrm>
          <a:off x="16268700" y="1786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144780</xdr:rowOff>
    </xdr:from>
    <xdr:to>
      <xdr:col>81</xdr:col>
      <xdr:colOff>101600</xdr:colOff>
      <xdr:row>104</xdr:row>
      <xdr:rowOff>74930</xdr:rowOff>
    </xdr:to>
    <xdr:sp macro="" textlink="">
      <xdr:nvSpPr>
        <xdr:cNvPr id="871" name="フローチャート: 判断 870"/>
        <xdr:cNvSpPr/>
      </xdr:nvSpPr>
      <xdr:spPr>
        <a:xfrm>
          <a:off x="154305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10795</xdr:rowOff>
    </xdr:from>
    <xdr:to>
      <xdr:col>76</xdr:col>
      <xdr:colOff>165100</xdr:colOff>
      <xdr:row>105</xdr:row>
      <xdr:rowOff>112395</xdr:rowOff>
    </xdr:to>
    <xdr:sp macro="" textlink="">
      <xdr:nvSpPr>
        <xdr:cNvPr id="872" name="フローチャート: 判断 871"/>
        <xdr:cNvSpPr/>
      </xdr:nvSpPr>
      <xdr:spPr>
        <a:xfrm>
          <a:off x="14541500" y="180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873" name="フローチャート: 判断 872"/>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130175</xdr:rowOff>
    </xdr:from>
    <xdr:to>
      <xdr:col>67</xdr:col>
      <xdr:colOff>101600</xdr:colOff>
      <xdr:row>105</xdr:row>
      <xdr:rowOff>60325</xdr:rowOff>
    </xdr:to>
    <xdr:sp macro="" textlink="">
      <xdr:nvSpPr>
        <xdr:cNvPr id="874" name="フローチャート: 判断 873"/>
        <xdr:cNvSpPr/>
      </xdr:nvSpPr>
      <xdr:spPr>
        <a:xfrm>
          <a:off x="12763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5" name="テキスト ボックス 87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6" name="テキスト ボックス 87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7" name="テキスト ボックス 87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8" name="テキスト ボックス 87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9" name="テキスト ボックス 87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121920</xdr:rowOff>
    </xdr:from>
    <xdr:to>
      <xdr:col>85</xdr:col>
      <xdr:colOff>177800</xdr:colOff>
      <xdr:row>107</xdr:row>
      <xdr:rowOff>52070</xdr:rowOff>
    </xdr:to>
    <xdr:sp macro="" textlink="">
      <xdr:nvSpPr>
        <xdr:cNvPr id="880" name="楕円 879"/>
        <xdr:cNvSpPr/>
      </xdr:nvSpPr>
      <xdr:spPr>
        <a:xfrm>
          <a:off x="16268700" y="182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100330</xdr:rowOff>
    </xdr:from>
    <xdr:ext cx="405130" cy="257175"/>
    <xdr:sp macro="" textlink="">
      <xdr:nvSpPr>
        <xdr:cNvPr id="881" name="【庁舎】&#10;有形固定資産減価償却率該当値テキスト"/>
        <xdr:cNvSpPr txBox="1"/>
      </xdr:nvSpPr>
      <xdr:spPr>
        <a:xfrm>
          <a:off x="16357600" y="182740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86360</xdr:rowOff>
    </xdr:from>
    <xdr:to>
      <xdr:col>81</xdr:col>
      <xdr:colOff>101600</xdr:colOff>
      <xdr:row>107</xdr:row>
      <xdr:rowOff>15875</xdr:rowOff>
    </xdr:to>
    <xdr:sp macro="" textlink="">
      <xdr:nvSpPr>
        <xdr:cNvPr id="882" name="楕円 881"/>
        <xdr:cNvSpPr/>
      </xdr:nvSpPr>
      <xdr:spPr>
        <a:xfrm>
          <a:off x="15430500" y="1826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136525</xdr:rowOff>
    </xdr:from>
    <xdr:to>
      <xdr:col>85</xdr:col>
      <xdr:colOff>127000</xdr:colOff>
      <xdr:row>107</xdr:row>
      <xdr:rowOff>1270</xdr:rowOff>
    </xdr:to>
    <xdr:cxnSp macro="">
      <xdr:nvCxnSpPr>
        <xdr:cNvPr id="883" name="直線コネクタ 882"/>
        <xdr:cNvCxnSpPr/>
      </xdr:nvCxnSpPr>
      <xdr:spPr>
        <a:xfrm>
          <a:off x="15481300" y="1831022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53340</xdr:rowOff>
    </xdr:from>
    <xdr:to>
      <xdr:col>76</xdr:col>
      <xdr:colOff>165100</xdr:colOff>
      <xdr:row>106</xdr:row>
      <xdr:rowOff>154940</xdr:rowOff>
    </xdr:to>
    <xdr:sp macro="" textlink="">
      <xdr:nvSpPr>
        <xdr:cNvPr id="884" name="楕円 883"/>
        <xdr:cNvSpPr/>
      </xdr:nvSpPr>
      <xdr:spPr>
        <a:xfrm>
          <a:off x="14541500" y="182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104140</xdr:rowOff>
    </xdr:from>
    <xdr:to>
      <xdr:col>81</xdr:col>
      <xdr:colOff>50800</xdr:colOff>
      <xdr:row>106</xdr:row>
      <xdr:rowOff>136525</xdr:rowOff>
    </xdr:to>
    <xdr:cxnSp macro="">
      <xdr:nvCxnSpPr>
        <xdr:cNvPr id="885" name="直線コネクタ 884"/>
        <xdr:cNvCxnSpPr/>
      </xdr:nvCxnSpPr>
      <xdr:spPr>
        <a:xfrm>
          <a:off x="14592300" y="182778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xdr:rowOff>
    </xdr:from>
    <xdr:to>
      <xdr:col>72</xdr:col>
      <xdr:colOff>38100</xdr:colOff>
      <xdr:row>106</xdr:row>
      <xdr:rowOff>107315</xdr:rowOff>
    </xdr:to>
    <xdr:sp macro="" textlink="">
      <xdr:nvSpPr>
        <xdr:cNvPr id="886" name="楕円 885"/>
        <xdr:cNvSpPr/>
      </xdr:nvSpPr>
      <xdr:spPr>
        <a:xfrm>
          <a:off x="13652500" y="1818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56515</xdr:rowOff>
    </xdr:from>
    <xdr:to>
      <xdr:col>76</xdr:col>
      <xdr:colOff>114300</xdr:colOff>
      <xdr:row>106</xdr:row>
      <xdr:rowOff>104140</xdr:rowOff>
    </xdr:to>
    <xdr:cxnSp macro="">
      <xdr:nvCxnSpPr>
        <xdr:cNvPr id="887" name="直線コネクタ 886"/>
        <xdr:cNvCxnSpPr/>
      </xdr:nvCxnSpPr>
      <xdr:spPr>
        <a:xfrm>
          <a:off x="13703300" y="1823021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167640</xdr:rowOff>
    </xdr:from>
    <xdr:to>
      <xdr:col>67</xdr:col>
      <xdr:colOff>101600</xdr:colOff>
      <xdr:row>106</xdr:row>
      <xdr:rowOff>97790</xdr:rowOff>
    </xdr:to>
    <xdr:sp macro="" textlink="">
      <xdr:nvSpPr>
        <xdr:cNvPr id="888" name="楕円 887"/>
        <xdr:cNvSpPr/>
      </xdr:nvSpPr>
      <xdr:spPr>
        <a:xfrm>
          <a:off x="12763500" y="1816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46990</xdr:rowOff>
    </xdr:from>
    <xdr:to>
      <xdr:col>71</xdr:col>
      <xdr:colOff>177800</xdr:colOff>
      <xdr:row>106</xdr:row>
      <xdr:rowOff>56515</xdr:rowOff>
    </xdr:to>
    <xdr:cxnSp macro="">
      <xdr:nvCxnSpPr>
        <xdr:cNvPr id="889" name="直線コネクタ 888"/>
        <xdr:cNvCxnSpPr/>
      </xdr:nvCxnSpPr>
      <xdr:spPr>
        <a:xfrm>
          <a:off x="12814300" y="182206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91440</xdr:rowOff>
    </xdr:from>
    <xdr:ext cx="405130" cy="259080"/>
    <xdr:sp macro="" textlink="">
      <xdr:nvSpPr>
        <xdr:cNvPr id="890" name="n_1aveValue【庁舎】&#10;有形固定資産減価償却率"/>
        <xdr:cNvSpPr txBox="1"/>
      </xdr:nvSpPr>
      <xdr:spPr>
        <a:xfrm>
          <a:off x="15266035" y="17579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128905</xdr:rowOff>
    </xdr:from>
    <xdr:ext cx="403225" cy="259080"/>
    <xdr:sp macro="" textlink="">
      <xdr:nvSpPr>
        <xdr:cNvPr id="891" name="n_2aveValue【庁舎】&#10;有形固定資産減価償却率"/>
        <xdr:cNvSpPr txBox="1"/>
      </xdr:nvSpPr>
      <xdr:spPr>
        <a:xfrm>
          <a:off x="14389735" y="177882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97790</xdr:rowOff>
    </xdr:from>
    <xdr:ext cx="403225" cy="257175"/>
    <xdr:sp macro="" textlink="">
      <xdr:nvSpPr>
        <xdr:cNvPr id="892" name="n_3aveValue【庁舎】&#10;有形固定資産減価償却率"/>
        <xdr:cNvSpPr txBox="1"/>
      </xdr:nvSpPr>
      <xdr:spPr>
        <a:xfrm>
          <a:off x="13500735" y="177571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76835</xdr:rowOff>
    </xdr:from>
    <xdr:ext cx="403225" cy="257175"/>
    <xdr:sp macro="" textlink="">
      <xdr:nvSpPr>
        <xdr:cNvPr id="893" name="n_4aveValue【庁舎】&#10;有形固定資産減価償却率"/>
        <xdr:cNvSpPr txBox="1"/>
      </xdr:nvSpPr>
      <xdr:spPr>
        <a:xfrm>
          <a:off x="12611735" y="177361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6985</xdr:rowOff>
    </xdr:from>
    <xdr:ext cx="405130" cy="257175"/>
    <xdr:sp macro="" textlink="">
      <xdr:nvSpPr>
        <xdr:cNvPr id="894" name="n_1mainValue【庁舎】&#10;有形固定資産減価償却率"/>
        <xdr:cNvSpPr txBox="1"/>
      </xdr:nvSpPr>
      <xdr:spPr>
        <a:xfrm>
          <a:off x="15266035" y="183521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146050</xdr:rowOff>
    </xdr:from>
    <xdr:ext cx="403225" cy="257175"/>
    <xdr:sp macro="" textlink="">
      <xdr:nvSpPr>
        <xdr:cNvPr id="895" name="n_2mainValue【庁舎】&#10;有形固定資産減価償却率"/>
        <xdr:cNvSpPr txBox="1"/>
      </xdr:nvSpPr>
      <xdr:spPr>
        <a:xfrm>
          <a:off x="14389735" y="183197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98425</xdr:rowOff>
    </xdr:from>
    <xdr:ext cx="403225" cy="257175"/>
    <xdr:sp macro="" textlink="">
      <xdr:nvSpPr>
        <xdr:cNvPr id="896" name="n_3mainValue【庁舎】&#10;有形固定資産減価償却率"/>
        <xdr:cNvSpPr txBox="1"/>
      </xdr:nvSpPr>
      <xdr:spPr>
        <a:xfrm>
          <a:off x="13500735" y="182721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88900</xdr:rowOff>
    </xdr:from>
    <xdr:ext cx="403225" cy="257175"/>
    <xdr:sp macro="" textlink="">
      <xdr:nvSpPr>
        <xdr:cNvPr id="897" name="n_4mainValue【庁舎】&#10;有形固定資産減価償却率"/>
        <xdr:cNvSpPr txBox="1"/>
      </xdr:nvSpPr>
      <xdr:spPr>
        <a:xfrm>
          <a:off x="12611735" y="182626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906" name="テキスト ボックス 905"/>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xdr:cNvCxnSpPr/>
      </xdr:nvCxnSpPr>
      <xdr:spPr>
        <a:xfrm>
          <a:off x="18288000" y="1876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105410</xdr:rowOff>
    </xdr:from>
    <xdr:ext cx="465455" cy="259080"/>
    <xdr:sp macro="" textlink="">
      <xdr:nvSpPr>
        <xdr:cNvPr id="909" name="テキスト ボックス 908"/>
        <xdr:cNvSpPr txBox="1"/>
      </xdr:nvSpPr>
      <xdr:spPr>
        <a:xfrm>
          <a:off x="17820640" y="18622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162560</xdr:rowOff>
    </xdr:from>
    <xdr:ext cx="465455" cy="259080"/>
    <xdr:sp macro="" textlink="">
      <xdr:nvSpPr>
        <xdr:cNvPr id="911" name="テキスト ボックス 910"/>
        <xdr:cNvSpPr txBox="1"/>
      </xdr:nvSpPr>
      <xdr:spPr>
        <a:xfrm>
          <a:off x="17820640" y="1833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xdr:cNvCxnSpPr/>
      </xdr:nvCxnSpPr>
      <xdr:spPr>
        <a:xfrm>
          <a:off x="18288000" y="1819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48260</xdr:rowOff>
    </xdr:from>
    <xdr:ext cx="465455" cy="259080"/>
    <xdr:sp macro="" textlink="">
      <xdr:nvSpPr>
        <xdr:cNvPr id="913" name="テキスト ボックス 912"/>
        <xdr:cNvSpPr txBox="1"/>
      </xdr:nvSpPr>
      <xdr:spPr>
        <a:xfrm>
          <a:off x="17820640" y="18050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915" name="テキスト ボックス 914"/>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xdr:cNvCxnSpPr/>
      </xdr:nvCxnSpPr>
      <xdr:spPr>
        <a:xfrm>
          <a:off x="18288000" y="1762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162560</xdr:rowOff>
    </xdr:from>
    <xdr:ext cx="465455" cy="259080"/>
    <xdr:sp macro="" textlink="">
      <xdr:nvSpPr>
        <xdr:cNvPr id="917" name="テキスト ボックス 916"/>
        <xdr:cNvSpPr txBox="1"/>
      </xdr:nvSpPr>
      <xdr:spPr>
        <a:xfrm>
          <a:off x="17820640" y="17479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48260</xdr:rowOff>
    </xdr:from>
    <xdr:ext cx="465455" cy="259080"/>
    <xdr:sp macro="" textlink="">
      <xdr:nvSpPr>
        <xdr:cNvPr id="919" name="テキスト ボックス 918"/>
        <xdr:cNvSpPr txBox="1"/>
      </xdr:nvSpPr>
      <xdr:spPr>
        <a:xfrm>
          <a:off x="17820640" y="1719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xdr:cNvCxnSpPr/>
      </xdr:nvCxnSpPr>
      <xdr:spPr>
        <a:xfrm>
          <a:off x="18288000" y="1704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105410</xdr:rowOff>
    </xdr:from>
    <xdr:ext cx="465455" cy="259080"/>
    <xdr:sp macro="" textlink="">
      <xdr:nvSpPr>
        <xdr:cNvPr id="921" name="テキスト ボックス 920"/>
        <xdr:cNvSpPr txBox="1"/>
      </xdr:nvSpPr>
      <xdr:spPr>
        <a:xfrm>
          <a:off x="17820640" y="16907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923" name="テキスト ボックス 922"/>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19050</xdr:rowOff>
    </xdr:from>
    <xdr:to>
      <xdr:col>116</xdr:col>
      <xdr:colOff>62865</xdr:colOff>
      <xdr:row>108</xdr:row>
      <xdr:rowOff>56515</xdr:rowOff>
    </xdr:to>
    <xdr:cxnSp macro="">
      <xdr:nvCxnSpPr>
        <xdr:cNvPr id="925" name="直線コネクタ 924"/>
        <xdr:cNvCxnSpPr/>
      </xdr:nvCxnSpPr>
      <xdr:spPr>
        <a:xfrm flipV="1">
          <a:off x="22160865" y="17164050"/>
          <a:ext cx="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60325</xdr:rowOff>
    </xdr:from>
    <xdr:ext cx="469900" cy="259080"/>
    <xdr:sp macro="" textlink="">
      <xdr:nvSpPr>
        <xdr:cNvPr id="926" name="【庁舎】&#10;一人当たり面積最小値テキスト"/>
        <xdr:cNvSpPr txBox="1"/>
      </xdr:nvSpPr>
      <xdr:spPr>
        <a:xfrm>
          <a:off x="22199600" y="18576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56515</xdr:rowOff>
    </xdr:from>
    <xdr:to>
      <xdr:col>116</xdr:col>
      <xdr:colOff>152400</xdr:colOff>
      <xdr:row>108</xdr:row>
      <xdr:rowOff>56515</xdr:rowOff>
    </xdr:to>
    <xdr:cxnSp macro="">
      <xdr:nvCxnSpPr>
        <xdr:cNvPr id="927" name="直線コネクタ 926"/>
        <xdr:cNvCxnSpPr/>
      </xdr:nvCxnSpPr>
      <xdr:spPr>
        <a:xfrm>
          <a:off x="22072600" y="185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137160</xdr:rowOff>
    </xdr:from>
    <xdr:ext cx="469900" cy="259080"/>
    <xdr:sp macro="" textlink="">
      <xdr:nvSpPr>
        <xdr:cNvPr id="928" name="【庁舎】&#10;一人当たり面積最大値テキスト"/>
        <xdr:cNvSpPr txBox="1"/>
      </xdr:nvSpPr>
      <xdr:spPr>
        <a:xfrm>
          <a:off x="22199600" y="16939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0.560</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xdr:cNvCxnSpPr/>
      </xdr:nvCxnSpPr>
      <xdr:spPr>
        <a:xfrm>
          <a:off x="22072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43815</xdr:rowOff>
    </xdr:from>
    <xdr:ext cx="469900" cy="257175"/>
    <xdr:sp macro="" textlink="">
      <xdr:nvSpPr>
        <xdr:cNvPr id="930" name="【庁舎】&#10;一人当たり面積平均値テキスト"/>
        <xdr:cNvSpPr txBox="1"/>
      </xdr:nvSpPr>
      <xdr:spPr>
        <a:xfrm>
          <a:off x="22199600" y="1804606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109220</xdr:rowOff>
    </xdr:from>
    <xdr:to>
      <xdr:col>112</xdr:col>
      <xdr:colOff>38100</xdr:colOff>
      <xdr:row>105</xdr:row>
      <xdr:rowOff>38735</xdr:rowOff>
    </xdr:to>
    <xdr:sp macro="" textlink="">
      <xdr:nvSpPr>
        <xdr:cNvPr id="932" name="フローチャート: 判断 931"/>
        <xdr:cNvSpPr/>
      </xdr:nvSpPr>
      <xdr:spPr>
        <a:xfrm>
          <a:off x="21272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38735</xdr:rowOff>
    </xdr:to>
    <xdr:sp macro="" textlink="">
      <xdr:nvSpPr>
        <xdr:cNvPr id="933" name="フローチャート: 判断 932"/>
        <xdr:cNvSpPr/>
      </xdr:nvSpPr>
      <xdr:spPr>
        <a:xfrm>
          <a:off x="20383500" y="1811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934" name="フローチャート: 判断 933"/>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35" name="フローチャート: 判断 934"/>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6" name="テキスト ボックス 9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7" name="テキスト ボックス 9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8" name="テキスト ボックス 937"/>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9" name="テキスト ボックス 93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40" name="テキスト ボックス 9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103</xdr:row>
      <xdr:rowOff>168275</xdr:rowOff>
    </xdr:from>
    <xdr:to>
      <xdr:col>116</xdr:col>
      <xdr:colOff>114300</xdr:colOff>
      <xdr:row>104</xdr:row>
      <xdr:rowOff>98425</xdr:rowOff>
    </xdr:to>
    <xdr:sp macro="" textlink="">
      <xdr:nvSpPr>
        <xdr:cNvPr id="941" name="楕円 940"/>
        <xdr:cNvSpPr/>
      </xdr:nvSpPr>
      <xdr:spPr>
        <a:xfrm>
          <a:off x="221107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19685</xdr:rowOff>
    </xdr:from>
    <xdr:ext cx="469900" cy="257175"/>
    <xdr:sp macro="" textlink="">
      <xdr:nvSpPr>
        <xdr:cNvPr id="942" name="【庁舎】&#10;一人当たり面積該当値テキスト"/>
        <xdr:cNvSpPr txBox="1"/>
      </xdr:nvSpPr>
      <xdr:spPr>
        <a:xfrm>
          <a:off x="22199600" y="176790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6350</xdr:rowOff>
    </xdr:from>
    <xdr:to>
      <xdr:col>112</xdr:col>
      <xdr:colOff>38100</xdr:colOff>
      <xdr:row>104</xdr:row>
      <xdr:rowOff>107315</xdr:rowOff>
    </xdr:to>
    <xdr:sp macro="" textlink="">
      <xdr:nvSpPr>
        <xdr:cNvPr id="943" name="楕円 942"/>
        <xdr:cNvSpPr/>
      </xdr:nvSpPr>
      <xdr:spPr>
        <a:xfrm>
          <a:off x="21272500" y="1783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47625</xdr:rowOff>
    </xdr:from>
    <xdr:to>
      <xdr:col>116</xdr:col>
      <xdr:colOff>63500</xdr:colOff>
      <xdr:row>104</xdr:row>
      <xdr:rowOff>56515</xdr:rowOff>
    </xdr:to>
    <xdr:cxnSp macro="">
      <xdr:nvCxnSpPr>
        <xdr:cNvPr id="944" name="直線コネクタ 943"/>
        <xdr:cNvCxnSpPr/>
      </xdr:nvCxnSpPr>
      <xdr:spPr>
        <a:xfrm flipV="1">
          <a:off x="21323300" y="1787842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19685</xdr:rowOff>
    </xdr:from>
    <xdr:to>
      <xdr:col>107</xdr:col>
      <xdr:colOff>101600</xdr:colOff>
      <xdr:row>104</xdr:row>
      <xdr:rowOff>121285</xdr:rowOff>
    </xdr:to>
    <xdr:sp macro="" textlink="">
      <xdr:nvSpPr>
        <xdr:cNvPr id="945" name="楕円 944"/>
        <xdr:cNvSpPr/>
      </xdr:nvSpPr>
      <xdr:spPr>
        <a:xfrm>
          <a:off x="20383500" y="1785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56515</xdr:rowOff>
    </xdr:from>
    <xdr:to>
      <xdr:col>111</xdr:col>
      <xdr:colOff>177800</xdr:colOff>
      <xdr:row>104</xdr:row>
      <xdr:rowOff>70485</xdr:rowOff>
    </xdr:to>
    <xdr:cxnSp macro="">
      <xdr:nvCxnSpPr>
        <xdr:cNvPr id="946" name="直線コネクタ 945"/>
        <xdr:cNvCxnSpPr/>
      </xdr:nvCxnSpPr>
      <xdr:spPr>
        <a:xfrm flipV="1">
          <a:off x="20434300" y="178873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31115</xdr:rowOff>
    </xdr:from>
    <xdr:to>
      <xdr:col>102</xdr:col>
      <xdr:colOff>165100</xdr:colOff>
      <xdr:row>104</xdr:row>
      <xdr:rowOff>132715</xdr:rowOff>
    </xdr:to>
    <xdr:sp macro="" textlink="">
      <xdr:nvSpPr>
        <xdr:cNvPr id="947" name="楕円 946"/>
        <xdr:cNvSpPr/>
      </xdr:nvSpPr>
      <xdr:spPr>
        <a:xfrm>
          <a:off x="19494500" y="178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70485</xdr:rowOff>
    </xdr:from>
    <xdr:to>
      <xdr:col>107</xdr:col>
      <xdr:colOff>50800</xdr:colOff>
      <xdr:row>104</xdr:row>
      <xdr:rowOff>81915</xdr:rowOff>
    </xdr:to>
    <xdr:cxnSp macro="">
      <xdr:nvCxnSpPr>
        <xdr:cNvPr id="948" name="直線コネクタ 947"/>
        <xdr:cNvCxnSpPr/>
      </xdr:nvCxnSpPr>
      <xdr:spPr>
        <a:xfrm flipV="1">
          <a:off x="19545300" y="179012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22860</xdr:rowOff>
    </xdr:from>
    <xdr:to>
      <xdr:col>98</xdr:col>
      <xdr:colOff>38100</xdr:colOff>
      <xdr:row>104</xdr:row>
      <xdr:rowOff>124460</xdr:rowOff>
    </xdr:to>
    <xdr:sp macro="" textlink="">
      <xdr:nvSpPr>
        <xdr:cNvPr id="949" name="楕円 948"/>
        <xdr:cNvSpPr/>
      </xdr:nvSpPr>
      <xdr:spPr>
        <a:xfrm>
          <a:off x="18605500" y="178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73660</xdr:rowOff>
    </xdr:from>
    <xdr:to>
      <xdr:col>102</xdr:col>
      <xdr:colOff>114300</xdr:colOff>
      <xdr:row>104</xdr:row>
      <xdr:rowOff>81915</xdr:rowOff>
    </xdr:to>
    <xdr:cxnSp macro="">
      <xdr:nvCxnSpPr>
        <xdr:cNvPr id="950" name="直線コネクタ 949"/>
        <xdr:cNvCxnSpPr/>
      </xdr:nvCxnSpPr>
      <xdr:spPr>
        <a:xfrm>
          <a:off x="18656300" y="179044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29845</xdr:rowOff>
    </xdr:from>
    <xdr:ext cx="469900" cy="257175"/>
    <xdr:sp macro="" textlink="">
      <xdr:nvSpPr>
        <xdr:cNvPr id="951" name="n_1aveValue【庁舎】&#10;一人当たり面積"/>
        <xdr:cNvSpPr txBox="1"/>
      </xdr:nvSpPr>
      <xdr:spPr>
        <a:xfrm>
          <a:off x="21075650" y="180320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29845</xdr:rowOff>
    </xdr:from>
    <xdr:ext cx="467995" cy="257175"/>
    <xdr:sp macro="" textlink="">
      <xdr:nvSpPr>
        <xdr:cNvPr id="952" name="n_2aveValue【庁舎】&#10;一人当たり面積"/>
        <xdr:cNvSpPr txBox="1"/>
      </xdr:nvSpPr>
      <xdr:spPr>
        <a:xfrm>
          <a:off x="20199350" y="182035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3810</xdr:rowOff>
    </xdr:from>
    <xdr:ext cx="467995" cy="259080"/>
    <xdr:sp macro="" textlink="">
      <xdr:nvSpPr>
        <xdr:cNvPr id="953" name="n_3aveValue【庁舎】&#10;一人当たり面積"/>
        <xdr:cNvSpPr txBox="1"/>
      </xdr:nvSpPr>
      <xdr:spPr>
        <a:xfrm>
          <a:off x="19310350" y="18177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3810</xdr:rowOff>
    </xdr:from>
    <xdr:ext cx="467995" cy="259080"/>
    <xdr:sp macro="" textlink="">
      <xdr:nvSpPr>
        <xdr:cNvPr id="954" name="n_4aveValue【庁舎】&#10;一人当たり面積"/>
        <xdr:cNvSpPr txBox="1"/>
      </xdr:nvSpPr>
      <xdr:spPr>
        <a:xfrm>
          <a:off x="18421350" y="18177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123825</xdr:rowOff>
    </xdr:from>
    <xdr:ext cx="469900" cy="257175"/>
    <xdr:sp macro="" textlink="">
      <xdr:nvSpPr>
        <xdr:cNvPr id="955" name="n_1mainValue【庁舎】&#10;一人当たり面積"/>
        <xdr:cNvSpPr txBox="1"/>
      </xdr:nvSpPr>
      <xdr:spPr>
        <a:xfrm>
          <a:off x="21075650" y="176117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102</xdr:row>
      <xdr:rowOff>137795</xdr:rowOff>
    </xdr:from>
    <xdr:ext cx="467995" cy="259080"/>
    <xdr:sp macro="" textlink="">
      <xdr:nvSpPr>
        <xdr:cNvPr id="956" name="n_2mainValue【庁舎】&#10;一人当たり面積"/>
        <xdr:cNvSpPr txBox="1"/>
      </xdr:nvSpPr>
      <xdr:spPr>
        <a:xfrm>
          <a:off x="20199350" y="176256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102</xdr:row>
      <xdr:rowOff>149225</xdr:rowOff>
    </xdr:from>
    <xdr:ext cx="467995" cy="259080"/>
    <xdr:sp macro="" textlink="">
      <xdr:nvSpPr>
        <xdr:cNvPr id="957" name="n_3mainValue【庁舎】&#10;一人当たり面積"/>
        <xdr:cNvSpPr txBox="1"/>
      </xdr:nvSpPr>
      <xdr:spPr>
        <a:xfrm>
          <a:off x="19310350" y="176371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102</xdr:row>
      <xdr:rowOff>140970</xdr:rowOff>
    </xdr:from>
    <xdr:ext cx="467995" cy="259080"/>
    <xdr:sp macro="" textlink="">
      <xdr:nvSpPr>
        <xdr:cNvPr id="958" name="n_4mainValue【庁舎】&#10;一人当たり面積"/>
        <xdr:cNvSpPr txBox="1"/>
      </xdr:nvSpPr>
      <xdr:spPr>
        <a:xfrm>
          <a:off x="18421350" y="176288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tx1"/>
              </a:solidFill>
              <a:latin typeface="ＭＳ Ｐゴシック"/>
              <a:ea typeface="ＭＳ Ｐゴシック"/>
            </a:rPr>
            <a:t>　上記資産の有形固定資産減価償却率については、更新時期が比較的新しい一般廃棄物処理施設と福祉施設を除き、いずれも類似団体平均、全国平均及び県平均を超えており、老朽化が進行していると言える。</a:t>
          </a:r>
        </a:p>
        <a:p>
          <a:r>
            <a:rPr kumimoji="1" lang="ja-JP" altLang="en-US" sz="1300">
              <a:solidFill>
                <a:schemeClr val="tx1"/>
              </a:solidFill>
              <a:latin typeface="ＭＳ Ｐゴシック"/>
              <a:ea typeface="ＭＳ Ｐゴシック"/>
            </a:rPr>
            <a:t>　特に、体育館・プール、防火水槽等の消防施設及び有形固定資産の１割以上を占める庁舎は、償却率がいずれも</a:t>
          </a:r>
          <a:r>
            <a:rPr kumimoji="1" lang="en-US" altLang="ja-JP" sz="1300">
              <a:solidFill>
                <a:schemeClr val="tx1"/>
              </a:solidFill>
              <a:latin typeface="ＭＳ Ｐゴシック"/>
              <a:ea typeface="ＭＳ Ｐゴシック"/>
            </a:rPr>
            <a:t>70</a:t>
          </a:r>
          <a:r>
            <a:rPr kumimoji="1" lang="ja-JP" altLang="en-US" sz="1300">
              <a:solidFill>
                <a:schemeClr val="tx1"/>
              </a:solidFill>
              <a:latin typeface="ＭＳ Ｐゴシック"/>
              <a:ea typeface="ＭＳ Ｐゴシック"/>
            </a:rPr>
            <a:t>％を超えていることから、津山市公共施設等総合管理計画、津山市公共施設再編基本計画等に基づき、施設の統廃合、更新、長寿命化等をより一層進めていく必要がある。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98,811
97,787
506.33
53,434,778
51,326,657
2,004,773
28,913,279
68,270,775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が微増となったほか、地方消費税交付金等の増などもあり、基準財政収入額は増加傾向にあるが、少子高齢化の進行等に伴い社会保障関係費が伸びていることなどから、基準財政需要額も増加傾向にある。このため、財政力指数は横ばい状態が続いており、全国・岡山県平均は上回ってい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年度は類団平均を大きく下回る結果となっている。</a:t>
          </a:r>
        </a:p>
        <a:p>
          <a:r>
            <a:rPr kumimoji="1" lang="ja-JP" altLang="en-US" sz="1300">
              <a:latin typeface="ＭＳ Ｐゴシック" panose="020B0600070205080204" pitchFamily="50" charset="-128"/>
              <a:ea typeface="ＭＳ Ｐゴシック" panose="020B0600070205080204" pitchFamily="50" charset="-128"/>
            </a:rPr>
            <a:t>　今後も、地場産業の振興、企業誘致、移住・定住促進施策、少子化対策等を強力に推進し、市税等自主財源の増加を図るなどして財政基盤の強化に努める。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108655</xdr:rowOff>
    </xdr:to>
    <xdr:cxnSp macro="">
      <xdr:nvCxnSpPr>
        <xdr:cNvPr id="69" name="直線コネクタ 68"/>
        <xdr:cNvCxnSpPr/>
      </xdr:nvCxnSpPr>
      <xdr:spPr>
        <a:xfrm>
          <a:off x="4114800" y="74676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2" name="直線コネクタ 71"/>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57855</xdr:rowOff>
    </xdr:from>
    <xdr:to>
      <xdr:col>19</xdr:col>
      <xdr:colOff>184150</xdr:colOff>
      <xdr:row>43</xdr:row>
      <xdr:rowOff>159455</xdr:rowOff>
    </xdr:to>
    <xdr:sp macro="" textlink="">
      <xdr:nvSpPr>
        <xdr:cNvPr id="73" name="フローチャート: 判断 72"/>
        <xdr:cNvSpPr/>
      </xdr:nvSpPr>
      <xdr:spPr>
        <a:xfrm>
          <a:off x="4064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74" name="テキスト ボックス 73"/>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108655</xdr:rowOff>
    </xdr:from>
    <xdr:to>
      <xdr:col>15</xdr:col>
      <xdr:colOff>133350</xdr:colOff>
      <xdr:row>43</xdr:row>
      <xdr:rowOff>38805</xdr:rowOff>
    </xdr:to>
    <xdr:sp macro="" textlink="">
      <xdr:nvSpPr>
        <xdr:cNvPr id="76" name="フローチャート: 判断 75"/>
        <xdr:cNvSpPr/>
      </xdr:nvSpPr>
      <xdr:spPr>
        <a:xfrm>
          <a:off x="3175000" y="73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48982</xdr:rowOff>
    </xdr:from>
    <xdr:ext cx="762000" cy="259045"/>
    <xdr:sp macro="" textlink="">
      <xdr:nvSpPr>
        <xdr:cNvPr id="77" name="テキスト ボックス 76"/>
        <xdr:cNvSpPr txBox="1"/>
      </xdr:nvSpPr>
      <xdr:spPr>
        <a:xfrm>
          <a:off x="2844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108655</xdr:rowOff>
    </xdr:from>
    <xdr:to>
      <xdr:col>11</xdr:col>
      <xdr:colOff>82550</xdr:colOff>
      <xdr:row>43</xdr:row>
      <xdr:rowOff>38805</xdr:rowOff>
    </xdr:to>
    <xdr:sp macro="" textlink="">
      <xdr:nvSpPr>
        <xdr:cNvPr id="79" name="フローチャート: 判断 78"/>
        <xdr:cNvSpPr/>
      </xdr:nvSpPr>
      <xdr:spPr>
        <a:xfrm>
          <a:off x="2286000" y="73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48982</xdr:rowOff>
    </xdr:from>
    <xdr:ext cx="762000" cy="259045"/>
    <xdr:sp macro="" textlink="">
      <xdr:nvSpPr>
        <xdr:cNvPr id="80" name="テキスト ボックス 79"/>
        <xdr:cNvSpPr txBox="1"/>
      </xdr:nvSpPr>
      <xdr:spPr>
        <a:xfrm>
          <a:off x="1955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81" name="フローチャート: 判断 80"/>
        <xdr:cNvSpPr/>
      </xdr:nvSpPr>
      <xdr:spPr>
        <a:xfrm>
          <a:off x="1397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62388</xdr:rowOff>
    </xdr:from>
    <xdr:ext cx="762000" cy="259045"/>
    <xdr:sp macro="" textlink="">
      <xdr:nvSpPr>
        <xdr:cNvPr id="82" name="テキスト ボックス 81"/>
        <xdr:cNvSpPr txBox="1"/>
      </xdr:nvSpPr>
      <xdr:spPr>
        <a:xfrm>
          <a:off x="1066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0" name="楕円 89"/>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91" name="テキスト ボックス 9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扶助費、公債費等の増により経常経費充当一般財源が増加したが、 社会福祉費、公債費等の増や臨時財政対策債償還基金費等の追加に伴う普通交付税の増により経常一般財源が更に大きく増加し、前年度から</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ポイントと大幅に低下した結果、全国平均は下回ることとなった。</a:t>
          </a:r>
        </a:p>
        <a:p>
          <a:r>
            <a:rPr kumimoji="1" lang="ja-JP" altLang="en-US" sz="1300">
              <a:latin typeface="ＭＳ Ｐゴシック" panose="020B0600070205080204" pitchFamily="50" charset="-128"/>
              <a:ea typeface="ＭＳ Ｐゴシック" panose="020B0600070205080204" pitchFamily="50" charset="-128"/>
            </a:rPr>
            <a:t>　 今後も、当面の間は扶助費や公債費、大型建設事業の起債償還に係る一部事務合負担金の高止まり状態が継続する見込みであり、事業の徹底した見直しや自主財源の確保、民間活力の導入などの行財政改革を更に積極的に推進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65</xdr:row>
      <xdr:rowOff>123698</xdr:rowOff>
    </xdr:to>
    <xdr:cxnSp macro="">
      <xdr:nvCxnSpPr>
        <xdr:cNvPr id="130" name="直線コネクタ 129"/>
        <xdr:cNvCxnSpPr/>
      </xdr:nvCxnSpPr>
      <xdr:spPr>
        <a:xfrm flipV="1">
          <a:off x="4114800" y="10843260"/>
          <a:ext cx="8382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67</xdr:row>
      <xdr:rowOff>147574</xdr:rowOff>
    </xdr:to>
    <xdr:cxnSp macro="">
      <xdr:nvCxnSpPr>
        <xdr:cNvPr id="133" name="直線コネクタ 132"/>
        <xdr:cNvCxnSpPr/>
      </xdr:nvCxnSpPr>
      <xdr:spPr>
        <a:xfrm flipV="1">
          <a:off x="3225800" y="11267948"/>
          <a:ext cx="8890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43942</xdr:rowOff>
    </xdr:from>
    <xdr:to>
      <xdr:col>19</xdr:col>
      <xdr:colOff>184150</xdr:colOff>
      <xdr:row>65</xdr:row>
      <xdr:rowOff>145542</xdr:rowOff>
    </xdr:to>
    <xdr:sp macro="" textlink="">
      <xdr:nvSpPr>
        <xdr:cNvPr id="134" name="フローチャート: 判断 133"/>
        <xdr:cNvSpPr/>
      </xdr:nvSpPr>
      <xdr:spPr>
        <a:xfrm>
          <a:off x="4064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155719</xdr:rowOff>
    </xdr:from>
    <xdr:ext cx="736600" cy="259045"/>
    <xdr:sp macro="" textlink="">
      <xdr:nvSpPr>
        <xdr:cNvPr id="135" name="テキスト ボックス 134"/>
        <xdr:cNvSpPr txBox="1"/>
      </xdr:nvSpPr>
      <xdr:spPr>
        <a:xfrm>
          <a:off x="3733800" y="1095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131064</xdr:rowOff>
    </xdr:from>
    <xdr:to>
      <xdr:col>15</xdr:col>
      <xdr:colOff>82550</xdr:colOff>
      <xdr:row>67</xdr:row>
      <xdr:rowOff>147574</xdr:rowOff>
    </xdr:to>
    <xdr:cxnSp macro="">
      <xdr:nvCxnSpPr>
        <xdr:cNvPr id="136" name="直線コネクタ 135"/>
        <xdr:cNvCxnSpPr/>
      </xdr:nvCxnSpPr>
      <xdr:spPr>
        <a:xfrm>
          <a:off x="2336800" y="11103864"/>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169418</xdr:rowOff>
    </xdr:from>
    <xdr:to>
      <xdr:col>15</xdr:col>
      <xdr:colOff>133350</xdr:colOff>
      <xdr:row>66</xdr:row>
      <xdr:rowOff>99568</xdr:rowOff>
    </xdr:to>
    <xdr:sp macro="" textlink="">
      <xdr:nvSpPr>
        <xdr:cNvPr id="137" name="フローチャート: 判断 136"/>
        <xdr:cNvSpPr/>
      </xdr:nvSpPr>
      <xdr:spPr>
        <a:xfrm>
          <a:off x="3175000" y="1131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109745</xdr:rowOff>
    </xdr:from>
    <xdr:ext cx="762000" cy="259045"/>
    <xdr:sp macro="" textlink="">
      <xdr:nvSpPr>
        <xdr:cNvPr id="138" name="テキスト ボックス 137"/>
        <xdr:cNvSpPr txBox="1"/>
      </xdr:nvSpPr>
      <xdr:spPr>
        <a:xfrm>
          <a:off x="2844800" y="1108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66</xdr:row>
      <xdr:rowOff>87376</xdr:rowOff>
    </xdr:to>
    <xdr:cxnSp macro="">
      <xdr:nvCxnSpPr>
        <xdr:cNvPr id="139" name="直線コネクタ 138"/>
        <xdr:cNvCxnSpPr/>
      </xdr:nvCxnSpPr>
      <xdr:spPr>
        <a:xfrm flipV="1">
          <a:off x="1447800" y="11103864"/>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0" name="フローチャート: 判断 139"/>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91711</xdr:rowOff>
    </xdr:from>
    <xdr:ext cx="762000" cy="259045"/>
    <xdr:sp macro="" textlink="">
      <xdr:nvSpPr>
        <xdr:cNvPr id="141" name="テキスト ボックス 140"/>
        <xdr:cNvSpPr txBox="1"/>
      </xdr:nvSpPr>
      <xdr:spPr>
        <a:xfrm>
          <a:off x="1955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42" name="フローチャート: 判断 141"/>
        <xdr:cNvSpPr/>
      </xdr:nvSpPr>
      <xdr:spPr>
        <a:xfrm>
          <a:off x="1397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30243</xdr:rowOff>
    </xdr:from>
    <xdr:ext cx="762000" cy="259045"/>
    <xdr:sp macro="" textlink="">
      <xdr:nvSpPr>
        <xdr:cNvPr id="143" name="テキスト ボックス 142"/>
        <xdr:cNvSpPr txBox="1"/>
      </xdr:nvSpPr>
      <xdr:spPr>
        <a:xfrm>
          <a:off x="1066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49" name="楕円 148"/>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134637</xdr:rowOff>
    </xdr:from>
    <xdr:ext cx="762000" cy="259045"/>
    <xdr:sp macro="" textlink="">
      <xdr:nvSpPr>
        <xdr:cNvPr id="150"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72898</xdr:rowOff>
    </xdr:from>
    <xdr:to>
      <xdr:col>19</xdr:col>
      <xdr:colOff>184150</xdr:colOff>
      <xdr:row>66</xdr:row>
      <xdr:rowOff>3048</xdr:rowOff>
    </xdr:to>
    <xdr:sp macro="" textlink="">
      <xdr:nvSpPr>
        <xdr:cNvPr id="151" name="楕円 150"/>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159275</xdr:rowOff>
    </xdr:from>
    <xdr:ext cx="736600" cy="259045"/>
    <xdr:sp macro="" textlink="">
      <xdr:nvSpPr>
        <xdr:cNvPr id="152" name="テキスト ボックス 151"/>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96774</xdr:rowOff>
    </xdr:from>
    <xdr:to>
      <xdr:col>15</xdr:col>
      <xdr:colOff>133350</xdr:colOff>
      <xdr:row>68</xdr:row>
      <xdr:rowOff>26924</xdr:rowOff>
    </xdr:to>
    <xdr:sp macro="" textlink="">
      <xdr:nvSpPr>
        <xdr:cNvPr id="153" name="楕円 152"/>
        <xdr:cNvSpPr/>
      </xdr:nvSpPr>
      <xdr:spPr>
        <a:xfrm>
          <a:off x="3175000" y="115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11701</xdr:rowOff>
    </xdr:from>
    <xdr:ext cx="762000" cy="259045"/>
    <xdr:sp macro="" textlink="">
      <xdr:nvSpPr>
        <xdr:cNvPr id="154" name="テキスト ボックス 153"/>
        <xdr:cNvSpPr txBox="1"/>
      </xdr:nvSpPr>
      <xdr:spPr>
        <a:xfrm>
          <a:off x="2844800" y="1167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5" name="楕円 154"/>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20591</xdr:rowOff>
    </xdr:from>
    <xdr:ext cx="762000" cy="259045"/>
    <xdr:sp macro="" textlink="">
      <xdr:nvSpPr>
        <xdr:cNvPr id="156" name="テキスト ボックス 155"/>
        <xdr:cNvSpPr txBox="1"/>
      </xdr:nvSpPr>
      <xdr:spPr>
        <a:xfrm>
          <a:off x="1955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36576</xdr:rowOff>
    </xdr:from>
    <xdr:to>
      <xdr:col>7</xdr:col>
      <xdr:colOff>31750</xdr:colOff>
      <xdr:row>66</xdr:row>
      <xdr:rowOff>138176</xdr:rowOff>
    </xdr:to>
    <xdr:sp macro="" textlink="">
      <xdr:nvSpPr>
        <xdr:cNvPr id="157" name="楕円 156"/>
        <xdr:cNvSpPr/>
      </xdr:nvSpPr>
      <xdr:spPr>
        <a:xfrm>
          <a:off x="1397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122953</xdr:rowOff>
    </xdr:from>
    <xdr:ext cx="762000" cy="259045"/>
    <xdr:sp macro="" textlink="">
      <xdr:nvSpPr>
        <xdr:cNvPr id="158" name="テキスト ボックス 157"/>
        <xdr:cNvSpPr txBox="1"/>
      </xdr:nvSpPr>
      <xdr:spPr>
        <a:xfrm>
          <a:off x="1066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年度までは類似団体よりも高い水準となっていたが、平成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職員の新陳代謝が進んだことなどによる人件費の削減や、市直営でのごみ処理業務を一部事務組合に移管したことなどによって経常経費が減少し、類似団体、全国及び県の平均をいずれも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今後も、職員数及び給与の適正化、事務事業の徹底した見直しなどに取り組み、歳出の削減に努めていく。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97388</xdr:rowOff>
    </xdr:from>
    <xdr:to>
      <xdr:col>23</xdr:col>
      <xdr:colOff>133350</xdr:colOff>
      <xdr:row>82</xdr:row>
      <xdr:rowOff>161651</xdr:rowOff>
    </xdr:to>
    <xdr:cxnSp macro="">
      <xdr:nvCxnSpPr>
        <xdr:cNvPr id="191" name="直線コネクタ 190"/>
        <xdr:cNvCxnSpPr/>
      </xdr:nvCxnSpPr>
      <xdr:spPr>
        <a:xfrm>
          <a:off x="4114800" y="14156288"/>
          <a:ext cx="838200" cy="6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8551</xdr:rowOff>
    </xdr:from>
    <xdr:to>
      <xdr:col>19</xdr:col>
      <xdr:colOff>133350</xdr:colOff>
      <xdr:row>82</xdr:row>
      <xdr:rowOff>97388</xdr:rowOff>
    </xdr:to>
    <xdr:cxnSp macro="">
      <xdr:nvCxnSpPr>
        <xdr:cNvPr id="194" name="直線コネクタ 193"/>
        <xdr:cNvCxnSpPr/>
      </xdr:nvCxnSpPr>
      <xdr:spPr>
        <a:xfrm>
          <a:off x="3225800" y="14067451"/>
          <a:ext cx="889000" cy="8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139970</xdr:rowOff>
    </xdr:from>
    <xdr:to>
      <xdr:col>19</xdr:col>
      <xdr:colOff>184150</xdr:colOff>
      <xdr:row>84</xdr:row>
      <xdr:rowOff>70120</xdr:rowOff>
    </xdr:to>
    <xdr:sp macro="" textlink="">
      <xdr:nvSpPr>
        <xdr:cNvPr id="195" name="フローチャート: 判断 194"/>
        <xdr:cNvSpPr/>
      </xdr:nvSpPr>
      <xdr:spPr>
        <a:xfrm>
          <a:off x="4064000" y="14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54897</xdr:rowOff>
    </xdr:from>
    <xdr:ext cx="736600" cy="259045"/>
    <xdr:sp macro="" textlink="">
      <xdr:nvSpPr>
        <xdr:cNvPr id="196" name="テキスト ボックス 195"/>
        <xdr:cNvSpPr txBox="1"/>
      </xdr:nvSpPr>
      <xdr:spPr>
        <a:xfrm>
          <a:off x="3733800" y="14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8551</xdr:rowOff>
    </xdr:from>
    <xdr:to>
      <xdr:col>15</xdr:col>
      <xdr:colOff>82550</xdr:colOff>
      <xdr:row>82</xdr:row>
      <xdr:rowOff>23434</xdr:rowOff>
    </xdr:to>
    <xdr:cxnSp macro="">
      <xdr:nvCxnSpPr>
        <xdr:cNvPr id="197" name="直線コネクタ 196"/>
        <xdr:cNvCxnSpPr/>
      </xdr:nvCxnSpPr>
      <xdr:spPr>
        <a:xfrm flipV="1">
          <a:off x="2336800" y="14067451"/>
          <a:ext cx="889000" cy="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44194</xdr:rowOff>
    </xdr:from>
    <xdr:to>
      <xdr:col>15</xdr:col>
      <xdr:colOff>133350</xdr:colOff>
      <xdr:row>82</xdr:row>
      <xdr:rowOff>145794</xdr:rowOff>
    </xdr:to>
    <xdr:sp macro="" textlink="">
      <xdr:nvSpPr>
        <xdr:cNvPr id="198" name="フローチャート: 判断 197"/>
        <xdr:cNvSpPr/>
      </xdr:nvSpPr>
      <xdr:spPr>
        <a:xfrm>
          <a:off x="3175000" y="1410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130571</xdr:rowOff>
    </xdr:from>
    <xdr:ext cx="762000" cy="259045"/>
    <xdr:sp macro="" textlink="">
      <xdr:nvSpPr>
        <xdr:cNvPr id="199" name="テキスト ボックス 198"/>
        <xdr:cNvSpPr txBox="1"/>
      </xdr:nvSpPr>
      <xdr:spPr>
        <a:xfrm>
          <a:off x="2844800" y="1418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22180</xdr:rowOff>
    </xdr:from>
    <xdr:to>
      <xdr:col>11</xdr:col>
      <xdr:colOff>31750</xdr:colOff>
      <xdr:row>82</xdr:row>
      <xdr:rowOff>23434</xdr:rowOff>
    </xdr:to>
    <xdr:cxnSp macro="">
      <xdr:nvCxnSpPr>
        <xdr:cNvPr id="200" name="直線コネクタ 199"/>
        <xdr:cNvCxnSpPr/>
      </xdr:nvCxnSpPr>
      <xdr:spPr>
        <a:xfrm>
          <a:off x="1447800" y="14081080"/>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5211</xdr:rowOff>
    </xdr:from>
    <xdr:to>
      <xdr:col>11</xdr:col>
      <xdr:colOff>82550</xdr:colOff>
      <xdr:row>82</xdr:row>
      <xdr:rowOff>106811</xdr:rowOff>
    </xdr:to>
    <xdr:sp macro="" textlink="">
      <xdr:nvSpPr>
        <xdr:cNvPr id="201" name="フローチャート: 判断 200"/>
        <xdr:cNvSpPr/>
      </xdr:nvSpPr>
      <xdr:spPr>
        <a:xfrm>
          <a:off x="2286000" y="1406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91588</xdr:rowOff>
    </xdr:from>
    <xdr:ext cx="762000" cy="259045"/>
    <xdr:sp macro="" textlink="">
      <xdr:nvSpPr>
        <xdr:cNvPr id="202" name="テキスト ボックス 201"/>
        <xdr:cNvSpPr txBox="1"/>
      </xdr:nvSpPr>
      <xdr:spPr>
        <a:xfrm>
          <a:off x="1955800" y="1415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165088</xdr:rowOff>
    </xdr:from>
    <xdr:to>
      <xdr:col>7</xdr:col>
      <xdr:colOff>31750</xdr:colOff>
      <xdr:row>82</xdr:row>
      <xdr:rowOff>95238</xdr:rowOff>
    </xdr:to>
    <xdr:sp macro="" textlink="">
      <xdr:nvSpPr>
        <xdr:cNvPr id="203" name="フローチャート: 判断 202"/>
        <xdr:cNvSpPr/>
      </xdr:nvSpPr>
      <xdr:spPr>
        <a:xfrm>
          <a:off x="1397000" y="140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80015</xdr:rowOff>
    </xdr:from>
    <xdr:ext cx="762000" cy="259045"/>
    <xdr:sp macro="" textlink="">
      <xdr:nvSpPr>
        <xdr:cNvPr id="204" name="テキスト ボックス 203"/>
        <xdr:cNvSpPr txBox="1"/>
      </xdr:nvSpPr>
      <xdr:spPr>
        <a:xfrm>
          <a:off x="1066800" y="1413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110851</xdr:rowOff>
    </xdr:from>
    <xdr:to>
      <xdr:col>23</xdr:col>
      <xdr:colOff>184150</xdr:colOff>
      <xdr:row>83</xdr:row>
      <xdr:rowOff>41001</xdr:rowOff>
    </xdr:to>
    <xdr:sp macro="" textlink="">
      <xdr:nvSpPr>
        <xdr:cNvPr id="210" name="楕円 209"/>
        <xdr:cNvSpPr/>
      </xdr:nvSpPr>
      <xdr:spPr>
        <a:xfrm>
          <a:off x="4902200" y="1416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127378</xdr:rowOff>
    </xdr:from>
    <xdr:ext cx="762000" cy="259045"/>
    <xdr:sp macro="" textlink="">
      <xdr:nvSpPr>
        <xdr:cNvPr id="211" name="人件費・物件費等の状況該当値テキスト"/>
        <xdr:cNvSpPr txBox="1"/>
      </xdr:nvSpPr>
      <xdr:spPr>
        <a:xfrm>
          <a:off x="5041900" y="14014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46588</xdr:rowOff>
    </xdr:from>
    <xdr:to>
      <xdr:col>19</xdr:col>
      <xdr:colOff>184150</xdr:colOff>
      <xdr:row>82</xdr:row>
      <xdr:rowOff>148188</xdr:rowOff>
    </xdr:to>
    <xdr:sp macro="" textlink="">
      <xdr:nvSpPr>
        <xdr:cNvPr id="212" name="楕円 211"/>
        <xdr:cNvSpPr/>
      </xdr:nvSpPr>
      <xdr:spPr>
        <a:xfrm>
          <a:off x="4064000" y="1410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158365</xdr:rowOff>
    </xdr:from>
    <xdr:ext cx="736600" cy="259045"/>
    <xdr:sp macro="" textlink="">
      <xdr:nvSpPr>
        <xdr:cNvPr id="213" name="テキスト ボックス 212"/>
        <xdr:cNvSpPr txBox="1"/>
      </xdr:nvSpPr>
      <xdr:spPr>
        <a:xfrm>
          <a:off x="3733800" y="1387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129201</xdr:rowOff>
    </xdr:from>
    <xdr:to>
      <xdr:col>15</xdr:col>
      <xdr:colOff>133350</xdr:colOff>
      <xdr:row>82</xdr:row>
      <xdr:rowOff>59351</xdr:rowOff>
    </xdr:to>
    <xdr:sp macro="" textlink="">
      <xdr:nvSpPr>
        <xdr:cNvPr id="214" name="楕円 213"/>
        <xdr:cNvSpPr/>
      </xdr:nvSpPr>
      <xdr:spPr>
        <a:xfrm>
          <a:off x="3175000" y="140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69528</xdr:rowOff>
    </xdr:from>
    <xdr:ext cx="762000" cy="259045"/>
    <xdr:sp macro="" textlink="">
      <xdr:nvSpPr>
        <xdr:cNvPr id="215" name="テキスト ボックス 214"/>
        <xdr:cNvSpPr txBox="1"/>
      </xdr:nvSpPr>
      <xdr:spPr>
        <a:xfrm>
          <a:off x="2844800" y="1378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144084</xdr:rowOff>
    </xdr:from>
    <xdr:to>
      <xdr:col>11</xdr:col>
      <xdr:colOff>82550</xdr:colOff>
      <xdr:row>82</xdr:row>
      <xdr:rowOff>74234</xdr:rowOff>
    </xdr:to>
    <xdr:sp macro="" textlink="">
      <xdr:nvSpPr>
        <xdr:cNvPr id="216" name="楕円 215"/>
        <xdr:cNvSpPr/>
      </xdr:nvSpPr>
      <xdr:spPr>
        <a:xfrm>
          <a:off x="2286000" y="140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84411</xdr:rowOff>
    </xdr:from>
    <xdr:ext cx="762000" cy="259045"/>
    <xdr:sp macro="" textlink="">
      <xdr:nvSpPr>
        <xdr:cNvPr id="217" name="テキスト ボックス 216"/>
        <xdr:cNvSpPr txBox="1"/>
      </xdr:nvSpPr>
      <xdr:spPr>
        <a:xfrm>
          <a:off x="1955800" y="1380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142830</xdr:rowOff>
    </xdr:from>
    <xdr:to>
      <xdr:col>7</xdr:col>
      <xdr:colOff>31750</xdr:colOff>
      <xdr:row>82</xdr:row>
      <xdr:rowOff>72980</xdr:rowOff>
    </xdr:to>
    <xdr:sp macro="" textlink="">
      <xdr:nvSpPr>
        <xdr:cNvPr id="218" name="楕円 217"/>
        <xdr:cNvSpPr/>
      </xdr:nvSpPr>
      <xdr:spPr>
        <a:xfrm>
          <a:off x="1397000" y="140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83157</xdr:rowOff>
    </xdr:from>
    <xdr:ext cx="762000" cy="259045"/>
    <xdr:sp macro="" textlink="">
      <xdr:nvSpPr>
        <xdr:cNvPr id="219" name="テキスト ボックス 218"/>
        <xdr:cNvSpPr txBox="1"/>
      </xdr:nvSpPr>
      <xdr:spPr>
        <a:xfrm>
          <a:off x="1066800" y="137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職員の新陳代謝のほか平成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月まで実施した定期昇給の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号抑制等により指数は前年度に引き続き</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となっているものの、高校卒区分における経験年数や階層の高さが影響し、類似団体及び全国市の平均を上回っている。</a:t>
          </a:r>
        </a:p>
        <a:p>
          <a:r>
            <a:rPr kumimoji="1" lang="ja-JP" altLang="en-US" sz="1300">
              <a:latin typeface="ＭＳ Ｐゴシック" panose="020B0600070205080204" pitchFamily="50" charset="-128"/>
              <a:ea typeface="ＭＳ Ｐゴシック" panose="020B0600070205080204" pitchFamily="50" charset="-128"/>
            </a:rPr>
            <a:t>　 今後、管理職員数の削減や国家公務員に準拠した給与体系の整備に努め、効率的な組織運営を進めていく。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98778</xdr:rowOff>
    </xdr:to>
    <xdr:cxnSp macro="">
      <xdr:nvCxnSpPr>
        <xdr:cNvPr id="253" name="直線コネクタ 252"/>
        <xdr:cNvCxnSpPr/>
      </xdr:nvCxnSpPr>
      <xdr:spPr>
        <a:xfrm>
          <a:off x="16179800" y="1467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98778</xdr:rowOff>
    </xdr:to>
    <xdr:cxnSp macro="">
      <xdr:nvCxnSpPr>
        <xdr:cNvPr id="256" name="直線コネクタ 255"/>
        <xdr:cNvCxnSpPr/>
      </xdr:nvCxnSpPr>
      <xdr:spPr>
        <a:xfrm>
          <a:off x="15290800" y="1467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18345</xdr:rowOff>
    </xdr:from>
    <xdr:to>
      <xdr:col>77</xdr:col>
      <xdr:colOff>95250</xdr:colOff>
      <xdr:row>84</xdr:row>
      <xdr:rowOff>119945</xdr:rowOff>
    </xdr:to>
    <xdr:sp macro="" textlink="">
      <xdr:nvSpPr>
        <xdr:cNvPr id="257" name="フローチャート: 判断 256"/>
        <xdr:cNvSpPr/>
      </xdr:nvSpPr>
      <xdr:spPr>
        <a:xfrm>
          <a:off x="161290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130122</xdr:rowOff>
    </xdr:from>
    <xdr:ext cx="736600" cy="259045"/>
    <xdr:sp macro="" textlink="">
      <xdr:nvSpPr>
        <xdr:cNvPr id="258" name="テキスト ボックス 257"/>
        <xdr:cNvSpPr txBox="1"/>
      </xdr:nvSpPr>
      <xdr:spPr>
        <a:xfrm>
          <a:off x="15798800" y="1418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98778</xdr:rowOff>
    </xdr:from>
    <xdr:to>
      <xdr:col>72</xdr:col>
      <xdr:colOff>203200</xdr:colOff>
      <xdr:row>85</xdr:row>
      <xdr:rowOff>165805</xdr:rowOff>
    </xdr:to>
    <xdr:cxnSp macro="">
      <xdr:nvCxnSpPr>
        <xdr:cNvPr id="259" name="直線コネクタ 258"/>
        <xdr:cNvCxnSpPr/>
      </xdr:nvCxnSpPr>
      <xdr:spPr>
        <a:xfrm flipV="1">
          <a:off x="14401800" y="1467202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45155</xdr:rowOff>
    </xdr:from>
    <xdr:to>
      <xdr:col>73</xdr:col>
      <xdr:colOff>44450</xdr:colOff>
      <xdr:row>84</xdr:row>
      <xdr:rowOff>146755</xdr:rowOff>
    </xdr:to>
    <xdr:sp macro="" textlink="">
      <xdr:nvSpPr>
        <xdr:cNvPr id="260" name="フローチャート: 判断 259"/>
        <xdr:cNvSpPr/>
      </xdr:nvSpPr>
      <xdr:spPr>
        <a:xfrm>
          <a:off x="152400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61" name="テキスト ボックス 260"/>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85</xdr:row>
      <xdr:rowOff>165805</xdr:rowOff>
    </xdr:to>
    <xdr:cxnSp macro="">
      <xdr:nvCxnSpPr>
        <xdr:cNvPr id="262" name="直線コネクタ 261"/>
        <xdr:cNvCxnSpPr/>
      </xdr:nvCxnSpPr>
      <xdr:spPr>
        <a:xfrm>
          <a:off x="13512800" y="1473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45155</xdr:rowOff>
    </xdr:from>
    <xdr:to>
      <xdr:col>68</xdr:col>
      <xdr:colOff>203200</xdr:colOff>
      <xdr:row>84</xdr:row>
      <xdr:rowOff>146755</xdr:rowOff>
    </xdr:to>
    <xdr:sp macro="" textlink="">
      <xdr:nvSpPr>
        <xdr:cNvPr id="263" name="フローチャート: 判断 262"/>
        <xdr:cNvSpPr/>
      </xdr:nvSpPr>
      <xdr:spPr>
        <a:xfrm>
          <a:off x="143510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64" name="テキスト ボックス 263"/>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65" name="フローチャート: 判断 264"/>
        <xdr:cNvSpPr/>
      </xdr:nvSpPr>
      <xdr:spPr>
        <a:xfrm>
          <a:off x="134620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66" name="テキスト ボックス 265"/>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72" name="楕円 271"/>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73" name="給与水準   （国との比較）該当値テキスト"/>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47978</xdr:rowOff>
    </xdr:from>
    <xdr:to>
      <xdr:col>77</xdr:col>
      <xdr:colOff>95250</xdr:colOff>
      <xdr:row>85</xdr:row>
      <xdr:rowOff>149578</xdr:rowOff>
    </xdr:to>
    <xdr:sp macro="" textlink="">
      <xdr:nvSpPr>
        <xdr:cNvPr id="274" name="楕円 273"/>
        <xdr:cNvSpPr/>
      </xdr:nvSpPr>
      <xdr:spPr>
        <a:xfrm>
          <a:off x="16129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134355</xdr:rowOff>
    </xdr:from>
    <xdr:ext cx="736600" cy="259045"/>
    <xdr:sp macro="" textlink="">
      <xdr:nvSpPr>
        <xdr:cNvPr id="275" name="テキスト ボックス 274"/>
        <xdr:cNvSpPr txBox="1"/>
      </xdr:nvSpPr>
      <xdr:spPr>
        <a:xfrm>
          <a:off x="15798800" y="1470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76" name="楕円 275"/>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134355</xdr:rowOff>
    </xdr:from>
    <xdr:ext cx="762000" cy="259045"/>
    <xdr:sp macro="" textlink="">
      <xdr:nvSpPr>
        <xdr:cNvPr id="277" name="テキスト ボックス 276"/>
        <xdr:cNvSpPr txBox="1"/>
      </xdr:nvSpPr>
      <xdr:spPr>
        <a:xfrm>
          <a:off x="14909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78" name="楕円 277"/>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79" name="テキスト ボックス 278"/>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0" name="楕円 279"/>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1" name="テキスト ボックス 280"/>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819</a:t>
          </a:r>
          <a:r>
            <a:rPr kumimoji="1" lang="ja-JP" altLang="en-US" sz="1300">
              <a:latin typeface="ＭＳ Ｐゴシック" panose="020B0600070205080204" pitchFamily="50" charset="-128"/>
              <a:ea typeface="ＭＳ Ｐゴシック" panose="020B0600070205080204" pitchFamily="50" charset="-128"/>
            </a:rPr>
            <a:t>人で、前年度（</a:t>
          </a:r>
          <a:r>
            <a:rPr kumimoji="1" lang="en-US" altLang="ja-JP" sz="1300">
              <a:latin typeface="ＭＳ Ｐゴシック" panose="020B0600070205080204" pitchFamily="50" charset="-128"/>
              <a:ea typeface="ＭＳ Ｐゴシック" panose="020B0600070205080204" pitchFamily="50" charset="-128"/>
            </a:rPr>
            <a:t>814</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人の増加となっているが、類似団体等のいずれの平均よりも下回っている。</a:t>
          </a:r>
        </a:p>
        <a:p>
          <a:r>
            <a:rPr kumimoji="1" lang="ja-JP" altLang="en-US" sz="1300">
              <a:latin typeface="ＭＳ Ｐゴシック" panose="020B0600070205080204" pitchFamily="50" charset="-128"/>
              <a:ea typeface="ＭＳ Ｐゴシック" panose="020B0600070205080204" pitchFamily="50" charset="-128"/>
            </a:rPr>
            <a:t>　今後の社会情勢や行政需要の急速な変化に対応しながら、定年引き上げに係る職員の動向を注視しながら、適正な定員管理を実行していく。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36406</xdr:rowOff>
    </xdr:from>
    <xdr:to>
      <xdr:col>81</xdr:col>
      <xdr:colOff>44450</xdr:colOff>
      <xdr:row>62</xdr:row>
      <xdr:rowOff>52494</xdr:rowOff>
    </xdr:to>
    <xdr:cxnSp macro="">
      <xdr:nvCxnSpPr>
        <xdr:cNvPr id="316" name="直線コネクタ 315"/>
        <xdr:cNvCxnSpPr/>
      </xdr:nvCxnSpPr>
      <xdr:spPr>
        <a:xfrm>
          <a:off x="16179800" y="106663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22331</xdr:rowOff>
    </xdr:from>
    <xdr:to>
      <xdr:col>77</xdr:col>
      <xdr:colOff>44450</xdr:colOff>
      <xdr:row>62</xdr:row>
      <xdr:rowOff>36406</xdr:rowOff>
    </xdr:to>
    <xdr:cxnSp macro="">
      <xdr:nvCxnSpPr>
        <xdr:cNvPr id="319" name="直線コネクタ 318"/>
        <xdr:cNvCxnSpPr/>
      </xdr:nvCxnSpPr>
      <xdr:spPr>
        <a:xfrm>
          <a:off x="15290800" y="1065223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154517</xdr:rowOff>
    </xdr:from>
    <xdr:to>
      <xdr:col>77</xdr:col>
      <xdr:colOff>95250</xdr:colOff>
      <xdr:row>63</xdr:row>
      <xdr:rowOff>84667</xdr:rowOff>
    </xdr:to>
    <xdr:sp macro="" textlink="">
      <xdr:nvSpPr>
        <xdr:cNvPr id="320" name="フローチャート: 判断 319"/>
        <xdr:cNvSpPr/>
      </xdr:nvSpPr>
      <xdr:spPr>
        <a:xfrm>
          <a:off x="16129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69444</xdr:rowOff>
    </xdr:from>
    <xdr:ext cx="736600" cy="259045"/>
    <xdr:sp macro="" textlink="">
      <xdr:nvSpPr>
        <xdr:cNvPr id="321" name="テキスト ボックス 320"/>
        <xdr:cNvSpPr txBox="1"/>
      </xdr:nvSpPr>
      <xdr:spPr>
        <a:xfrm>
          <a:off x="15798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6244</xdr:rowOff>
    </xdr:from>
    <xdr:to>
      <xdr:col>72</xdr:col>
      <xdr:colOff>203200</xdr:colOff>
      <xdr:row>62</xdr:row>
      <xdr:rowOff>22331</xdr:rowOff>
    </xdr:to>
    <xdr:cxnSp macro="">
      <xdr:nvCxnSpPr>
        <xdr:cNvPr id="322" name="直線コネクタ 321"/>
        <xdr:cNvCxnSpPr/>
      </xdr:nvCxnSpPr>
      <xdr:spPr>
        <a:xfrm>
          <a:off x="14401800" y="1063614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124883</xdr:rowOff>
    </xdr:from>
    <xdr:to>
      <xdr:col>73</xdr:col>
      <xdr:colOff>44450</xdr:colOff>
      <xdr:row>62</xdr:row>
      <xdr:rowOff>55033</xdr:rowOff>
    </xdr:to>
    <xdr:sp macro="" textlink="">
      <xdr:nvSpPr>
        <xdr:cNvPr id="323" name="フローチャート: 判断 322"/>
        <xdr:cNvSpPr/>
      </xdr:nvSpPr>
      <xdr:spPr>
        <a:xfrm>
          <a:off x="15240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65210</xdr:rowOff>
    </xdr:from>
    <xdr:ext cx="762000" cy="259045"/>
    <xdr:sp macro="" textlink="">
      <xdr:nvSpPr>
        <xdr:cNvPr id="324" name="テキスト ボックス 323"/>
        <xdr:cNvSpPr txBox="1"/>
      </xdr:nvSpPr>
      <xdr:spPr>
        <a:xfrm>
          <a:off x="14909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212</xdr:rowOff>
    </xdr:from>
    <xdr:to>
      <xdr:col>68</xdr:col>
      <xdr:colOff>152400</xdr:colOff>
      <xdr:row>62</xdr:row>
      <xdr:rowOff>6244</xdr:rowOff>
    </xdr:to>
    <xdr:cxnSp macro="">
      <xdr:nvCxnSpPr>
        <xdr:cNvPr id="325" name="直線コネクタ 324"/>
        <xdr:cNvCxnSpPr/>
      </xdr:nvCxnSpPr>
      <xdr:spPr>
        <a:xfrm>
          <a:off x="13512800" y="1063011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116840</xdr:rowOff>
    </xdr:from>
    <xdr:to>
      <xdr:col>68</xdr:col>
      <xdr:colOff>203200</xdr:colOff>
      <xdr:row>62</xdr:row>
      <xdr:rowOff>46990</xdr:rowOff>
    </xdr:to>
    <xdr:sp macro="" textlink="">
      <xdr:nvSpPr>
        <xdr:cNvPr id="326" name="フローチャート: 判断 325"/>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57167</xdr:rowOff>
    </xdr:from>
    <xdr:ext cx="762000" cy="259045"/>
    <xdr:sp macro="" textlink="">
      <xdr:nvSpPr>
        <xdr:cNvPr id="327" name="テキスト ボックス 326"/>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102764</xdr:rowOff>
    </xdr:from>
    <xdr:to>
      <xdr:col>64</xdr:col>
      <xdr:colOff>152400</xdr:colOff>
      <xdr:row>62</xdr:row>
      <xdr:rowOff>32914</xdr:rowOff>
    </xdr:to>
    <xdr:sp macro="" textlink="">
      <xdr:nvSpPr>
        <xdr:cNvPr id="328" name="フローチャート: 判断 327"/>
        <xdr:cNvSpPr/>
      </xdr:nvSpPr>
      <xdr:spPr>
        <a:xfrm>
          <a:off x="13462000" y="105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43091</xdr:rowOff>
    </xdr:from>
    <xdr:ext cx="762000" cy="259045"/>
    <xdr:sp macro="" textlink="">
      <xdr:nvSpPr>
        <xdr:cNvPr id="329" name="テキスト ボックス 328"/>
        <xdr:cNvSpPr txBox="1"/>
      </xdr:nvSpPr>
      <xdr:spPr>
        <a:xfrm>
          <a:off x="13131800" y="1033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1694</xdr:rowOff>
    </xdr:from>
    <xdr:to>
      <xdr:col>81</xdr:col>
      <xdr:colOff>95250</xdr:colOff>
      <xdr:row>62</xdr:row>
      <xdr:rowOff>103294</xdr:rowOff>
    </xdr:to>
    <xdr:sp macro="" textlink="">
      <xdr:nvSpPr>
        <xdr:cNvPr id="335" name="楕円 334"/>
        <xdr:cNvSpPr/>
      </xdr:nvSpPr>
      <xdr:spPr>
        <a:xfrm>
          <a:off x="16967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18221</xdr:rowOff>
    </xdr:from>
    <xdr:ext cx="762000" cy="259045"/>
    <xdr:sp macro="" textlink="">
      <xdr:nvSpPr>
        <xdr:cNvPr id="336" name="定員管理の状況該当値テキスト"/>
        <xdr:cNvSpPr txBox="1"/>
      </xdr:nvSpPr>
      <xdr:spPr>
        <a:xfrm>
          <a:off x="17106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157056</xdr:rowOff>
    </xdr:from>
    <xdr:to>
      <xdr:col>77</xdr:col>
      <xdr:colOff>95250</xdr:colOff>
      <xdr:row>62</xdr:row>
      <xdr:rowOff>87206</xdr:rowOff>
    </xdr:to>
    <xdr:sp macro="" textlink="">
      <xdr:nvSpPr>
        <xdr:cNvPr id="337" name="楕円 336"/>
        <xdr:cNvSpPr/>
      </xdr:nvSpPr>
      <xdr:spPr>
        <a:xfrm>
          <a:off x="16129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97383</xdr:rowOff>
    </xdr:from>
    <xdr:ext cx="736600" cy="259045"/>
    <xdr:sp macro="" textlink="">
      <xdr:nvSpPr>
        <xdr:cNvPr id="338" name="テキスト ボックス 337"/>
        <xdr:cNvSpPr txBox="1"/>
      </xdr:nvSpPr>
      <xdr:spPr>
        <a:xfrm>
          <a:off x="15798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142981</xdr:rowOff>
    </xdr:from>
    <xdr:to>
      <xdr:col>73</xdr:col>
      <xdr:colOff>44450</xdr:colOff>
      <xdr:row>62</xdr:row>
      <xdr:rowOff>73131</xdr:rowOff>
    </xdr:to>
    <xdr:sp macro="" textlink="">
      <xdr:nvSpPr>
        <xdr:cNvPr id="339" name="楕円 338"/>
        <xdr:cNvSpPr/>
      </xdr:nvSpPr>
      <xdr:spPr>
        <a:xfrm>
          <a:off x="15240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57908</xdr:rowOff>
    </xdr:from>
    <xdr:ext cx="762000" cy="259045"/>
    <xdr:sp macro="" textlink="">
      <xdr:nvSpPr>
        <xdr:cNvPr id="340" name="テキスト ボックス 339"/>
        <xdr:cNvSpPr txBox="1"/>
      </xdr:nvSpPr>
      <xdr:spPr>
        <a:xfrm>
          <a:off x="14909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126894</xdr:rowOff>
    </xdr:from>
    <xdr:to>
      <xdr:col>68</xdr:col>
      <xdr:colOff>203200</xdr:colOff>
      <xdr:row>62</xdr:row>
      <xdr:rowOff>57044</xdr:rowOff>
    </xdr:to>
    <xdr:sp macro="" textlink="">
      <xdr:nvSpPr>
        <xdr:cNvPr id="341" name="楕円 340"/>
        <xdr:cNvSpPr/>
      </xdr:nvSpPr>
      <xdr:spPr>
        <a:xfrm>
          <a:off x="14351000" y="1058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41821</xdr:rowOff>
    </xdr:from>
    <xdr:ext cx="762000" cy="259045"/>
    <xdr:sp macro="" textlink="">
      <xdr:nvSpPr>
        <xdr:cNvPr id="342" name="テキスト ボックス 341"/>
        <xdr:cNvSpPr txBox="1"/>
      </xdr:nvSpPr>
      <xdr:spPr>
        <a:xfrm>
          <a:off x="14020800" y="1067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120862</xdr:rowOff>
    </xdr:from>
    <xdr:to>
      <xdr:col>64</xdr:col>
      <xdr:colOff>152400</xdr:colOff>
      <xdr:row>62</xdr:row>
      <xdr:rowOff>51012</xdr:rowOff>
    </xdr:to>
    <xdr:sp macro="" textlink="">
      <xdr:nvSpPr>
        <xdr:cNvPr id="343" name="楕円 342"/>
        <xdr:cNvSpPr/>
      </xdr:nvSpPr>
      <xdr:spPr>
        <a:xfrm>
          <a:off x="13462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35789</xdr:rowOff>
    </xdr:from>
    <xdr:ext cx="762000" cy="259045"/>
    <xdr:sp macro="" textlink="">
      <xdr:nvSpPr>
        <xdr:cNvPr id="344" name="テキスト ボックス 343"/>
        <xdr:cNvSpPr txBox="1"/>
      </xdr:nvSpPr>
      <xdr:spPr>
        <a:xfrm>
          <a:off x="13131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市町村合併以降の学校施設の耐震化等の大規模事業に係る起債や、土地開発公社清算に伴う第三セクター等改革推進債の発行により、類似団体等のいずれの平均よりも大幅に高い水準で推移している。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年度は、合併特例債等に係る元利・準元利償還金が伸びた一方、普通交付税の大幅増により分母の標準財政規模の伸び率が上回り、単年度では改善したものの、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年平均では前年度と同値となった。</a:t>
          </a:r>
        </a:p>
        <a:p>
          <a:r>
            <a:rPr kumimoji="1" lang="ja-JP" altLang="en-US" sz="1300">
              <a:latin typeface="ＭＳ Ｐゴシック" panose="020B0600070205080204" pitchFamily="50" charset="-128"/>
              <a:ea typeface="ＭＳ Ｐゴシック" panose="020B0600070205080204" pitchFamily="50" charset="-128"/>
            </a:rPr>
            <a:t>　今後も、起債対象事業の実施内容や時期の精査を行うなどして起債発行額の抑制に努め、公債費負担の軽減を図る。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85598</xdr:rowOff>
    </xdr:from>
    <xdr:to>
      <xdr:col>81</xdr:col>
      <xdr:colOff>44450</xdr:colOff>
      <xdr:row>43</xdr:row>
      <xdr:rowOff>85598</xdr:rowOff>
    </xdr:to>
    <xdr:cxnSp macro="">
      <xdr:nvCxnSpPr>
        <xdr:cNvPr id="376" name="直線コネクタ 375"/>
        <xdr:cNvCxnSpPr/>
      </xdr:nvCxnSpPr>
      <xdr:spPr>
        <a:xfrm>
          <a:off x="16179800" y="74579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66294</xdr:rowOff>
    </xdr:from>
    <xdr:to>
      <xdr:col>77</xdr:col>
      <xdr:colOff>44450</xdr:colOff>
      <xdr:row>43</xdr:row>
      <xdr:rowOff>85598</xdr:rowOff>
    </xdr:to>
    <xdr:cxnSp macro="">
      <xdr:nvCxnSpPr>
        <xdr:cNvPr id="379" name="直線コネクタ 378"/>
        <xdr:cNvCxnSpPr/>
      </xdr:nvCxnSpPr>
      <xdr:spPr>
        <a:xfrm>
          <a:off x="15290800" y="74386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0" name="フローチャート: 判断 379"/>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1" name="テキスト ボックス 380"/>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56642</xdr:rowOff>
    </xdr:from>
    <xdr:to>
      <xdr:col>72</xdr:col>
      <xdr:colOff>203200</xdr:colOff>
      <xdr:row>43</xdr:row>
      <xdr:rowOff>66294</xdr:rowOff>
    </xdr:to>
    <xdr:cxnSp macro="">
      <xdr:nvCxnSpPr>
        <xdr:cNvPr id="382" name="直線コネクタ 381"/>
        <xdr:cNvCxnSpPr/>
      </xdr:nvCxnSpPr>
      <xdr:spPr>
        <a:xfrm>
          <a:off x="14401800" y="74289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85852</xdr:rowOff>
    </xdr:from>
    <xdr:to>
      <xdr:col>73</xdr:col>
      <xdr:colOff>44450</xdr:colOff>
      <xdr:row>41</xdr:row>
      <xdr:rowOff>16002</xdr:rowOff>
    </xdr:to>
    <xdr:sp macro="" textlink="">
      <xdr:nvSpPr>
        <xdr:cNvPr id="383" name="フローチャート: 判断 382"/>
        <xdr:cNvSpPr/>
      </xdr:nvSpPr>
      <xdr:spPr>
        <a:xfrm>
          <a:off x="15240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26179</xdr:rowOff>
    </xdr:from>
    <xdr:ext cx="762000" cy="259045"/>
    <xdr:sp macro="" textlink="">
      <xdr:nvSpPr>
        <xdr:cNvPr id="384" name="テキスト ボックス 383"/>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8382</xdr:rowOff>
    </xdr:from>
    <xdr:to>
      <xdr:col>68</xdr:col>
      <xdr:colOff>152400</xdr:colOff>
      <xdr:row>43</xdr:row>
      <xdr:rowOff>56642</xdr:rowOff>
    </xdr:to>
    <xdr:cxnSp macro="">
      <xdr:nvCxnSpPr>
        <xdr:cNvPr id="385" name="直線コネクタ 384"/>
        <xdr:cNvCxnSpPr/>
      </xdr:nvCxnSpPr>
      <xdr:spPr>
        <a:xfrm>
          <a:off x="13512800" y="73807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105156</xdr:rowOff>
    </xdr:from>
    <xdr:to>
      <xdr:col>68</xdr:col>
      <xdr:colOff>203200</xdr:colOff>
      <xdr:row>41</xdr:row>
      <xdr:rowOff>35306</xdr:rowOff>
    </xdr:to>
    <xdr:sp macro="" textlink="">
      <xdr:nvSpPr>
        <xdr:cNvPr id="386" name="フローチャート: 判断 385"/>
        <xdr:cNvSpPr/>
      </xdr:nvSpPr>
      <xdr:spPr>
        <a:xfrm>
          <a:off x="14351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45483</xdr:rowOff>
    </xdr:from>
    <xdr:ext cx="762000" cy="259045"/>
    <xdr:sp macro="" textlink="">
      <xdr:nvSpPr>
        <xdr:cNvPr id="387" name="テキスト ボックス 386"/>
        <xdr:cNvSpPr txBox="1"/>
      </xdr:nvSpPr>
      <xdr:spPr>
        <a:xfrm>
          <a:off x="14020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388" name="フローチャート: 判断 387"/>
        <xdr:cNvSpPr/>
      </xdr:nvSpPr>
      <xdr:spPr>
        <a:xfrm>
          <a:off x="13462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84091</xdr:rowOff>
    </xdr:from>
    <xdr:ext cx="762000" cy="259045"/>
    <xdr:sp macro="" textlink="">
      <xdr:nvSpPr>
        <xdr:cNvPr id="389" name="テキスト ボックス 388"/>
        <xdr:cNvSpPr txBox="1"/>
      </xdr:nvSpPr>
      <xdr:spPr>
        <a:xfrm>
          <a:off x="13131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34798</xdr:rowOff>
    </xdr:from>
    <xdr:to>
      <xdr:col>81</xdr:col>
      <xdr:colOff>95250</xdr:colOff>
      <xdr:row>43</xdr:row>
      <xdr:rowOff>136398</xdr:rowOff>
    </xdr:to>
    <xdr:sp macro="" textlink="">
      <xdr:nvSpPr>
        <xdr:cNvPr id="395" name="楕円 394"/>
        <xdr:cNvSpPr/>
      </xdr:nvSpPr>
      <xdr:spPr>
        <a:xfrm>
          <a:off x="16967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6875</xdr:rowOff>
    </xdr:from>
    <xdr:ext cx="762000" cy="259045"/>
    <xdr:sp macro="" textlink="">
      <xdr:nvSpPr>
        <xdr:cNvPr id="396" name="公債費負担の状況該当値テキスト"/>
        <xdr:cNvSpPr txBox="1"/>
      </xdr:nvSpPr>
      <xdr:spPr>
        <a:xfrm>
          <a:off x="17106900" y="73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34798</xdr:rowOff>
    </xdr:from>
    <xdr:to>
      <xdr:col>77</xdr:col>
      <xdr:colOff>95250</xdr:colOff>
      <xdr:row>43</xdr:row>
      <xdr:rowOff>136398</xdr:rowOff>
    </xdr:to>
    <xdr:sp macro="" textlink="">
      <xdr:nvSpPr>
        <xdr:cNvPr id="397" name="楕円 396"/>
        <xdr:cNvSpPr/>
      </xdr:nvSpPr>
      <xdr:spPr>
        <a:xfrm>
          <a:off x="16129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121175</xdr:rowOff>
    </xdr:from>
    <xdr:ext cx="736600" cy="259045"/>
    <xdr:sp macro="" textlink="">
      <xdr:nvSpPr>
        <xdr:cNvPr id="398" name="テキスト ボックス 397"/>
        <xdr:cNvSpPr txBox="1"/>
      </xdr:nvSpPr>
      <xdr:spPr>
        <a:xfrm>
          <a:off x="15798800" y="749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15494</xdr:rowOff>
    </xdr:from>
    <xdr:to>
      <xdr:col>73</xdr:col>
      <xdr:colOff>44450</xdr:colOff>
      <xdr:row>43</xdr:row>
      <xdr:rowOff>117094</xdr:rowOff>
    </xdr:to>
    <xdr:sp macro="" textlink="">
      <xdr:nvSpPr>
        <xdr:cNvPr id="399" name="楕円 398"/>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101871</xdr:rowOff>
    </xdr:from>
    <xdr:ext cx="762000" cy="259045"/>
    <xdr:sp macro="" textlink="">
      <xdr:nvSpPr>
        <xdr:cNvPr id="400" name="テキスト ボックス 399"/>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5842</xdr:rowOff>
    </xdr:from>
    <xdr:to>
      <xdr:col>68</xdr:col>
      <xdr:colOff>203200</xdr:colOff>
      <xdr:row>43</xdr:row>
      <xdr:rowOff>107442</xdr:rowOff>
    </xdr:to>
    <xdr:sp macro="" textlink="">
      <xdr:nvSpPr>
        <xdr:cNvPr id="401" name="楕円 400"/>
        <xdr:cNvSpPr/>
      </xdr:nvSpPr>
      <xdr:spPr>
        <a:xfrm>
          <a:off x="14351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92219</xdr:rowOff>
    </xdr:from>
    <xdr:ext cx="762000" cy="259045"/>
    <xdr:sp macro="" textlink="">
      <xdr:nvSpPr>
        <xdr:cNvPr id="402" name="テキスト ボックス 401"/>
        <xdr:cNvSpPr txBox="1"/>
      </xdr:nvSpPr>
      <xdr:spPr>
        <a:xfrm>
          <a:off x="14020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129032</xdr:rowOff>
    </xdr:from>
    <xdr:to>
      <xdr:col>64</xdr:col>
      <xdr:colOff>152400</xdr:colOff>
      <xdr:row>43</xdr:row>
      <xdr:rowOff>59182</xdr:rowOff>
    </xdr:to>
    <xdr:sp macro="" textlink="">
      <xdr:nvSpPr>
        <xdr:cNvPr id="403" name="楕円 402"/>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43959</xdr:rowOff>
    </xdr:from>
    <xdr:ext cx="762000" cy="259045"/>
    <xdr:sp macro="" textlink="">
      <xdr:nvSpPr>
        <xdr:cNvPr id="404" name="テキスト ボックス 403"/>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長期的な視点で行財政運営の改善を図るため、多額の負債を有していた土地開発公社を平成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年度に清算しており、その際発行した第三セクター等改革推進債の影響により、比率は高い水準で推移している。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年度は、合併特例債などのほか、下水道事業や一部事務組合の起債償還が進んだことで将来負担額が大幅に減少するとともに、普通交付税の増などもあり、前年度から</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ポイント減と大きく改善した。</a:t>
          </a:r>
        </a:p>
        <a:p>
          <a:r>
            <a:rPr kumimoji="1" lang="ja-JP" altLang="en-US" sz="1300">
              <a:latin typeface="ＭＳ Ｐゴシック" panose="020B0600070205080204" pitchFamily="50" charset="-128"/>
              <a:ea typeface="ＭＳ Ｐゴシック" panose="020B0600070205080204" pitchFamily="50" charset="-128"/>
            </a:rPr>
            <a:t>　今後も、将来世代の負担軽減を図るため、起債発行額の抑制などにより財政の健全化に努めていく。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163576</xdr:rowOff>
    </xdr:from>
    <xdr:to>
      <xdr:col>81</xdr:col>
      <xdr:colOff>44450</xdr:colOff>
      <xdr:row>21</xdr:row>
      <xdr:rowOff>6960</xdr:rowOff>
    </xdr:to>
    <xdr:cxnSp macro="">
      <xdr:nvCxnSpPr>
        <xdr:cNvPr id="436" name="直線コネクタ 435"/>
        <xdr:cNvCxnSpPr/>
      </xdr:nvCxnSpPr>
      <xdr:spPr>
        <a:xfrm flipV="1">
          <a:off x="16179800" y="3421126"/>
          <a:ext cx="838200" cy="18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6960</xdr:rowOff>
    </xdr:from>
    <xdr:to>
      <xdr:col>77</xdr:col>
      <xdr:colOff>44450</xdr:colOff>
      <xdr:row>21</xdr:row>
      <xdr:rowOff>107340</xdr:rowOff>
    </xdr:to>
    <xdr:cxnSp macro="">
      <xdr:nvCxnSpPr>
        <xdr:cNvPr id="439" name="直線コネクタ 438"/>
        <xdr:cNvCxnSpPr/>
      </xdr:nvCxnSpPr>
      <xdr:spPr>
        <a:xfrm flipV="1">
          <a:off x="15290800" y="3607410"/>
          <a:ext cx="889000" cy="10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98806</xdr:rowOff>
    </xdr:from>
    <xdr:to>
      <xdr:col>77</xdr:col>
      <xdr:colOff>95250</xdr:colOff>
      <xdr:row>16</xdr:row>
      <xdr:rowOff>28956</xdr:rowOff>
    </xdr:to>
    <xdr:sp macro="" textlink="">
      <xdr:nvSpPr>
        <xdr:cNvPr id="440" name="フローチャート: 判断 439"/>
        <xdr:cNvSpPr/>
      </xdr:nvSpPr>
      <xdr:spPr>
        <a:xfrm>
          <a:off x="16129000" y="267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39133</xdr:rowOff>
    </xdr:from>
    <xdr:ext cx="736600" cy="259045"/>
    <xdr:sp macro="" textlink="">
      <xdr:nvSpPr>
        <xdr:cNvPr id="441" name="テキスト ボックス 440"/>
        <xdr:cNvSpPr txBox="1"/>
      </xdr:nvSpPr>
      <xdr:spPr>
        <a:xfrm>
          <a:off x="15798800" y="243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107340</xdr:rowOff>
    </xdr:from>
    <xdr:to>
      <xdr:col>72</xdr:col>
      <xdr:colOff>203200</xdr:colOff>
      <xdr:row>21</xdr:row>
      <xdr:rowOff>135331</xdr:rowOff>
    </xdr:to>
    <xdr:cxnSp macro="">
      <xdr:nvCxnSpPr>
        <xdr:cNvPr id="442" name="直線コネクタ 441"/>
        <xdr:cNvCxnSpPr/>
      </xdr:nvCxnSpPr>
      <xdr:spPr>
        <a:xfrm flipV="1">
          <a:off x="14401800" y="3707790"/>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134874</xdr:rowOff>
    </xdr:from>
    <xdr:to>
      <xdr:col>73</xdr:col>
      <xdr:colOff>44450</xdr:colOff>
      <xdr:row>17</xdr:row>
      <xdr:rowOff>65024</xdr:rowOff>
    </xdr:to>
    <xdr:sp macro="" textlink="">
      <xdr:nvSpPr>
        <xdr:cNvPr id="443" name="フローチャート: 判断 442"/>
        <xdr:cNvSpPr/>
      </xdr:nvSpPr>
      <xdr:spPr>
        <a:xfrm>
          <a:off x="15240000" y="287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75201</xdr:rowOff>
    </xdr:from>
    <xdr:ext cx="762000" cy="259045"/>
    <xdr:sp macro="" textlink="">
      <xdr:nvSpPr>
        <xdr:cNvPr id="444" name="テキスト ボックス 443"/>
        <xdr:cNvSpPr txBox="1"/>
      </xdr:nvSpPr>
      <xdr:spPr>
        <a:xfrm>
          <a:off x="14909800" y="264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135331</xdr:rowOff>
    </xdr:from>
    <xdr:to>
      <xdr:col>68</xdr:col>
      <xdr:colOff>152400</xdr:colOff>
      <xdr:row>21</xdr:row>
      <xdr:rowOff>165252</xdr:rowOff>
    </xdr:to>
    <xdr:cxnSp macro="">
      <xdr:nvCxnSpPr>
        <xdr:cNvPr id="445" name="直線コネクタ 444"/>
        <xdr:cNvCxnSpPr/>
      </xdr:nvCxnSpPr>
      <xdr:spPr>
        <a:xfrm flipV="1">
          <a:off x="13512800" y="3735781"/>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112674</xdr:rowOff>
    </xdr:from>
    <xdr:to>
      <xdr:col>68</xdr:col>
      <xdr:colOff>203200</xdr:colOff>
      <xdr:row>17</xdr:row>
      <xdr:rowOff>42824</xdr:rowOff>
    </xdr:to>
    <xdr:sp macro="" textlink="">
      <xdr:nvSpPr>
        <xdr:cNvPr id="446" name="フローチャート: 判断 445"/>
        <xdr:cNvSpPr/>
      </xdr:nvSpPr>
      <xdr:spPr>
        <a:xfrm>
          <a:off x="14351000" y="285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53001</xdr:rowOff>
    </xdr:from>
    <xdr:ext cx="762000" cy="259045"/>
    <xdr:sp macro="" textlink="">
      <xdr:nvSpPr>
        <xdr:cNvPr id="447" name="テキスト ボックス 446"/>
        <xdr:cNvSpPr txBox="1"/>
      </xdr:nvSpPr>
      <xdr:spPr>
        <a:xfrm>
          <a:off x="14020800" y="262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151282</xdr:rowOff>
    </xdr:from>
    <xdr:to>
      <xdr:col>64</xdr:col>
      <xdr:colOff>152400</xdr:colOff>
      <xdr:row>17</xdr:row>
      <xdr:rowOff>81432</xdr:rowOff>
    </xdr:to>
    <xdr:sp macro="" textlink="">
      <xdr:nvSpPr>
        <xdr:cNvPr id="448" name="フローチャート: 判断 447"/>
        <xdr:cNvSpPr/>
      </xdr:nvSpPr>
      <xdr:spPr>
        <a:xfrm>
          <a:off x="13462000" y="28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91609</xdr:rowOff>
    </xdr:from>
    <xdr:ext cx="762000" cy="259045"/>
    <xdr:sp macro="" textlink="">
      <xdr:nvSpPr>
        <xdr:cNvPr id="449" name="テキスト ボックス 448"/>
        <xdr:cNvSpPr txBox="1"/>
      </xdr:nvSpPr>
      <xdr:spPr>
        <a:xfrm>
          <a:off x="13131800" y="266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112776</xdr:rowOff>
    </xdr:from>
    <xdr:to>
      <xdr:col>81</xdr:col>
      <xdr:colOff>95250</xdr:colOff>
      <xdr:row>20</xdr:row>
      <xdr:rowOff>42926</xdr:rowOff>
    </xdr:to>
    <xdr:sp macro="" textlink="">
      <xdr:nvSpPr>
        <xdr:cNvPr id="455" name="楕円 454"/>
        <xdr:cNvSpPr/>
      </xdr:nvSpPr>
      <xdr:spPr>
        <a:xfrm>
          <a:off x="16967200" y="33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84853</xdr:rowOff>
    </xdr:from>
    <xdr:ext cx="762000" cy="259045"/>
    <xdr:sp macro="" textlink="">
      <xdr:nvSpPr>
        <xdr:cNvPr id="456" name="将来負担の状況該当値テキスト"/>
        <xdr:cNvSpPr txBox="1"/>
      </xdr:nvSpPr>
      <xdr:spPr>
        <a:xfrm>
          <a:off x="17106900" y="334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127610</xdr:rowOff>
    </xdr:from>
    <xdr:to>
      <xdr:col>77</xdr:col>
      <xdr:colOff>95250</xdr:colOff>
      <xdr:row>21</xdr:row>
      <xdr:rowOff>57760</xdr:rowOff>
    </xdr:to>
    <xdr:sp macro="" textlink="">
      <xdr:nvSpPr>
        <xdr:cNvPr id="457" name="楕円 456"/>
        <xdr:cNvSpPr/>
      </xdr:nvSpPr>
      <xdr:spPr>
        <a:xfrm>
          <a:off x="16129000" y="35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42537</xdr:rowOff>
    </xdr:from>
    <xdr:ext cx="736600" cy="259045"/>
    <xdr:sp macro="" textlink="">
      <xdr:nvSpPr>
        <xdr:cNvPr id="458" name="テキスト ボックス 457"/>
        <xdr:cNvSpPr txBox="1"/>
      </xdr:nvSpPr>
      <xdr:spPr>
        <a:xfrm>
          <a:off x="15798800" y="3642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56540</xdr:rowOff>
    </xdr:from>
    <xdr:to>
      <xdr:col>73</xdr:col>
      <xdr:colOff>44450</xdr:colOff>
      <xdr:row>21</xdr:row>
      <xdr:rowOff>158140</xdr:rowOff>
    </xdr:to>
    <xdr:sp macro="" textlink="">
      <xdr:nvSpPr>
        <xdr:cNvPr id="459" name="楕円 458"/>
        <xdr:cNvSpPr/>
      </xdr:nvSpPr>
      <xdr:spPr>
        <a:xfrm>
          <a:off x="15240000" y="36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142917</xdr:rowOff>
    </xdr:from>
    <xdr:ext cx="762000" cy="259045"/>
    <xdr:sp macro="" textlink="">
      <xdr:nvSpPr>
        <xdr:cNvPr id="460" name="テキスト ボックス 459"/>
        <xdr:cNvSpPr txBox="1"/>
      </xdr:nvSpPr>
      <xdr:spPr>
        <a:xfrm>
          <a:off x="14909800" y="374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84531</xdr:rowOff>
    </xdr:from>
    <xdr:to>
      <xdr:col>68</xdr:col>
      <xdr:colOff>203200</xdr:colOff>
      <xdr:row>22</xdr:row>
      <xdr:rowOff>14681</xdr:rowOff>
    </xdr:to>
    <xdr:sp macro="" textlink="">
      <xdr:nvSpPr>
        <xdr:cNvPr id="461" name="楕円 460"/>
        <xdr:cNvSpPr/>
      </xdr:nvSpPr>
      <xdr:spPr>
        <a:xfrm>
          <a:off x="14351000" y="368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170908</xdr:rowOff>
    </xdr:from>
    <xdr:ext cx="762000" cy="259045"/>
    <xdr:sp macro="" textlink="">
      <xdr:nvSpPr>
        <xdr:cNvPr id="462" name="テキスト ボックス 461"/>
        <xdr:cNvSpPr txBox="1"/>
      </xdr:nvSpPr>
      <xdr:spPr>
        <a:xfrm>
          <a:off x="14020800" y="377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114452</xdr:rowOff>
    </xdr:from>
    <xdr:to>
      <xdr:col>64</xdr:col>
      <xdr:colOff>152400</xdr:colOff>
      <xdr:row>22</xdr:row>
      <xdr:rowOff>44602</xdr:rowOff>
    </xdr:to>
    <xdr:sp macro="" textlink="">
      <xdr:nvSpPr>
        <xdr:cNvPr id="463" name="楕円 462"/>
        <xdr:cNvSpPr/>
      </xdr:nvSpPr>
      <xdr:spPr>
        <a:xfrm>
          <a:off x="13462000" y="37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29379</xdr:rowOff>
    </xdr:from>
    <xdr:ext cx="762000" cy="259045"/>
    <xdr:sp macro="" textlink="">
      <xdr:nvSpPr>
        <xdr:cNvPr id="464" name="テキスト ボックス 463"/>
        <xdr:cNvSpPr txBox="1"/>
      </xdr:nvSpPr>
      <xdr:spPr>
        <a:xfrm>
          <a:off x="13131800" y="380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98,811
97,787
506.33
53,434,778
51,326,657
2,004,773
28,913,279
68,270,775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類似団体、全国及び県の平均をいずれも下回っている。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年度は、退職手当者数の減により、前年度から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69850</xdr:rowOff>
    </xdr:from>
    <xdr:to>
      <xdr:col>24</xdr:col>
      <xdr:colOff>25400</xdr:colOff>
      <xdr:row>36</xdr:row>
      <xdr:rowOff>66040</xdr:rowOff>
    </xdr:to>
    <xdr:cxnSp macro="">
      <xdr:nvCxnSpPr>
        <xdr:cNvPr id="66" name="直線コネクタ 65"/>
        <xdr:cNvCxnSpPr/>
      </xdr:nvCxnSpPr>
      <xdr:spPr>
        <a:xfrm flipV="1">
          <a:off x="3987800" y="607060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66040</xdr:rowOff>
    </xdr:to>
    <xdr:cxnSp macro="">
      <xdr:nvCxnSpPr>
        <xdr:cNvPr id="69" name="直線コネクタ 68"/>
        <xdr:cNvCxnSpPr/>
      </xdr:nvCxnSpPr>
      <xdr:spPr>
        <a:xfrm>
          <a:off x="3098800" y="618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26670</xdr:rowOff>
    </xdr:from>
    <xdr:to>
      <xdr:col>20</xdr:col>
      <xdr:colOff>38100</xdr:colOff>
      <xdr:row>37</xdr:row>
      <xdr:rowOff>128270</xdr:rowOff>
    </xdr:to>
    <xdr:sp macro="" textlink="">
      <xdr:nvSpPr>
        <xdr:cNvPr id="70" name="フローチャート: 判断 69"/>
        <xdr:cNvSpPr/>
      </xdr:nvSpPr>
      <xdr:spPr>
        <a:xfrm>
          <a:off x="3937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71" name="テキスト ボックス 70"/>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12700</xdr:rowOff>
    </xdr:to>
    <xdr:cxnSp macro="">
      <xdr:nvCxnSpPr>
        <xdr:cNvPr id="72" name="直線コネクタ 71"/>
        <xdr:cNvCxnSpPr/>
      </xdr:nvCxnSpPr>
      <xdr:spPr>
        <a:xfrm>
          <a:off x="2209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0</xdr:rowOff>
    </xdr:from>
    <xdr:to>
      <xdr:col>15</xdr:col>
      <xdr:colOff>149225</xdr:colOff>
      <xdr:row>36</xdr:row>
      <xdr:rowOff>101600</xdr:rowOff>
    </xdr:to>
    <xdr:sp macro="" textlink="">
      <xdr:nvSpPr>
        <xdr:cNvPr id="73" name="フローチャート: 判断 72"/>
        <xdr:cNvSpPr/>
      </xdr:nvSpPr>
      <xdr:spPr>
        <a:xfrm>
          <a:off x="3048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74" name="テキスト ボックス 73"/>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58420</xdr:rowOff>
    </xdr:to>
    <xdr:cxnSp macro="">
      <xdr:nvCxnSpPr>
        <xdr:cNvPr id="75" name="直線コネクタ 74"/>
        <xdr:cNvCxnSpPr/>
      </xdr:nvCxnSpPr>
      <xdr:spPr>
        <a:xfrm flipV="1">
          <a:off x="1320800" y="613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19050</xdr:rowOff>
    </xdr:from>
    <xdr:to>
      <xdr:col>24</xdr:col>
      <xdr:colOff>76200</xdr:colOff>
      <xdr:row>35</xdr:row>
      <xdr:rowOff>120650</xdr:rowOff>
    </xdr:to>
    <xdr:sp macro="" textlink="">
      <xdr:nvSpPr>
        <xdr:cNvPr id="85" name="楕円 84"/>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35577</xdr:rowOff>
    </xdr:from>
    <xdr:ext cx="762000" cy="259045"/>
    <xdr:sp macro="" textlink="">
      <xdr:nvSpPr>
        <xdr:cNvPr id="86"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91" name="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94" name="テキスト ボックス 93"/>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類似団体内、全国及び県の平均をいずれも下回って推移しており、その主な要因として、一般廃棄物（ごみ、し尿）処理や消防業務を一部事務組合に移行していることが挙げられる。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年度は、屋内プール施設の指定管理の廃止に伴う委託料の皆減などにより、前年度から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今後は、公共施設の集約化等の取組や施設運営費の見直し、事務事業の効率化などを進め、経常経費の圧縮に努める。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54610</xdr:rowOff>
    </xdr:from>
    <xdr:to>
      <xdr:col>82</xdr:col>
      <xdr:colOff>107950</xdr:colOff>
      <xdr:row>15</xdr:row>
      <xdr:rowOff>85090</xdr:rowOff>
    </xdr:to>
    <xdr:cxnSp macro="">
      <xdr:nvCxnSpPr>
        <xdr:cNvPr id="127" name="直線コネクタ 126"/>
        <xdr:cNvCxnSpPr/>
      </xdr:nvCxnSpPr>
      <xdr:spPr>
        <a:xfrm flipV="1">
          <a:off x="15671800" y="2626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85090</xdr:rowOff>
    </xdr:from>
    <xdr:to>
      <xdr:col>78</xdr:col>
      <xdr:colOff>69850</xdr:colOff>
      <xdr:row>15</xdr:row>
      <xdr:rowOff>115570</xdr:rowOff>
    </xdr:to>
    <xdr:cxnSp macro="">
      <xdr:nvCxnSpPr>
        <xdr:cNvPr id="130" name="直線コネクタ 129"/>
        <xdr:cNvCxnSpPr/>
      </xdr:nvCxnSpPr>
      <xdr:spPr>
        <a:xfrm flipV="1">
          <a:off x="14782800" y="2656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1" name="フローチャート: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15</xdr:row>
      <xdr:rowOff>115570</xdr:rowOff>
    </xdr:to>
    <xdr:cxnSp macro="">
      <xdr:nvCxnSpPr>
        <xdr:cNvPr id="133" name="直線コネクタ 132"/>
        <xdr:cNvCxnSpPr/>
      </xdr:nvCxnSpPr>
      <xdr:spPr>
        <a:xfrm>
          <a:off x="13893800" y="2687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4" name="フローチャート: 判断 133"/>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35" name="テキスト ボックス 134"/>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15</xdr:row>
      <xdr:rowOff>115570</xdr:rowOff>
    </xdr:to>
    <xdr:cxnSp macro="">
      <xdr:nvCxnSpPr>
        <xdr:cNvPr id="136" name="直線コネクタ 135"/>
        <xdr:cNvCxnSpPr/>
      </xdr:nvCxnSpPr>
      <xdr:spPr>
        <a:xfrm>
          <a:off x="13004800" y="267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7" name="フローチャート: 判断 136"/>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8" name="テキスト ボックス 137"/>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3810</xdr:rowOff>
    </xdr:from>
    <xdr:to>
      <xdr:col>82</xdr:col>
      <xdr:colOff>158750</xdr:colOff>
      <xdr:row>15</xdr:row>
      <xdr:rowOff>105410</xdr:rowOff>
    </xdr:to>
    <xdr:sp macro="" textlink="">
      <xdr:nvSpPr>
        <xdr:cNvPr id="146" name="楕円 145"/>
        <xdr:cNvSpPr/>
      </xdr:nvSpPr>
      <xdr:spPr>
        <a:xfrm>
          <a:off x="164592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20337</xdr:rowOff>
    </xdr:from>
    <xdr:ext cx="762000" cy="259045"/>
    <xdr:sp macro="" textlink="">
      <xdr:nvSpPr>
        <xdr:cNvPr id="147" name="物件費該当値テキスト"/>
        <xdr:cNvSpPr txBox="1"/>
      </xdr:nvSpPr>
      <xdr:spPr>
        <a:xfrm>
          <a:off x="16598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34290</xdr:rowOff>
    </xdr:from>
    <xdr:to>
      <xdr:col>78</xdr:col>
      <xdr:colOff>120650</xdr:colOff>
      <xdr:row>15</xdr:row>
      <xdr:rowOff>135890</xdr:rowOff>
    </xdr:to>
    <xdr:sp macro="" textlink="">
      <xdr:nvSpPr>
        <xdr:cNvPr id="148" name="楕円 147"/>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146067</xdr:rowOff>
    </xdr:from>
    <xdr:ext cx="736600" cy="259045"/>
    <xdr:sp macro="" textlink="">
      <xdr:nvSpPr>
        <xdr:cNvPr id="149" name="テキスト ボックス 148"/>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50" name="楕円 149"/>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51" name="テキスト ボックス 150"/>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2" name="楕円 151"/>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3" name="テキスト ボックス 152"/>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4" name="楕円 153"/>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5" name="テキスト ボックス 154"/>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全国及び県平均は下回ったが、類似団体平均は上回っている。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年度は、子ども医療費や公立保育所・認定こども園の利用児童の増、生活保護費の医療扶助費の増などにより、前年度から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今後も、社会保障関係費の高止まりが見込まれるが、単独事業の見直しや高齢者の健診の推進、医療機関受診の適正化等による医療費軽減の取組などにより財政負担の圧縮に努める。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167822</xdr:rowOff>
    </xdr:from>
    <xdr:to>
      <xdr:col>24</xdr:col>
      <xdr:colOff>25400</xdr:colOff>
      <xdr:row>57</xdr:row>
      <xdr:rowOff>4535</xdr:rowOff>
    </xdr:to>
    <xdr:cxnSp macro="">
      <xdr:nvCxnSpPr>
        <xdr:cNvPr id="190" name="直線コネクタ 189"/>
        <xdr:cNvCxnSpPr/>
      </xdr:nvCxnSpPr>
      <xdr:spPr>
        <a:xfrm>
          <a:off x="3987800" y="9597572"/>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167822</xdr:rowOff>
    </xdr:from>
    <xdr:to>
      <xdr:col>19</xdr:col>
      <xdr:colOff>187325</xdr:colOff>
      <xdr:row>59</xdr:row>
      <xdr:rowOff>69850</xdr:rowOff>
    </xdr:to>
    <xdr:cxnSp macro="">
      <xdr:nvCxnSpPr>
        <xdr:cNvPr id="193" name="直線コネクタ 192"/>
        <xdr:cNvCxnSpPr/>
      </xdr:nvCxnSpPr>
      <xdr:spPr>
        <a:xfrm flipV="1">
          <a:off x="3098800" y="9597572"/>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4" name="フローチャート: 判断 193"/>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5" name="テキスト ボックス 194"/>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86178</xdr:rowOff>
    </xdr:from>
    <xdr:to>
      <xdr:col>15</xdr:col>
      <xdr:colOff>98425</xdr:colOff>
      <xdr:row>59</xdr:row>
      <xdr:rowOff>69850</xdr:rowOff>
    </xdr:to>
    <xdr:cxnSp macro="">
      <xdr:nvCxnSpPr>
        <xdr:cNvPr id="196" name="直線コネクタ 195"/>
        <xdr:cNvCxnSpPr/>
      </xdr:nvCxnSpPr>
      <xdr:spPr>
        <a:xfrm>
          <a:off x="2209800" y="98588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60</xdr:row>
      <xdr:rowOff>43543</xdr:rowOff>
    </xdr:from>
    <xdr:to>
      <xdr:col>15</xdr:col>
      <xdr:colOff>149225</xdr:colOff>
      <xdr:row>60</xdr:row>
      <xdr:rowOff>145143</xdr:rowOff>
    </xdr:to>
    <xdr:sp macro="" textlink="">
      <xdr:nvSpPr>
        <xdr:cNvPr id="197" name="フローチャート: 判断 196"/>
        <xdr:cNvSpPr/>
      </xdr:nvSpPr>
      <xdr:spPr>
        <a:xfrm>
          <a:off x="3048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129920</xdr:rowOff>
    </xdr:from>
    <xdr:ext cx="762000" cy="259045"/>
    <xdr:sp macro="" textlink="">
      <xdr:nvSpPr>
        <xdr:cNvPr id="198" name="テキスト ボックス 197"/>
        <xdr:cNvSpPr txBox="1"/>
      </xdr:nvSpPr>
      <xdr:spPr>
        <a:xfrm>
          <a:off x="2717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86178</xdr:rowOff>
    </xdr:to>
    <xdr:cxnSp macro="">
      <xdr:nvCxnSpPr>
        <xdr:cNvPr id="199" name="直線コネクタ 198"/>
        <xdr:cNvCxnSpPr/>
      </xdr:nvCxnSpPr>
      <xdr:spPr>
        <a:xfrm>
          <a:off x="1320800" y="98098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68035</xdr:rowOff>
    </xdr:from>
    <xdr:to>
      <xdr:col>11</xdr:col>
      <xdr:colOff>60325</xdr:colOff>
      <xdr:row>59</xdr:row>
      <xdr:rowOff>169635</xdr:rowOff>
    </xdr:to>
    <xdr:sp macro="" textlink="">
      <xdr:nvSpPr>
        <xdr:cNvPr id="200" name="フローチャート: 判断 199"/>
        <xdr:cNvSpPr/>
      </xdr:nvSpPr>
      <xdr:spPr>
        <a:xfrm>
          <a:off x="2159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154412</xdr:rowOff>
    </xdr:from>
    <xdr:ext cx="762000" cy="259045"/>
    <xdr:sp macro="" textlink="">
      <xdr:nvSpPr>
        <xdr:cNvPr id="201" name="テキスト ボックス 200"/>
        <xdr:cNvSpPr txBox="1"/>
      </xdr:nvSpPr>
      <xdr:spPr>
        <a:xfrm>
          <a:off x="1828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2" name="フローチャート: 判断 201"/>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03" name="テキスト ボックス 202"/>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9" name="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97262</xdr:rowOff>
    </xdr:from>
    <xdr:ext cx="762000" cy="259045"/>
    <xdr:sp macro="" textlink="">
      <xdr:nvSpPr>
        <xdr:cNvPr id="210" name="扶助費該当値テキスト"/>
        <xdr:cNvSpPr txBox="1"/>
      </xdr:nvSpPr>
      <xdr:spPr>
        <a:xfrm>
          <a:off x="49149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117022</xdr:rowOff>
    </xdr:from>
    <xdr:to>
      <xdr:col>20</xdr:col>
      <xdr:colOff>38100</xdr:colOff>
      <xdr:row>56</xdr:row>
      <xdr:rowOff>47172</xdr:rowOff>
    </xdr:to>
    <xdr:sp macro="" textlink="">
      <xdr:nvSpPr>
        <xdr:cNvPr id="211" name="楕円 210"/>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212" name="テキスト ボックス 211"/>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3" name="楕円 212"/>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4" name="テキスト ボックス 213"/>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35378</xdr:rowOff>
    </xdr:from>
    <xdr:to>
      <xdr:col>11</xdr:col>
      <xdr:colOff>60325</xdr:colOff>
      <xdr:row>57</xdr:row>
      <xdr:rowOff>136978</xdr:rowOff>
    </xdr:to>
    <xdr:sp macro="" textlink="">
      <xdr:nvSpPr>
        <xdr:cNvPr id="215" name="楕円 214"/>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216" name="テキスト ボックス 215"/>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7" name="楕円 216"/>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18" name="テキスト ボックス 217"/>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類似団体平均等とほぼ同水準となっている。</a:t>
          </a:r>
        </a:p>
        <a:p>
          <a:r>
            <a:rPr kumimoji="1" lang="ja-JP" altLang="en-US" sz="1300">
              <a:latin typeface="ＭＳ Ｐゴシック" panose="020B0600070205080204" pitchFamily="50" charset="-128"/>
              <a:ea typeface="ＭＳ Ｐゴシック" panose="020B0600070205080204" pitchFamily="50" charset="-128"/>
            </a:rPr>
            <a:t>　 ここでは、介護保険特別会計及び後期高齢者医療特別会計への繰出金が大きな割合を占めており、総額としては前年度と同程度であったが、今後も、高齢化の更なる進行により高齢者の介護・医療に要する経費の高止まりが見込まれるため、介護予防や健康寿命延伸に資する活動を推進するなどして一般会計の負担軽減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137885</xdr:rowOff>
    </xdr:to>
    <xdr:cxnSp macro="">
      <xdr:nvCxnSpPr>
        <xdr:cNvPr id="253" name="直線コネクタ 252"/>
        <xdr:cNvCxnSpPr/>
      </xdr:nvCxnSpPr>
      <xdr:spPr>
        <a:xfrm flipV="1">
          <a:off x="15671800" y="100057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137885</xdr:rowOff>
    </xdr:from>
    <xdr:to>
      <xdr:col>78</xdr:col>
      <xdr:colOff>69850</xdr:colOff>
      <xdr:row>58</xdr:row>
      <xdr:rowOff>137885</xdr:rowOff>
    </xdr:to>
    <xdr:cxnSp macro="">
      <xdr:nvCxnSpPr>
        <xdr:cNvPr id="256" name="直線コネクタ 255"/>
        <xdr:cNvCxnSpPr/>
      </xdr:nvCxnSpPr>
      <xdr:spPr>
        <a:xfrm>
          <a:off x="14782800" y="100819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130628</xdr:rowOff>
    </xdr:from>
    <xdr:to>
      <xdr:col>78</xdr:col>
      <xdr:colOff>120650</xdr:colOff>
      <xdr:row>59</xdr:row>
      <xdr:rowOff>60778</xdr:rowOff>
    </xdr:to>
    <xdr:sp macro="" textlink="">
      <xdr:nvSpPr>
        <xdr:cNvPr id="257" name="フローチャート: 判断 256"/>
        <xdr:cNvSpPr/>
      </xdr:nvSpPr>
      <xdr:spPr>
        <a:xfrm>
          <a:off x="15621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45555</xdr:rowOff>
    </xdr:from>
    <xdr:ext cx="736600" cy="259045"/>
    <xdr:sp macro="" textlink="">
      <xdr:nvSpPr>
        <xdr:cNvPr id="258" name="テキスト ボックス 257"/>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72572</xdr:rowOff>
    </xdr:from>
    <xdr:to>
      <xdr:col>73</xdr:col>
      <xdr:colOff>180975</xdr:colOff>
      <xdr:row>58</xdr:row>
      <xdr:rowOff>137885</xdr:rowOff>
    </xdr:to>
    <xdr:cxnSp macro="">
      <xdr:nvCxnSpPr>
        <xdr:cNvPr id="259" name="直線コネクタ 258"/>
        <xdr:cNvCxnSpPr/>
      </xdr:nvCxnSpPr>
      <xdr:spPr>
        <a:xfrm>
          <a:off x="13893800" y="10016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141515</xdr:rowOff>
    </xdr:from>
    <xdr:to>
      <xdr:col>74</xdr:col>
      <xdr:colOff>31750</xdr:colOff>
      <xdr:row>59</xdr:row>
      <xdr:rowOff>71665</xdr:rowOff>
    </xdr:to>
    <xdr:sp macro="" textlink="">
      <xdr:nvSpPr>
        <xdr:cNvPr id="260" name="フローチャート: 判断 259"/>
        <xdr:cNvSpPr/>
      </xdr:nvSpPr>
      <xdr:spPr>
        <a:xfrm>
          <a:off x="14732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56442</xdr:rowOff>
    </xdr:from>
    <xdr:ext cx="762000" cy="259045"/>
    <xdr:sp macro="" textlink="">
      <xdr:nvSpPr>
        <xdr:cNvPr id="261" name="テキスト ボックス 260"/>
        <xdr:cNvSpPr txBox="1"/>
      </xdr:nvSpPr>
      <xdr:spPr>
        <a:xfrm>
          <a:off x="14401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72572</xdr:rowOff>
    </xdr:from>
    <xdr:to>
      <xdr:col>69</xdr:col>
      <xdr:colOff>92075</xdr:colOff>
      <xdr:row>62</xdr:row>
      <xdr:rowOff>61685</xdr:rowOff>
    </xdr:to>
    <xdr:cxnSp macro="">
      <xdr:nvCxnSpPr>
        <xdr:cNvPr id="262" name="直線コネクタ 261"/>
        <xdr:cNvCxnSpPr/>
      </xdr:nvCxnSpPr>
      <xdr:spPr>
        <a:xfrm flipV="1">
          <a:off x="13004800" y="10016672"/>
          <a:ext cx="889000" cy="67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163285</xdr:rowOff>
    </xdr:from>
    <xdr:to>
      <xdr:col>69</xdr:col>
      <xdr:colOff>142875</xdr:colOff>
      <xdr:row>59</xdr:row>
      <xdr:rowOff>93435</xdr:rowOff>
    </xdr:to>
    <xdr:sp macro="" textlink="">
      <xdr:nvSpPr>
        <xdr:cNvPr id="263" name="フローチャート: 判断 262"/>
        <xdr:cNvSpPr/>
      </xdr:nvSpPr>
      <xdr:spPr>
        <a:xfrm>
          <a:off x="13843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78212</xdr:rowOff>
    </xdr:from>
    <xdr:ext cx="762000" cy="259045"/>
    <xdr:sp macro="" textlink="">
      <xdr:nvSpPr>
        <xdr:cNvPr id="264" name="テキスト ボックス 263"/>
        <xdr:cNvSpPr txBox="1"/>
      </xdr:nvSpPr>
      <xdr:spPr>
        <a:xfrm>
          <a:off x="13512800" y="1019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65" name="フローチャート: 判断 264"/>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6" name="テキスト ボックス 265"/>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72" name="楕円 271"/>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73" name="その他該当値テキスト"/>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87085</xdr:rowOff>
    </xdr:from>
    <xdr:to>
      <xdr:col>78</xdr:col>
      <xdr:colOff>120650</xdr:colOff>
      <xdr:row>59</xdr:row>
      <xdr:rowOff>17235</xdr:rowOff>
    </xdr:to>
    <xdr:sp macro="" textlink="">
      <xdr:nvSpPr>
        <xdr:cNvPr id="274" name="楕円 273"/>
        <xdr:cNvSpPr/>
      </xdr:nvSpPr>
      <xdr:spPr>
        <a:xfrm>
          <a:off x="15621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27412</xdr:rowOff>
    </xdr:from>
    <xdr:ext cx="736600" cy="259045"/>
    <xdr:sp macro="" textlink="">
      <xdr:nvSpPr>
        <xdr:cNvPr id="275" name="テキスト ボックス 274"/>
        <xdr:cNvSpPr txBox="1"/>
      </xdr:nvSpPr>
      <xdr:spPr>
        <a:xfrm>
          <a:off x="15290800" y="9800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87085</xdr:rowOff>
    </xdr:from>
    <xdr:to>
      <xdr:col>74</xdr:col>
      <xdr:colOff>31750</xdr:colOff>
      <xdr:row>59</xdr:row>
      <xdr:rowOff>17235</xdr:rowOff>
    </xdr:to>
    <xdr:sp macro="" textlink="">
      <xdr:nvSpPr>
        <xdr:cNvPr id="276" name="楕円 275"/>
        <xdr:cNvSpPr/>
      </xdr:nvSpPr>
      <xdr:spPr>
        <a:xfrm>
          <a:off x="14732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27412</xdr:rowOff>
    </xdr:from>
    <xdr:ext cx="762000" cy="259045"/>
    <xdr:sp macro="" textlink="">
      <xdr:nvSpPr>
        <xdr:cNvPr id="277" name="テキスト ボックス 276"/>
        <xdr:cNvSpPr txBox="1"/>
      </xdr:nvSpPr>
      <xdr:spPr>
        <a:xfrm>
          <a:off x="144018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21772</xdr:rowOff>
    </xdr:from>
    <xdr:to>
      <xdr:col>69</xdr:col>
      <xdr:colOff>142875</xdr:colOff>
      <xdr:row>58</xdr:row>
      <xdr:rowOff>123372</xdr:rowOff>
    </xdr:to>
    <xdr:sp macro="" textlink="">
      <xdr:nvSpPr>
        <xdr:cNvPr id="278" name="楕円 277"/>
        <xdr:cNvSpPr/>
      </xdr:nvSpPr>
      <xdr:spPr>
        <a:xfrm>
          <a:off x="13843000" y="996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133549</xdr:rowOff>
    </xdr:from>
    <xdr:ext cx="762000" cy="259045"/>
    <xdr:sp macro="" textlink="">
      <xdr:nvSpPr>
        <xdr:cNvPr id="279" name="テキスト ボックス 278"/>
        <xdr:cNvSpPr txBox="1"/>
      </xdr:nvSpPr>
      <xdr:spPr>
        <a:xfrm>
          <a:off x="13512800" y="973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10885</xdr:rowOff>
    </xdr:from>
    <xdr:to>
      <xdr:col>65</xdr:col>
      <xdr:colOff>53975</xdr:colOff>
      <xdr:row>62</xdr:row>
      <xdr:rowOff>112485</xdr:rowOff>
    </xdr:to>
    <xdr:sp macro="" textlink="">
      <xdr:nvSpPr>
        <xdr:cNvPr id="280" name="楕円 279"/>
        <xdr:cNvSpPr/>
      </xdr:nvSpPr>
      <xdr:spPr>
        <a:xfrm>
          <a:off x="12954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97262</xdr:rowOff>
    </xdr:from>
    <xdr:ext cx="762000" cy="259045"/>
    <xdr:sp macro="" textlink="">
      <xdr:nvSpPr>
        <xdr:cNvPr id="281" name="テキスト ボックス 280"/>
        <xdr:cNvSpPr txBox="1"/>
      </xdr:nvSpPr>
      <xdr:spPr>
        <a:xfrm>
          <a:off x="12623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年度は、一部事務組合の新し尿処理施設の建設等に伴う公債費負担金が増となった一方、消防組合の負担金や農業集落排水事業への繰出金の減などで前年度からは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ポイント減となったが、類似団体等の平均をいずれも上回っている。</a:t>
          </a:r>
        </a:p>
        <a:p>
          <a:r>
            <a:rPr kumimoji="1" lang="ja-JP" altLang="en-US" sz="1300">
              <a:latin typeface="ＭＳ Ｐゴシック" panose="020B0600070205080204" pitchFamily="50" charset="-128"/>
              <a:ea typeface="ＭＳ Ｐゴシック" panose="020B0600070205080204" pitchFamily="50" charset="-128"/>
            </a:rPr>
            <a:t>　 当面の間、一部事務組合負担金の高止まりが見込まれるため、特に多額の補助金を支出している下水道事業の経営改善のほか、各種補助金の見直しなどにも取り組んでいく。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92710</xdr:rowOff>
    </xdr:to>
    <xdr:cxnSp macro="">
      <xdr:nvCxnSpPr>
        <xdr:cNvPr id="311" name="直線コネクタ 310"/>
        <xdr:cNvCxnSpPr/>
      </xdr:nvCxnSpPr>
      <xdr:spPr>
        <a:xfrm flipV="1">
          <a:off x="15671800" y="6390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115570</xdr:rowOff>
    </xdr:to>
    <xdr:cxnSp macro="">
      <xdr:nvCxnSpPr>
        <xdr:cNvPr id="314" name="直線コネクタ 313"/>
        <xdr:cNvCxnSpPr/>
      </xdr:nvCxnSpPr>
      <xdr:spPr>
        <a:xfrm flipV="1">
          <a:off x="14782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5" name="フローチャート: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115570</xdr:rowOff>
    </xdr:to>
    <xdr:cxnSp macro="">
      <xdr:nvCxnSpPr>
        <xdr:cNvPr id="317" name="直線コネクタ 316"/>
        <xdr:cNvCxnSpPr/>
      </xdr:nvCxnSpPr>
      <xdr:spPr>
        <a:xfrm>
          <a:off x="13893800" y="6344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8" name="フローチャート: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37</xdr:row>
      <xdr:rowOff>1270</xdr:rowOff>
    </xdr:to>
    <xdr:cxnSp macro="">
      <xdr:nvCxnSpPr>
        <xdr:cNvPr id="320" name="直線コネクタ 319"/>
        <xdr:cNvCxnSpPr/>
      </xdr:nvCxnSpPr>
      <xdr:spPr>
        <a:xfrm>
          <a:off x="13004800" y="61711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23" name="フローチャート: 判断 322"/>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80281</xdr:rowOff>
    </xdr:from>
    <xdr:ext cx="762000" cy="259045"/>
    <xdr:sp macro="" textlink="">
      <xdr:nvSpPr>
        <xdr:cNvPr id="324" name="テキスト ボックス 323"/>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30" name="楕円 329"/>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31"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2" name="楕円 331"/>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3" name="テキスト ボックス 332"/>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34" name="楕円 333"/>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35" name="テキスト ボックス 334"/>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36" name="楕円 335"/>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37" name="テキスト ボックス 336"/>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8" name="楕円 337"/>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9" name="テキスト ボックス 338"/>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小中学校施設の耐震補強整備などに充てた合併特例債や、平成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年度に発行した第三セクター等改革推進債の影響により、類似団体等のいずれの平均よりも高い水準で推移している。</a:t>
          </a:r>
        </a:p>
        <a:p>
          <a:r>
            <a:rPr kumimoji="1" lang="ja-JP" altLang="en-US" sz="1300">
              <a:latin typeface="ＭＳ Ｐゴシック" panose="020B0600070205080204" pitchFamily="50" charset="-128"/>
              <a:ea typeface="ＭＳ Ｐゴシック" panose="020B0600070205080204" pitchFamily="50" charset="-128"/>
            </a:rPr>
            <a:t>　第三セクター等改革推進債については、平成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年度に繰上償還を行っており、今後も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年ごとに予定しているが、このほかにも、公債費の削減に向けて普通建設事業の見直しや進度調整によって新規発行を抑制し、後年度負担の軽減に努める。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131572</xdr:rowOff>
    </xdr:from>
    <xdr:to>
      <xdr:col>24</xdr:col>
      <xdr:colOff>25400</xdr:colOff>
      <xdr:row>79</xdr:row>
      <xdr:rowOff>14987</xdr:rowOff>
    </xdr:to>
    <xdr:cxnSp macro="">
      <xdr:nvCxnSpPr>
        <xdr:cNvPr id="369" name="直線コネクタ 368"/>
        <xdr:cNvCxnSpPr/>
      </xdr:nvCxnSpPr>
      <xdr:spPr>
        <a:xfrm flipV="1">
          <a:off x="3987800" y="13504672"/>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14987</xdr:rowOff>
    </xdr:from>
    <xdr:to>
      <xdr:col>19</xdr:col>
      <xdr:colOff>187325</xdr:colOff>
      <xdr:row>79</xdr:row>
      <xdr:rowOff>14987</xdr:rowOff>
    </xdr:to>
    <xdr:cxnSp macro="">
      <xdr:nvCxnSpPr>
        <xdr:cNvPr id="372" name="直線コネクタ 371"/>
        <xdr:cNvCxnSpPr/>
      </xdr:nvCxnSpPr>
      <xdr:spPr>
        <a:xfrm>
          <a:off x="3098800" y="135595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165354</xdr:rowOff>
    </xdr:from>
    <xdr:to>
      <xdr:col>20</xdr:col>
      <xdr:colOff>38100</xdr:colOff>
      <xdr:row>78</xdr:row>
      <xdr:rowOff>95504</xdr:rowOff>
    </xdr:to>
    <xdr:sp macro="" textlink="">
      <xdr:nvSpPr>
        <xdr:cNvPr id="373" name="フローチャート: 判断 372"/>
        <xdr:cNvSpPr/>
      </xdr:nvSpPr>
      <xdr:spPr>
        <a:xfrm>
          <a:off x="3937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105681</xdr:rowOff>
    </xdr:from>
    <xdr:ext cx="736600" cy="259045"/>
    <xdr:sp macro="" textlink="">
      <xdr:nvSpPr>
        <xdr:cNvPr id="374" name="テキスト ボックス 373"/>
        <xdr:cNvSpPr txBox="1"/>
      </xdr:nvSpPr>
      <xdr:spPr>
        <a:xfrm>
          <a:off x="3606800" y="13135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14987</xdr:rowOff>
    </xdr:from>
    <xdr:to>
      <xdr:col>15</xdr:col>
      <xdr:colOff>98425</xdr:colOff>
      <xdr:row>79</xdr:row>
      <xdr:rowOff>24130</xdr:rowOff>
    </xdr:to>
    <xdr:cxnSp macro="">
      <xdr:nvCxnSpPr>
        <xdr:cNvPr id="375" name="直線コネクタ 374"/>
        <xdr:cNvCxnSpPr/>
      </xdr:nvCxnSpPr>
      <xdr:spPr>
        <a:xfrm flipV="1">
          <a:off x="2209800" y="135595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6" name="フローチャート: 判断 375"/>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77" name="テキスト ボックス 376"/>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24130</xdr:rowOff>
    </xdr:to>
    <xdr:cxnSp macro="">
      <xdr:nvCxnSpPr>
        <xdr:cNvPr id="378" name="直線コネクタ 377"/>
        <xdr:cNvCxnSpPr/>
      </xdr:nvCxnSpPr>
      <xdr:spPr>
        <a:xfrm>
          <a:off x="1320800" y="13568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9" name="フローチャート: 判断 378"/>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0" name="テキスト ボックス 379"/>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115063</xdr:rowOff>
    </xdr:from>
    <xdr:to>
      <xdr:col>6</xdr:col>
      <xdr:colOff>171450</xdr:colOff>
      <xdr:row>78</xdr:row>
      <xdr:rowOff>45213</xdr:rowOff>
    </xdr:to>
    <xdr:sp macro="" textlink="">
      <xdr:nvSpPr>
        <xdr:cNvPr id="381" name="フローチャート: 判断 380"/>
        <xdr:cNvSpPr/>
      </xdr:nvSpPr>
      <xdr:spPr>
        <a:xfrm>
          <a:off x="1270000" y="1331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55390</xdr:rowOff>
    </xdr:from>
    <xdr:ext cx="762000" cy="259045"/>
    <xdr:sp macro="" textlink="">
      <xdr:nvSpPr>
        <xdr:cNvPr id="382" name="テキスト ボックス 381"/>
        <xdr:cNvSpPr txBox="1"/>
      </xdr:nvSpPr>
      <xdr:spPr>
        <a:xfrm>
          <a:off x="939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80772</xdr:rowOff>
    </xdr:from>
    <xdr:to>
      <xdr:col>24</xdr:col>
      <xdr:colOff>76200</xdr:colOff>
      <xdr:row>79</xdr:row>
      <xdr:rowOff>10922</xdr:rowOff>
    </xdr:to>
    <xdr:sp macro="" textlink="">
      <xdr:nvSpPr>
        <xdr:cNvPr id="388" name="楕円 387"/>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52849</xdr:rowOff>
    </xdr:from>
    <xdr:ext cx="762000" cy="259045"/>
    <xdr:sp macro="" textlink="">
      <xdr:nvSpPr>
        <xdr:cNvPr id="389" name="公債費該当値テキスト"/>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135637</xdr:rowOff>
    </xdr:from>
    <xdr:to>
      <xdr:col>20</xdr:col>
      <xdr:colOff>38100</xdr:colOff>
      <xdr:row>79</xdr:row>
      <xdr:rowOff>65787</xdr:rowOff>
    </xdr:to>
    <xdr:sp macro="" textlink="">
      <xdr:nvSpPr>
        <xdr:cNvPr id="390" name="楕円 389"/>
        <xdr:cNvSpPr/>
      </xdr:nvSpPr>
      <xdr:spPr>
        <a:xfrm>
          <a:off x="3937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50564</xdr:rowOff>
    </xdr:from>
    <xdr:ext cx="736600" cy="259045"/>
    <xdr:sp macro="" textlink="">
      <xdr:nvSpPr>
        <xdr:cNvPr id="391" name="テキスト ボックス 390"/>
        <xdr:cNvSpPr txBox="1"/>
      </xdr:nvSpPr>
      <xdr:spPr>
        <a:xfrm>
          <a:off x="3606800" y="13595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135637</xdr:rowOff>
    </xdr:from>
    <xdr:to>
      <xdr:col>15</xdr:col>
      <xdr:colOff>149225</xdr:colOff>
      <xdr:row>79</xdr:row>
      <xdr:rowOff>65787</xdr:rowOff>
    </xdr:to>
    <xdr:sp macro="" textlink="">
      <xdr:nvSpPr>
        <xdr:cNvPr id="392" name="楕円 391"/>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50564</xdr:rowOff>
    </xdr:from>
    <xdr:ext cx="762000" cy="259045"/>
    <xdr:sp macro="" textlink="">
      <xdr:nvSpPr>
        <xdr:cNvPr id="393" name="テキスト ボックス 392"/>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94" name="楕円 393"/>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395" name="テキスト ボックス 394"/>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6" name="楕円 395"/>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397" name="テキスト ボックス 396"/>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の減となり、類似団体、全国及び県の平均をいずれも下回っているが、新クリーンセンターや新し尿処理施設の建設などに伴う一部事務組合負担金、下水道事業に対する繰出金などが財政を大きく圧迫しており、いずれも早期かつ大幅な改善は難しい状況である。</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今後も、引き続き行財政改革の取組を着実に実行し、経常的経費全般の抑制に努める。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88138</xdr:rowOff>
    </xdr:from>
    <xdr:to>
      <xdr:col>82</xdr:col>
      <xdr:colOff>107950</xdr:colOff>
      <xdr:row>76</xdr:row>
      <xdr:rowOff>62992</xdr:rowOff>
    </xdr:to>
    <xdr:cxnSp macro="">
      <xdr:nvCxnSpPr>
        <xdr:cNvPr id="428" name="直線コネクタ 427"/>
        <xdr:cNvCxnSpPr/>
      </xdr:nvCxnSpPr>
      <xdr:spPr>
        <a:xfrm flipV="1">
          <a:off x="15671800" y="1294688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77</xdr:row>
      <xdr:rowOff>65278</xdr:rowOff>
    </xdr:to>
    <xdr:cxnSp macro="">
      <xdr:nvCxnSpPr>
        <xdr:cNvPr id="431" name="直線コネクタ 430"/>
        <xdr:cNvCxnSpPr/>
      </xdr:nvCxnSpPr>
      <xdr:spPr>
        <a:xfrm flipV="1">
          <a:off x="14782800" y="1309319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2" name="フローチャート: 判断 431"/>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3" name="テキスト ボックス 432"/>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147574</xdr:rowOff>
    </xdr:from>
    <xdr:to>
      <xdr:col>73</xdr:col>
      <xdr:colOff>180975</xdr:colOff>
      <xdr:row>77</xdr:row>
      <xdr:rowOff>65278</xdr:rowOff>
    </xdr:to>
    <xdr:cxnSp macro="">
      <xdr:nvCxnSpPr>
        <xdr:cNvPr id="434" name="直線コネクタ 433"/>
        <xdr:cNvCxnSpPr/>
      </xdr:nvCxnSpPr>
      <xdr:spPr>
        <a:xfrm>
          <a:off x="13893800" y="1300632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6" name="テキスト ボックス 435"/>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117856</xdr:rowOff>
    </xdr:to>
    <xdr:cxnSp macro="">
      <xdr:nvCxnSpPr>
        <xdr:cNvPr id="437" name="直線コネクタ 436"/>
        <xdr:cNvCxnSpPr/>
      </xdr:nvCxnSpPr>
      <xdr:spPr>
        <a:xfrm flipV="1">
          <a:off x="13004800" y="1300632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8" name="フローチャート: 判断 437"/>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39" name="テキスト ボックス 438"/>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0" name="フローチャート: 判断 439"/>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1" name="テキスト ボックス 440"/>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37338</xdr:rowOff>
    </xdr:from>
    <xdr:to>
      <xdr:col>82</xdr:col>
      <xdr:colOff>158750</xdr:colOff>
      <xdr:row>75</xdr:row>
      <xdr:rowOff>138938</xdr:rowOff>
    </xdr:to>
    <xdr:sp macro="" textlink="">
      <xdr:nvSpPr>
        <xdr:cNvPr id="447" name="楕円 446"/>
        <xdr:cNvSpPr/>
      </xdr:nvSpPr>
      <xdr:spPr>
        <a:xfrm>
          <a:off x="16459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53865</xdr:rowOff>
    </xdr:from>
    <xdr:ext cx="762000" cy="259045"/>
    <xdr:sp macro="" textlink="">
      <xdr:nvSpPr>
        <xdr:cNvPr id="448" name="公債費以外該当値テキスト"/>
        <xdr:cNvSpPr txBox="1"/>
      </xdr:nvSpPr>
      <xdr:spPr>
        <a:xfrm>
          <a:off x="16598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9" name="楕円 448"/>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50" name="テキスト ボックス 449"/>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xdr:rowOff>
    </xdr:from>
    <xdr:to>
      <xdr:col>74</xdr:col>
      <xdr:colOff>31750</xdr:colOff>
      <xdr:row>77</xdr:row>
      <xdr:rowOff>116078</xdr:rowOff>
    </xdr:to>
    <xdr:sp macro="" textlink="">
      <xdr:nvSpPr>
        <xdr:cNvPr id="451" name="楕円 450"/>
        <xdr:cNvSpPr/>
      </xdr:nvSpPr>
      <xdr:spPr>
        <a:xfrm>
          <a:off x="14732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126255</xdr:rowOff>
    </xdr:from>
    <xdr:ext cx="762000" cy="259045"/>
    <xdr:sp macro="" textlink="">
      <xdr:nvSpPr>
        <xdr:cNvPr id="452" name="テキスト ボックス 451"/>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96774</xdr:rowOff>
    </xdr:from>
    <xdr:to>
      <xdr:col>69</xdr:col>
      <xdr:colOff>142875</xdr:colOff>
      <xdr:row>76</xdr:row>
      <xdr:rowOff>26924</xdr:rowOff>
    </xdr:to>
    <xdr:sp macro="" textlink="">
      <xdr:nvSpPr>
        <xdr:cNvPr id="453" name="楕円 452"/>
        <xdr:cNvSpPr/>
      </xdr:nvSpPr>
      <xdr:spPr>
        <a:xfrm>
          <a:off x="13843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37101</xdr:rowOff>
    </xdr:from>
    <xdr:ext cx="762000" cy="259045"/>
    <xdr:sp macro="" textlink="">
      <xdr:nvSpPr>
        <xdr:cNvPr id="454" name="テキスト ボックス 453"/>
        <xdr:cNvSpPr txBox="1"/>
      </xdr:nvSpPr>
      <xdr:spPr>
        <a:xfrm>
          <a:off x="13512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5" name="楕円 454"/>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56" name="テキスト ボックス 455"/>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72993</xdr:rowOff>
    </xdr:from>
    <xdr:to>
      <xdr:col>29</xdr:col>
      <xdr:colOff>127000</xdr:colOff>
      <xdr:row>15</xdr:row>
      <xdr:rowOff>91377</xdr:rowOff>
    </xdr:to>
    <xdr:cxnSp macro="">
      <xdr:nvCxnSpPr>
        <xdr:cNvPr id="50" name="直線コネクタ 49"/>
        <xdr:cNvCxnSpPr/>
      </xdr:nvCxnSpPr>
      <xdr:spPr bwMode="auto">
        <a:xfrm flipV="1">
          <a:off x="5003800" y="2692368"/>
          <a:ext cx="647700" cy="18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91377</xdr:rowOff>
    </xdr:from>
    <xdr:to>
      <xdr:col>26</xdr:col>
      <xdr:colOff>50800</xdr:colOff>
      <xdr:row>15</xdr:row>
      <xdr:rowOff>137935</xdr:rowOff>
    </xdr:to>
    <xdr:cxnSp macro="">
      <xdr:nvCxnSpPr>
        <xdr:cNvPr id="53" name="直線コネクタ 52"/>
        <xdr:cNvCxnSpPr/>
      </xdr:nvCxnSpPr>
      <xdr:spPr bwMode="auto">
        <a:xfrm flipV="1">
          <a:off x="4305300" y="2710752"/>
          <a:ext cx="698500" cy="46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2724</xdr:rowOff>
    </xdr:from>
    <xdr:to>
      <xdr:col>26</xdr:col>
      <xdr:colOff>101600</xdr:colOff>
      <xdr:row>15</xdr:row>
      <xdr:rowOff>104324</xdr:rowOff>
    </xdr:to>
    <xdr:sp macro="" textlink="">
      <xdr:nvSpPr>
        <xdr:cNvPr id="54" name="フローチャート: 判断 53"/>
        <xdr:cNvSpPr/>
      </xdr:nvSpPr>
      <xdr:spPr bwMode="auto">
        <a:xfrm>
          <a:off x="4953000" y="2622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114501</xdr:rowOff>
    </xdr:from>
    <xdr:ext cx="736600" cy="259045"/>
    <xdr:sp macro="" textlink="">
      <xdr:nvSpPr>
        <xdr:cNvPr id="55" name="テキスト ボックス 54"/>
        <xdr:cNvSpPr txBox="1"/>
      </xdr:nvSpPr>
      <xdr:spPr>
        <a:xfrm>
          <a:off x="4622800" y="2390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137935</xdr:rowOff>
    </xdr:from>
    <xdr:to>
      <xdr:col>22</xdr:col>
      <xdr:colOff>114300</xdr:colOff>
      <xdr:row>15</xdr:row>
      <xdr:rowOff>148546</xdr:rowOff>
    </xdr:to>
    <xdr:cxnSp macro="">
      <xdr:nvCxnSpPr>
        <xdr:cNvPr id="56" name="直線コネクタ 55"/>
        <xdr:cNvCxnSpPr/>
      </xdr:nvCxnSpPr>
      <xdr:spPr bwMode="auto">
        <a:xfrm flipV="1">
          <a:off x="3606800" y="2757310"/>
          <a:ext cx="698500" cy="10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36462</xdr:rowOff>
    </xdr:from>
    <xdr:to>
      <xdr:col>22</xdr:col>
      <xdr:colOff>165100</xdr:colOff>
      <xdr:row>16</xdr:row>
      <xdr:rowOff>138062</xdr:rowOff>
    </xdr:to>
    <xdr:sp macro="" textlink="">
      <xdr:nvSpPr>
        <xdr:cNvPr id="57" name="フローチャート: 判断 56"/>
        <xdr:cNvSpPr/>
      </xdr:nvSpPr>
      <xdr:spPr bwMode="auto">
        <a:xfrm>
          <a:off x="4254500" y="2827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122839</xdr:rowOff>
    </xdr:from>
    <xdr:ext cx="762000" cy="259045"/>
    <xdr:sp macro="" textlink="">
      <xdr:nvSpPr>
        <xdr:cNvPr id="58" name="テキスト ボックス 57"/>
        <xdr:cNvSpPr txBox="1"/>
      </xdr:nvSpPr>
      <xdr:spPr>
        <a:xfrm>
          <a:off x="3924300" y="291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148165</xdr:rowOff>
    </xdr:from>
    <xdr:to>
      <xdr:col>18</xdr:col>
      <xdr:colOff>177800</xdr:colOff>
      <xdr:row>15</xdr:row>
      <xdr:rowOff>148546</xdr:rowOff>
    </xdr:to>
    <xdr:cxnSp macro="">
      <xdr:nvCxnSpPr>
        <xdr:cNvPr id="59" name="直線コネクタ 58"/>
        <xdr:cNvCxnSpPr/>
      </xdr:nvCxnSpPr>
      <xdr:spPr bwMode="auto">
        <a:xfrm>
          <a:off x="2908300" y="2767540"/>
          <a:ext cx="698500" cy="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66542</xdr:rowOff>
    </xdr:from>
    <xdr:to>
      <xdr:col>19</xdr:col>
      <xdr:colOff>38100</xdr:colOff>
      <xdr:row>16</xdr:row>
      <xdr:rowOff>168142</xdr:rowOff>
    </xdr:to>
    <xdr:sp macro="" textlink="">
      <xdr:nvSpPr>
        <xdr:cNvPr id="60" name="フローチャート: 判断 59"/>
        <xdr:cNvSpPr/>
      </xdr:nvSpPr>
      <xdr:spPr bwMode="auto">
        <a:xfrm>
          <a:off x="3556000" y="2857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152919</xdr:rowOff>
    </xdr:from>
    <xdr:ext cx="762000" cy="259045"/>
    <xdr:sp macro="" textlink="">
      <xdr:nvSpPr>
        <xdr:cNvPr id="61" name="テキスト ボックス 60"/>
        <xdr:cNvSpPr txBox="1"/>
      </xdr:nvSpPr>
      <xdr:spPr>
        <a:xfrm>
          <a:off x="3225800" y="294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84792</xdr:rowOff>
    </xdr:from>
    <xdr:to>
      <xdr:col>15</xdr:col>
      <xdr:colOff>101600</xdr:colOff>
      <xdr:row>17</xdr:row>
      <xdr:rowOff>14942</xdr:rowOff>
    </xdr:to>
    <xdr:sp macro="" textlink="">
      <xdr:nvSpPr>
        <xdr:cNvPr id="62" name="フローチャート: 判断 61"/>
        <xdr:cNvSpPr/>
      </xdr:nvSpPr>
      <xdr:spPr bwMode="auto">
        <a:xfrm>
          <a:off x="2857500" y="287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171169</xdr:rowOff>
    </xdr:from>
    <xdr:ext cx="762000" cy="259045"/>
    <xdr:sp macro="" textlink="">
      <xdr:nvSpPr>
        <xdr:cNvPr id="63" name="テキスト ボックス 62"/>
        <xdr:cNvSpPr txBox="1"/>
      </xdr:nvSpPr>
      <xdr:spPr>
        <a:xfrm>
          <a:off x="2527300" y="296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22193</xdr:rowOff>
    </xdr:from>
    <xdr:to>
      <xdr:col>29</xdr:col>
      <xdr:colOff>177800</xdr:colOff>
      <xdr:row>15</xdr:row>
      <xdr:rowOff>123793</xdr:rowOff>
    </xdr:to>
    <xdr:sp macro="" textlink="">
      <xdr:nvSpPr>
        <xdr:cNvPr id="69" name="楕円 68"/>
        <xdr:cNvSpPr/>
      </xdr:nvSpPr>
      <xdr:spPr bwMode="auto">
        <a:xfrm>
          <a:off x="5600700" y="2641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38720</xdr:rowOff>
    </xdr:from>
    <xdr:ext cx="762000" cy="259045"/>
    <xdr:sp macro="" textlink="">
      <xdr:nvSpPr>
        <xdr:cNvPr id="70" name="人口1人当たり決算額の推移該当値テキスト130"/>
        <xdr:cNvSpPr txBox="1"/>
      </xdr:nvSpPr>
      <xdr:spPr>
        <a:xfrm>
          <a:off x="5740400" y="248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40577</xdr:rowOff>
    </xdr:from>
    <xdr:to>
      <xdr:col>26</xdr:col>
      <xdr:colOff>101600</xdr:colOff>
      <xdr:row>15</xdr:row>
      <xdr:rowOff>142177</xdr:rowOff>
    </xdr:to>
    <xdr:sp macro="" textlink="">
      <xdr:nvSpPr>
        <xdr:cNvPr id="71" name="楕円 70"/>
        <xdr:cNvSpPr/>
      </xdr:nvSpPr>
      <xdr:spPr bwMode="auto">
        <a:xfrm>
          <a:off x="4953000" y="2659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126954</xdr:rowOff>
    </xdr:from>
    <xdr:ext cx="736600" cy="259045"/>
    <xdr:sp macro="" textlink="">
      <xdr:nvSpPr>
        <xdr:cNvPr id="72" name="テキスト ボックス 71"/>
        <xdr:cNvSpPr txBox="1"/>
      </xdr:nvSpPr>
      <xdr:spPr>
        <a:xfrm>
          <a:off x="4622800" y="2746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87135</xdr:rowOff>
    </xdr:from>
    <xdr:to>
      <xdr:col>22</xdr:col>
      <xdr:colOff>165100</xdr:colOff>
      <xdr:row>16</xdr:row>
      <xdr:rowOff>17285</xdr:rowOff>
    </xdr:to>
    <xdr:sp macro="" textlink="">
      <xdr:nvSpPr>
        <xdr:cNvPr id="73" name="楕円 72"/>
        <xdr:cNvSpPr/>
      </xdr:nvSpPr>
      <xdr:spPr bwMode="auto">
        <a:xfrm>
          <a:off x="4254500" y="2706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27462</xdr:rowOff>
    </xdr:from>
    <xdr:ext cx="762000" cy="259045"/>
    <xdr:sp macro="" textlink="">
      <xdr:nvSpPr>
        <xdr:cNvPr id="74" name="テキスト ボックス 73"/>
        <xdr:cNvSpPr txBox="1"/>
      </xdr:nvSpPr>
      <xdr:spPr>
        <a:xfrm>
          <a:off x="3924300" y="247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97746</xdr:rowOff>
    </xdr:from>
    <xdr:to>
      <xdr:col>19</xdr:col>
      <xdr:colOff>38100</xdr:colOff>
      <xdr:row>16</xdr:row>
      <xdr:rowOff>27896</xdr:rowOff>
    </xdr:to>
    <xdr:sp macro="" textlink="">
      <xdr:nvSpPr>
        <xdr:cNvPr id="75" name="楕円 74"/>
        <xdr:cNvSpPr/>
      </xdr:nvSpPr>
      <xdr:spPr bwMode="auto">
        <a:xfrm>
          <a:off x="3556000" y="2717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38073</xdr:rowOff>
    </xdr:from>
    <xdr:ext cx="762000" cy="259045"/>
    <xdr:sp macro="" textlink="">
      <xdr:nvSpPr>
        <xdr:cNvPr id="76" name="テキスト ボックス 75"/>
        <xdr:cNvSpPr txBox="1"/>
      </xdr:nvSpPr>
      <xdr:spPr>
        <a:xfrm>
          <a:off x="3225800" y="2485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97365</xdr:rowOff>
    </xdr:from>
    <xdr:to>
      <xdr:col>15</xdr:col>
      <xdr:colOff>101600</xdr:colOff>
      <xdr:row>16</xdr:row>
      <xdr:rowOff>27515</xdr:rowOff>
    </xdr:to>
    <xdr:sp macro="" textlink="">
      <xdr:nvSpPr>
        <xdr:cNvPr id="77" name="楕円 76"/>
        <xdr:cNvSpPr/>
      </xdr:nvSpPr>
      <xdr:spPr bwMode="auto">
        <a:xfrm>
          <a:off x="2857500" y="2716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37692</xdr:rowOff>
    </xdr:from>
    <xdr:ext cx="762000" cy="259045"/>
    <xdr:sp macro="" textlink="">
      <xdr:nvSpPr>
        <xdr:cNvPr id="78" name="テキスト ボックス 77"/>
        <xdr:cNvSpPr txBox="1"/>
      </xdr:nvSpPr>
      <xdr:spPr>
        <a:xfrm>
          <a:off x="2527300" y="248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179845</xdr:rowOff>
    </xdr:from>
    <xdr:to>
      <xdr:col>29</xdr:col>
      <xdr:colOff>127000</xdr:colOff>
      <xdr:row>34</xdr:row>
      <xdr:rowOff>196685</xdr:rowOff>
    </xdr:to>
    <xdr:cxnSp macro="">
      <xdr:nvCxnSpPr>
        <xdr:cNvPr id="112" name="直線コネクタ 111"/>
        <xdr:cNvCxnSpPr/>
      </xdr:nvCxnSpPr>
      <xdr:spPr bwMode="auto">
        <a:xfrm flipV="1">
          <a:off x="5003800" y="6447295"/>
          <a:ext cx="647700" cy="16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196685</xdr:rowOff>
    </xdr:from>
    <xdr:to>
      <xdr:col>26</xdr:col>
      <xdr:colOff>50800</xdr:colOff>
      <xdr:row>34</xdr:row>
      <xdr:rowOff>269266</xdr:rowOff>
    </xdr:to>
    <xdr:cxnSp macro="">
      <xdr:nvCxnSpPr>
        <xdr:cNvPr id="115" name="直線コネクタ 114"/>
        <xdr:cNvCxnSpPr/>
      </xdr:nvCxnSpPr>
      <xdr:spPr bwMode="auto">
        <a:xfrm flipV="1">
          <a:off x="4305300" y="6464135"/>
          <a:ext cx="698500" cy="72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228257</xdr:rowOff>
    </xdr:from>
    <xdr:to>
      <xdr:col>26</xdr:col>
      <xdr:colOff>101600</xdr:colOff>
      <xdr:row>35</xdr:row>
      <xdr:rowOff>329857</xdr:rowOff>
    </xdr:to>
    <xdr:sp macro="" textlink="">
      <xdr:nvSpPr>
        <xdr:cNvPr id="116" name="フローチャート: 判断 115"/>
        <xdr:cNvSpPr/>
      </xdr:nvSpPr>
      <xdr:spPr bwMode="auto">
        <a:xfrm>
          <a:off x="4953000" y="68386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314634</xdr:rowOff>
    </xdr:from>
    <xdr:ext cx="736600" cy="259045"/>
    <xdr:sp macro="" textlink="">
      <xdr:nvSpPr>
        <xdr:cNvPr id="117" name="テキスト ボックス 116"/>
        <xdr:cNvSpPr txBox="1"/>
      </xdr:nvSpPr>
      <xdr:spPr>
        <a:xfrm>
          <a:off x="4622800" y="6924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269266</xdr:rowOff>
    </xdr:from>
    <xdr:to>
      <xdr:col>22</xdr:col>
      <xdr:colOff>114300</xdr:colOff>
      <xdr:row>34</xdr:row>
      <xdr:rowOff>277990</xdr:rowOff>
    </xdr:to>
    <xdr:cxnSp macro="">
      <xdr:nvCxnSpPr>
        <xdr:cNvPr id="118" name="直線コネクタ 117"/>
        <xdr:cNvCxnSpPr/>
      </xdr:nvCxnSpPr>
      <xdr:spPr bwMode="auto">
        <a:xfrm flipV="1">
          <a:off x="3606800" y="6536716"/>
          <a:ext cx="698500" cy="8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284073</xdr:rowOff>
    </xdr:from>
    <xdr:to>
      <xdr:col>22</xdr:col>
      <xdr:colOff>165100</xdr:colOff>
      <xdr:row>36</xdr:row>
      <xdr:rowOff>42773</xdr:rowOff>
    </xdr:to>
    <xdr:sp macro="" textlink="">
      <xdr:nvSpPr>
        <xdr:cNvPr id="119" name="フローチャート: 判断 118"/>
        <xdr:cNvSpPr/>
      </xdr:nvSpPr>
      <xdr:spPr bwMode="auto">
        <a:xfrm>
          <a:off x="4254500" y="6894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27550</xdr:rowOff>
    </xdr:from>
    <xdr:ext cx="762000" cy="259045"/>
    <xdr:sp macro="" textlink="">
      <xdr:nvSpPr>
        <xdr:cNvPr id="120" name="テキスト ボックス 119"/>
        <xdr:cNvSpPr txBox="1"/>
      </xdr:nvSpPr>
      <xdr:spPr>
        <a:xfrm>
          <a:off x="3924300" y="698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277990</xdr:rowOff>
    </xdr:from>
    <xdr:to>
      <xdr:col>18</xdr:col>
      <xdr:colOff>177800</xdr:colOff>
      <xdr:row>34</xdr:row>
      <xdr:rowOff>287896</xdr:rowOff>
    </xdr:to>
    <xdr:cxnSp macro="">
      <xdr:nvCxnSpPr>
        <xdr:cNvPr id="121" name="直線コネクタ 120"/>
        <xdr:cNvCxnSpPr/>
      </xdr:nvCxnSpPr>
      <xdr:spPr bwMode="auto">
        <a:xfrm flipV="1">
          <a:off x="2908300" y="6545440"/>
          <a:ext cx="698500" cy="9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286207</xdr:rowOff>
    </xdr:from>
    <xdr:to>
      <xdr:col>19</xdr:col>
      <xdr:colOff>38100</xdr:colOff>
      <xdr:row>36</xdr:row>
      <xdr:rowOff>44907</xdr:rowOff>
    </xdr:to>
    <xdr:sp macro="" textlink="">
      <xdr:nvSpPr>
        <xdr:cNvPr id="122" name="フローチャート: 判断 121"/>
        <xdr:cNvSpPr/>
      </xdr:nvSpPr>
      <xdr:spPr bwMode="auto">
        <a:xfrm>
          <a:off x="3556000" y="6896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29684</xdr:rowOff>
    </xdr:from>
    <xdr:ext cx="762000" cy="259045"/>
    <xdr:sp macro="" textlink="">
      <xdr:nvSpPr>
        <xdr:cNvPr id="123" name="テキスト ボックス 122"/>
        <xdr:cNvSpPr txBox="1"/>
      </xdr:nvSpPr>
      <xdr:spPr>
        <a:xfrm>
          <a:off x="3225800" y="698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263881</xdr:rowOff>
    </xdr:from>
    <xdr:to>
      <xdr:col>15</xdr:col>
      <xdr:colOff>101600</xdr:colOff>
      <xdr:row>36</xdr:row>
      <xdr:rowOff>22581</xdr:rowOff>
    </xdr:to>
    <xdr:sp macro="" textlink="">
      <xdr:nvSpPr>
        <xdr:cNvPr id="124" name="フローチャート: 判断 123"/>
        <xdr:cNvSpPr/>
      </xdr:nvSpPr>
      <xdr:spPr bwMode="auto">
        <a:xfrm>
          <a:off x="28575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7358</xdr:rowOff>
    </xdr:from>
    <xdr:ext cx="762000" cy="259045"/>
    <xdr:sp macro="" textlink="">
      <xdr:nvSpPr>
        <xdr:cNvPr id="125" name="テキスト ボックス 124"/>
        <xdr:cNvSpPr txBox="1"/>
      </xdr:nvSpPr>
      <xdr:spPr>
        <a:xfrm>
          <a:off x="2527300" y="69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129045</xdr:rowOff>
    </xdr:from>
    <xdr:to>
      <xdr:col>29</xdr:col>
      <xdr:colOff>177800</xdr:colOff>
      <xdr:row>34</xdr:row>
      <xdr:rowOff>230645</xdr:rowOff>
    </xdr:to>
    <xdr:sp macro="" textlink="">
      <xdr:nvSpPr>
        <xdr:cNvPr id="131" name="楕円 130"/>
        <xdr:cNvSpPr/>
      </xdr:nvSpPr>
      <xdr:spPr bwMode="auto">
        <a:xfrm>
          <a:off x="5600700" y="6396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317022</xdr:rowOff>
    </xdr:from>
    <xdr:ext cx="762000" cy="259045"/>
    <xdr:sp macro="" textlink="">
      <xdr:nvSpPr>
        <xdr:cNvPr id="132" name="人口1人当たり決算額の推移該当値テキスト445"/>
        <xdr:cNvSpPr txBox="1"/>
      </xdr:nvSpPr>
      <xdr:spPr>
        <a:xfrm>
          <a:off x="5740400" y="624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145885</xdr:rowOff>
    </xdr:from>
    <xdr:to>
      <xdr:col>26</xdr:col>
      <xdr:colOff>101600</xdr:colOff>
      <xdr:row>34</xdr:row>
      <xdr:rowOff>247485</xdr:rowOff>
    </xdr:to>
    <xdr:sp macro="" textlink="">
      <xdr:nvSpPr>
        <xdr:cNvPr id="133" name="楕円 132"/>
        <xdr:cNvSpPr/>
      </xdr:nvSpPr>
      <xdr:spPr bwMode="auto">
        <a:xfrm>
          <a:off x="4953000" y="641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257662</xdr:rowOff>
    </xdr:from>
    <xdr:ext cx="736600" cy="259045"/>
    <xdr:sp macro="" textlink="">
      <xdr:nvSpPr>
        <xdr:cNvPr id="134" name="テキスト ボックス 133"/>
        <xdr:cNvSpPr txBox="1"/>
      </xdr:nvSpPr>
      <xdr:spPr>
        <a:xfrm>
          <a:off x="4622800" y="6182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218465</xdr:rowOff>
    </xdr:from>
    <xdr:to>
      <xdr:col>22</xdr:col>
      <xdr:colOff>165100</xdr:colOff>
      <xdr:row>34</xdr:row>
      <xdr:rowOff>320066</xdr:rowOff>
    </xdr:to>
    <xdr:sp macro="" textlink="">
      <xdr:nvSpPr>
        <xdr:cNvPr id="135" name="楕円 134"/>
        <xdr:cNvSpPr/>
      </xdr:nvSpPr>
      <xdr:spPr bwMode="auto">
        <a:xfrm>
          <a:off x="4254500" y="64859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330242</xdr:rowOff>
    </xdr:from>
    <xdr:ext cx="762000" cy="259045"/>
    <xdr:sp macro="" textlink="">
      <xdr:nvSpPr>
        <xdr:cNvPr id="136" name="テキスト ボックス 135"/>
        <xdr:cNvSpPr txBox="1"/>
      </xdr:nvSpPr>
      <xdr:spPr>
        <a:xfrm>
          <a:off x="3924300" y="625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227190</xdr:rowOff>
    </xdr:from>
    <xdr:to>
      <xdr:col>19</xdr:col>
      <xdr:colOff>38100</xdr:colOff>
      <xdr:row>34</xdr:row>
      <xdr:rowOff>328791</xdr:rowOff>
    </xdr:to>
    <xdr:sp macro="" textlink="">
      <xdr:nvSpPr>
        <xdr:cNvPr id="137" name="楕円 136"/>
        <xdr:cNvSpPr/>
      </xdr:nvSpPr>
      <xdr:spPr bwMode="auto">
        <a:xfrm>
          <a:off x="3556000" y="64946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338967</xdr:rowOff>
    </xdr:from>
    <xdr:ext cx="762000" cy="259045"/>
    <xdr:sp macro="" textlink="">
      <xdr:nvSpPr>
        <xdr:cNvPr id="138" name="テキスト ボックス 137"/>
        <xdr:cNvSpPr txBox="1"/>
      </xdr:nvSpPr>
      <xdr:spPr>
        <a:xfrm>
          <a:off x="3225800" y="626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237096</xdr:rowOff>
    </xdr:from>
    <xdr:to>
      <xdr:col>15</xdr:col>
      <xdr:colOff>101600</xdr:colOff>
      <xdr:row>34</xdr:row>
      <xdr:rowOff>338696</xdr:rowOff>
    </xdr:to>
    <xdr:sp macro="" textlink="">
      <xdr:nvSpPr>
        <xdr:cNvPr id="139" name="楕円 138"/>
        <xdr:cNvSpPr/>
      </xdr:nvSpPr>
      <xdr:spPr bwMode="auto">
        <a:xfrm>
          <a:off x="2857500" y="650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5973</xdr:rowOff>
    </xdr:from>
    <xdr:ext cx="762000" cy="259045"/>
    <xdr:sp macro="" textlink="">
      <xdr:nvSpPr>
        <xdr:cNvPr id="140" name="テキスト ボックス 139"/>
        <xdr:cNvSpPr txBox="1"/>
      </xdr:nvSpPr>
      <xdr:spPr>
        <a:xfrm>
          <a:off x="2527300" y="627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98,811
97,787
506.33
53,434,778
51,326,657
2,004,773
28,913,279
68,270,775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96114</xdr:rowOff>
    </xdr:from>
    <xdr:to>
      <xdr:col>24</xdr:col>
      <xdr:colOff>63500</xdr:colOff>
      <xdr:row>35</xdr:row>
      <xdr:rowOff>134594</xdr:rowOff>
    </xdr:to>
    <xdr:cxnSp macro="">
      <xdr:nvCxnSpPr>
        <xdr:cNvPr id="61" name="直線コネクタ 60"/>
        <xdr:cNvCxnSpPr/>
      </xdr:nvCxnSpPr>
      <xdr:spPr>
        <a:xfrm>
          <a:off x="3797300" y="6096864"/>
          <a:ext cx="83820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96114</xdr:rowOff>
    </xdr:from>
    <xdr:to>
      <xdr:col>19</xdr:col>
      <xdr:colOff>177800</xdr:colOff>
      <xdr:row>36</xdr:row>
      <xdr:rowOff>42793</xdr:rowOff>
    </xdr:to>
    <xdr:cxnSp macro="">
      <xdr:nvCxnSpPr>
        <xdr:cNvPr id="64" name="直線コネクタ 63"/>
        <xdr:cNvCxnSpPr/>
      </xdr:nvCxnSpPr>
      <xdr:spPr>
        <a:xfrm flipV="1">
          <a:off x="2908300" y="6096864"/>
          <a:ext cx="889000" cy="11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66078</xdr:rowOff>
    </xdr:from>
    <xdr:to>
      <xdr:col>20</xdr:col>
      <xdr:colOff>38100</xdr:colOff>
      <xdr:row>34</xdr:row>
      <xdr:rowOff>167678</xdr:rowOff>
    </xdr:to>
    <xdr:sp macro="" textlink="">
      <xdr:nvSpPr>
        <xdr:cNvPr id="65" name="フローチャート: 判断 64"/>
        <xdr:cNvSpPr/>
      </xdr:nvSpPr>
      <xdr:spPr>
        <a:xfrm>
          <a:off x="3746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12755</xdr:rowOff>
    </xdr:from>
    <xdr:ext cx="534377" cy="259045"/>
    <xdr:sp macro="" textlink="">
      <xdr:nvSpPr>
        <xdr:cNvPr id="66" name="テキスト ボックス 65"/>
        <xdr:cNvSpPr txBox="1"/>
      </xdr:nvSpPr>
      <xdr:spPr>
        <a:xfrm>
          <a:off x="3530111" y="5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42793</xdr:rowOff>
    </xdr:from>
    <xdr:to>
      <xdr:col>15</xdr:col>
      <xdr:colOff>50800</xdr:colOff>
      <xdr:row>36</xdr:row>
      <xdr:rowOff>69710</xdr:rowOff>
    </xdr:to>
    <xdr:cxnSp macro="">
      <xdr:nvCxnSpPr>
        <xdr:cNvPr id="67" name="直線コネクタ 66"/>
        <xdr:cNvCxnSpPr/>
      </xdr:nvCxnSpPr>
      <xdr:spPr>
        <a:xfrm flipV="1">
          <a:off x="2019300" y="6214993"/>
          <a:ext cx="889000" cy="2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53848</xdr:rowOff>
    </xdr:from>
    <xdr:to>
      <xdr:col>15</xdr:col>
      <xdr:colOff>101600</xdr:colOff>
      <xdr:row>36</xdr:row>
      <xdr:rowOff>155448</xdr:rowOff>
    </xdr:to>
    <xdr:sp macro="" textlink="">
      <xdr:nvSpPr>
        <xdr:cNvPr id="68" name="フローチャート: 判断 67"/>
        <xdr:cNvSpPr/>
      </xdr:nvSpPr>
      <xdr:spPr>
        <a:xfrm>
          <a:off x="2857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146575</xdr:rowOff>
    </xdr:from>
    <xdr:ext cx="534377" cy="259045"/>
    <xdr:sp macro="" textlink="">
      <xdr:nvSpPr>
        <xdr:cNvPr id="69" name="テキスト ボックス 68"/>
        <xdr:cNvSpPr txBox="1"/>
      </xdr:nvSpPr>
      <xdr:spPr>
        <a:xfrm>
          <a:off x="2641111" y="63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4254</xdr:rowOff>
    </xdr:from>
    <xdr:to>
      <xdr:col>10</xdr:col>
      <xdr:colOff>114300</xdr:colOff>
      <xdr:row>36</xdr:row>
      <xdr:rowOff>69710</xdr:rowOff>
    </xdr:to>
    <xdr:cxnSp macro="">
      <xdr:nvCxnSpPr>
        <xdr:cNvPr id="70" name="直線コネクタ 69"/>
        <xdr:cNvCxnSpPr/>
      </xdr:nvCxnSpPr>
      <xdr:spPr>
        <a:xfrm>
          <a:off x="1130300" y="6176454"/>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63392</xdr:rowOff>
    </xdr:from>
    <xdr:to>
      <xdr:col>10</xdr:col>
      <xdr:colOff>165100</xdr:colOff>
      <xdr:row>36</xdr:row>
      <xdr:rowOff>164992</xdr:rowOff>
    </xdr:to>
    <xdr:sp macro="" textlink="">
      <xdr:nvSpPr>
        <xdr:cNvPr id="71" name="フローチャート: 判断 70"/>
        <xdr:cNvSpPr/>
      </xdr:nvSpPr>
      <xdr:spPr>
        <a:xfrm>
          <a:off x="1968500" y="623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156119</xdr:rowOff>
    </xdr:from>
    <xdr:ext cx="534377" cy="259045"/>
    <xdr:sp macro="" textlink="">
      <xdr:nvSpPr>
        <xdr:cNvPr id="72" name="テキスト ボックス 71"/>
        <xdr:cNvSpPr txBox="1"/>
      </xdr:nvSpPr>
      <xdr:spPr>
        <a:xfrm>
          <a:off x="1752111" y="63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89110</xdr:rowOff>
    </xdr:from>
    <xdr:to>
      <xdr:col>6</xdr:col>
      <xdr:colOff>38100</xdr:colOff>
      <xdr:row>37</xdr:row>
      <xdr:rowOff>19260</xdr:rowOff>
    </xdr:to>
    <xdr:sp macro="" textlink="">
      <xdr:nvSpPr>
        <xdr:cNvPr id="73" name="フローチャート: 判断 72"/>
        <xdr:cNvSpPr/>
      </xdr:nvSpPr>
      <xdr:spPr>
        <a:xfrm>
          <a:off x="1079500" y="626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10387</xdr:rowOff>
    </xdr:from>
    <xdr:ext cx="534377" cy="259045"/>
    <xdr:sp macro="" textlink="">
      <xdr:nvSpPr>
        <xdr:cNvPr id="74" name="テキスト ボックス 73"/>
        <xdr:cNvSpPr txBox="1"/>
      </xdr:nvSpPr>
      <xdr:spPr>
        <a:xfrm>
          <a:off x="863111" y="635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83794</xdr:rowOff>
    </xdr:from>
    <xdr:to>
      <xdr:col>24</xdr:col>
      <xdr:colOff>114300</xdr:colOff>
      <xdr:row>36</xdr:row>
      <xdr:rowOff>13944</xdr:rowOff>
    </xdr:to>
    <xdr:sp macro="" textlink="">
      <xdr:nvSpPr>
        <xdr:cNvPr id="80" name="楕円 79"/>
        <xdr:cNvSpPr/>
      </xdr:nvSpPr>
      <xdr:spPr>
        <a:xfrm>
          <a:off x="4584700" y="60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62221</xdr:rowOff>
    </xdr:from>
    <xdr:ext cx="534377" cy="259045"/>
    <xdr:sp macro="" textlink="">
      <xdr:nvSpPr>
        <xdr:cNvPr id="81" name="人件費該当値テキスト"/>
        <xdr:cNvSpPr txBox="1"/>
      </xdr:nvSpPr>
      <xdr:spPr>
        <a:xfrm>
          <a:off x="4686300" y="60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45314</xdr:rowOff>
    </xdr:from>
    <xdr:to>
      <xdr:col>20</xdr:col>
      <xdr:colOff>38100</xdr:colOff>
      <xdr:row>35</xdr:row>
      <xdr:rowOff>146914</xdr:rowOff>
    </xdr:to>
    <xdr:sp macro="" textlink="">
      <xdr:nvSpPr>
        <xdr:cNvPr id="82" name="楕円 81"/>
        <xdr:cNvSpPr/>
      </xdr:nvSpPr>
      <xdr:spPr>
        <a:xfrm>
          <a:off x="3746500" y="60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138041</xdr:rowOff>
    </xdr:from>
    <xdr:ext cx="534377" cy="259045"/>
    <xdr:sp macro="" textlink="">
      <xdr:nvSpPr>
        <xdr:cNvPr id="83" name="テキスト ボックス 82"/>
        <xdr:cNvSpPr txBox="1"/>
      </xdr:nvSpPr>
      <xdr:spPr>
        <a:xfrm>
          <a:off x="3530111" y="61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163443</xdr:rowOff>
    </xdr:from>
    <xdr:to>
      <xdr:col>15</xdr:col>
      <xdr:colOff>101600</xdr:colOff>
      <xdr:row>36</xdr:row>
      <xdr:rowOff>93593</xdr:rowOff>
    </xdr:to>
    <xdr:sp macro="" textlink="">
      <xdr:nvSpPr>
        <xdr:cNvPr id="84" name="楕円 83"/>
        <xdr:cNvSpPr/>
      </xdr:nvSpPr>
      <xdr:spPr>
        <a:xfrm>
          <a:off x="2857500" y="616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110120</xdr:rowOff>
    </xdr:from>
    <xdr:ext cx="534377" cy="259045"/>
    <xdr:sp macro="" textlink="">
      <xdr:nvSpPr>
        <xdr:cNvPr id="85" name="テキスト ボックス 84"/>
        <xdr:cNvSpPr txBox="1"/>
      </xdr:nvSpPr>
      <xdr:spPr>
        <a:xfrm>
          <a:off x="2641111" y="593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18910</xdr:rowOff>
    </xdr:from>
    <xdr:to>
      <xdr:col>10</xdr:col>
      <xdr:colOff>165100</xdr:colOff>
      <xdr:row>36</xdr:row>
      <xdr:rowOff>120510</xdr:rowOff>
    </xdr:to>
    <xdr:sp macro="" textlink="">
      <xdr:nvSpPr>
        <xdr:cNvPr id="86" name="楕円 85"/>
        <xdr:cNvSpPr/>
      </xdr:nvSpPr>
      <xdr:spPr>
        <a:xfrm>
          <a:off x="1968500" y="61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137037</xdr:rowOff>
    </xdr:from>
    <xdr:ext cx="534377" cy="259045"/>
    <xdr:sp macro="" textlink="">
      <xdr:nvSpPr>
        <xdr:cNvPr id="87" name="テキスト ボックス 86"/>
        <xdr:cNvSpPr txBox="1"/>
      </xdr:nvSpPr>
      <xdr:spPr>
        <a:xfrm>
          <a:off x="1752111" y="596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124904</xdr:rowOff>
    </xdr:from>
    <xdr:to>
      <xdr:col>6</xdr:col>
      <xdr:colOff>38100</xdr:colOff>
      <xdr:row>36</xdr:row>
      <xdr:rowOff>55054</xdr:rowOff>
    </xdr:to>
    <xdr:sp macro="" textlink="">
      <xdr:nvSpPr>
        <xdr:cNvPr id="88" name="楕円 87"/>
        <xdr:cNvSpPr/>
      </xdr:nvSpPr>
      <xdr:spPr>
        <a:xfrm>
          <a:off x="1079500" y="612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71581</xdr:rowOff>
    </xdr:from>
    <xdr:ext cx="534377" cy="259045"/>
    <xdr:sp macro="" textlink="">
      <xdr:nvSpPr>
        <xdr:cNvPr id="89" name="テキスト ボックス 88"/>
        <xdr:cNvSpPr txBox="1"/>
      </xdr:nvSpPr>
      <xdr:spPr>
        <a:xfrm>
          <a:off x="863111" y="590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163017</xdr:rowOff>
    </xdr:from>
    <xdr:to>
      <xdr:col>24</xdr:col>
      <xdr:colOff>63500</xdr:colOff>
      <xdr:row>57</xdr:row>
      <xdr:rowOff>54115</xdr:rowOff>
    </xdr:to>
    <xdr:cxnSp macro="">
      <xdr:nvCxnSpPr>
        <xdr:cNvPr id="119" name="直線コネクタ 118"/>
        <xdr:cNvCxnSpPr/>
      </xdr:nvCxnSpPr>
      <xdr:spPr>
        <a:xfrm flipV="1">
          <a:off x="3797300" y="9764217"/>
          <a:ext cx="838200" cy="6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54115</xdr:rowOff>
    </xdr:from>
    <xdr:to>
      <xdr:col>19</xdr:col>
      <xdr:colOff>177800</xdr:colOff>
      <xdr:row>57</xdr:row>
      <xdr:rowOff>105816</xdr:rowOff>
    </xdr:to>
    <xdr:cxnSp macro="">
      <xdr:nvCxnSpPr>
        <xdr:cNvPr id="122" name="直線コネクタ 121"/>
        <xdr:cNvCxnSpPr/>
      </xdr:nvCxnSpPr>
      <xdr:spPr>
        <a:xfrm flipV="1">
          <a:off x="2908300" y="9826765"/>
          <a:ext cx="889000" cy="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153467</xdr:rowOff>
    </xdr:from>
    <xdr:to>
      <xdr:col>20</xdr:col>
      <xdr:colOff>38100</xdr:colOff>
      <xdr:row>56</xdr:row>
      <xdr:rowOff>83617</xdr:rowOff>
    </xdr:to>
    <xdr:sp macro="" textlink="">
      <xdr:nvSpPr>
        <xdr:cNvPr id="123" name="フローチャート: 判断 122"/>
        <xdr:cNvSpPr/>
      </xdr:nvSpPr>
      <xdr:spPr>
        <a:xfrm>
          <a:off x="3746500" y="958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100144</xdr:rowOff>
    </xdr:from>
    <xdr:ext cx="534377" cy="259045"/>
    <xdr:sp macro="" textlink="">
      <xdr:nvSpPr>
        <xdr:cNvPr id="124" name="テキスト ボックス 123"/>
        <xdr:cNvSpPr txBox="1"/>
      </xdr:nvSpPr>
      <xdr:spPr>
        <a:xfrm>
          <a:off x="3530111" y="935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105816</xdr:rowOff>
    </xdr:from>
    <xdr:to>
      <xdr:col>15</xdr:col>
      <xdr:colOff>50800</xdr:colOff>
      <xdr:row>57</xdr:row>
      <xdr:rowOff>122999</xdr:rowOff>
    </xdr:to>
    <xdr:cxnSp macro="">
      <xdr:nvCxnSpPr>
        <xdr:cNvPr id="125" name="直線コネクタ 124"/>
        <xdr:cNvCxnSpPr/>
      </xdr:nvCxnSpPr>
      <xdr:spPr>
        <a:xfrm flipV="1">
          <a:off x="2019300" y="9878466"/>
          <a:ext cx="889000" cy="1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93358</xdr:rowOff>
    </xdr:from>
    <xdr:to>
      <xdr:col>15</xdr:col>
      <xdr:colOff>101600</xdr:colOff>
      <xdr:row>57</xdr:row>
      <xdr:rowOff>23508</xdr:rowOff>
    </xdr:to>
    <xdr:sp macro="" textlink="">
      <xdr:nvSpPr>
        <xdr:cNvPr id="126" name="フローチャート: 判断 125"/>
        <xdr:cNvSpPr/>
      </xdr:nvSpPr>
      <xdr:spPr>
        <a:xfrm>
          <a:off x="2857500" y="969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40035</xdr:rowOff>
    </xdr:from>
    <xdr:ext cx="534377" cy="259045"/>
    <xdr:sp macro="" textlink="">
      <xdr:nvSpPr>
        <xdr:cNvPr id="127" name="テキスト ボックス 126"/>
        <xdr:cNvSpPr txBox="1"/>
      </xdr:nvSpPr>
      <xdr:spPr>
        <a:xfrm>
          <a:off x="2641111" y="946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95085</xdr:rowOff>
    </xdr:from>
    <xdr:to>
      <xdr:col>10</xdr:col>
      <xdr:colOff>114300</xdr:colOff>
      <xdr:row>57</xdr:row>
      <xdr:rowOff>122999</xdr:rowOff>
    </xdr:to>
    <xdr:cxnSp macro="">
      <xdr:nvCxnSpPr>
        <xdr:cNvPr id="128" name="直線コネクタ 127"/>
        <xdr:cNvCxnSpPr/>
      </xdr:nvCxnSpPr>
      <xdr:spPr>
        <a:xfrm>
          <a:off x="1130300" y="9867735"/>
          <a:ext cx="889000" cy="2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138557</xdr:rowOff>
    </xdr:from>
    <xdr:to>
      <xdr:col>10</xdr:col>
      <xdr:colOff>165100</xdr:colOff>
      <xdr:row>57</xdr:row>
      <xdr:rowOff>68707</xdr:rowOff>
    </xdr:to>
    <xdr:sp macro="" textlink="">
      <xdr:nvSpPr>
        <xdr:cNvPr id="129" name="フローチャート: 判断 128"/>
        <xdr:cNvSpPr/>
      </xdr:nvSpPr>
      <xdr:spPr>
        <a:xfrm>
          <a:off x="1968500" y="973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85234</xdr:rowOff>
    </xdr:from>
    <xdr:ext cx="534377" cy="259045"/>
    <xdr:sp macro="" textlink="">
      <xdr:nvSpPr>
        <xdr:cNvPr id="130" name="テキスト ボックス 129"/>
        <xdr:cNvSpPr txBox="1"/>
      </xdr:nvSpPr>
      <xdr:spPr>
        <a:xfrm>
          <a:off x="1752111" y="951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144602</xdr:rowOff>
    </xdr:from>
    <xdr:to>
      <xdr:col>6</xdr:col>
      <xdr:colOff>38100</xdr:colOff>
      <xdr:row>57</xdr:row>
      <xdr:rowOff>74752</xdr:rowOff>
    </xdr:to>
    <xdr:sp macro="" textlink="">
      <xdr:nvSpPr>
        <xdr:cNvPr id="131" name="フローチャート: 判断 130"/>
        <xdr:cNvSpPr/>
      </xdr:nvSpPr>
      <xdr:spPr>
        <a:xfrm>
          <a:off x="1079500" y="97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91279</xdr:rowOff>
    </xdr:from>
    <xdr:ext cx="534377" cy="259045"/>
    <xdr:sp macro="" textlink="">
      <xdr:nvSpPr>
        <xdr:cNvPr id="132" name="テキスト ボックス 131"/>
        <xdr:cNvSpPr txBox="1"/>
      </xdr:nvSpPr>
      <xdr:spPr>
        <a:xfrm>
          <a:off x="863111" y="952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112217</xdr:rowOff>
    </xdr:from>
    <xdr:to>
      <xdr:col>24</xdr:col>
      <xdr:colOff>114300</xdr:colOff>
      <xdr:row>57</xdr:row>
      <xdr:rowOff>42367</xdr:rowOff>
    </xdr:to>
    <xdr:sp macro="" textlink="">
      <xdr:nvSpPr>
        <xdr:cNvPr id="138" name="楕円 137"/>
        <xdr:cNvSpPr/>
      </xdr:nvSpPr>
      <xdr:spPr>
        <a:xfrm>
          <a:off x="4584700" y="97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90644</xdr:rowOff>
    </xdr:from>
    <xdr:ext cx="534377" cy="259045"/>
    <xdr:sp macro="" textlink="">
      <xdr:nvSpPr>
        <xdr:cNvPr id="139" name="物件費該当値テキスト"/>
        <xdr:cNvSpPr txBox="1"/>
      </xdr:nvSpPr>
      <xdr:spPr>
        <a:xfrm>
          <a:off x="4686300" y="969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3315</xdr:rowOff>
    </xdr:from>
    <xdr:to>
      <xdr:col>20</xdr:col>
      <xdr:colOff>38100</xdr:colOff>
      <xdr:row>57</xdr:row>
      <xdr:rowOff>104915</xdr:rowOff>
    </xdr:to>
    <xdr:sp macro="" textlink="">
      <xdr:nvSpPr>
        <xdr:cNvPr id="140" name="楕円 139"/>
        <xdr:cNvSpPr/>
      </xdr:nvSpPr>
      <xdr:spPr>
        <a:xfrm>
          <a:off x="3746500" y="97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96042</xdr:rowOff>
    </xdr:from>
    <xdr:ext cx="534377" cy="259045"/>
    <xdr:sp macro="" textlink="">
      <xdr:nvSpPr>
        <xdr:cNvPr id="141" name="テキスト ボックス 140"/>
        <xdr:cNvSpPr txBox="1"/>
      </xdr:nvSpPr>
      <xdr:spPr>
        <a:xfrm>
          <a:off x="3530111" y="986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55016</xdr:rowOff>
    </xdr:from>
    <xdr:to>
      <xdr:col>15</xdr:col>
      <xdr:colOff>101600</xdr:colOff>
      <xdr:row>57</xdr:row>
      <xdr:rowOff>156616</xdr:rowOff>
    </xdr:to>
    <xdr:sp macro="" textlink="">
      <xdr:nvSpPr>
        <xdr:cNvPr id="142" name="楕円 141"/>
        <xdr:cNvSpPr/>
      </xdr:nvSpPr>
      <xdr:spPr>
        <a:xfrm>
          <a:off x="2857500" y="982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147743</xdr:rowOff>
    </xdr:from>
    <xdr:ext cx="534377" cy="259045"/>
    <xdr:sp macro="" textlink="">
      <xdr:nvSpPr>
        <xdr:cNvPr id="143" name="テキスト ボックス 142"/>
        <xdr:cNvSpPr txBox="1"/>
      </xdr:nvSpPr>
      <xdr:spPr>
        <a:xfrm>
          <a:off x="2641111" y="99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72199</xdr:rowOff>
    </xdr:from>
    <xdr:to>
      <xdr:col>10</xdr:col>
      <xdr:colOff>165100</xdr:colOff>
      <xdr:row>58</xdr:row>
      <xdr:rowOff>2349</xdr:rowOff>
    </xdr:to>
    <xdr:sp macro="" textlink="">
      <xdr:nvSpPr>
        <xdr:cNvPr id="144" name="楕円 143"/>
        <xdr:cNvSpPr/>
      </xdr:nvSpPr>
      <xdr:spPr>
        <a:xfrm>
          <a:off x="1968500" y="984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164926</xdr:rowOff>
    </xdr:from>
    <xdr:ext cx="534377" cy="259045"/>
    <xdr:sp macro="" textlink="">
      <xdr:nvSpPr>
        <xdr:cNvPr id="145" name="テキスト ボックス 144"/>
        <xdr:cNvSpPr txBox="1"/>
      </xdr:nvSpPr>
      <xdr:spPr>
        <a:xfrm>
          <a:off x="1752111" y="99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44285</xdr:rowOff>
    </xdr:from>
    <xdr:to>
      <xdr:col>6</xdr:col>
      <xdr:colOff>38100</xdr:colOff>
      <xdr:row>57</xdr:row>
      <xdr:rowOff>145885</xdr:rowOff>
    </xdr:to>
    <xdr:sp macro="" textlink="">
      <xdr:nvSpPr>
        <xdr:cNvPr id="146" name="楕円 145"/>
        <xdr:cNvSpPr/>
      </xdr:nvSpPr>
      <xdr:spPr>
        <a:xfrm>
          <a:off x="1079500" y="98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137012</xdr:rowOff>
    </xdr:from>
    <xdr:ext cx="534377" cy="259045"/>
    <xdr:sp macro="" textlink="">
      <xdr:nvSpPr>
        <xdr:cNvPr id="147" name="テキスト ボックス 146"/>
        <xdr:cNvSpPr txBox="1"/>
      </xdr:nvSpPr>
      <xdr:spPr>
        <a:xfrm>
          <a:off x="863111" y="99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61213</xdr:rowOff>
    </xdr:from>
    <xdr:to>
      <xdr:col>24</xdr:col>
      <xdr:colOff>63500</xdr:colOff>
      <xdr:row>78</xdr:row>
      <xdr:rowOff>86703</xdr:rowOff>
    </xdr:to>
    <xdr:cxnSp macro="">
      <xdr:nvCxnSpPr>
        <xdr:cNvPr id="176" name="直線コネクタ 175"/>
        <xdr:cNvCxnSpPr/>
      </xdr:nvCxnSpPr>
      <xdr:spPr>
        <a:xfrm flipV="1">
          <a:off x="3797300" y="13434313"/>
          <a:ext cx="8382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86703</xdr:rowOff>
    </xdr:from>
    <xdr:to>
      <xdr:col>19</xdr:col>
      <xdr:colOff>177800</xdr:colOff>
      <xdr:row>78</xdr:row>
      <xdr:rowOff>98552</xdr:rowOff>
    </xdr:to>
    <xdr:cxnSp macro="">
      <xdr:nvCxnSpPr>
        <xdr:cNvPr id="179" name="直線コネクタ 178"/>
        <xdr:cNvCxnSpPr/>
      </xdr:nvCxnSpPr>
      <xdr:spPr>
        <a:xfrm flipV="1">
          <a:off x="2908300" y="13459803"/>
          <a:ext cx="8890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0" name="フローチャート: 判断 179"/>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151134</xdr:rowOff>
    </xdr:from>
    <xdr:ext cx="469744" cy="259045"/>
    <xdr:sp macro="" textlink="">
      <xdr:nvSpPr>
        <xdr:cNvPr id="181" name="テキスト ボックス 180"/>
        <xdr:cNvSpPr txBox="1"/>
      </xdr:nvSpPr>
      <xdr:spPr>
        <a:xfrm>
          <a:off x="3562428" y="1300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3645</xdr:rowOff>
    </xdr:from>
    <xdr:to>
      <xdr:col>15</xdr:col>
      <xdr:colOff>50800</xdr:colOff>
      <xdr:row>78</xdr:row>
      <xdr:rowOff>98552</xdr:rowOff>
    </xdr:to>
    <xdr:cxnSp macro="">
      <xdr:nvCxnSpPr>
        <xdr:cNvPr id="182" name="直線コネクタ 181"/>
        <xdr:cNvCxnSpPr/>
      </xdr:nvCxnSpPr>
      <xdr:spPr>
        <a:xfrm>
          <a:off x="2019300" y="13376745"/>
          <a:ext cx="889000" cy="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143878</xdr:rowOff>
    </xdr:from>
    <xdr:to>
      <xdr:col>15</xdr:col>
      <xdr:colOff>101600</xdr:colOff>
      <xdr:row>78</xdr:row>
      <xdr:rowOff>74028</xdr:rowOff>
    </xdr:to>
    <xdr:sp macro="" textlink="">
      <xdr:nvSpPr>
        <xdr:cNvPr id="183" name="フローチャート: 判断 182"/>
        <xdr:cNvSpPr/>
      </xdr:nvSpPr>
      <xdr:spPr>
        <a:xfrm>
          <a:off x="2857500" y="13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90555</xdr:rowOff>
    </xdr:from>
    <xdr:ext cx="469744" cy="259045"/>
    <xdr:sp macro="" textlink="">
      <xdr:nvSpPr>
        <xdr:cNvPr id="184" name="テキスト ボックス 183"/>
        <xdr:cNvSpPr txBox="1"/>
      </xdr:nvSpPr>
      <xdr:spPr>
        <a:xfrm>
          <a:off x="2673428" y="1312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3645</xdr:rowOff>
    </xdr:from>
    <xdr:to>
      <xdr:col>10</xdr:col>
      <xdr:colOff>114300</xdr:colOff>
      <xdr:row>78</xdr:row>
      <xdr:rowOff>93371</xdr:rowOff>
    </xdr:to>
    <xdr:cxnSp macro="">
      <xdr:nvCxnSpPr>
        <xdr:cNvPr id="185" name="直線コネクタ 184"/>
        <xdr:cNvCxnSpPr/>
      </xdr:nvCxnSpPr>
      <xdr:spPr>
        <a:xfrm flipV="1">
          <a:off x="1130300" y="13376745"/>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129896</xdr:rowOff>
    </xdr:from>
    <xdr:to>
      <xdr:col>10</xdr:col>
      <xdr:colOff>165100</xdr:colOff>
      <xdr:row>78</xdr:row>
      <xdr:rowOff>60046</xdr:rowOff>
    </xdr:to>
    <xdr:sp macro="" textlink="">
      <xdr:nvSpPr>
        <xdr:cNvPr id="186" name="フローチャート: 判断 185"/>
        <xdr:cNvSpPr/>
      </xdr:nvSpPr>
      <xdr:spPr>
        <a:xfrm>
          <a:off x="1968500" y="1333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51173</xdr:rowOff>
    </xdr:from>
    <xdr:ext cx="469744" cy="259045"/>
    <xdr:sp macro="" textlink="">
      <xdr:nvSpPr>
        <xdr:cNvPr id="187" name="テキスト ボックス 186"/>
        <xdr:cNvSpPr txBox="1"/>
      </xdr:nvSpPr>
      <xdr:spPr>
        <a:xfrm>
          <a:off x="1784428" y="134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117627</xdr:rowOff>
    </xdr:from>
    <xdr:to>
      <xdr:col>6</xdr:col>
      <xdr:colOff>38100</xdr:colOff>
      <xdr:row>78</xdr:row>
      <xdr:rowOff>47777</xdr:rowOff>
    </xdr:to>
    <xdr:sp macro="" textlink="">
      <xdr:nvSpPr>
        <xdr:cNvPr id="188" name="フローチャート: 判断 187"/>
        <xdr:cNvSpPr/>
      </xdr:nvSpPr>
      <xdr:spPr>
        <a:xfrm>
          <a:off x="1079500" y="1331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64304</xdr:rowOff>
    </xdr:from>
    <xdr:ext cx="469744" cy="259045"/>
    <xdr:sp macro="" textlink="">
      <xdr:nvSpPr>
        <xdr:cNvPr id="189" name="テキスト ボックス 188"/>
        <xdr:cNvSpPr txBox="1"/>
      </xdr:nvSpPr>
      <xdr:spPr>
        <a:xfrm>
          <a:off x="895428" y="1309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10413</xdr:rowOff>
    </xdr:from>
    <xdr:to>
      <xdr:col>24</xdr:col>
      <xdr:colOff>114300</xdr:colOff>
      <xdr:row>78</xdr:row>
      <xdr:rowOff>112013</xdr:rowOff>
    </xdr:to>
    <xdr:sp macro="" textlink="">
      <xdr:nvSpPr>
        <xdr:cNvPr id="195" name="楕円 194"/>
        <xdr:cNvSpPr/>
      </xdr:nvSpPr>
      <xdr:spPr>
        <a:xfrm>
          <a:off x="4584700" y="133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98263</xdr:rowOff>
    </xdr:from>
    <xdr:ext cx="469744" cy="259045"/>
    <xdr:sp macro="" textlink="">
      <xdr:nvSpPr>
        <xdr:cNvPr id="196" name="維持補修費該当値テキスト"/>
        <xdr:cNvSpPr txBox="1"/>
      </xdr:nvSpPr>
      <xdr:spPr>
        <a:xfrm>
          <a:off x="4686300" y="1329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35903</xdr:rowOff>
    </xdr:from>
    <xdr:to>
      <xdr:col>20</xdr:col>
      <xdr:colOff>38100</xdr:colOff>
      <xdr:row>78</xdr:row>
      <xdr:rowOff>137503</xdr:rowOff>
    </xdr:to>
    <xdr:sp macro="" textlink="">
      <xdr:nvSpPr>
        <xdr:cNvPr id="197" name="楕円 196"/>
        <xdr:cNvSpPr/>
      </xdr:nvSpPr>
      <xdr:spPr>
        <a:xfrm>
          <a:off x="3746500" y="134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128630</xdr:rowOff>
    </xdr:from>
    <xdr:ext cx="469744" cy="259045"/>
    <xdr:sp macro="" textlink="">
      <xdr:nvSpPr>
        <xdr:cNvPr id="198" name="テキスト ボックス 197"/>
        <xdr:cNvSpPr txBox="1"/>
      </xdr:nvSpPr>
      <xdr:spPr>
        <a:xfrm>
          <a:off x="3562428" y="135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47752</xdr:rowOff>
    </xdr:from>
    <xdr:to>
      <xdr:col>15</xdr:col>
      <xdr:colOff>101600</xdr:colOff>
      <xdr:row>78</xdr:row>
      <xdr:rowOff>149352</xdr:rowOff>
    </xdr:to>
    <xdr:sp macro="" textlink="">
      <xdr:nvSpPr>
        <xdr:cNvPr id="199" name="楕円 198"/>
        <xdr:cNvSpPr/>
      </xdr:nvSpPr>
      <xdr:spPr>
        <a:xfrm>
          <a:off x="28575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140479</xdr:rowOff>
    </xdr:from>
    <xdr:ext cx="469744" cy="259045"/>
    <xdr:sp macro="" textlink="">
      <xdr:nvSpPr>
        <xdr:cNvPr id="200" name="テキスト ボックス 199"/>
        <xdr:cNvSpPr txBox="1"/>
      </xdr:nvSpPr>
      <xdr:spPr>
        <a:xfrm>
          <a:off x="2673428" y="135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124295</xdr:rowOff>
    </xdr:from>
    <xdr:to>
      <xdr:col>10</xdr:col>
      <xdr:colOff>165100</xdr:colOff>
      <xdr:row>78</xdr:row>
      <xdr:rowOff>54445</xdr:rowOff>
    </xdr:to>
    <xdr:sp macro="" textlink="">
      <xdr:nvSpPr>
        <xdr:cNvPr id="201" name="楕円 200"/>
        <xdr:cNvSpPr/>
      </xdr:nvSpPr>
      <xdr:spPr>
        <a:xfrm>
          <a:off x="1968500" y="133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70972</xdr:rowOff>
    </xdr:from>
    <xdr:ext cx="469744" cy="259045"/>
    <xdr:sp macro="" textlink="">
      <xdr:nvSpPr>
        <xdr:cNvPr id="202" name="テキスト ボックス 201"/>
        <xdr:cNvSpPr txBox="1"/>
      </xdr:nvSpPr>
      <xdr:spPr>
        <a:xfrm>
          <a:off x="1784428" y="1310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42571</xdr:rowOff>
    </xdr:from>
    <xdr:to>
      <xdr:col>6</xdr:col>
      <xdr:colOff>38100</xdr:colOff>
      <xdr:row>78</xdr:row>
      <xdr:rowOff>144171</xdr:rowOff>
    </xdr:to>
    <xdr:sp macro="" textlink="">
      <xdr:nvSpPr>
        <xdr:cNvPr id="203" name="楕円 202"/>
        <xdr:cNvSpPr/>
      </xdr:nvSpPr>
      <xdr:spPr>
        <a:xfrm>
          <a:off x="1079500" y="134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135298</xdr:rowOff>
    </xdr:from>
    <xdr:ext cx="469744" cy="259045"/>
    <xdr:sp macro="" textlink="">
      <xdr:nvSpPr>
        <xdr:cNvPr id="204" name="テキスト ボックス 203"/>
        <xdr:cNvSpPr txBox="1"/>
      </xdr:nvSpPr>
      <xdr:spPr>
        <a:xfrm>
          <a:off x="895428" y="135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16109</xdr:rowOff>
    </xdr:from>
    <xdr:to>
      <xdr:col>24</xdr:col>
      <xdr:colOff>63500</xdr:colOff>
      <xdr:row>96</xdr:row>
      <xdr:rowOff>115174</xdr:rowOff>
    </xdr:to>
    <xdr:cxnSp macro="">
      <xdr:nvCxnSpPr>
        <xdr:cNvPr id="236" name="直線コネクタ 235"/>
        <xdr:cNvCxnSpPr/>
      </xdr:nvCxnSpPr>
      <xdr:spPr>
        <a:xfrm flipV="1">
          <a:off x="3797300" y="16132409"/>
          <a:ext cx="838200" cy="44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110798</xdr:rowOff>
    </xdr:from>
    <xdr:to>
      <xdr:col>19</xdr:col>
      <xdr:colOff>177800</xdr:colOff>
      <xdr:row>96</xdr:row>
      <xdr:rowOff>115174</xdr:rowOff>
    </xdr:to>
    <xdr:cxnSp macro="">
      <xdr:nvCxnSpPr>
        <xdr:cNvPr id="239" name="直線コネクタ 238"/>
        <xdr:cNvCxnSpPr/>
      </xdr:nvCxnSpPr>
      <xdr:spPr>
        <a:xfrm>
          <a:off x="2908300" y="16569998"/>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4939</xdr:rowOff>
    </xdr:from>
    <xdr:to>
      <xdr:col>20</xdr:col>
      <xdr:colOff>38100</xdr:colOff>
      <xdr:row>97</xdr:row>
      <xdr:rowOff>106539</xdr:rowOff>
    </xdr:to>
    <xdr:sp macro="" textlink="">
      <xdr:nvSpPr>
        <xdr:cNvPr id="240" name="フローチャート: 判断 239"/>
        <xdr:cNvSpPr/>
      </xdr:nvSpPr>
      <xdr:spPr>
        <a:xfrm>
          <a:off x="3746500" y="1663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97666</xdr:rowOff>
    </xdr:from>
    <xdr:ext cx="599010" cy="259045"/>
    <xdr:sp macro="" textlink="">
      <xdr:nvSpPr>
        <xdr:cNvPr id="241" name="テキスト ボックス 240"/>
        <xdr:cNvSpPr txBox="1"/>
      </xdr:nvSpPr>
      <xdr:spPr>
        <a:xfrm>
          <a:off x="3497795" y="1672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110798</xdr:rowOff>
    </xdr:from>
    <xdr:to>
      <xdr:col>15</xdr:col>
      <xdr:colOff>50800</xdr:colOff>
      <xdr:row>97</xdr:row>
      <xdr:rowOff>15799</xdr:rowOff>
    </xdr:to>
    <xdr:cxnSp macro="">
      <xdr:nvCxnSpPr>
        <xdr:cNvPr id="242" name="直線コネクタ 241"/>
        <xdr:cNvCxnSpPr/>
      </xdr:nvCxnSpPr>
      <xdr:spPr>
        <a:xfrm flipV="1">
          <a:off x="2019300" y="16569998"/>
          <a:ext cx="889000" cy="7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127828</xdr:rowOff>
    </xdr:from>
    <xdr:to>
      <xdr:col>15</xdr:col>
      <xdr:colOff>101600</xdr:colOff>
      <xdr:row>96</xdr:row>
      <xdr:rowOff>57978</xdr:rowOff>
    </xdr:to>
    <xdr:sp macro="" textlink="">
      <xdr:nvSpPr>
        <xdr:cNvPr id="243" name="フローチャート: 判断 242"/>
        <xdr:cNvSpPr/>
      </xdr:nvSpPr>
      <xdr:spPr>
        <a:xfrm>
          <a:off x="2857500" y="1641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74505</xdr:rowOff>
    </xdr:from>
    <xdr:ext cx="599010" cy="259045"/>
    <xdr:sp macro="" textlink="">
      <xdr:nvSpPr>
        <xdr:cNvPr id="244" name="テキスト ボックス 243"/>
        <xdr:cNvSpPr txBox="1"/>
      </xdr:nvSpPr>
      <xdr:spPr>
        <a:xfrm>
          <a:off x="2608795" y="1619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169695</xdr:rowOff>
    </xdr:from>
    <xdr:to>
      <xdr:col>10</xdr:col>
      <xdr:colOff>114300</xdr:colOff>
      <xdr:row>97</xdr:row>
      <xdr:rowOff>15799</xdr:rowOff>
    </xdr:to>
    <xdr:cxnSp macro="">
      <xdr:nvCxnSpPr>
        <xdr:cNvPr id="245" name="直線コネクタ 244"/>
        <xdr:cNvCxnSpPr/>
      </xdr:nvCxnSpPr>
      <xdr:spPr>
        <a:xfrm>
          <a:off x="1130300" y="16628895"/>
          <a:ext cx="8890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50904</xdr:rowOff>
    </xdr:from>
    <xdr:to>
      <xdr:col>10</xdr:col>
      <xdr:colOff>165100</xdr:colOff>
      <xdr:row>96</xdr:row>
      <xdr:rowOff>152504</xdr:rowOff>
    </xdr:to>
    <xdr:sp macro="" textlink="">
      <xdr:nvSpPr>
        <xdr:cNvPr id="246" name="フローチャート: 判断 245"/>
        <xdr:cNvSpPr/>
      </xdr:nvSpPr>
      <xdr:spPr>
        <a:xfrm>
          <a:off x="1968500" y="1651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169031</xdr:rowOff>
    </xdr:from>
    <xdr:ext cx="599010" cy="259045"/>
    <xdr:sp macro="" textlink="">
      <xdr:nvSpPr>
        <xdr:cNvPr id="247" name="テキスト ボックス 246"/>
        <xdr:cNvSpPr txBox="1"/>
      </xdr:nvSpPr>
      <xdr:spPr>
        <a:xfrm>
          <a:off x="1719795" y="1628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78482</xdr:rowOff>
    </xdr:from>
    <xdr:to>
      <xdr:col>6</xdr:col>
      <xdr:colOff>38100</xdr:colOff>
      <xdr:row>97</xdr:row>
      <xdr:rowOff>8632</xdr:rowOff>
    </xdr:to>
    <xdr:sp macro="" textlink="">
      <xdr:nvSpPr>
        <xdr:cNvPr id="248" name="フローチャート: 判断 247"/>
        <xdr:cNvSpPr/>
      </xdr:nvSpPr>
      <xdr:spPr>
        <a:xfrm>
          <a:off x="1079500" y="1653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25159</xdr:rowOff>
    </xdr:from>
    <xdr:ext cx="599010" cy="259045"/>
    <xdr:sp macro="" textlink="">
      <xdr:nvSpPr>
        <xdr:cNvPr id="249" name="テキスト ボックス 248"/>
        <xdr:cNvSpPr txBox="1"/>
      </xdr:nvSpPr>
      <xdr:spPr>
        <a:xfrm>
          <a:off x="830795" y="1631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136759</xdr:rowOff>
    </xdr:from>
    <xdr:to>
      <xdr:col>24</xdr:col>
      <xdr:colOff>114300</xdr:colOff>
      <xdr:row>94</xdr:row>
      <xdr:rowOff>66909</xdr:rowOff>
    </xdr:to>
    <xdr:sp macro="" textlink="">
      <xdr:nvSpPr>
        <xdr:cNvPr id="255" name="楕円 254"/>
        <xdr:cNvSpPr/>
      </xdr:nvSpPr>
      <xdr:spPr>
        <a:xfrm>
          <a:off x="4584700" y="1608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159636</xdr:rowOff>
    </xdr:from>
    <xdr:ext cx="599010" cy="259045"/>
    <xdr:sp macro="" textlink="">
      <xdr:nvSpPr>
        <xdr:cNvPr id="256" name="扶助費該当値テキスト"/>
        <xdr:cNvSpPr txBox="1"/>
      </xdr:nvSpPr>
      <xdr:spPr>
        <a:xfrm>
          <a:off x="4686300" y="1593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64374</xdr:rowOff>
    </xdr:from>
    <xdr:to>
      <xdr:col>20</xdr:col>
      <xdr:colOff>38100</xdr:colOff>
      <xdr:row>96</xdr:row>
      <xdr:rowOff>165974</xdr:rowOff>
    </xdr:to>
    <xdr:sp macro="" textlink="">
      <xdr:nvSpPr>
        <xdr:cNvPr id="257" name="楕円 256"/>
        <xdr:cNvSpPr/>
      </xdr:nvSpPr>
      <xdr:spPr>
        <a:xfrm>
          <a:off x="3746500" y="1652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11051</xdr:rowOff>
    </xdr:from>
    <xdr:ext cx="599010" cy="259045"/>
    <xdr:sp macro="" textlink="">
      <xdr:nvSpPr>
        <xdr:cNvPr id="258" name="テキスト ボックス 257"/>
        <xdr:cNvSpPr txBox="1"/>
      </xdr:nvSpPr>
      <xdr:spPr>
        <a:xfrm>
          <a:off x="3497795" y="1629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59998</xdr:rowOff>
    </xdr:from>
    <xdr:to>
      <xdr:col>15</xdr:col>
      <xdr:colOff>101600</xdr:colOff>
      <xdr:row>96</xdr:row>
      <xdr:rowOff>161598</xdr:rowOff>
    </xdr:to>
    <xdr:sp macro="" textlink="">
      <xdr:nvSpPr>
        <xdr:cNvPr id="259" name="楕円 258"/>
        <xdr:cNvSpPr/>
      </xdr:nvSpPr>
      <xdr:spPr>
        <a:xfrm>
          <a:off x="2857500" y="165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152725</xdr:rowOff>
    </xdr:from>
    <xdr:ext cx="599010" cy="259045"/>
    <xdr:sp macro="" textlink="">
      <xdr:nvSpPr>
        <xdr:cNvPr id="260" name="テキスト ボックス 259"/>
        <xdr:cNvSpPr txBox="1"/>
      </xdr:nvSpPr>
      <xdr:spPr>
        <a:xfrm>
          <a:off x="2608795" y="1661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136449</xdr:rowOff>
    </xdr:from>
    <xdr:to>
      <xdr:col>10</xdr:col>
      <xdr:colOff>165100</xdr:colOff>
      <xdr:row>97</xdr:row>
      <xdr:rowOff>66599</xdr:rowOff>
    </xdr:to>
    <xdr:sp macro="" textlink="">
      <xdr:nvSpPr>
        <xdr:cNvPr id="261" name="楕円 260"/>
        <xdr:cNvSpPr/>
      </xdr:nvSpPr>
      <xdr:spPr>
        <a:xfrm>
          <a:off x="1968500" y="1659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57726</xdr:rowOff>
    </xdr:from>
    <xdr:ext cx="599010" cy="259045"/>
    <xdr:sp macro="" textlink="">
      <xdr:nvSpPr>
        <xdr:cNvPr id="262" name="テキスト ボックス 261"/>
        <xdr:cNvSpPr txBox="1"/>
      </xdr:nvSpPr>
      <xdr:spPr>
        <a:xfrm>
          <a:off x="1719795" y="1668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118895</xdr:rowOff>
    </xdr:from>
    <xdr:to>
      <xdr:col>6</xdr:col>
      <xdr:colOff>38100</xdr:colOff>
      <xdr:row>97</xdr:row>
      <xdr:rowOff>49045</xdr:rowOff>
    </xdr:to>
    <xdr:sp macro="" textlink="">
      <xdr:nvSpPr>
        <xdr:cNvPr id="263" name="楕円 262"/>
        <xdr:cNvSpPr/>
      </xdr:nvSpPr>
      <xdr:spPr>
        <a:xfrm>
          <a:off x="1079500" y="165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40172</xdr:rowOff>
    </xdr:from>
    <xdr:ext cx="599010" cy="259045"/>
    <xdr:sp macro="" textlink="">
      <xdr:nvSpPr>
        <xdr:cNvPr id="264" name="テキスト ボックス 263"/>
        <xdr:cNvSpPr txBox="1"/>
      </xdr:nvSpPr>
      <xdr:spPr>
        <a:xfrm>
          <a:off x="830795" y="1667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8" name="直線コネクタ 287"/>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89" name="補助費等最小値テキスト"/>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0" name="直線コネクタ 289"/>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1" name="補助費等最大値テキスト"/>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2" name="直線コネクタ 291"/>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102</xdr:rowOff>
    </xdr:from>
    <xdr:to>
      <xdr:col>55</xdr:col>
      <xdr:colOff>0</xdr:colOff>
      <xdr:row>35</xdr:row>
      <xdr:rowOff>108550</xdr:rowOff>
    </xdr:to>
    <xdr:cxnSp macro="">
      <xdr:nvCxnSpPr>
        <xdr:cNvPr id="293" name="直線コネクタ 292"/>
        <xdr:cNvCxnSpPr/>
      </xdr:nvCxnSpPr>
      <xdr:spPr>
        <a:xfrm>
          <a:off x="9639300" y="5315052"/>
          <a:ext cx="838200" cy="79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14581</xdr:rowOff>
    </xdr:from>
    <xdr:ext cx="534377" cy="259045"/>
    <xdr:sp macro="" textlink="">
      <xdr:nvSpPr>
        <xdr:cNvPr id="294" name="補助費等平均値テキスト"/>
        <xdr:cNvSpPr txBox="1"/>
      </xdr:nvSpPr>
      <xdr:spPr>
        <a:xfrm>
          <a:off x="10528300" y="6186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5" name="フローチャート: 判断 294"/>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102</xdr:rowOff>
    </xdr:from>
    <xdr:to>
      <xdr:col>50</xdr:col>
      <xdr:colOff>114300</xdr:colOff>
      <xdr:row>36</xdr:row>
      <xdr:rowOff>32906</xdr:rowOff>
    </xdr:to>
    <xdr:cxnSp macro="">
      <xdr:nvCxnSpPr>
        <xdr:cNvPr id="296" name="直線コネクタ 295"/>
        <xdr:cNvCxnSpPr/>
      </xdr:nvCxnSpPr>
      <xdr:spPr>
        <a:xfrm flipV="1">
          <a:off x="8750300" y="5315052"/>
          <a:ext cx="889000" cy="89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7" name="フローチャート: 判断 296"/>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298" name="テキスト ボックス 297"/>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32906</xdr:rowOff>
    </xdr:from>
    <xdr:to>
      <xdr:col>45</xdr:col>
      <xdr:colOff>177800</xdr:colOff>
      <xdr:row>36</xdr:row>
      <xdr:rowOff>52977</xdr:rowOff>
    </xdr:to>
    <xdr:cxnSp macro="">
      <xdr:nvCxnSpPr>
        <xdr:cNvPr id="299" name="直線コネクタ 298"/>
        <xdr:cNvCxnSpPr/>
      </xdr:nvCxnSpPr>
      <xdr:spPr>
        <a:xfrm flipV="1">
          <a:off x="7861300" y="6205106"/>
          <a:ext cx="8890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115235</xdr:rowOff>
    </xdr:from>
    <xdr:to>
      <xdr:col>46</xdr:col>
      <xdr:colOff>38100</xdr:colOff>
      <xdr:row>37</xdr:row>
      <xdr:rowOff>45385</xdr:rowOff>
    </xdr:to>
    <xdr:sp macro="" textlink="">
      <xdr:nvSpPr>
        <xdr:cNvPr id="300" name="フローチャート: 判断 299"/>
        <xdr:cNvSpPr/>
      </xdr:nvSpPr>
      <xdr:spPr>
        <a:xfrm>
          <a:off x="8699500" y="628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36512</xdr:rowOff>
    </xdr:from>
    <xdr:ext cx="534377" cy="259045"/>
    <xdr:sp macro="" textlink="">
      <xdr:nvSpPr>
        <xdr:cNvPr id="301" name="テキスト ボックス 300"/>
        <xdr:cNvSpPr txBox="1"/>
      </xdr:nvSpPr>
      <xdr:spPr>
        <a:xfrm>
          <a:off x="8483111" y="638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52977</xdr:rowOff>
    </xdr:from>
    <xdr:to>
      <xdr:col>41</xdr:col>
      <xdr:colOff>50800</xdr:colOff>
      <xdr:row>37</xdr:row>
      <xdr:rowOff>25933</xdr:rowOff>
    </xdr:to>
    <xdr:cxnSp macro="">
      <xdr:nvCxnSpPr>
        <xdr:cNvPr id="302" name="直線コネクタ 301"/>
        <xdr:cNvCxnSpPr/>
      </xdr:nvCxnSpPr>
      <xdr:spPr>
        <a:xfrm flipV="1">
          <a:off x="6972300" y="6225177"/>
          <a:ext cx="889000" cy="14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138354</xdr:rowOff>
    </xdr:from>
    <xdr:to>
      <xdr:col>41</xdr:col>
      <xdr:colOff>101600</xdr:colOff>
      <xdr:row>37</xdr:row>
      <xdr:rowOff>68504</xdr:rowOff>
    </xdr:to>
    <xdr:sp macro="" textlink="">
      <xdr:nvSpPr>
        <xdr:cNvPr id="303" name="フローチャート: 判断 302"/>
        <xdr:cNvSpPr/>
      </xdr:nvSpPr>
      <xdr:spPr>
        <a:xfrm>
          <a:off x="7810500" y="63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59631</xdr:rowOff>
    </xdr:from>
    <xdr:ext cx="534377" cy="259045"/>
    <xdr:sp macro="" textlink="">
      <xdr:nvSpPr>
        <xdr:cNvPr id="304" name="テキスト ボックス 303"/>
        <xdr:cNvSpPr txBox="1"/>
      </xdr:nvSpPr>
      <xdr:spPr>
        <a:xfrm>
          <a:off x="7594111" y="64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145798</xdr:rowOff>
    </xdr:from>
    <xdr:to>
      <xdr:col>36</xdr:col>
      <xdr:colOff>165100</xdr:colOff>
      <xdr:row>37</xdr:row>
      <xdr:rowOff>75948</xdr:rowOff>
    </xdr:to>
    <xdr:sp macro="" textlink="">
      <xdr:nvSpPr>
        <xdr:cNvPr id="305" name="フローチャート: 判断 304"/>
        <xdr:cNvSpPr/>
      </xdr:nvSpPr>
      <xdr:spPr>
        <a:xfrm>
          <a:off x="6921500" y="631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92475</xdr:rowOff>
    </xdr:from>
    <xdr:ext cx="534377" cy="259045"/>
    <xdr:sp macro="" textlink="">
      <xdr:nvSpPr>
        <xdr:cNvPr id="306" name="テキスト ボックス 305"/>
        <xdr:cNvSpPr txBox="1"/>
      </xdr:nvSpPr>
      <xdr:spPr>
        <a:xfrm>
          <a:off x="6705111" y="609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57750</xdr:rowOff>
    </xdr:from>
    <xdr:to>
      <xdr:col>55</xdr:col>
      <xdr:colOff>50800</xdr:colOff>
      <xdr:row>35</xdr:row>
      <xdr:rowOff>159350</xdr:rowOff>
    </xdr:to>
    <xdr:sp macro="" textlink="">
      <xdr:nvSpPr>
        <xdr:cNvPr id="312" name="楕円 311"/>
        <xdr:cNvSpPr/>
      </xdr:nvSpPr>
      <xdr:spPr>
        <a:xfrm>
          <a:off x="10426700" y="60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80627</xdr:rowOff>
    </xdr:from>
    <xdr:ext cx="534377" cy="259045"/>
    <xdr:sp macro="" textlink="">
      <xdr:nvSpPr>
        <xdr:cNvPr id="313" name="補助費等該当値テキスト"/>
        <xdr:cNvSpPr txBox="1"/>
      </xdr:nvSpPr>
      <xdr:spPr>
        <a:xfrm>
          <a:off x="10528300" y="590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120752</xdr:rowOff>
    </xdr:from>
    <xdr:to>
      <xdr:col>50</xdr:col>
      <xdr:colOff>165100</xdr:colOff>
      <xdr:row>31</xdr:row>
      <xdr:rowOff>50902</xdr:rowOff>
    </xdr:to>
    <xdr:sp macro="" textlink="">
      <xdr:nvSpPr>
        <xdr:cNvPr id="314" name="楕円 313"/>
        <xdr:cNvSpPr/>
      </xdr:nvSpPr>
      <xdr:spPr>
        <a:xfrm>
          <a:off x="9588500" y="526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67429</xdr:rowOff>
    </xdr:from>
    <xdr:ext cx="599010" cy="259045"/>
    <xdr:sp macro="" textlink="">
      <xdr:nvSpPr>
        <xdr:cNvPr id="315" name="テキスト ボックス 314"/>
        <xdr:cNvSpPr txBox="1"/>
      </xdr:nvSpPr>
      <xdr:spPr>
        <a:xfrm>
          <a:off x="9339795" y="503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153556</xdr:rowOff>
    </xdr:from>
    <xdr:to>
      <xdr:col>46</xdr:col>
      <xdr:colOff>38100</xdr:colOff>
      <xdr:row>36</xdr:row>
      <xdr:rowOff>83706</xdr:rowOff>
    </xdr:to>
    <xdr:sp macro="" textlink="">
      <xdr:nvSpPr>
        <xdr:cNvPr id="316" name="楕円 315"/>
        <xdr:cNvSpPr/>
      </xdr:nvSpPr>
      <xdr:spPr>
        <a:xfrm>
          <a:off x="8699500" y="61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100233</xdr:rowOff>
    </xdr:from>
    <xdr:ext cx="534377" cy="259045"/>
    <xdr:sp macro="" textlink="">
      <xdr:nvSpPr>
        <xdr:cNvPr id="317" name="テキスト ボックス 316"/>
        <xdr:cNvSpPr txBox="1"/>
      </xdr:nvSpPr>
      <xdr:spPr>
        <a:xfrm>
          <a:off x="8483111" y="59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2177</xdr:rowOff>
    </xdr:from>
    <xdr:to>
      <xdr:col>41</xdr:col>
      <xdr:colOff>101600</xdr:colOff>
      <xdr:row>36</xdr:row>
      <xdr:rowOff>103777</xdr:rowOff>
    </xdr:to>
    <xdr:sp macro="" textlink="">
      <xdr:nvSpPr>
        <xdr:cNvPr id="318" name="楕円 317"/>
        <xdr:cNvSpPr/>
      </xdr:nvSpPr>
      <xdr:spPr>
        <a:xfrm>
          <a:off x="7810500" y="61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120304</xdr:rowOff>
    </xdr:from>
    <xdr:ext cx="534377" cy="259045"/>
    <xdr:sp macro="" textlink="">
      <xdr:nvSpPr>
        <xdr:cNvPr id="319" name="テキスト ボックス 318"/>
        <xdr:cNvSpPr txBox="1"/>
      </xdr:nvSpPr>
      <xdr:spPr>
        <a:xfrm>
          <a:off x="7594111" y="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146583</xdr:rowOff>
    </xdr:from>
    <xdr:to>
      <xdr:col>36</xdr:col>
      <xdr:colOff>165100</xdr:colOff>
      <xdr:row>37</xdr:row>
      <xdr:rowOff>76733</xdr:rowOff>
    </xdr:to>
    <xdr:sp macro="" textlink="">
      <xdr:nvSpPr>
        <xdr:cNvPr id="320" name="楕円 319"/>
        <xdr:cNvSpPr/>
      </xdr:nvSpPr>
      <xdr:spPr>
        <a:xfrm>
          <a:off x="6921500" y="63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67860</xdr:rowOff>
    </xdr:from>
    <xdr:ext cx="534377" cy="259045"/>
    <xdr:sp macro="" textlink="">
      <xdr:nvSpPr>
        <xdr:cNvPr id="321" name="テキスト ボックス 320"/>
        <xdr:cNvSpPr txBox="1"/>
      </xdr:nvSpPr>
      <xdr:spPr>
        <a:xfrm>
          <a:off x="6705111" y="64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1" name="直線コネクタ 340"/>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2"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3" name="直線コネクタ 342"/>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4"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5" name="直線コネクタ 344"/>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136762</xdr:rowOff>
    </xdr:from>
    <xdr:to>
      <xdr:col>55</xdr:col>
      <xdr:colOff>0</xdr:colOff>
      <xdr:row>56</xdr:row>
      <xdr:rowOff>157851</xdr:rowOff>
    </xdr:to>
    <xdr:cxnSp macro="">
      <xdr:nvCxnSpPr>
        <xdr:cNvPr id="346" name="直線コネクタ 345"/>
        <xdr:cNvCxnSpPr/>
      </xdr:nvCxnSpPr>
      <xdr:spPr>
        <a:xfrm>
          <a:off x="9639300" y="9737962"/>
          <a:ext cx="8382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7" name="普通建設事業費平均値テキスト"/>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8" name="フローチャート: 判断 347"/>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171447</xdr:rowOff>
    </xdr:from>
    <xdr:to>
      <xdr:col>50</xdr:col>
      <xdr:colOff>114300</xdr:colOff>
      <xdr:row>56</xdr:row>
      <xdr:rowOff>136762</xdr:rowOff>
    </xdr:to>
    <xdr:cxnSp macro="">
      <xdr:nvCxnSpPr>
        <xdr:cNvPr id="349" name="直線コネクタ 348"/>
        <xdr:cNvCxnSpPr/>
      </xdr:nvCxnSpPr>
      <xdr:spPr>
        <a:xfrm>
          <a:off x="8750300" y="9601197"/>
          <a:ext cx="889000" cy="13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87019</xdr:rowOff>
    </xdr:from>
    <xdr:to>
      <xdr:col>50</xdr:col>
      <xdr:colOff>165100</xdr:colOff>
      <xdr:row>56</xdr:row>
      <xdr:rowOff>17169</xdr:rowOff>
    </xdr:to>
    <xdr:sp macro="" textlink="">
      <xdr:nvSpPr>
        <xdr:cNvPr id="350" name="フローチャート: 判断 349"/>
        <xdr:cNvSpPr/>
      </xdr:nvSpPr>
      <xdr:spPr>
        <a:xfrm>
          <a:off x="9588500" y="951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33696</xdr:rowOff>
    </xdr:from>
    <xdr:ext cx="534377" cy="259045"/>
    <xdr:sp macro="" textlink="">
      <xdr:nvSpPr>
        <xdr:cNvPr id="351" name="テキスト ボックス 350"/>
        <xdr:cNvSpPr txBox="1"/>
      </xdr:nvSpPr>
      <xdr:spPr>
        <a:xfrm>
          <a:off x="9372111" y="92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120463</xdr:rowOff>
    </xdr:from>
    <xdr:to>
      <xdr:col>45</xdr:col>
      <xdr:colOff>177800</xdr:colOff>
      <xdr:row>55</xdr:row>
      <xdr:rowOff>171447</xdr:rowOff>
    </xdr:to>
    <xdr:cxnSp macro="">
      <xdr:nvCxnSpPr>
        <xdr:cNvPr id="352" name="直線コネクタ 351"/>
        <xdr:cNvCxnSpPr/>
      </xdr:nvCxnSpPr>
      <xdr:spPr>
        <a:xfrm>
          <a:off x="7861300" y="9550213"/>
          <a:ext cx="889000" cy="5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77178</xdr:rowOff>
    </xdr:from>
    <xdr:to>
      <xdr:col>46</xdr:col>
      <xdr:colOff>38100</xdr:colOff>
      <xdr:row>56</xdr:row>
      <xdr:rowOff>7328</xdr:rowOff>
    </xdr:to>
    <xdr:sp macro="" textlink="">
      <xdr:nvSpPr>
        <xdr:cNvPr id="353" name="フローチャート: 判断 352"/>
        <xdr:cNvSpPr/>
      </xdr:nvSpPr>
      <xdr:spPr>
        <a:xfrm>
          <a:off x="8699500" y="950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23855</xdr:rowOff>
    </xdr:from>
    <xdr:ext cx="534377" cy="259045"/>
    <xdr:sp macro="" textlink="">
      <xdr:nvSpPr>
        <xdr:cNvPr id="354" name="テキスト ボックス 353"/>
        <xdr:cNvSpPr txBox="1"/>
      </xdr:nvSpPr>
      <xdr:spPr>
        <a:xfrm>
          <a:off x="8483111" y="928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88808</xdr:rowOff>
    </xdr:from>
    <xdr:to>
      <xdr:col>41</xdr:col>
      <xdr:colOff>50800</xdr:colOff>
      <xdr:row>55</xdr:row>
      <xdr:rowOff>120463</xdr:rowOff>
    </xdr:to>
    <xdr:cxnSp macro="">
      <xdr:nvCxnSpPr>
        <xdr:cNvPr id="355" name="直線コネクタ 354"/>
        <xdr:cNvCxnSpPr/>
      </xdr:nvCxnSpPr>
      <xdr:spPr>
        <a:xfrm>
          <a:off x="6972300" y="9518558"/>
          <a:ext cx="889000" cy="3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106828</xdr:rowOff>
    </xdr:from>
    <xdr:to>
      <xdr:col>41</xdr:col>
      <xdr:colOff>101600</xdr:colOff>
      <xdr:row>56</xdr:row>
      <xdr:rowOff>36978</xdr:rowOff>
    </xdr:to>
    <xdr:sp macro="" textlink="">
      <xdr:nvSpPr>
        <xdr:cNvPr id="356" name="フローチャート: 判断 355"/>
        <xdr:cNvSpPr/>
      </xdr:nvSpPr>
      <xdr:spPr>
        <a:xfrm>
          <a:off x="7810500" y="953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28105</xdr:rowOff>
    </xdr:from>
    <xdr:ext cx="534377" cy="259045"/>
    <xdr:sp macro="" textlink="">
      <xdr:nvSpPr>
        <xdr:cNvPr id="357" name="テキスト ボックス 356"/>
        <xdr:cNvSpPr txBox="1"/>
      </xdr:nvSpPr>
      <xdr:spPr>
        <a:xfrm>
          <a:off x="7594111" y="962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96586</xdr:rowOff>
    </xdr:from>
    <xdr:to>
      <xdr:col>36</xdr:col>
      <xdr:colOff>165100</xdr:colOff>
      <xdr:row>56</xdr:row>
      <xdr:rowOff>26736</xdr:rowOff>
    </xdr:to>
    <xdr:sp macro="" textlink="">
      <xdr:nvSpPr>
        <xdr:cNvPr id="358" name="フローチャート: 判断 357"/>
        <xdr:cNvSpPr/>
      </xdr:nvSpPr>
      <xdr:spPr>
        <a:xfrm>
          <a:off x="6921500" y="952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17863</xdr:rowOff>
    </xdr:from>
    <xdr:ext cx="534377" cy="259045"/>
    <xdr:sp macro="" textlink="">
      <xdr:nvSpPr>
        <xdr:cNvPr id="359" name="テキスト ボックス 358"/>
        <xdr:cNvSpPr txBox="1"/>
      </xdr:nvSpPr>
      <xdr:spPr>
        <a:xfrm>
          <a:off x="6705111" y="961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107051</xdr:rowOff>
    </xdr:from>
    <xdr:to>
      <xdr:col>55</xdr:col>
      <xdr:colOff>50800</xdr:colOff>
      <xdr:row>57</xdr:row>
      <xdr:rowOff>37201</xdr:rowOff>
    </xdr:to>
    <xdr:sp macro="" textlink="">
      <xdr:nvSpPr>
        <xdr:cNvPr id="365" name="楕円 364"/>
        <xdr:cNvSpPr/>
      </xdr:nvSpPr>
      <xdr:spPr>
        <a:xfrm>
          <a:off x="10426700" y="97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21978</xdr:rowOff>
    </xdr:from>
    <xdr:ext cx="534377" cy="259045"/>
    <xdr:sp macro="" textlink="">
      <xdr:nvSpPr>
        <xdr:cNvPr id="366" name="普通建設事業費該当値テキスト"/>
        <xdr:cNvSpPr txBox="1"/>
      </xdr:nvSpPr>
      <xdr:spPr>
        <a:xfrm>
          <a:off x="10528300" y="962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85962</xdr:rowOff>
    </xdr:from>
    <xdr:to>
      <xdr:col>50</xdr:col>
      <xdr:colOff>165100</xdr:colOff>
      <xdr:row>57</xdr:row>
      <xdr:rowOff>16112</xdr:rowOff>
    </xdr:to>
    <xdr:sp macro="" textlink="">
      <xdr:nvSpPr>
        <xdr:cNvPr id="367" name="楕円 366"/>
        <xdr:cNvSpPr/>
      </xdr:nvSpPr>
      <xdr:spPr>
        <a:xfrm>
          <a:off x="9588500" y="968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7239</xdr:rowOff>
    </xdr:from>
    <xdr:ext cx="534377" cy="259045"/>
    <xdr:sp macro="" textlink="">
      <xdr:nvSpPr>
        <xdr:cNvPr id="368" name="テキスト ボックス 367"/>
        <xdr:cNvSpPr txBox="1"/>
      </xdr:nvSpPr>
      <xdr:spPr>
        <a:xfrm>
          <a:off x="9372111" y="977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120647</xdr:rowOff>
    </xdr:from>
    <xdr:to>
      <xdr:col>46</xdr:col>
      <xdr:colOff>38100</xdr:colOff>
      <xdr:row>56</xdr:row>
      <xdr:rowOff>50797</xdr:rowOff>
    </xdr:to>
    <xdr:sp macro="" textlink="">
      <xdr:nvSpPr>
        <xdr:cNvPr id="369" name="楕円 368"/>
        <xdr:cNvSpPr/>
      </xdr:nvSpPr>
      <xdr:spPr>
        <a:xfrm>
          <a:off x="8699500" y="955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41924</xdr:rowOff>
    </xdr:from>
    <xdr:ext cx="534377" cy="259045"/>
    <xdr:sp macro="" textlink="">
      <xdr:nvSpPr>
        <xdr:cNvPr id="370" name="テキスト ボックス 369"/>
        <xdr:cNvSpPr txBox="1"/>
      </xdr:nvSpPr>
      <xdr:spPr>
        <a:xfrm>
          <a:off x="8483111" y="964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69663</xdr:rowOff>
    </xdr:from>
    <xdr:to>
      <xdr:col>41</xdr:col>
      <xdr:colOff>101600</xdr:colOff>
      <xdr:row>55</xdr:row>
      <xdr:rowOff>171263</xdr:rowOff>
    </xdr:to>
    <xdr:sp macro="" textlink="">
      <xdr:nvSpPr>
        <xdr:cNvPr id="371" name="楕円 370"/>
        <xdr:cNvSpPr/>
      </xdr:nvSpPr>
      <xdr:spPr>
        <a:xfrm>
          <a:off x="7810500" y="94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16340</xdr:rowOff>
    </xdr:from>
    <xdr:ext cx="534377" cy="259045"/>
    <xdr:sp macro="" textlink="">
      <xdr:nvSpPr>
        <xdr:cNvPr id="372" name="テキスト ボックス 371"/>
        <xdr:cNvSpPr txBox="1"/>
      </xdr:nvSpPr>
      <xdr:spPr>
        <a:xfrm>
          <a:off x="7594111" y="927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38008</xdr:rowOff>
    </xdr:from>
    <xdr:to>
      <xdr:col>36</xdr:col>
      <xdr:colOff>165100</xdr:colOff>
      <xdr:row>55</xdr:row>
      <xdr:rowOff>139608</xdr:rowOff>
    </xdr:to>
    <xdr:sp macro="" textlink="">
      <xdr:nvSpPr>
        <xdr:cNvPr id="373" name="楕円 372"/>
        <xdr:cNvSpPr/>
      </xdr:nvSpPr>
      <xdr:spPr>
        <a:xfrm>
          <a:off x="6921500" y="946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156135</xdr:rowOff>
    </xdr:from>
    <xdr:ext cx="534377" cy="259045"/>
    <xdr:sp macro="" textlink="">
      <xdr:nvSpPr>
        <xdr:cNvPr id="374" name="テキスト ボックス 373"/>
        <xdr:cNvSpPr txBox="1"/>
      </xdr:nvSpPr>
      <xdr:spPr>
        <a:xfrm>
          <a:off x="6705111" y="92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8" name="直線コネクタ 397"/>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1"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2" name="直線コネクタ 401"/>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156324</xdr:rowOff>
    </xdr:from>
    <xdr:to>
      <xdr:col>55</xdr:col>
      <xdr:colOff>0</xdr:colOff>
      <xdr:row>79</xdr:row>
      <xdr:rowOff>13145</xdr:rowOff>
    </xdr:to>
    <xdr:cxnSp macro="">
      <xdr:nvCxnSpPr>
        <xdr:cNvPr id="403" name="直線コネクタ 402"/>
        <xdr:cNvCxnSpPr/>
      </xdr:nvCxnSpPr>
      <xdr:spPr>
        <a:xfrm>
          <a:off x="9639300" y="13529424"/>
          <a:ext cx="8382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4"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5" name="フローチャート: 判断 404"/>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139979</xdr:rowOff>
    </xdr:from>
    <xdr:to>
      <xdr:col>50</xdr:col>
      <xdr:colOff>114300</xdr:colOff>
      <xdr:row>78</xdr:row>
      <xdr:rowOff>156324</xdr:rowOff>
    </xdr:to>
    <xdr:cxnSp macro="">
      <xdr:nvCxnSpPr>
        <xdr:cNvPr id="406" name="直線コネクタ 405"/>
        <xdr:cNvCxnSpPr/>
      </xdr:nvCxnSpPr>
      <xdr:spPr>
        <a:xfrm>
          <a:off x="8750300" y="13513079"/>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107328</xdr:rowOff>
    </xdr:from>
    <xdr:to>
      <xdr:col>50</xdr:col>
      <xdr:colOff>165100</xdr:colOff>
      <xdr:row>78</xdr:row>
      <xdr:rowOff>37478</xdr:rowOff>
    </xdr:to>
    <xdr:sp macro="" textlink="">
      <xdr:nvSpPr>
        <xdr:cNvPr id="407" name="フローチャート: 判断 406"/>
        <xdr:cNvSpPr/>
      </xdr:nvSpPr>
      <xdr:spPr>
        <a:xfrm>
          <a:off x="9588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54005</xdr:rowOff>
    </xdr:from>
    <xdr:ext cx="534377" cy="259045"/>
    <xdr:sp macro="" textlink="">
      <xdr:nvSpPr>
        <xdr:cNvPr id="408" name="テキスト ボックス 407"/>
        <xdr:cNvSpPr txBox="1"/>
      </xdr:nvSpPr>
      <xdr:spPr>
        <a:xfrm>
          <a:off x="9372111" y="1308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139979</xdr:rowOff>
    </xdr:from>
    <xdr:to>
      <xdr:col>45</xdr:col>
      <xdr:colOff>177800</xdr:colOff>
      <xdr:row>78</xdr:row>
      <xdr:rowOff>143993</xdr:rowOff>
    </xdr:to>
    <xdr:cxnSp macro="">
      <xdr:nvCxnSpPr>
        <xdr:cNvPr id="409" name="直線コネクタ 408"/>
        <xdr:cNvCxnSpPr/>
      </xdr:nvCxnSpPr>
      <xdr:spPr>
        <a:xfrm flipV="1">
          <a:off x="7861300" y="13513079"/>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152298</xdr:rowOff>
    </xdr:from>
    <xdr:to>
      <xdr:col>46</xdr:col>
      <xdr:colOff>38100</xdr:colOff>
      <xdr:row>78</xdr:row>
      <xdr:rowOff>82448</xdr:rowOff>
    </xdr:to>
    <xdr:sp macro="" textlink="">
      <xdr:nvSpPr>
        <xdr:cNvPr id="410" name="フローチャート: 判断 409"/>
        <xdr:cNvSpPr/>
      </xdr:nvSpPr>
      <xdr:spPr>
        <a:xfrm>
          <a:off x="8699500" y="1335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98975</xdr:rowOff>
    </xdr:from>
    <xdr:ext cx="534377" cy="259045"/>
    <xdr:sp macro="" textlink="">
      <xdr:nvSpPr>
        <xdr:cNvPr id="411" name="テキスト ボックス 410"/>
        <xdr:cNvSpPr txBox="1"/>
      </xdr:nvSpPr>
      <xdr:spPr>
        <a:xfrm>
          <a:off x="8483111" y="1312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124943</xdr:rowOff>
    </xdr:from>
    <xdr:to>
      <xdr:col>41</xdr:col>
      <xdr:colOff>50800</xdr:colOff>
      <xdr:row>78</xdr:row>
      <xdr:rowOff>143993</xdr:rowOff>
    </xdr:to>
    <xdr:cxnSp macro="">
      <xdr:nvCxnSpPr>
        <xdr:cNvPr id="412" name="直線コネクタ 411"/>
        <xdr:cNvCxnSpPr/>
      </xdr:nvCxnSpPr>
      <xdr:spPr>
        <a:xfrm>
          <a:off x="6972300" y="13498043"/>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10909</xdr:rowOff>
    </xdr:from>
    <xdr:to>
      <xdr:col>41</xdr:col>
      <xdr:colOff>101600</xdr:colOff>
      <xdr:row>78</xdr:row>
      <xdr:rowOff>112509</xdr:rowOff>
    </xdr:to>
    <xdr:sp macro="" textlink="">
      <xdr:nvSpPr>
        <xdr:cNvPr id="413" name="フローチャート: 判断 412"/>
        <xdr:cNvSpPr/>
      </xdr:nvSpPr>
      <xdr:spPr>
        <a:xfrm>
          <a:off x="7810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129036</xdr:rowOff>
    </xdr:from>
    <xdr:ext cx="534377" cy="259045"/>
    <xdr:sp macro="" textlink="">
      <xdr:nvSpPr>
        <xdr:cNvPr id="414" name="テキスト ボックス 413"/>
        <xdr:cNvSpPr txBox="1"/>
      </xdr:nvSpPr>
      <xdr:spPr>
        <a:xfrm>
          <a:off x="7594111" y="1315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143675</xdr:rowOff>
    </xdr:from>
    <xdr:to>
      <xdr:col>36</xdr:col>
      <xdr:colOff>165100</xdr:colOff>
      <xdr:row>78</xdr:row>
      <xdr:rowOff>73825</xdr:rowOff>
    </xdr:to>
    <xdr:sp macro="" textlink="">
      <xdr:nvSpPr>
        <xdr:cNvPr id="415" name="フローチャート: 判断 414"/>
        <xdr:cNvSpPr/>
      </xdr:nvSpPr>
      <xdr:spPr>
        <a:xfrm>
          <a:off x="6921500" y="1334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90352</xdr:rowOff>
    </xdr:from>
    <xdr:ext cx="534377" cy="259045"/>
    <xdr:sp macro="" textlink="">
      <xdr:nvSpPr>
        <xdr:cNvPr id="416" name="テキスト ボックス 415"/>
        <xdr:cNvSpPr txBox="1"/>
      </xdr:nvSpPr>
      <xdr:spPr>
        <a:xfrm>
          <a:off x="6705111" y="131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133795</xdr:rowOff>
    </xdr:from>
    <xdr:to>
      <xdr:col>55</xdr:col>
      <xdr:colOff>50800</xdr:colOff>
      <xdr:row>79</xdr:row>
      <xdr:rowOff>63945</xdr:rowOff>
    </xdr:to>
    <xdr:sp macro="" textlink="">
      <xdr:nvSpPr>
        <xdr:cNvPr id="422" name="楕円 421"/>
        <xdr:cNvSpPr/>
      </xdr:nvSpPr>
      <xdr:spPr>
        <a:xfrm>
          <a:off x="10426700" y="135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48722</xdr:rowOff>
    </xdr:from>
    <xdr:ext cx="469744" cy="259045"/>
    <xdr:sp macro="" textlink="">
      <xdr:nvSpPr>
        <xdr:cNvPr id="423" name="普通建設事業費 （ うち新規整備　）該当値テキスト"/>
        <xdr:cNvSpPr txBox="1"/>
      </xdr:nvSpPr>
      <xdr:spPr>
        <a:xfrm>
          <a:off x="10528300" y="1342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105524</xdr:rowOff>
    </xdr:from>
    <xdr:to>
      <xdr:col>50</xdr:col>
      <xdr:colOff>165100</xdr:colOff>
      <xdr:row>79</xdr:row>
      <xdr:rowOff>35674</xdr:rowOff>
    </xdr:to>
    <xdr:sp macro="" textlink="">
      <xdr:nvSpPr>
        <xdr:cNvPr id="424" name="楕円 423"/>
        <xdr:cNvSpPr/>
      </xdr:nvSpPr>
      <xdr:spPr>
        <a:xfrm>
          <a:off x="9588500" y="1347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26801</xdr:rowOff>
    </xdr:from>
    <xdr:ext cx="469744" cy="259045"/>
    <xdr:sp macro="" textlink="">
      <xdr:nvSpPr>
        <xdr:cNvPr id="425" name="テキスト ボックス 424"/>
        <xdr:cNvSpPr txBox="1"/>
      </xdr:nvSpPr>
      <xdr:spPr>
        <a:xfrm>
          <a:off x="9404428" y="1357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89179</xdr:rowOff>
    </xdr:from>
    <xdr:to>
      <xdr:col>46</xdr:col>
      <xdr:colOff>38100</xdr:colOff>
      <xdr:row>79</xdr:row>
      <xdr:rowOff>19329</xdr:rowOff>
    </xdr:to>
    <xdr:sp macro="" textlink="">
      <xdr:nvSpPr>
        <xdr:cNvPr id="426" name="楕円 425"/>
        <xdr:cNvSpPr/>
      </xdr:nvSpPr>
      <xdr:spPr>
        <a:xfrm>
          <a:off x="8699500" y="1346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10456</xdr:rowOff>
    </xdr:from>
    <xdr:ext cx="469744" cy="259045"/>
    <xdr:sp macro="" textlink="">
      <xdr:nvSpPr>
        <xdr:cNvPr id="427" name="テキスト ボックス 426"/>
        <xdr:cNvSpPr txBox="1"/>
      </xdr:nvSpPr>
      <xdr:spPr>
        <a:xfrm>
          <a:off x="8515428" y="13555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93193</xdr:rowOff>
    </xdr:from>
    <xdr:to>
      <xdr:col>41</xdr:col>
      <xdr:colOff>101600</xdr:colOff>
      <xdr:row>79</xdr:row>
      <xdr:rowOff>23343</xdr:rowOff>
    </xdr:to>
    <xdr:sp macro="" textlink="">
      <xdr:nvSpPr>
        <xdr:cNvPr id="428" name="楕円 427"/>
        <xdr:cNvSpPr/>
      </xdr:nvSpPr>
      <xdr:spPr>
        <a:xfrm>
          <a:off x="7810500" y="134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14470</xdr:rowOff>
    </xdr:from>
    <xdr:ext cx="469744" cy="259045"/>
    <xdr:sp macro="" textlink="">
      <xdr:nvSpPr>
        <xdr:cNvPr id="429" name="テキスト ボックス 428"/>
        <xdr:cNvSpPr txBox="1"/>
      </xdr:nvSpPr>
      <xdr:spPr>
        <a:xfrm>
          <a:off x="7626428" y="1355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74143</xdr:rowOff>
    </xdr:from>
    <xdr:to>
      <xdr:col>36</xdr:col>
      <xdr:colOff>165100</xdr:colOff>
      <xdr:row>79</xdr:row>
      <xdr:rowOff>4293</xdr:rowOff>
    </xdr:to>
    <xdr:sp macro="" textlink="">
      <xdr:nvSpPr>
        <xdr:cNvPr id="430" name="楕円 429"/>
        <xdr:cNvSpPr/>
      </xdr:nvSpPr>
      <xdr:spPr>
        <a:xfrm>
          <a:off x="6921500" y="1344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166870</xdr:rowOff>
    </xdr:from>
    <xdr:ext cx="469744" cy="259045"/>
    <xdr:sp macro="" textlink="">
      <xdr:nvSpPr>
        <xdr:cNvPr id="431" name="テキスト ボックス 430"/>
        <xdr:cNvSpPr txBox="1"/>
      </xdr:nvSpPr>
      <xdr:spPr>
        <a:xfrm>
          <a:off x="6737428" y="135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5" name="直線コネクタ 454"/>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6"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7" name="直線コネクタ 456"/>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8"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9" name="直線コネクタ 458"/>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152349</xdr:rowOff>
    </xdr:from>
    <xdr:to>
      <xdr:col>55</xdr:col>
      <xdr:colOff>0</xdr:colOff>
      <xdr:row>97</xdr:row>
      <xdr:rowOff>161468</xdr:rowOff>
    </xdr:to>
    <xdr:cxnSp macro="">
      <xdr:nvCxnSpPr>
        <xdr:cNvPr id="460" name="直線コネクタ 459"/>
        <xdr:cNvCxnSpPr/>
      </xdr:nvCxnSpPr>
      <xdr:spPr>
        <a:xfrm>
          <a:off x="9639300" y="16782999"/>
          <a:ext cx="8382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1" name="普通建設事業費 （ うち更新整備　）平均値テキスト"/>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2" name="フローチャート: 判断 461"/>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163500</xdr:rowOff>
    </xdr:from>
    <xdr:to>
      <xdr:col>50</xdr:col>
      <xdr:colOff>114300</xdr:colOff>
      <xdr:row>97</xdr:row>
      <xdr:rowOff>152349</xdr:rowOff>
    </xdr:to>
    <xdr:cxnSp macro="">
      <xdr:nvCxnSpPr>
        <xdr:cNvPr id="463" name="直線コネクタ 462"/>
        <xdr:cNvCxnSpPr/>
      </xdr:nvCxnSpPr>
      <xdr:spPr>
        <a:xfrm>
          <a:off x="8750300" y="16451250"/>
          <a:ext cx="889000" cy="33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5" name="テキスト ボックス 464"/>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59410</xdr:rowOff>
    </xdr:from>
    <xdr:to>
      <xdr:col>45</xdr:col>
      <xdr:colOff>177800</xdr:colOff>
      <xdr:row>95</xdr:row>
      <xdr:rowOff>163500</xdr:rowOff>
    </xdr:to>
    <xdr:cxnSp macro="">
      <xdr:nvCxnSpPr>
        <xdr:cNvPr id="466" name="直線コネクタ 465"/>
        <xdr:cNvCxnSpPr/>
      </xdr:nvCxnSpPr>
      <xdr:spPr>
        <a:xfrm>
          <a:off x="7861300" y="16347160"/>
          <a:ext cx="889000" cy="10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121692</xdr:rowOff>
    </xdr:from>
    <xdr:to>
      <xdr:col>46</xdr:col>
      <xdr:colOff>38100</xdr:colOff>
      <xdr:row>96</xdr:row>
      <xdr:rowOff>51842</xdr:rowOff>
    </xdr:to>
    <xdr:sp macro="" textlink="">
      <xdr:nvSpPr>
        <xdr:cNvPr id="467" name="フローチャート: 判断 466"/>
        <xdr:cNvSpPr/>
      </xdr:nvSpPr>
      <xdr:spPr>
        <a:xfrm>
          <a:off x="8699500" y="16409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42969</xdr:rowOff>
    </xdr:from>
    <xdr:ext cx="534377" cy="259045"/>
    <xdr:sp macro="" textlink="">
      <xdr:nvSpPr>
        <xdr:cNvPr id="468" name="テキスト ボックス 467"/>
        <xdr:cNvSpPr txBox="1"/>
      </xdr:nvSpPr>
      <xdr:spPr>
        <a:xfrm>
          <a:off x="8483111" y="1650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22580</xdr:rowOff>
    </xdr:from>
    <xdr:to>
      <xdr:col>41</xdr:col>
      <xdr:colOff>50800</xdr:colOff>
      <xdr:row>95</xdr:row>
      <xdr:rowOff>59410</xdr:rowOff>
    </xdr:to>
    <xdr:cxnSp macro="">
      <xdr:nvCxnSpPr>
        <xdr:cNvPr id="469" name="直線コネクタ 468"/>
        <xdr:cNvCxnSpPr/>
      </xdr:nvCxnSpPr>
      <xdr:spPr>
        <a:xfrm>
          <a:off x="6972300" y="1631033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15367</xdr:rowOff>
    </xdr:from>
    <xdr:to>
      <xdr:col>41</xdr:col>
      <xdr:colOff>101600</xdr:colOff>
      <xdr:row>96</xdr:row>
      <xdr:rowOff>116967</xdr:rowOff>
    </xdr:to>
    <xdr:sp macro="" textlink="">
      <xdr:nvSpPr>
        <xdr:cNvPr id="470" name="フローチャート: 判断 469"/>
        <xdr:cNvSpPr/>
      </xdr:nvSpPr>
      <xdr:spPr>
        <a:xfrm>
          <a:off x="7810500" y="164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108094</xdr:rowOff>
    </xdr:from>
    <xdr:ext cx="534377" cy="259045"/>
    <xdr:sp macro="" textlink="">
      <xdr:nvSpPr>
        <xdr:cNvPr id="471" name="テキスト ボックス 470"/>
        <xdr:cNvSpPr txBox="1"/>
      </xdr:nvSpPr>
      <xdr:spPr>
        <a:xfrm>
          <a:off x="7594111" y="165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50164</xdr:rowOff>
    </xdr:from>
    <xdr:to>
      <xdr:col>36</xdr:col>
      <xdr:colOff>165100</xdr:colOff>
      <xdr:row>96</xdr:row>
      <xdr:rowOff>151764</xdr:rowOff>
    </xdr:to>
    <xdr:sp macro="" textlink="">
      <xdr:nvSpPr>
        <xdr:cNvPr id="472" name="フローチャート: 判断 471"/>
        <xdr:cNvSpPr/>
      </xdr:nvSpPr>
      <xdr:spPr>
        <a:xfrm>
          <a:off x="6921500" y="165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142891</xdr:rowOff>
    </xdr:from>
    <xdr:ext cx="534377" cy="259045"/>
    <xdr:sp macro="" textlink="">
      <xdr:nvSpPr>
        <xdr:cNvPr id="473" name="テキスト ボックス 472"/>
        <xdr:cNvSpPr txBox="1"/>
      </xdr:nvSpPr>
      <xdr:spPr>
        <a:xfrm>
          <a:off x="6705111" y="166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110668</xdr:rowOff>
    </xdr:from>
    <xdr:to>
      <xdr:col>55</xdr:col>
      <xdr:colOff>50800</xdr:colOff>
      <xdr:row>98</xdr:row>
      <xdr:rowOff>40818</xdr:rowOff>
    </xdr:to>
    <xdr:sp macro="" textlink="">
      <xdr:nvSpPr>
        <xdr:cNvPr id="479" name="楕円 478"/>
        <xdr:cNvSpPr/>
      </xdr:nvSpPr>
      <xdr:spPr>
        <a:xfrm>
          <a:off x="10426700" y="167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25595</xdr:rowOff>
    </xdr:from>
    <xdr:ext cx="534377" cy="259045"/>
    <xdr:sp macro="" textlink="">
      <xdr:nvSpPr>
        <xdr:cNvPr id="480" name="普通建設事業費 （ うち更新整備　）該当値テキスト"/>
        <xdr:cNvSpPr txBox="1"/>
      </xdr:nvSpPr>
      <xdr:spPr>
        <a:xfrm>
          <a:off x="10528300" y="1665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101549</xdr:rowOff>
    </xdr:from>
    <xdr:to>
      <xdr:col>50</xdr:col>
      <xdr:colOff>165100</xdr:colOff>
      <xdr:row>98</xdr:row>
      <xdr:rowOff>31699</xdr:rowOff>
    </xdr:to>
    <xdr:sp macro="" textlink="">
      <xdr:nvSpPr>
        <xdr:cNvPr id="481" name="楕円 480"/>
        <xdr:cNvSpPr/>
      </xdr:nvSpPr>
      <xdr:spPr>
        <a:xfrm>
          <a:off x="9588500" y="1673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22826</xdr:rowOff>
    </xdr:from>
    <xdr:ext cx="534377" cy="259045"/>
    <xdr:sp macro="" textlink="">
      <xdr:nvSpPr>
        <xdr:cNvPr id="482" name="テキスト ボックス 481"/>
        <xdr:cNvSpPr txBox="1"/>
      </xdr:nvSpPr>
      <xdr:spPr>
        <a:xfrm>
          <a:off x="9372111" y="1682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112700</xdr:rowOff>
    </xdr:from>
    <xdr:to>
      <xdr:col>46</xdr:col>
      <xdr:colOff>38100</xdr:colOff>
      <xdr:row>96</xdr:row>
      <xdr:rowOff>42850</xdr:rowOff>
    </xdr:to>
    <xdr:sp macro="" textlink="">
      <xdr:nvSpPr>
        <xdr:cNvPr id="483" name="楕円 482"/>
        <xdr:cNvSpPr/>
      </xdr:nvSpPr>
      <xdr:spPr>
        <a:xfrm>
          <a:off x="8699500" y="164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59377</xdr:rowOff>
    </xdr:from>
    <xdr:ext cx="534377" cy="259045"/>
    <xdr:sp macro="" textlink="">
      <xdr:nvSpPr>
        <xdr:cNvPr id="484" name="テキスト ボックス 483"/>
        <xdr:cNvSpPr txBox="1"/>
      </xdr:nvSpPr>
      <xdr:spPr>
        <a:xfrm>
          <a:off x="8483111" y="1617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8610</xdr:rowOff>
    </xdr:from>
    <xdr:to>
      <xdr:col>41</xdr:col>
      <xdr:colOff>101600</xdr:colOff>
      <xdr:row>95</xdr:row>
      <xdr:rowOff>110210</xdr:rowOff>
    </xdr:to>
    <xdr:sp macro="" textlink="">
      <xdr:nvSpPr>
        <xdr:cNvPr id="485" name="楕円 484"/>
        <xdr:cNvSpPr/>
      </xdr:nvSpPr>
      <xdr:spPr>
        <a:xfrm>
          <a:off x="7810500" y="1629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126737</xdr:rowOff>
    </xdr:from>
    <xdr:ext cx="534377" cy="259045"/>
    <xdr:sp macro="" textlink="">
      <xdr:nvSpPr>
        <xdr:cNvPr id="486" name="テキスト ボックス 485"/>
        <xdr:cNvSpPr txBox="1"/>
      </xdr:nvSpPr>
      <xdr:spPr>
        <a:xfrm>
          <a:off x="7594111" y="1607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143230</xdr:rowOff>
    </xdr:from>
    <xdr:to>
      <xdr:col>36</xdr:col>
      <xdr:colOff>165100</xdr:colOff>
      <xdr:row>95</xdr:row>
      <xdr:rowOff>73380</xdr:rowOff>
    </xdr:to>
    <xdr:sp macro="" textlink="">
      <xdr:nvSpPr>
        <xdr:cNvPr id="487" name="楕円 486"/>
        <xdr:cNvSpPr/>
      </xdr:nvSpPr>
      <xdr:spPr>
        <a:xfrm>
          <a:off x="6921500" y="162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89907</xdr:rowOff>
    </xdr:from>
    <xdr:ext cx="534377" cy="259045"/>
    <xdr:sp macro="" textlink="">
      <xdr:nvSpPr>
        <xdr:cNvPr id="488" name="テキスト ボックス 487"/>
        <xdr:cNvSpPr txBox="1"/>
      </xdr:nvSpPr>
      <xdr:spPr>
        <a:xfrm>
          <a:off x="6705111" y="1603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2" name="直線コネクタ 511"/>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5"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6" name="直線コネクタ 515"/>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53327</xdr:rowOff>
    </xdr:from>
    <xdr:to>
      <xdr:col>85</xdr:col>
      <xdr:colOff>127000</xdr:colOff>
      <xdr:row>38</xdr:row>
      <xdr:rowOff>156273</xdr:rowOff>
    </xdr:to>
    <xdr:cxnSp macro="">
      <xdr:nvCxnSpPr>
        <xdr:cNvPr id="517" name="直線コネクタ 516"/>
        <xdr:cNvCxnSpPr/>
      </xdr:nvCxnSpPr>
      <xdr:spPr>
        <a:xfrm>
          <a:off x="15481300" y="6568427"/>
          <a:ext cx="838200" cy="10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8" name="災害復旧事業費平均値テキスト"/>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19" name="フローチャート: 判断 518"/>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168770</xdr:rowOff>
    </xdr:from>
    <xdr:to>
      <xdr:col>81</xdr:col>
      <xdr:colOff>50800</xdr:colOff>
      <xdr:row>38</xdr:row>
      <xdr:rowOff>53327</xdr:rowOff>
    </xdr:to>
    <xdr:cxnSp macro="">
      <xdr:nvCxnSpPr>
        <xdr:cNvPr id="520" name="直線コネクタ 519"/>
        <xdr:cNvCxnSpPr/>
      </xdr:nvCxnSpPr>
      <xdr:spPr>
        <a:xfrm>
          <a:off x="14592300" y="6169520"/>
          <a:ext cx="889000" cy="39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39713</xdr:rowOff>
    </xdr:from>
    <xdr:to>
      <xdr:col>81</xdr:col>
      <xdr:colOff>101600</xdr:colOff>
      <xdr:row>37</xdr:row>
      <xdr:rowOff>141313</xdr:rowOff>
    </xdr:to>
    <xdr:sp macro="" textlink="">
      <xdr:nvSpPr>
        <xdr:cNvPr id="521" name="フローチャート: 判断 520"/>
        <xdr:cNvSpPr/>
      </xdr:nvSpPr>
      <xdr:spPr>
        <a:xfrm>
          <a:off x="15430500" y="638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157840</xdr:rowOff>
    </xdr:from>
    <xdr:ext cx="469744" cy="259045"/>
    <xdr:sp macro="" textlink="">
      <xdr:nvSpPr>
        <xdr:cNvPr id="522" name="テキスト ボックス 521"/>
        <xdr:cNvSpPr txBox="1"/>
      </xdr:nvSpPr>
      <xdr:spPr>
        <a:xfrm>
          <a:off x="15246428" y="615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168770</xdr:rowOff>
    </xdr:from>
    <xdr:to>
      <xdr:col>76</xdr:col>
      <xdr:colOff>114300</xdr:colOff>
      <xdr:row>38</xdr:row>
      <xdr:rowOff>10922</xdr:rowOff>
    </xdr:to>
    <xdr:cxnSp macro="">
      <xdr:nvCxnSpPr>
        <xdr:cNvPr id="523" name="直線コネクタ 522"/>
        <xdr:cNvCxnSpPr/>
      </xdr:nvCxnSpPr>
      <xdr:spPr>
        <a:xfrm flipV="1">
          <a:off x="13703300" y="6169520"/>
          <a:ext cx="889000" cy="3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19748</xdr:rowOff>
    </xdr:from>
    <xdr:to>
      <xdr:col>76</xdr:col>
      <xdr:colOff>165100</xdr:colOff>
      <xdr:row>38</xdr:row>
      <xdr:rowOff>121348</xdr:rowOff>
    </xdr:to>
    <xdr:sp macro="" textlink="">
      <xdr:nvSpPr>
        <xdr:cNvPr id="524" name="フローチャート: 判断 523"/>
        <xdr:cNvSpPr/>
      </xdr:nvSpPr>
      <xdr:spPr>
        <a:xfrm>
          <a:off x="14541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112475</xdr:rowOff>
    </xdr:from>
    <xdr:ext cx="469744" cy="259045"/>
    <xdr:sp macro="" textlink="">
      <xdr:nvSpPr>
        <xdr:cNvPr id="525" name="テキスト ボックス 524"/>
        <xdr:cNvSpPr txBox="1"/>
      </xdr:nvSpPr>
      <xdr:spPr>
        <a:xfrm>
          <a:off x="14357428" y="66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10922</xdr:rowOff>
    </xdr:from>
    <xdr:to>
      <xdr:col>71</xdr:col>
      <xdr:colOff>177800</xdr:colOff>
      <xdr:row>39</xdr:row>
      <xdr:rowOff>17056</xdr:rowOff>
    </xdr:to>
    <xdr:cxnSp macro="">
      <xdr:nvCxnSpPr>
        <xdr:cNvPr id="526" name="直線コネクタ 525"/>
        <xdr:cNvCxnSpPr/>
      </xdr:nvCxnSpPr>
      <xdr:spPr>
        <a:xfrm flipV="1">
          <a:off x="12814300" y="6526022"/>
          <a:ext cx="889000" cy="1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80023</xdr:rowOff>
    </xdr:from>
    <xdr:to>
      <xdr:col>72</xdr:col>
      <xdr:colOff>38100</xdr:colOff>
      <xdr:row>39</xdr:row>
      <xdr:rowOff>10173</xdr:rowOff>
    </xdr:to>
    <xdr:sp macro="" textlink="">
      <xdr:nvSpPr>
        <xdr:cNvPr id="527" name="フローチャート: 判断 526"/>
        <xdr:cNvSpPr/>
      </xdr:nvSpPr>
      <xdr:spPr>
        <a:xfrm>
          <a:off x="13652500" y="659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1300</xdr:rowOff>
    </xdr:from>
    <xdr:ext cx="469744" cy="259045"/>
    <xdr:sp macro="" textlink="">
      <xdr:nvSpPr>
        <xdr:cNvPr id="528" name="テキスト ボックス 527"/>
        <xdr:cNvSpPr txBox="1"/>
      </xdr:nvSpPr>
      <xdr:spPr>
        <a:xfrm>
          <a:off x="13468428" y="668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95491</xdr:rowOff>
    </xdr:from>
    <xdr:to>
      <xdr:col>67</xdr:col>
      <xdr:colOff>101600</xdr:colOff>
      <xdr:row>39</xdr:row>
      <xdr:rowOff>25641</xdr:rowOff>
    </xdr:to>
    <xdr:sp macro="" textlink="">
      <xdr:nvSpPr>
        <xdr:cNvPr id="529" name="フローチャート: 判断 528"/>
        <xdr:cNvSpPr/>
      </xdr:nvSpPr>
      <xdr:spPr>
        <a:xfrm>
          <a:off x="12763500" y="661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42168</xdr:rowOff>
    </xdr:from>
    <xdr:ext cx="469744" cy="259045"/>
    <xdr:sp macro="" textlink="">
      <xdr:nvSpPr>
        <xdr:cNvPr id="530" name="テキスト ボックス 529"/>
        <xdr:cNvSpPr txBox="1"/>
      </xdr:nvSpPr>
      <xdr:spPr>
        <a:xfrm>
          <a:off x="12579428" y="638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105473</xdr:rowOff>
    </xdr:from>
    <xdr:to>
      <xdr:col>85</xdr:col>
      <xdr:colOff>177800</xdr:colOff>
      <xdr:row>39</xdr:row>
      <xdr:rowOff>35623</xdr:rowOff>
    </xdr:to>
    <xdr:sp macro="" textlink="">
      <xdr:nvSpPr>
        <xdr:cNvPr id="536" name="楕円 535"/>
        <xdr:cNvSpPr/>
      </xdr:nvSpPr>
      <xdr:spPr>
        <a:xfrm>
          <a:off x="16268700" y="66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52239</xdr:rowOff>
    </xdr:from>
    <xdr:ext cx="469744" cy="259045"/>
    <xdr:sp macro="" textlink="">
      <xdr:nvSpPr>
        <xdr:cNvPr id="537" name="災害復旧事業費該当値テキスト"/>
        <xdr:cNvSpPr txBox="1"/>
      </xdr:nvSpPr>
      <xdr:spPr>
        <a:xfrm>
          <a:off x="16370300" y="656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2527</xdr:rowOff>
    </xdr:from>
    <xdr:to>
      <xdr:col>81</xdr:col>
      <xdr:colOff>101600</xdr:colOff>
      <xdr:row>38</xdr:row>
      <xdr:rowOff>104127</xdr:rowOff>
    </xdr:to>
    <xdr:sp macro="" textlink="">
      <xdr:nvSpPr>
        <xdr:cNvPr id="538" name="楕円 537"/>
        <xdr:cNvSpPr/>
      </xdr:nvSpPr>
      <xdr:spPr>
        <a:xfrm>
          <a:off x="15430500" y="651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95254</xdr:rowOff>
    </xdr:from>
    <xdr:ext cx="469744" cy="259045"/>
    <xdr:sp macro="" textlink="">
      <xdr:nvSpPr>
        <xdr:cNvPr id="539" name="テキスト ボックス 538"/>
        <xdr:cNvSpPr txBox="1"/>
      </xdr:nvSpPr>
      <xdr:spPr>
        <a:xfrm>
          <a:off x="15246428" y="661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117970</xdr:rowOff>
    </xdr:from>
    <xdr:to>
      <xdr:col>76</xdr:col>
      <xdr:colOff>165100</xdr:colOff>
      <xdr:row>36</xdr:row>
      <xdr:rowOff>48120</xdr:rowOff>
    </xdr:to>
    <xdr:sp macro="" textlink="">
      <xdr:nvSpPr>
        <xdr:cNvPr id="540" name="楕円 539"/>
        <xdr:cNvSpPr/>
      </xdr:nvSpPr>
      <xdr:spPr>
        <a:xfrm>
          <a:off x="14541500" y="61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64647</xdr:rowOff>
    </xdr:from>
    <xdr:ext cx="534377" cy="259045"/>
    <xdr:sp macro="" textlink="">
      <xdr:nvSpPr>
        <xdr:cNvPr id="541" name="テキスト ボックス 540"/>
        <xdr:cNvSpPr txBox="1"/>
      </xdr:nvSpPr>
      <xdr:spPr>
        <a:xfrm>
          <a:off x="14325111" y="58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131572</xdr:rowOff>
    </xdr:from>
    <xdr:to>
      <xdr:col>72</xdr:col>
      <xdr:colOff>38100</xdr:colOff>
      <xdr:row>38</xdr:row>
      <xdr:rowOff>61722</xdr:rowOff>
    </xdr:to>
    <xdr:sp macro="" textlink="">
      <xdr:nvSpPr>
        <xdr:cNvPr id="542" name="楕円 541"/>
        <xdr:cNvSpPr/>
      </xdr:nvSpPr>
      <xdr:spPr>
        <a:xfrm>
          <a:off x="136525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78249</xdr:rowOff>
    </xdr:from>
    <xdr:ext cx="469744" cy="259045"/>
    <xdr:sp macro="" textlink="">
      <xdr:nvSpPr>
        <xdr:cNvPr id="543" name="テキスト ボックス 542"/>
        <xdr:cNvSpPr txBox="1"/>
      </xdr:nvSpPr>
      <xdr:spPr>
        <a:xfrm>
          <a:off x="13468428" y="625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137706</xdr:rowOff>
    </xdr:from>
    <xdr:to>
      <xdr:col>67</xdr:col>
      <xdr:colOff>101600</xdr:colOff>
      <xdr:row>39</xdr:row>
      <xdr:rowOff>67856</xdr:rowOff>
    </xdr:to>
    <xdr:sp macro="" textlink="">
      <xdr:nvSpPr>
        <xdr:cNvPr id="544" name="楕円 543"/>
        <xdr:cNvSpPr/>
      </xdr:nvSpPr>
      <xdr:spPr>
        <a:xfrm>
          <a:off x="12763500" y="66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58983</xdr:rowOff>
    </xdr:from>
    <xdr:ext cx="378565" cy="259045"/>
    <xdr:sp macro="" textlink="">
      <xdr:nvSpPr>
        <xdr:cNvPr id="545" name="テキスト ボックス 544"/>
        <xdr:cNvSpPr txBox="1"/>
      </xdr:nvSpPr>
      <xdr:spPr>
        <a:xfrm>
          <a:off x="12625017" y="6745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0" name="直線コネクタ 619"/>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1"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2" name="直線コネクタ 621"/>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3"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4" name="直線コネクタ 623"/>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96250</xdr:rowOff>
    </xdr:from>
    <xdr:to>
      <xdr:col>85</xdr:col>
      <xdr:colOff>127000</xdr:colOff>
      <xdr:row>73</xdr:row>
      <xdr:rowOff>119780</xdr:rowOff>
    </xdr:to>
    <xdr:cxnSp macro="">
      <xdr:nvCxnSpPr>
        <xdr:cNvPr id="625" name="直線コネクタ 624"/>
        <xdr:cNvCxnSpPr/>
      </xdr:nvCxnSpPr>
      <xdr:spPr>
        <a:xfrm flipV="1">
          <a:off x="15481300" y="12612100"/>
          <a:ext cx="8382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6" name="公債費平均値テキスト"/>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7" name="フローチャート: 判断 626"/>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119780</xdr:rowOff>
    </xdr:from>
    <xdr:to>
      <xdr:col>81</xdr:col>
      <xdr:colOff>50800</xdr:colOff>
      <xdr:row>73</xdr:row>
      <xdr:rowOff>152926</xdr:rowOff>
    </xdr:to>
    <xdr:cxnSp macro="">
      <xdr:nvCxnSpPr>
        <xdr:cNvPr id="628" name="直線コネクタ 627"/>
        <xdr:cNvCxnSpPr/>
      </xdr:nvCxnSpPr>
      <xdr:spPr>
        <a:xfrm flipV="1">
          <a:off x="14592300" y="12635630"/>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9674</xdr:rowOff>
    </xdr:from>
    <xdr:to>
      <xdr:col>81</xdr:col>
      <xdr:colOff>101600</xdr:colOff>
      <xdr:row>74</xdr:row>
      <xdr:rowOff>111274</xdr:rowOff>
    </xdr:to>
    <xdr:sp macro="" textlink="">
      <xdr:nvSpPr>
        <xdr:cNvPr id="629" name="フローチャート: 判断 628"/>
        <xdr:cNvSpPr/>
      </xdr:nvSpPr>
      <xdr:spPr>
        <a:xfrm>
          <a:off x="15430500" y="1269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102401</xdr:rowOff>
    </xdr:from>
    <xdr:ext cx="534377" cy="259045"/>
    <xdr:sp macro="" textlink="">
      <xdr:nvSpPr>
        <xdr:cNvPr id="630" name="テキスト ボックス 629"/>
        <xdr:cNvSpPr txBox="1"/>
      </xdr:nvSpPr>
      <xdr:spPr>
        <a:xfrm>
          <a:off x="15214111" y="127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146705</xdr:rowOff>
    </xdr:from>
    <xdr:to>
      <xdr:col>76</xdr:col>
      <xdr:colOff>114300</xdr:colOff>
      <xdr:row>73</xdr:row>
      <xdr:rowOff>152926</xdr:rowOff>
    </xdr:to>
    <xdr:cxnSp macro="">
      <xdr:nvCxnSpPr>
        <xdr:cNvPr id="631" name="直線コネクタ 630"/>
        <xdr:cNvCxnSpPr/>
      </xdr:nvCxnSpPr>
      <xdr:spPr>
        <a:xfrm>
          <a:off x="13703300" y="12319655"/>
          <a:ext cx="889000" cy="34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157464</xdr:rowOff>
    </xdr:from>
    <xdr:to>
      <xdr:col>76</xdr:col>
      <xdr:colOff>165100</xdr:colOff>
      <xdr:row>75</xdr:row>
      <xdr:rowOff>87614</xdr:rowOff>
    </xdr:to>
    <xdr:sp macro="" textlink="">
      <xdr:nvSpPr>
        <xdr:cNvPr id="632" name="フローチャート: 判断 631"/>
        <xdr:cNvSpPr/>
      </xdr:nvSpPr>
      <xdr:spPr>
        <a:xfrm>
          <a:off x="14541500" y="1284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78741</xdr:rowOff>
    </xdr:from>
    <xdr:ext cx="534377" cy="259045"/>
    <xdr:sp macro="" textlink="">
      <xdr:nvSpPr>
        <xdr:cNvPr id="633" name="テキスト ボックス 632"/>
        <xdr:cNvSpPr txBox="1"/>
      </xdr:nvSpPr>
      <xdr:spPr>
        <a:xfrm>
          <a:off x="14325111" y="1293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146705</xdr:rowOff>
    </xdr:from>
    <xdr:to>
      <xdr:col>71</xdr:col>
      <xdr:colOff>177800</xdr:colOff>
      <xdr:row>73</xdr:row>
      <xdr:rowOff>159441</xdr:rowOff>
    </xdr:to>
    <xdr:cxnSp macro="">
      <xdr:nvCxnSpPr>
        <xdr:cNvPr id="634" name="直線コネクタ 633"/>
        <xdr:cNvCxnSpPr/>
      </xdr:nvCxnSpPr>
      <xdr:spPr>
        <a:xfrm flipV="1">
          <a:off x="12814300" y="12319655"/>
          <a:ext cx="889000" cy="35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143062</xdr:rowOff>
    </xdr:from>
    <xdr:to>
      <xdr:col>72</xdr:col>
      <xdr:colOff>38100</xdr:colOff>
      <xdr:row>75</xdr:row>
      <xdr:rowOff>73212</xdr:rowOff>
    </xdr:to>
    <xdr:sp macro="" textlink="">
      <xdr:nvSpPr>
        <xdr:cNvPr id="635" name="フローチャート: 判断 634"/>
        <xdr:cNvSpPr/>
      </xdr:nvSpPr>
      <xdr:spPr>
        <a:xfrm>
          <a:off x="13652500" y="1283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64339</xdr:rowOff>
    </xdr:from>
    <xdr:ext cx="534377" cy="259045"/>
    <xdr:sp macro="" textlink="">
      <xdr:nvSpPr>
        <xdr:cNvPr id="636" name="テキスト ボックス 635"/>
        <xdr:cNvSpPr txBox="1"/>
      </xdr:nvSpPr>
      <xdr:spPr>
        <a:xfrm>
          <a:off x="13436111" y="1292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161154</xdr:rowOff>
    </xdr:from>
    <xdr:to>
      <xdr:col>67</xdr:col>
      <xdr:colOff>101600</xdr:colOff>
      <xdr:row>75</xdr:row>
      <xdr:rowOff>91304</xdr:rowOff>
    </xdr:to>
    <xdr:sp macro="" textlink="">
      <xdr:nvSpPr>
        <xdr:cNvPr id="637" name="フローチャート: 判断 636"/>
        <xdr:cNvSpPr/>
      </xdr:nvSpPr>
      <xdr:spPr>
        <a:xfrm>
          <a:off x="12763500" y="128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82431</xdr:rowOff>
    </xdr:from>
    <xdr:ext cx="534377" cy="259045"/>
    <xdr:sp macro="" textlink="">
      <xdr:nvSpPr>
        <xdr:cNvPr id="638" name="テキスト ボックス 637"/>
        <xdr:cNvSpPr txBox="1"/>
      </xdr:nvSpPr>
      <xdr:spPr>
        <a:xfrm>
          <a:off x="12547111" y="12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45450</xdr:rowOff>
    </xdr:from>
    <xdr:to>
      <xdr:col>85</xdr:col>
      <xdr:colOff>177800</xdr:colOff>
      <xdr:row>73</xdr:row>
      <xdr:rowOff>147050</xdr:rowOff>
    </xdr:to>
    <xdr:sp macro="" textlink="">
      <xdr:nvSpPr>
        <xdr:cNvPr id="644" name="楕円 643"/>
        <xdr:cNvSpPr/>
      </xdr:nvSpPr>
      <xdr:spPr>
        <a:xfrm>
          <a:off x="16268700" y="1256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68327</xdr:rowOff>
    </xdr:from>
    <xdr:ext cx="534377" cy="259045"/>
    <xdr:sp macro="" textlink="">
      <xdr:nvSpPr>
        <xdr:cNvPr id="645" name="公債費該当値テキスト"/>
        <xdr:cNvSpPr txBox="1"/>
      </xdr:nvSpPr>
      <xdr:spPr>
        <a:xfrm>
          <a:off x="16370300" y="124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68980</xdr:rowOff>
    </xdr:from>
    <xdr:to>
      <xdr:col>81</xdr:col>
      <xdr:colOff>101600</xdr:colOff>
      <xdr:row>73</xdr:row>
      <xdr:rowOff>170580</xdr:rowOff>
    </xdr:to>
    <xdr:sp macro="" textlink="">
      <xdr:nvSpPr>
        <xdr:cNvPr id="646" name="楕円 645"/>
        <xdr:cNvSpPr/>
      </xdr:nvSpPr>
      <xdr:spPr>
        <a:xfrm>
          <a:off x="15430500" y="125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15657</xdr:rowOff>
    </xdr:from>
    <xdr:ext cx="534377" cy="259045"/>
    <xdr:sp macro="" textlink="">
      <xdr:nvSpPr>
        <xdr:cNvPr id="647" name="テキスト ボックス 646"/>
        <xdr:cNvSpPr txBox="1"/>
      </xdr:nvSpPr>
      <xdr:spPr>
        <a:xfrm>
          <a:off x="15214111" y="123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102126</xdr:rowOff>
    </xdr:from>
    <xdr:to>
      <xdr:col>76</xdr:col>
      <xdr:colOff>165100</xdr:colOff>
      <xdr:row>74</xdr:row>
      <xdr:rowOff>32276</xdr:rowOff>
    </xdr:to>
    <xdr:sp macro="" textlink="">
      <xdr:nvSpPr>
        <xdr:cNvPr id="648" name="楕円 647"/>
        <xdr:cNvSpPr/>
      </xdr:nvSpPr>
      <xdr:spPr>
        <a:xfrm>
          <a:off x="14541500" y="1261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48803</xdr:rowOff>
    </xdr:from>
    <xdr:ext cx="534377" cy="259045"/>
    <xdr:sp macro="" textlink="">
      <xdr:nvSpPr>
        <xdr:cNvPr id="649" name="テキスト ボックス 648"/>
        <xdr:cNvSpPr txBox="1"/>
      </xdr:nvSpPr>
      <xdr:spPr>
        <a:xfrm>
          <a:off x="14325111" y="1239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95905</xdr:rowOff>
    </xdr:from>
    <xdr:to>
      <xdr:col>72</xdr:col>
      <xdr:colOff>38100</xdr:colOff>
      <xdr:row>72</xdr:row>
      <xdr:rowOff>26055</xdr:rowOff>
    </xdr:to>
    <xdr:sp macro="" textlink="">
      <xdr:nvSpPr>
        <xdr:cNvPr id="650" name="楕円 649"/>
        <xdr:cNvSpPr/>
      </xdr:nvSpPr>
      <xdr:spPr>
        <a:xfrm>
          <a:off x="13652500" y="1226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42582</xdr:rowOff>
    </xdr:from>
    <xdr:ext cx="534377" cy="259045"/>
    <xdr:sp macro="" textlink="">
      <xdr:nvSpPr>
        <xdr:cNvPr id="651" name="テキスト ボックス 650"/>
        <xdr:cNvSpPr txBox="1"/>
      </xdr:nvSpPr>
      <xdr:spPr>
        <a:xfrm>
          <a:off x="13436111" y="120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108641</xdr:rowOff>
    </xdr:from>
    <xdr:to>
      <xdr:col>67</xdr:col>
      <xdr:colOff>101600</xdr:colOff>
      <xdr:row>74</xdr:row>
      <xdr:rowOff>38791</xdr:rowOff>
    </xdr:to>
    <xdr:sp macro="" textlink="">
      <xdr:nvSpPr>
        <xdr:cNvPr id="652" name="楕円 651"/>
        <xdr:cNvSpPr/>
      </xdr:nvSpPr>
      <xdr:spPr>
        <a:xfrm>
          <a:off x="12763500" y="126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55318</xdr:rowOff>
    </xdr:from>
    <xdr:ext cx="534377" cy="259045"/>
    <xdr:sp macro="" textlink="">
      <xdr:nvSpPr>
        <xdr:cNvPr id="653" name="テキスト ボックス 652"/>
        <xdr:cNvSpPr txBox="1"/>
      </xdr:nvSpPr>
      <xdr:spPr>
        <a:xfrm>
          <a:off x="12547111" y="1239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7" name="直線コネクタ 676"/>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8"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9" name="直線コネクタ 678"/>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0"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1" name="直線コネクタ 680"/>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59823</xdr:rowOff>
    </xdr:from>
    <xdr:to>
      <xdr:col>85</xdr:col>
      <xdr:colOff>127000</xdr:colOff>
      <xdr:row>98</xdr:row>
      <xdr:rowOff>162465</xdr:rowOff>
    </xdr:to>
    <xdr:cxnSp macro="">
      <xdr:nvCxnSpPr>
        <xdr:cNvPr id="682" name="直線コネクタ 681"/>
        <xdr:cNvCxnSpPr/>
      </xdr:nvCxnSpPr>
      <xdr:spPr>
        <a:xfrm flipV="1">
          <a:off x="15481300" y="16690473"/>
          <a:ext cx="838200" cy="27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3" name="積立金平均値テキスト"/>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4" name="フローチャート: 判断 683"/>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154939</xdr:rowOff>
    </xdr:from>
    <xdr:to>
      <xdr:col>81</xdr:col>
      <xdr:colOff>50800</xdr:colOff>
      <xdr:row>98</xdr:row>
      <xdr:rowOff>162465</xdr:rowOff>
    </xdr:to>
    <xdr:cxnSp macro="">
      <xdr:nvCxnSpPr>
        <xdr:cNvPr id="685" name="直線コネクタ 684"/>
        <xdr:cNvCxnSpPr/>
      </xdr:nvCxnSpPr>
      <xdr:spPr>
        <a:xfrm>
          <a:off x="14592300" y="16957039"/>
          <a:ext cx="8890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35083</xdr:rowOff>
    </xdr:from>
    <xdr:to>
      <xdr:col>81</xdr:col>
      <xdr:colOff>101600</xdr:colOff>
      <xdr:row>97</xdr:row>
      <xdr:rowOff>136683</xdr:rowOff>
    </xdr:to>
    <xdr:sp macro="" textlink="">
      <xdr:nvSpPr>
        <xdr:cNvPr id="686" name="フローチャート: 判断 685"/>
        <xdr:cNvSpPr/>
      </xdr:nvSpPr>
      <xdr:spPr>
        <a:xfrm>
          <a:off x="15430500" y="166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153210</xdr:rowOff>
    </xdr:from>
    <xdr:ext cx="534377" cy="259045"/>
    <xdr:sp macro="" textlink="">
      <xdr:nvSpPr>
        <xdr:cNvPr id="687" name="テキスト ボックス 686"/>
        <xdr:cNvSpPr txBox="1"/>
      </xdr:nvSpPr>
      <xdr:spPr>
        <a:xfrm>
          <a:off x="15214111" y="164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38258</xdr:rowOff>
    </xdr:from>
    <xdr:to>
      <xdr:col>76</xdr:col>
      <xdr:colOff>114300</xdr:colOff>
      <xdr:row>98</xdr:row>
      <xdr:rowOff>154939</xdr:rowOff>
    </xdr:to>
    <xdr:cxnSp macro="">
      <xdr:nvCxnSpPr>
        <xdr:cNvPr id="688" name="直線コネクタ 687"/>
        <xdr:cNvCxnSpPr/>
      </xdr:nvCxnSpPr>
      <xdr:spPr>
        <a:xfrm>
          <a:off x="13703300" y="16840358"/>
          <a:ext cx="889000" cy="11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118542</xdr:rowOff>
    </xdr:from>
    <xdr:to>
      <xdr:col>76</xdr:col>
      <xdr:colOff>165100</xdr:colOff>
      <xdr:row>98</xdr:row>
      <xdr:rowOff>48692</xdr:rowOff>
    </xdr:to>
    <xdr:sp macro="" textlink="">
      <xdr:nvSpPr>
        <xdr:cNvPr id="689" name="フローチャート: 判断 688"/>
        <xdr:cNvSpPr/>
      </xdr:nvSpPr>
      <xdr:spPr>
        <a:xfrm>
          <a:off x="14541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65219</xdr:rowOff>
    </xdr:from>
    <xdr:ext cx="534377" cy="259045"/>
    <xdr:sp macro="" textlink="">
      <xdr:nvSpPr>
        <xdr:cNvPr id="690" name="テキスト ボックス 689"/>
        <xdr:cNvSpPr txBox="1"/>
      </xdr:nvSpPr>
      <xdr:spPr>
        <a:xfrm>
          <a:off x="14325111" y="165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38258</xdr:rowOff>
    </xdr:from>
    <xdr:to>
      <xdr:col>71</xdr:col>
      <xdr:colOff>177800</xdr:colOff>
      <xdr:row>98</xdr:row>
      <xdr:rowOff>85389</xdr:rowOff>
    </xdr:to>
    <xdr:cxnSp macro="">
      <xdr:nvCxnSpPr>
        <xdr:cNvPr id="691" name="直線コネクタ 690"/>
        <xdr:cNvCxnSpPr/>
      </xdr:nvCxnSpPr>
      <xdr:spPr>
        <a:xfrm flipV="1">
          <a:off x="12814300" y="16840358"/>
          <a:ext cx="889000" cy="4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75946</xdr:rowOff>
    </xdr:from>
    <xdr:to>
      <xdr:col>72</xdr:col>
      <xdr:colOff>38100</xdr:colOff>
      <xdr:row>98</xdr:row>
      <xdr:rowOff>6096</xdr:rowOff>
    </xdr:to>
    <xdr:sp macro="" textlink="">
      <xdr:nvSpPr>
        <xdr:cNvPr id="692" name="フローチャート: 判断 691"/>
        <xdr:cNvSpPr/>
      </xdr:nvSpPr>
      <xdr:spPr>
        <a:xfrm>
          <a:off x="13652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22623</xdr:rowOff>
    </xdr:from>
    <xdr:ext cx="534377" cy="259045"/>
    <xdr:sp macro="" textlink="">
      <xdr:nvSpPr>
        <xdr:cNvPr id="693" name="テキスト ボックス 692"/>
        <xdr:cNvSpPr txBox="1"/>
      </xdr:nvSpPr>
      <xdr:spPr>
        <a:xfrm>
          <a:off x="13436111" y="164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83508</xdr:rowOff>
    </xdr:from>
    <xdr:to>
      <xdr:col>67</xdr:col>
      <xdr:colOff>101600</xdr:colOff>
      <xdr:row>98</xdr:row>
      <xdr:rowOff>13658</xdr:rowOff>
    </xdr:to>
    <xdr:sp macro="" textlink="">
      <xdr:nvSpPr>
        <xdr:cNvPr id="694" name="フローチャート: 判断 693"/>
        <xdr:cNvSpPr/>
      </xdr:nvSpPr>
      <xdr:spPr>
        <a:xfrm>
          <a:off x="12763500" y="167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30185</xdr:rowOff>
    </xdr:from>
    <xdr:ext cx="534377" cy="259045"/>
    <xdr:sp macro="" textlink="">
      <xdr:nvSpPr>
        <xdr:cNvPr id="695" name="テキスト ボックス 694"/>
        <xdr:cNvSpPr txBox="1"/>
      </xdr:nvSpPr>
      <xdr:spPr>
        <a:xfrm>
          <a:off x="12547111" y="164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9023</xdr:rowOff>
    </xdr:from>
    <xdr:to>
      <xdr:col>85</xdr:col>
      <xdr:colOff>177800</xdr:colOff>
      <xdr:row>97</xdr:row>
      <xdr:rowOff>110623</xdr:rowOff>
    </xdr:to>
    <xdr:sp macro="" textlink="">
      <xdr:nvSpPr>
        <xdr:cNvPr id="701" name="楕円 700"/>
        <xdr:cNvSpPr/>
      </xdr:nvSpPr>
      <xdr:spPr>
        <a:xfrm>
          <a:off x="16268700" y="166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158900</xdr:rowOff>
    </xdr:from>
    <xdr:ext cx="534377" cy="259045"/>
    <xdr:sp macro="" textlink="">
      <xdr:nvSpPr>
        <xdr:cNvPr id="702" name="積立金該当値テキスト"/>
        <xdr:cNvSpPr txBox="1"/>
      </xdr:nvSpPr>
      <xdr:spPr>
        <a:xfrm>
          <a:off x="16370300" y="166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111665</xdr:rowOff>
    </xdr:from>
    <xdr:to>
      <xdr:col>81</xdr:col>
      <xdr:colOff>101600</xdr:colOff>
      <xdr:row>99</xdr:row>
      <xdr:rowOff>41815</xdr:rowOff>
    </xdr:to>
    <xdr:sp macro="" textlink="">
      <xdr:nvSpPr>
        <xdr:cNvPr id="703" name="楕円 702"/>
        <xdr:cNvSpPr/>
      </xdr:nvSpPr>
      <xdr:spPr>
        <a:xfrm>
          <a:off x="15430500" y="169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32942</xdr:rowOff>
    </xdr:from>
    <xdr:ext cx="469744" cy="259045"/>
    <xdr:sp macro="" textlink="">
      <xdr:nvSpPr>
        <xdr:cNvPr id="704" name="テキスト ボックス 703"/>
        <xdr:cNvSpPr txBox="1"/>
      </xdr:nvSpPr>
      <xdr:spPr>
        <a:xfrm>
          <a:off x="15246428" y="1700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104139</xdr:rowOff>
    </xdr:from>
    <xdr:to>
      <xdr:col>76</xdr:col>
      <xdr:colOff>165100</xdr:colOff>
      <xdr:row>99</xdr:row>
      <xdr:rowOff>34289</xdr:rowOff>
    </xdr:to>
    <xdr:sp macro="" textlink="">
      <xdr:nvSpPr>
        <xdr:cNvPr id="705" name="楕円 704"/>
        <xdr:cNvSpPr/>
      </xdr:nvSpPr>
      <xdr:spPr>
        <a:xfrm>
          <a:off x="14541500" y="1690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25416</xdr:rowOff>
    </xdr:from>
    <xdr:ext cx="469744" cy="259045"/>
    <xdr:sp macro="" textlink="">
      <xdr:nvSpPr>
        <xdr:cNvPr id="706" name="テキスト ボックス 705"/>
        <xdr:cNvSpPr txBox="1"/>
      </xdr:nvSpPr>
      <xdr:spPr>
        <a:xfrm>
          <a:off x="14357428" y="1699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158908</xdr:rowOff>
    </xdr:from>
    <xdr:to>
      <xdr:col>72</xdr:col>
      <xdr:colOff>38100</xdr:colOff>
      <xdr:row>98</xdr:row>
      <xdr:rowOff>89058</xdr:rowOff>
    </xdr:to>
    <xdr:sp macro="" textlink="">
      <xdr:nvSpPr>
        <xdr:cNvPr id="707" name="楕円 706"/>
        <xdr:cNvSpPr/>
      </xdr:nvSpPr>
      <xdr:spPr>
        <a:xfrm>
          <a:off x="13652500" y="1678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80185</xdr:rowOff>
    </xdr:from>
    <xdr:ext cx="469744" cy="259045"/>
    <xdr:sp macro="" textlink="">
      <xdr:nvSpPr>
        <xdr:cNvPr id="708" name="テキスト ボックス 707"/>
        <xdr:cNvSpPr txBox="1"/>
      </xdr:nvSpPr>
      <xdr:spPr>
        <a:xfrm>
          <a:off x="13468428" y="1688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34589</xdr:rowOff>
    </xdr:from>
    <xdr:to>
      <xdr:col>67</xdr:col>
      <xdr:colOff>101600</xdr:colOff>
      <xdr:row>98</xdr:row>
      <xdr:rowOff>136189</xdr:rowOff>
    </xdr:to>
    <xdr:sp macro="" textlink="">
      <xdr:nvSpPr>
        <xdr:cNvPr id="709" name="楕円 708"/>
        <xdr:cNvSpPr/>
      </xdr:nvSpPr>
      <xdr:spPr>
        <a:xfrm>
          <a:off x="12763500" y="1683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127316</xdr:rowOff>
    </xdr:from>
    <xdr:ext cx="469744" cy="259045"/>
    <xdr:sp macro="" textlink="">
      <xdr:nvSpPr>
        <xdr:cNvPr id="710" name="テキスト ボックス 709"/>
        <xdr:cNvSpPr txBox="1"/>
      </xdr:nvSpPr>
      <xdr:spPr>
        <a:xfrm>
          <a:off x="12579428" y="1692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0" name="直線コネクタ 729"/>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3"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4" name="直線コネクタ 733"/>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139814</xdr:rowOff>
    </xdr:from>
    <xdr:to>
      <xdr:col>116</xdr:col>
      <xdr:colOff>63500</xdr:colOff>
      <xdr:row>38</xdr:row>
      <xdr:rowOff>20600</xdr:rowOff>
    </xdr:to>
    <xdr:cxnSp macro="">
      <xdr:nvCxnSpPr>
        <xdr:cNvPr id="735" name="直線コネクタ 734"/>
        <xdr:cNvCxnSpPr/>
      </xdr:nvCxnSpPr>
      <xdr:spPr>
        <a:xfrm>
          <a:off x="21323300" y="6483464"/>
          <a:ext cx="8382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6" name="投資及び出資金平均値テキスト"/>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7" name="フローチャート: 判断 736"/>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139814</xdr:rowOff>
    </xdr:from>
    <xdr:to>
      <xdr:col>111</xdr:col>
      <xdr:colOff>177800</xdr:colOff>
      <xdr:row>38</xdr:row>
      <xdr:rowOff>21399</xdr:rowOff>
    </xdr:to>
    <xdr:cxnSp macro="">
      <xdr:nvCxnSpPr>
        <xdr:cNvPr id="738" name="直線コネクタ 737"/>
        <xdr:cNvCxnSpPr/>
      </xdr:nvCxnSpPr>
      <xdr:spPr>
        <a:xfrm flipV="1">
          <a:off x="20434300" y="6483464"/>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87986</xdr:rowOff>
    </xdr:from>
    <xdr:to>
      <xdr:col>112</xdr:col>
      <xdr:colOff>38100</xdr:colOff>
      <xdr:row>37</xdr:row>
      <xdr:rowOff>18136</xdr:rowOff>
    </xdr:to>
    <xdr:sp macro="" textlink="">
      <xdr:nvSpPr>
        <xdr:cNvPr id="739" name="フローチャート: 判断 738"/>
        <xdr:cNvSpPr/>
      </xdr:nvSpPr>
      <xdr:spPr>
        <a:xfrm>
          <a:off x="21272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34663</xdr:rowOff>
    </xdr:from>
    <xdr:ext cx="469744" cy="259045"/>
    <xdr:sp macro="" textlink="">
      <xdr:nvSpPr>
        <xdr:cNvPr id="740" name="テキスト ボックス 739"/>
        <xdr:cNvSpPr txBox="1"/>
      </xdr:nvSpPr>
      <xdr:spPr>
        <a:xfrm>
          <a:off x="21088428" y="60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16942</xdr:rowOff>
    </xdr:from>
    <xdr:to>
      <xdr:col>107</xdr:col>
      <xdr:colOff>50800</xdr:colOff>
      <xdr:row>38</xdr:row>
      <xdr:rowOff>21399</xdr:rowOff>
    </xdr:to>
    <xdr:cxnSp macro="">
      <xdr:nvCxnSpPr>
        <xdr:cNvPr id="741" name="直線コネクタ 740"/>
        <xdr:cNvCxnSpPr/>
      </xdr:nvCxnSpPr>
      <xdr:spPr>
        <a:xfrm>
          <a:off x="19545300" y="6532042"/>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57582</xdr:rowOff>
    </xdr:from>
    <xdr:to>
      <xdr:col>107</xdr:col>
      <xdr:colOff>101600</xdr:colOff>
      <xdr:row>37</xdr:row>
      <xdr:rowOff>159182</xdr:rowOff>
    </xdr:to>
    <xdr:sp macro="" textlink="">
      <xdr:nvSpPr>
        <xdr:cNvPr id="742" name="フローチャート: 判断 741"/>
        <xdr:cNvSpPr/>
      </xdr:nvSpPr>
      <xdr:spPr>
        <a:xfrm>
          <a:off x="20383500" y="640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4259</xdr:rowOff>
    </xdr:from>
    <xdr:ext cx="469744" cy="259045"/>
    <xdr:sp macro="" textlink="">
      <xdr:nvSpPr>
        <xdr:cNvPr id="743" name="テキスト ボックス 742"/>
        <xdr:cNvSpPr txBox="1"/>
      </xdr:nvSpPr>
      <xdr:spPr>
        <a:xfrm>
          <a:off x="20199428" y="61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16542</xdr:rowOff>
    </xdr:from>
    <xdr:to>
      <xdr:col>102</xdr:col>
      <xdr:colOff>114300</xdr:colOff>
      <xdr:row>38</xdr:row>
      <xdr:rowOff>16942</xdr:rowOff>
    </xdr:to>
    <xdr:cxnSp macro="">
      <xdr:nvCxnSpPr>
        <xdr:cNvPr id="744" name="直線コネクタ 743"/>
        <xdr:cNvCxnSpPr/>
      </xdr:nvCxnSpPr>
      <xdr:spPr>
        <a:xfrm>
          <a:off x="18656300" y="6531642"/>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59296</xdr:rowOff>
    </xdr:from>
    <xdr:to>
      <xdr:col>102</xdr:col>
      <xdr:colOff>165100</xdr:colOff>
      <xdr:row>37</xdr:row>
      <xdr:rowOff>160896</xdr:rowOff>
    </xdr:to>
    <xdr:sp macro="" textlink="">
      <xdr:nvSpPr>
        <xdr:cNvPr id="745" name="フローチャート: 判断 744"/>
        <xdr:cNvSpPr/>
      </xdr:nvSpPr>
      <xdr:spPr>
        <a:xfrm>
          <a:off x="19494500" y="64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5973</xdr:rowOff>
    </xdr:from>
    <xdr:ext cx="469744" cy="259045"/>
    <xdr:sp macro="" textlink="">
      <xdr:nvSpPr>
        <xdr:cNvPr id="746" name="テキスト ボックス 745"/>
        <xdr:cNvSpPr txBox="1"/>
      </xdr:nvSpPr>
      <xdr:spPr>
        <a:xfrm>
          <a:off x="19310428" y="617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56153</xdr:rowOff>
    </xdr:from>
    <xdr:to>
      <xdr:col>98</xdr:col>
      <xdr:colOff>38100</xdr:colOff>
      <xdr:row>37</xdr:row>
      <xdr:rowOff>157753</xdr:rowOff>
    </xdr:to>
    <xdr:sp macro="" textlink="">
      <xdr:nvSpPr>
        <xdr:cNvPr id="747" name="フローチャート: 判断 746"/>
        <xdr:cNvSpPr/>
      </xdr:nvSpPr>
      <xdr:spPr>
        <a:xfrm>
          <a:off x="18605500" y="63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2830</xdr:rowOff>
    </xdr:from>
    <xdr:ext cx="469744" cy="259045"/>
    <xdr:sp macro="" textlink="">
      <xdr:nvSpPr>
        <xdr:cNvPr id="748" name="テキスト ボックス 747"/>
        <xdr:cNvSpPr txBox="1"/>
      </xdr:nvSpPr>
      <xdr:spPr>
        <a:xfrm>
          <a:off x="18421428" y="617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141250</xdr:rowOff>
    </xdr:from>
    <xdr:to>
      <xdr:col>116</xdr:col>
      <xdr:colOff>114300</xdr:colOff>
      <xdr:row>38</xdr:row>
      <xdr:rowOff>71400</xdr:rowOff>
    </xdr:to>
    <xdr:sp macro="" textlink="">
      <xdr:nvSpPr>
        <xdr:cNvPr id="754" name="楕円 753"/>
        <xdr:cNvSpPr/>
      </xdr:nvSpPr>
      <xdr:spPr>
        <a:xfrm>
          <a:off x="22110700" y="64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56177</xdr:rowOff>
    </xdr:from>
    <xdr:ext cx="313932" cy="259045"/>
    <xdr:sp macro="" textlink="">
      <xdr:nvSpPr>
        <xdr:cNvPr id="755" name="投資及び出資金該当値テキスト"/>
        <xdr:cNvSpPr txBox="1"/>
      </xdr:nvSpPr>
      <xdr:spPr>
        <a:xfrm>
          <a:off x="22212300" y="6399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89014</xdr:rowOff>
    </xdr:from>
    <xdr:to>
      <xdr:col>112</xdr:col>
      <xdr:colOff>38100</xdr:colOff>
      <xdr:row>38</xdr:row>
      <xdr:rowOff>19165</xdr:rowOff>
    </xdr:to>
    <xdr:sp macro="" textlink="">
      <xdr:nvSpPr>
        <xdr:cNvPr id="756" name="楕円 755"/>
        <xdr:cNvSpPr/>
      </xdr:nvSpPr>
      <xdr:spPr>
        <a:xfrm>
          <a:off x="21272500" y="64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10291</xdr:rowOff>
    </xdr:from>
    <xdr:ext cx="378565" cy="259045"/>
    <xdr:sp macro="" textlink="">
      <xdr:nvSpPr>
        <xdr:cNvPr id="757" name="テキスト ボックス 756"/>
        <xdr:cNvSpPr txBox="1"/>
      </xdr:nvSpPr>
      <xdr:spPr>
        <a:xfrm>
          <a:off x="21134017" y="652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142049</xdr:rowOff>
    </xdr:from>
    <xdr:to>
      <xdr:col>107</xdr:col>
      <xdr:colOff>101600</xdr:colOff>
      <xdr:row>38</xdr:row>
      <xdr:rowOff>72199</xdr:rowOff>
    </xdr:to>
    <xdr:sp macro="" textlink="">
      <xdr:nvSpPr>
        <xdr:cNvPr id="758" name="楕円 757"/>
        <xdr:cNvSpPr/>
      </xdr:nvSpPr>
      <xdr:spPr>
        <a:xfrm>
          <a:off x="20383500" y="64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63326</xdr:rowOff>
    </xdr:from>
    <xdr:ext cx="313932" cy="259045"/>
    <xdr:sp macro="" textlink="">
      <xdr:nvSpPr>
        <xdr:cNvPr id="759" name="テキスト ボックス 758"/>
        <xdr:cNvSpPr txBox="1"/>
      </xdr:nvSpPr>
      <xdr:spPr>
        <a:xfrm>
          <a:off x="20277333" y="6578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137592</xdr:rowOff>
    </xdr:from>
    <xdr:to>
      <xdr:col>102</xdr:col>
      <xdr:colOff>165100</xdr:colOff>
      <xdr:row>38</xdr:row>
      <xdr:rowOff>67742</xdr:rowOff>
    </xdr:to>
    <xdr:sp macro="" textlink="">
      <xdr:nvSpPr>
        <xdr:cNvPr id="760" name="楕円 759"/>
        <xdr:cNvSpPr/>
      </xdr:nvSpPr>
      <xdr:spPr>
        <a:xfrm>
          <a:off x="19494500" y="64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58869</xdr:rowOff>
    </xdr:from>
    <xdr:ext cx="378565" cy="259045"/>
    <xdr:sp macro="" textlink="">
      <xdr:nvSpPr>
        <xdr:cNvPr id="761" name="テキスト ボックス 760"/>
        <xdr:cNvSpPr txBox="1"/>
      </xdr:nvSpPr>
      <xdr:spPr>
        <a:xfrm>
          <a:off x="19356017" y="6573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137192</xdr:rowOff>
    </xdr:from>
    <xdr:to>
      <xdr:col>98</xdr:col>
      <xdr:colOff>38100</xdr:colOff>
      <xdr:row>38</xdr:row>
      <xdr:rowOff>67342</xdr:rowOff>
    </xdr:to>
    <xdr:sp macro="" textlink="">
      <xdr:nvSpPr>
        <xdr:cNvPr id="762" name="楕円 761"/>
        <xdr:cNvSpPr/>
      </xdr:nvSpPr>
      <xdr:spPr>
        <a:xfrm>
          <a:off x="18605500" y="648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58469</xdr:rowOff>
    </xdr:from>
    <xdr:ext cx="378565" cy="259045"/>
    <xdr:sp macro="" textlink="">
      <xdr:nvSpPr>
        <xdr:cNvPr id="763" name="テキスト ボックス 762"/>
        <xdr:cNvSpPr txBox="1"/>
      </xdr:nvSpPr>
      <xdr:spPr>
        <a:xfrm>
          <a:off x="18467017" y="6573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7" name="直線コネクタ 786"/>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0"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1" name="直線コネクタ 790"/>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160922</xdr:rowOff>
    </xdr:from>
    <xdr:to>
      <xdr:col>116</xdr:col>
      <xdr:colOff>63500</xdr:colOff>
      <xdr:row>59</xdr:row>
      <xdr:rowOff>9817</xdr:rowOff>
    </xdr:to>
    <xdr:cxnSp macro="">
      <xdr:nvCxnSpPr>
        <xdr:cNvPr id="792" name="直線コネクタ 791"/>
        <xdr:cNvCxnSpPr/>
      </xdr:nvCxnSpPr>
      <xdr:spPr>
        <a:xfrm flipV="1">
          <a:off x="21323300" y="10105022"/>
          <a:ext cx="8382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3"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4" name="フローチャート: 判断 793"/>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9627</xdr:rowOff>
    </xdr:from>
    <xdr:to>
      <xdr:col>111</xdr:col>
      <xdr:colOff>177800</xdr:colOff>
      <xdr:row>59</xdr:row>
      <xdr:rowOff>9817</xdr:rowOff>
    </xdr:to>
    <xdr:cxnSp macro="">
      <xdr:nvCxnSpPr>
        <xdr:cNvPr id="795" name="直線コネクタ 794"/>
        <xdr:cNvCxnSpPr/>
      </xdr:nvCxnSpPr>
      <xdr:spPr>
        <a:xfrm>
          <a:off x="20434300" y="10125177"/>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796" name="フローチャート: 判断 795"/>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71848</xdr:rowOff>
    </xdr:from>
    <xdr:ext cx="469744" cy="259045"/>
    <xdr:sp macro="" textlink="">
      <xdr:nvSpPr>
        <xdr:cNvPr id="797" name="テキスト ボックス 796"/>
        <xdr:cNvSpPr txBox="1"/>
      </xdr:nvSpPr>
      <xdr:spPr>
        <a:xfrm>
          <a:off x="21088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5817</xdr:rowOff>
    </xdr:from>
    <xdr:to>
      <xdr:col>107</xdr:col>
      <xdr:colOff>50800</xdr:colOff>
      <xdr:row>59</xdr:row>
      <xdr:rowOff>9627</xdr:rowOff>
    </xdr:to>
    <xdr:cxnSp macro="">
      <xdr:nvCxnSpPr>
        <xdr:cNvPr id="798" name="直線コネクタ 797"/>
        <xdr:cNvCxnSpPr/>
      </xdr:nvCxnSpPr>
      <xdr:spPr>
        <a:xfrm>
          <a:off x="19545300" y="1012136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122085</xdr:rowOff>
    </xdr:from>
    <xdr:to>
      <xdr:col>107</xdr:col>
      <xdr:colOff>101600</xdr:colOff>
      <xdr:row>58</xdr:row>
      <xdr:rowOff>52235</xdr:rowOff>
    </xdr:to>
    <xdr:sp macro="" textlink="">
      <xdr:nvSpPr>
        <xdr:cNvPr id="799" name="フローチャート: 判断 798"/>
        <xdr:cNvSpPr/>
      </xdr:nvSpPr>
      <xdr:spPr>
        <a:xfrm>
          <a:off x="20383500" y="989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68762</xdr:rowOff>
    </xdr:from>
    <xdr:ext cx="469744" cy="259045"/>
    <xdr:sp macro="" textlink="">
      <xdr:nvSpPr>
        <xdr:cNvPr id="800" name="テキスト ボックス 799"/>
        <xdr:cNvSpPr txBox="1"/>
      </xdr:nvSpPr>
      <xdr:spPr>
        <a:xfrm>
          <a:off x="20199428" y="966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166904</xdr:rowOff>
    </xdr:from>
    <xdr:to>
      <xdr:col>102</xdr:col>
      <xdr:colOff>114300</xdr:colOff>
      <xdr:row>59</xdr:row>
      <xdr:rowOff>5817</xdr:rowOff>
    </xdr:to>
    <xdr:cxnSp macro="">
      <xdr:nvCxnSpPr>
        <xdr:cNvPr id="801" name="直線コネクタ 800"/>
        <xdr:cNvCxnSpPr/>
      </xdr:nvCxnSpPr>
      <xdr:spPr>
        <a:xfrm>
          <a:off x="18656300" y="10111004"/>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113512</xdr:rowOff>
    </xdr:from>
    <xdr:to>
      <xdr:col>102</xdr:col>
      <xdr:colOff>165100</xdr:colOff>
      <xdr:row>58</xdr:row>
      <xdr:rowOff>43662</xdr:rowOff>
    </xdr:to>
    <xdr:sp macro="" textlink="">
      <xdr:nvSpPr>
        <xdr:cNvPr id="802" name="フローチャート: 判断 801"/>
        <xdr:cNvSpPr/>
      </xdr:nvSpPr>
      <xdr:spPr>
        <a:xfrm>
          <a:off x="19494500" y="988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60189</xdr:rowOff>
    </xdr:from>
    <xdr:ext cx="469744" cy="259045"/>
    <xdr:sp macro="" textlink="">
      <xdr:nvSpPr>
        <xdr:cNvPr id="803" name="テキスト ボックス 802"/>
        <xdr:cNvSpPr txBox="1"/>
      </xdr:nvSpPr>
      <xdr:spPr>
        <a:xfrm>
          <a:off x="19310428" y="966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93587</xdr:rowOff>
    </xdr:from>
    <xdr:to>
      <xdr:col>98</xdr:col>
      <xdr:colOff>38100</xdr:colOff>
      <xdr:row>58</xdr:row>
      <xdr:rowOff>23737</xdr:rowOff>
    </xdr:to>
    <xdr:sp macro="" textlink="">
      <xdr:nvSpPr>
        <xdr:cNvPr id="804" name="フローチャート: 判断 803"/>
        <xdr:cNvSpPr/>
      </xdr:nvSpPr>
      <xdr:spPr>
        <a:xfrm>
          <a:off x="186055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40264</xdr:rowOff>
    </xdr:from>
    <xdr:ext cx="469744" cy="259045"/>
    <xdr:sp macro="" textlink="">
      <xdr:nvSpPr>
        <xdr:cNvPr id="805" name="テキスト ボックス 804"/>
        <xdr:cNvSpPr txBox="1"/>
      </xdr:nvSpPr>
      <xdr:spPr>
        <a:xfrm>
          <a:off x="18421428" y="9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110122</xdr:rowOff>
    </xdr:from>
    <xdr:to>
      <xdr:col>116</xdr:col>
      <xdr:colOff>114300</xdr:colOff>
      <xdr:row>59</xdr:row>
      <xdr:rowOff>40272</xdr:rowOff>
    </xdr:to>
    <xdr:sp macro="" textlink="">
      <xdr:nvSpPr>
        <xdr:cNvPr id="811" name="楕円 810"/>
        <xdr:cNvSpPr/>
      </xdr:nvSpPr>
      <xdr:spPr>
        <a:xfrm>
          <a:off x="22110700" y="100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25049</xdr:rowOff>
    </xdr:from>
    <xdr:ext cx="469744" cy="259045"/>
    <xdr:sp macro="" textlink="">
      <xdr:nvSpPr>
        <xdr:cNvPr id="812" name="貸付金該当値テキスト"/>
        <xdr:cNvSpPr txBox="1"/>
      </xdr:nvSpPr>
      <xdr:spPr>
        <a:xfrm>
          <a:off x="22212300" y="996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130467</xdr:rowOff>
    </xdr:from>
    <xdr:to>
      <xdr:col>112</xdr:col>
      <xdr:colOff>38100</xdr:colOff>
      <xdr:row>59</xdr:row>
      <xdr:rowOff>60617</xdr:rowOff>
    </xdr:to>
    <xdr:sp macro="" textlink="">
      <xdr:nvSpPr>
        <xdr:cNvPr id="813" name="楕円 812"/>
        <xdr:cNvSpPr/>
      </xdr:nvSpPr>
      <xdr:spPr>
        <a:xfrm>
          <a:off x="21272500" y="100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51744</xdr:rowOff>
    </xdr:from>
    <xdr:ext cx="378565" cy="259045"/>
    <xdr:sp macro="" textlink="">
      <xdr:nvSpPr>
        <xdr:cNvPr id="814" name="テキスト ボックス 813"/>
        <xdr:cNvSpPr txBox="1"/>
      </xdr:nvSpPr>
      <xdr:spPr>
        <a:xfrm>
          <a:off x="21134017" y="10167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130277</xdr:rowOff>
    </xdr:from>
    <xdr:to>
      <xdr:col>107</xdr:col>
      <xdr:colOff>101600</xdr:colOff>
      <xdr:row>59</xdr:row>
      <xdr:rowOff>60427</xdr:rowOff>
    </xdr:to>
    <xdr:sp macro="" textlink="">
      <xdr:nvSpPr>
        <xdr:cNvPr id="815" name="楕円 814"/>
        <xdr:cNvSpPr/>
      </xdr:nvSpPr>
      <xdr:spPr>
        <a:xfrm>
          <a:off x="203835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51554</xdr:rowOff>
    </xdr:from>
    <xdr:ext cx="378565" cy="259045"/>
    <xdr:sp macro="" textlink="">
      <xdr:nvSpPr>
        <xdr:cNvPr id="816" name="テキスト ボックス 815"/>
        <xdr:cNvSpPr txBox="1"/>
      </xdr:nvSpPr>
      <xdr:spPr>
        <a:xfrm>
          <a:off x="20245017" y="1016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126467</xdr:rowOff>
    </xdr:from>
    <xdr:to>
      <xdr:col>102</xdr:col>
      <xdr:colOff>165100</xdr:colOff>
      <xdr:row>59</xdr:row>
      <xdr:rowOff>56617</xdr:rowOff>
    </xdr:to>
    <xdr:sp macro="" textlink="">
      <xdr:nvSpPr>
        <xdr:cNvPr id="817" name="楕円 816"/>
        <xdr:cNvSpPr/>
      </xdr:nvSpPr>
      <xdr:spPr>
        <a:xfrm>
          <a:off x="19494500" y="100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47744</xdr:rowOff>
    </xdr:from>
    <xdr:ext cx="469744" cy="259045"/>
    <xdr:sp macro="" textlink="">
      <xdr:nvSpPr>
        <xdr:cNvPr id="818" name="テキスト ボックス 817"/>
        <xdr:cNvSpPr txBox="1"/>
      </xdr:nvSpPr>
      <xdr:spPr>
        <a:xfrm>
          <a:off x="19310428" y="1016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116104</xdr:rowOff>
    </xdr:from>
    <xdr:to>
      <xdr:col>98</xdr:col>
      <xdr:colOff>38100</xdr:colOff>
      <xdr:row>59</xdr:row>
      <xdr:rowOff>46254</xdr:rowOff>
    </xdr:to>
    <xdr:sp macro="" textlink="">
      <xdr:nvSpPr>
        <xdr:cNvPr id="819" name="楕円 818"/>
        <xdr:cNvSpPr/>
      </xdr:nvSpPr>
      <xdr:spPr>
        <a:xfrm>
          <a:off x="18605500" y="100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37381</xdr:rowOff>
    </xdr:from>
    <xdr:ext cx="469744" cy="259045"/>
    <xdr:sp macro="" textlink="">
      <xdr:nvSpPr>
        <xdr:cNvPr id="820" name="テキスト ボックス 819"/>
        <xdr:cNvSpPr txBox="1"/>
      </xdr:nvSpPr>
      <xdr:spPr>
        <a:xfrm>
          <a:off x="18421428" y="1015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3" name="テキスト ボックス 832"/>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5" name="テキスト ボックス 834"/>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7" name="テキスト ボックス 836"/>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1" name="テキスト ボックス 840"/>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3" name="テキスト ボックス 842"/>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5" name="テキスト ボックス 844"/>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49" name="直線コネクタ 848"/>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0"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1" name="直線コネクタ 850"/>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2"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3" name="直線コネクタ 852"/>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39001</xdr:rowOff>
    </xdr:from>
    <xdr:to>
      <xdr:col>116</xdr:col>
      <xdr:colOff>63500</xdr:colOff>
      <xdr:row>74</xdr:row>
      <xdr:rowOff>51432</xdr:rowOff>
    </xdr:to>
    <xdr:cxnSp macro="">
      <xdr:nvCxnSpPr>
        <xdr:cNvPr id="854" name="直線コネクタ 853"/>
        <xdr:cNvCxnSpPr/>
      </xdr:nvCxnSpPr>
      <xdr:spPr>
        <a:xfrm flipV="1">
          <a:off x="21323300" y="12726301"/>
          <a:ext cx="838200" cy="1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5" name="繰出金平均値テキスト"/>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6" name="フローチャート: 判断 855"/>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51432</xdr:rowOff>
    </xdr:from>
    <xdr:to>
      <xdr:col>111</xdr:col>
      <xdr:colOff>177800</xdr:colOff>
      <xdr:row>74</xdr:row>
      <xdr:rowOff>77435</xdr:rowOff>
    </xdr:to>
    <xdr:cxnSp macro="">
      <xdr:nvCxnSpPr>
        <xdr:cNvPr id="857" name="直線コネクタ 856"/>
        <xdr:cNvCxnSpPr/>
      </xdr:nvCxnSpPr>
      <xdr:spPr>
        <a:xfrm flipV="1">
          <a:off x="20434300" y="12738732"/>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12547</xdr:rowOff>
    </xdr:from>
    <xdr:to>
      <xdr:col>112</xdr:col>
      <xdr:colOff>38100</xdr:colOff>
      <xdr:row>74</xdr:row>
      <xdr:rowOff>114147</xdr:rowOff>
    </xdr:to>
    <xdr:sp macro="" textlink="">
      <xdr:nvSpPr>
        <xdr:cNvPr id="858" name="フローチャート: 判断 857"/>
        <xdr:cNvSpPr/>
      </xdr:nvSpPr>
      <xdr:spPr>
        <a:xfrm>
          <a:off x="21272500" y="126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105274</xdr:rowOff>
    </xdr:from>
    <xdr:ext cx="534377" cy="259045"/>
    <xdr:sp macro="" textlink="">
      <xdr:nvSpPr>
        <xdr:cNvPr id="859" name="テキスト ボックス 858"/>
        <xdr:cNvSpPr txBox="1"/>
      </xdr:nvSpPr>
      <xdr:spPr>
        <a:xfrm>
          <a:off x="21056111" y="1279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77435</xdr:rowOff>
    </xdr:from>
    <xdr:to>
      <xdr:col>107</xdr:col>
      <xdr:colOff>50800</xdr:colOff>
      <xdr:row>74</xdr:row>
      <xdr:rowOff>115925</xdr:rowOff>
    </xdr:to>
    <xdr:cxnSp macro="">
      <xdr:nvCxnSpPr>
        <xdr:cNvPr id="860" name="直線コネクタ 859"/>
        <xdr:cNvCxnSpPr/>
      </xdr:nvCxnSpPr>
      <xdr:spPr>
        <a:xfrm flipV="1">
          <a:off x="19545300" y="12764735"/>
          <a:ext cx="889000" cy="3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19748</xdr:rowOff>
    </xdr:from>
    <xdr:to>
      <xdr:col>107</xdr:col>
      <xdr:colOff>101600</xdr:colOff>
      <xdr:row>74</xdr:row>
      <xdr:rowOff>121348</xdr:rowOff>
    </xdr:to>
    <xdr:sp macro="" textlink="">
      <xdr:nvSpPr>
        <xdr:cNvPr id="861" name="フローチャート: 判断 860"/>
        <xdr:cNvSpPr/>
      </xdr:nvSpPr>
      <xdr:spPr>
        <a:xfrm>
          <a:off x="20383500" y="127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137875</xdr:rowOff>
    </xdr:from>
    <xdr:ext cx="534377" cy="259045"/>
    <xdr:sp macro="" textlink="">
      <xdr:nvSpPr>
        <xdr:cNvPr id="862" name="テキスト ボックス 861"/>
        <xdr:cNvSpPr txBox="1"/>
      </xdr:nvSpPr>
      <xdr:spPr>
        <a:xfrm>
          <a:off x="20167111" y="124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100467</xdr:rowOff>
    </xdr:from>
    <xdr:to>
      <xdr:col>102</xdr:col>
      <xdr:colOff>114300</xdr:colOff>
      <xdr:row>74</xdr:row>
      <xdr:rowOff>115925</xdr:rowOff>
    </xdr:to>
    <xdr:cxnSp macro="">
      <xdr:nvCxnSpPr>
        <xdr:cNvPr id="863" name="直線コネクタ 862"/>
        <xdr:cNvCxnSpPr/>
      </xdr:nvCxnSpPr>
      <xdr:spPr>
        <a:xfrm>
          <a:off x="18656300" y="12273417"/>
          <a:ext cx="889000" cy="52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46380</xdr:rowOff>
    </xdr:from>
    <xdr:to>
      <xdr:col>102</xdr:col>
      <xdr:colOff>165100</xdr:colOff>
      <xdr:row>74</xdr:row>
      <xdr:rowOff>147980</xdr:rowOff>
    </xdr:to>
    <xdr:sp macro="" textlink="">
      <xdr:nvSpPr>
        <xdr:cNvPr id="864" name="フローチャート: 判断 863"/>
        <xdr:cNvSpPr/>
      </xdr:nvSpPr>
      <xdr:spPr>
        <a:xfrm>
          <a:off x="19494500" y="127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164507</xdr:rowOff>
    </xdr:from>
    <xdr:ext cx="534377" cy="259045"/>
    <xdr:sp macro="" textlink="">
      <xdr:nvSpPr>
        <xdr:cNvPr id="865" name="テキスト ボックス 864"/>
        <xdr:cNvSpPr txBox="1"/>
      </xdr:nvSpPr>
      <xdr:spPr>
        <a:xfrm>
          <a:off x="19278111" y="1250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14862</xdr:rowOff>
    </xdr:from>
    <xdr:to>
      <xdr:col>98</xdr:col>
      <xdr:colOff>38100</xdr:colOff>
      <xdr:row>74</xdr:row>
      <xdr:rowOff>116462</xdr:rowOff>
    </xdr:to>
    <xdr:sp macro="" textlink="">
      <xdr:nvSpPr>
        <xdr:cNvPr id="866" name="フローチャート: 判断 865"/>
        <xdr:cNvSpPr/>
      </xdr:nvSpPr>
      <xdr:spPr>
        <a:xfrm>
          <a:off x="18605500" y="1270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107589</xdr:rowOff>
    </xdr:from>
    <xdr:ext cx="534377" cy="259045"/>
    <xdr:sp macro="" textlink="">
      <xdr:nvSpPr>
        <xdr:cNvPr id="867" name="テキスト ボックス 866"/>
        <xdr:cNvSpPr txBox="1"/>
      </xdr:nvSpPr>
      <xdr:spPr>
        <a:xfrm>
          <a:off x="18389111" y="1279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159651</xdr:rowOff>
    </xdr:from>
    <xdr:to>
      <xdr:col>116</xdr:col>
      <xdr:colOff>114300</xdr:colOff>
      <xdr:row>74</xdr:row>
      <xdr:rowOff>89801</xdr:rowOff>
    </xdr:to>
    <xdr:sp macro="" textlink="">
      <xdr:nvSpPr>
        <xdr:cNvPr id="873" name="楕円 872"/>
        <xdr:cNvSpPr/>
      </xdr:nvSpPr>
      <xdr:spPr>
        <a:xfrm>
          <a:off x="22110700" y="1267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11078</xdr:rowOff>
    </xdr:from>
    <xdr:ext cx="534377" cy="259045"/>
    <xdr:sp macro="" textlink="">
      <xdr:nvSpPr>
        <xdr:cNvPr id="874" name="繰出金該当値テキスト"/>
        <xdr:cNvSpPr txBox="1"/>
      </xdr:nvSpPr>
      <xdr:spPr>
        <a:xfrm>
          <a:off x="22212300" y="1252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632</xdr:rowOff>
    </xdr:from>
    <xdr:to>
      <xdr:col>112</xdr:col>
      <xdr:colOff>38100</xdr:colOff>
      <xdr:row>74</xdr:row>
      <xdr:rowOff>102232</xdr:rowOff>
    </xdr:to>
    <xdr:sp macro="" textlink="">
      <xdr:nvSpPr>
        <xdr:cNvPr id="875" name="楕円 874"/>
        <xdr:cNvSpPr/>
      </xdr:nvSpPr>
      <xdr:spPr>
        <a:xfrm>
          <a:off x="21272500" y="126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118759</xdr:rowOff>
    </xdr:from>
    <xdr:ext cx="534377" cy="259045"/>
    <xdr:sp macro="" textlink="">
      <xdr:nvSpPr>
        <xdr:cNvPr id="876" name="テキスト ボックス 875"/>
        <xdr:cNvSpPr txBox="1"/>
      </xdr:nvSpPr>
      <xdr:spPr>
        <a:xfrm>
          <a:off x="21056111" y="1246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26635</xdr:rowOff>
    </xdr:from>
    <xdr:to>
      <xdr:col>107</xdr:col>
      <xdr:colOff>101600</xdr:colOff>
      <xdr:row>74</xdr:row>
      <xdr:rowOff>128235</xdr:rowOff>
    </xdr:to>
    <xdr:sp macro="" textlink="">
      <xdr:nvSpPr>
        <xdr:cNvPr id="877" name="楕円 876"/>
        <xdr:cNvSpPr/>
      </xdr:nvSpPr>
      <xdr:spPr>
        <a:xfrm>
          <a:off x="20383500" y="127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119362</xdr:rowOff>
    </xdr:from>
    <xdr:ext cx="534377" cy="259045"/>
    <xdr:sp macro="" textlink="">
      <xdr:nvSpPr>
        <xdr:cNvPr id="878" name="テキスト ボックス 877"/>
        <xdr:cNvSpPr txBox="1"/>
      </xdr:nvSpPr>
      <xdr:spPr>
        <a:xfrm>
          <a:off x="20167111" y="1280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65125</xdr:rowOff>
    </xdr:from>
    <xdr:to>
      <xdr:col>102</xdr:col>
      <xdr:colOff>165100</xdr:colOff>
      <xdr:row>74</xdr:row>
      <xdr:rowOff>166725</xdr:rowOff>
    </xdr:to>
    <xdr:sp macro="" textlink="">
      <xdr:nvSpPr>
        <xdr:cNvPr id="879" name="楕円 878"/>
        <xdr:cNvSpPr/>
      </xdr:nvSpPr>
      <xdr:spPr>
        <a:xfrm>
          <a:off x="19494500" y="1275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157852</xdr:rowOff>
    </xdr:from>
    <xdr:ext cx="534377" cy="259045"/>
    <xdr:sp macro="" textlink="">
      <xdr:nvSpPr>
        <xdr:cNvPr id="880" name="テキスト ボックス 879"/>
        <xdr:cNvSpPr txBox="1"/>
      </xdr:nvSpPr>
      <xdr:spPr>
        <a:xfrm>
          <a:off x="19278111" y="128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49667</xdr:rowOff>
    </xdr:from>
    <xdr:to>
      <xdr:col>98</xdr:col>
      <xdr:colOff>38100</xdr:colOff>
      <xdr:row>71</xdr:row>
      <xdr:rowOff>151267</xdr:rowOff>
    </xdr:to>
    <xdr:sp macro="" textlink="">
      <xdr:nvSpPr>
        <xdr:cNvPr id="881" name="楕円 880"/>
        <xdr:cNvSpPr/>
      </xdr:nvSpPr>
      <xdr:spPr>
        <a:xfrm>
          <a:off x="18605500" y="1222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167794</xdr:rowOff>
    </xdr:from>
    <xdr:ext cx="534377" cy="259045"/>
    <xdr:sp macro="" textlink="">
      <xdr:nvSpPr>
        <xdr:cNvPr id="882" name="テキスト ボックス 881"/>
        <xdr:cNvSpPr txBox="1"/>
      </xdr:nvSpPr>
      <xdr:spPr>
        <a:xfrm>
          <a:off x="18389111" y="1199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519,443</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64,100</a:t>
          </a:r>
          <a:r>
            <a:rPr kumimoji="1" lang="ja-JP" altLang="en-US" sz="1300">
              <a:latin typeface="ＭＳ Ｐゴシック" panose="020B0600070205080204" pitchFamily="50" charset="-128"/>
              <a:ea typeface="ＭＳ Ｐゴシック" panose="020B0600070205080204" pitchFamily="50" charset="-128"/>
            </a:rPr>
            <a:t>円の減となっている。人件費は、定年退職者の減などで減少しているほか、補助費等は、特別定額給付金給付事業や小規模事業者緊急支援事業の皆減により大幅減となっている。物件費は、学校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環境整備事業の大幅減や市営プールの指定管理委託料の皆減があったが、新型コロナウイルスワクチン接種事業により増加している。公債費は、第三セクター等改革推進債の繰上償還を行った平成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年度を除いておおむね同水準で推移しているが、類似団体等の平均をいずれも上回っており、今後、起債発行額の抑制などに努めていく。繰出金は、平成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事業及び農業集落排水事業が法適用公営企業会計へ移行し、補助費等に振り替わったことで大幅減となり、以降は同程度で推移しているが、国民健康保険、介護保険及び後期高齢者医療の各特別会計においては、健診の受診率向上や介護予防事業の推進による医療費や介護給付の抑制に取り組むなどして、普通会計の負担額の軽減を図る。普通建設事業のうち、大きな割合を占める更新整備については、津山城跡保存整備事業の減や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環境整備事業の皆減により減少しており、新規整備も低水準であることから、令和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に引き続き類似団体等の平均を下回っている状況であるが、今後も、公共施設等総合管理計画等に基づき公共施設の統廃合や複合化を進めるとともに、維持管理コストの圧縮や予防的修繕などの適切な実施による施設の長寿命化を図り、施設更新コスト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98,811
97,787
506.33
53,434,778
51,326,657
2,004,773
28,913,279
68,270,775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100.5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54661</xdr:rowOff>
    </xdr:from>
    <xdr:to>
      <xdr:col>24</xdr:col>
      <xdr:colOff>63500</xdr:colOff>
      <xdr:row>34</xdr:row>
      <xdr:rowOff>115469</xdr:rowOff>
    </xdr:to>
    <xdr:cxnSp macro="">
      <xdr:nvCxnSpPr>
        <xdr:cNvPr id="59" name="直線コネクタ 58"/>
        <xdr:cNvCxnSpPr/>
      </xdr:nvCxnSpPr>
      <xdr:spPr>
        <a:xfrm flipV="1">
          <a:off x="3797300" y="5883961"/>
          <a:ext cx="8382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54661</xdr:rowOff>
    </xdr:from>
    <xdr:to>
      <xdr:col>19</xdr:col>
      <xdr:colOff>177800</xdr:colOff>
      <xdr:row>34</xdr:row>
      <xdr:rowOff>115469</xdr:rowOff>
    </xdr:to>
    <xdr:cxnSp macro="">
      <xdr:nvCxnSpPr>
        <xdr:cNvPr id="62" name="直線コネクタ 61"/>
        <xdr:cNvCxnSpPr/>
      </xdr:nvCxnSpPr>
      <xdr:spPr>
        <a:xfrm>
          <a:off x="2908300" y="5883961"/>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38659</xdr:rowOff>
    </xdr:from>
    <xdr:to>
      <xdr:col>15</xdr:col>
      <xdr:colOff>50800</xdr:colOff>
      <xdr:row>34</xdr:row>
      <xdr:rowOff>54661</xdr:rowOff>
    </xdr:to>
    <xdr:cxnSp macro="">
      <xdr:nvCxnSpPr>
        <xdr:cNvPr id="65" name="直線コネクタ 64"/>
        <xdr:cNvCxnSpPr/>
      </xdr:nvCxnSpPr>
      <xdr:spPr>
        <a:xfrm>
          <a:off x="2019300" y="586795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55981</xdr:rowOff>
    </xdr:from>
    <xdr:to>
      <xdr:col>15</xdr:col>
      <xdr:colOff>101600</xdr:colOff>
      <xdr:row>36</xdr:row>
      <xdr:rowOff>157581</xdr:rowOff>
    </xdr:to>
    <xdr:sp macro="" textlink="">
      <xdr:nvSpPr>
        <xdr:cNvPr id="66" name="フローチャート: 判断 65"/>
        <xdr:cNvSpPr/>
      </xdr:nvSpPr>
      <xdr:spPr>
        <a:xfrm>
          <a:off x="2857500" y="622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148708</xdr:rowOff>
    </xdr:from>
    <xdr:ext cx="469744" cy="259045"/>
    <xdr:sp macro="" textlink="">
      <xdr:nvSpPr>
        <xdr:cNvPr id="67" name="テキスト ボックス 66"/>
        <xdr:cNvSpPr txBox="1"/>
      </xdr:nvSpPr>
      <xdr:spPr>
        <a:xfrm>
          <a:off x="2673428" y="632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31801</xdr:rowOff>
    </xdr:from>
    <xdr:to>
      <xdr:col>10</xdr:col>
      <xdr:colOff>114300</xdr:colOff>
      <xdr:row>34</xdr:row>
      <xdr:rowOff>38659</xdr:rowOff>
    </xdr:to>
    <xdr:cxnSp macro="">
      <xdr:nvCxnSpPr>
        <xdr:cNvPr id="68" name="直線コネクタ 67"/>
        <xdr:cNvCxnSpPr/>
      </xdr:nvCxnSpPr>
      <xdr:spPr>
        <a:xfrm>
          <a:off x="1130300" y="586110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64669</xdr:rowOff>
    </xdr:from>
    <xdr:to>
      <xdr:col>10</xdr:col>
      <xdr:colOff>165100</xdr:colOff>
      <xdr:row>36</xdr:row>
      <xdr:rowOff>166269</xdr:rowOff>
    </xdr:to>
    <xdr:sp macro="" textlink="">
      <xdr:nvSpPr>
        <xdr:cNvPr id="69" name="フローチャート: 判断 68"/>
        <xdr:cNvSpPr/>
      </xdr:nvSpPr>
      <xdr:spPr>
        <a:xfrm>
          <a:off x="1968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157396</xdr:rowOff>
    </xdr:from>
    <xdr:ext cx="469744" cy="259045"/>
    <xdr:sp macro="" textlink="">
      <xdr:nvSpPr>
        <xdr:cNvPr id="70" name="テキスト ボックス 69"/>
        <xdr:cNvSpPr txBox="1"/>
      </xdr:nvSpPr>
      <xdr:spPr>
        <a:xfrm>
          <a:off x="1784428" y="63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56439</xdr:rowOff>
    </xdr:from>
    <xdr:to>
      <xdr:col>6</xdr:col>
      <xdr:colOff>38100</xdr:colOff>
      <xdr:row>36</xdr:row>
      <xdr:rowOff>158039</xdr:rowOff>
    </xdr:to>
    <xdr:sp macro="" textlink="">
      <xdr:nvSpPr>
        <xdr:cNvPr id="71" name="フローチャート: 判断 70"/>
        <xdr:cNvSpPr/>
      </xdr:nvSpPr>
      <xdr:spPr>
        <a:xfrm>
          <a:off x="1079500" y="62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149166</xdr:rowOff>
    </xdr:from>
    <xdr:ext cx="469744" cy="259045"/>
    <xdr:sp macro="" textlink="">
      <xdr:nvSpPr>
        <xdr:cNvPr id="72" name="テキスト ボックス 71"/>
        <xdr:cNvSpPr txBox="1"/>
      </xdr:nvSpPr>
      <xdr:spPr>
        <a:xfrm>
          <a:off x="895428" y="63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3861</xdr:rowOff>
    </xdr:from>
    <xdr:to>
      <xdr:col>24</xdr:col>
      <xdr:colOff>114300</xdr:colOff>
      <xdr:row>34</xdr:row>
      <xdr:rowOff>105461</xdr:rowOff>
    </xdr:to>
    <xdr:sp macro="" textlink="">
      <xdr:nvSpPr>
        <xdr:cNvPr id="78" name="楕円 77"/>
        <xdr:cNvSpPr/>
      </xdr:nvSpPr>
      <xdr:spPr>
        <a:xfrm>
          <a:off x="4584700" y="58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26738</xdr:rowOff>
    </xdr:from>
    <xdr:ext cx="469744" cy="259045"/>
    <xdr:sp macro="" textlink="">
      <xdr:nvSpPr>
        <xdr:cNvPr id="79" name="議会費該当値テキスト"/>
        <xdr:cNvSpPr txBox="1"/>
      </xdr:nvSpPr>
      <xdr:spPr>
        <a:xfrm>
          <a:off x="4686300" y="568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64669</xdr:rowOff>
    </xdr:from>
    <xdr:to>
      <xdr:col>20</xdr:col>
      <xdr:colOff>38100</xdr:colOff>
      <xdr:row>34</xdr:row>
      <xdr:rowOff>166269</xdr:rowOff>
    </xdr:to>
    <xdr:sp macro="" textlink="">
      <xdr:nvSpPr>
        <xdr:cNvPr id="80" name="楕円 79"/>
        <xdr:cNvSpPr/>
      </xdr:nvSpPr>
      <xdr:spPr>
        <a:xfrm>
          <a:off x="3746500" y="58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11346</xdr:rowOff>
    </xdr:from>
    <xdr:ext cx="469744" cy="259045"/>
    <xdr:sp macro="" textlink="">
      <xdr:nvSpPr>
        <xdr:cNvPr id="81" name="テキスト ボックス 80"/>
        <xdr:cNvSpPr txBox="1"/>
      </xdr:nvSpPr>
      <xdr:spPr>
        <a:xfrm>
          <a:off x="3562428" y="56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3861</xdr:rowOff>
    </xdr:from>
    <xdr:to>
      <xdr:col>15</xdr:col>
      <xdr:colOff>101600</xdr:colOff>
      <xdr:row>34</xdr:row>
      <xdr:rowOff>105461</xdr:rowOff>
    </xdr:to>
    <xdr:sp macro="" textlink="">
      <xdr:nvSpPr>
        <xdr:cNvPr id="82" name="楕円 81"/>
        <xdr:cNvSpPr/>
      </xdr:nvSpPr>
      <xdr:spPr>
        <a:xfrm>
          <a:off x="2857500" y="58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121988</xdr:rowOff>
    </xdr:from>
    <xdr:ext cx="469744" cy="259045"/>
    <xdr:sp macro="" textlink="">
      <xdr:nvSpPr>
        <xdr:cNvPr id="83" name="テキスト ボックス 82"/>
        <xdr:cNvSpPr txBox="1"/>
      </xdr:nvSpPr>
      <xdr:spPr>
        <a:xfrm>
          <a:off x="2673428" y="560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159309</xdr:rowOff>
    </xdr:from>
    <xdr:to>
      <xdr:col>10</xdr:col>
      <xdr:colOff>165100</xdr:colOff>
      <xdr:row>34</xdr:row>
      <xdr:rowOff>89459</xdr:rowOff>
    </xdr:to>
    <xdr:sp macro="" textlink="">
      <xdr:nvSpPr>
        <xdr:cNvPr id="84" name="楕円 83"/>
        <xdr:cNvSpPr/>
      </xdr:nvSpPr>
      <xdr:spPr>
        <a:xfrm>
          <a:off x="1968500" y="58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105986</xdr:rowOff>
    </xdr:from>
    <xdr:ext cx="469744" cy="259045"/>
    <xdr:sp macro="" textlink="">
      <xdr:nvSpPr>
        <xdr:cNvPr id="85" name="テキスト ボックス 84"/>
        <xdr:cNvSpPr txBox="1"/>
      </xdr:nvSpPr>
      <xdr:spPr>
        <a:xfrm>
          <a:off x="1784428" y="559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152451</xdr:rowOff>
    </xdr:from>
    <xdr:to>
      <xdr:col>6</xdr:col>
      <xdr:colOff>38100</xdr:colOff>
      <xdr:row>34</xdr:row>
      <xdr:rowOff>82601</xdr:rowOff>
    </xdr:to>
    <xdr:sp macro="" textlink="">
      <xdr:nvSpPr>
        <xdr:cNvPr id="86" name="楕円 85"/>
        <xdr:cNvSpPr/>
      </xdr:nvSpPr>
      <xdr:spPr>
        <a:xfrm>
          <a:off x="1079500" y="58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99128</xdr:rowOff>
    </xdr:from>
    <xdr:ext cx="469744" cy="259045"/>
    <xdr:sp macro="" textlink="">
      <xdr:nvSpPr>
        <xdr:cNvPr id="87" name="テキスト ボックス 86"/>
        <xdr:cNvSpPr txBox="1"/>
      </xdr:nvSpPr>
      <xdr:spPr>
        <a:xfrm>
          <a:off x="895428" y="55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159146</xdr:rowOff>
    </xdr:from>
    <xdr:to>
      <xdr:col>24</xdr:col>
      <xdr:colOff>63500</xdr:colOff>
      <xdr:row>57</xdr:row>
      <xdr:rowOff>42347</xdr:rowOff>
    </xdr:to>
    <xdr:cxnSp macro="">
      <xdr:nvCxnSpPr>
        <xdr:cNvPr id="116" name="直線コネクタ 115"/>
        <xdr:cNvCxnSpPr/>
      </xdr:nvCxnSpPr>
      <xdr:spPr>
        <a:xfrm>
          <a:off x="3797300" y="9074546"/>
          <a:ext cx="838200" cy="74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159146</xdr:rowOff>
    </xdr:from>
    <xdr:to>
      <xdr:col>19</xdr:col>
      <xdr:colOff>177800</xdr:colOff>
      <xdr:row>56</xdr:row>
      <xdr:rowOff>148204</xdr:rowOff>
    </xdr:to>
    <xdr:cxnSp macro="">
      <xdr:nvCxnSpPr>
        <xdr:cNvPr id="119" name="直線コネクタ 118"/>
        <xdr:cNvCxnSpPr/>
      </xdr:nvCxnSpPr>
      <xdr:spPr>
        <a:xfrm flipV="1">
          <a:off x="2908300" y="9074546"/>
          <a:ext cx="889000" cy="67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148204</xdr:rowOff>
    </xdr:from>
    <xdr:to>
      <xdr:col>15</xdr:col>
      <xdr:colOff>50800</xdr:colOff>
      <xdr:row>57</xdr:row>
      <xdr:rowOff>16012</xdr:rowOff>
    </xdr:to>
    <xdr:cxnSp macro="">
      <xdr:nvCxnSpPr>
        <xdr:cNvPr id="122" name="直線コネクタ 121"/>
        <xdr:cNvCxnSpPr/>
      </xdr:nvCxnSpPr>
      <xdr:spPr>
        <a:xfrm flipV="1">
          <a:off x="2019300" y="9749404"/>
          <a:ext cx="889000" cy="3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52149</xdr:rowOff>
    </xdr:from>
    <xdr:to>
      <xdr:col>15</xdr:col>
      <xdr:colOff>101600</xdr:colOff>
      <xdr:row>56</xdr:row>
      <xdr:rowOff>153749</xdr:rowOff>
    </xdr:to>
    <xdr:sp macro="" textlink="">
      <xdr:nvSpPr>
        <xdr:cNvPr id="123" name="フローチャート: 判断 122"/>
        <xdr:cNvSpPr/>
      </xdr:nvSpPr>
      <xdr:spPr>
        <a:xfrm>
          <a:off x="2857500" y="965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170276</xdr:rowOff>
    </xdr:from>
    <xdr:ext cx="534377" cy="259045"/>
    <xdr:sp macro="" textlink="">
      <xdr:nvSpPr>
        <xdr:cNvPr id="124" name="テキスト ボックス 123"/>
        <xdr:cNvSpPr txBox="1"/>
      </xdr:nvSpPr>
      <xdr:spPr>
        <a:xfrm>
          <a:off x="2641111" y="942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16012</xdr:rowOff>
    </xdr:from>
    <xdr:to>
      <xdr:col>10</xdr:col>
      <xdr:colOff>114300</xdr:colOff>
      <xdr:row>57</xdr:row>
      <xdr:rowOff>19235</xdr:rowOff>
    </xdr:to>
    <xdr:cxnSp macro="">
      <xdr:nvCxnSpPr>
        <xdr:cNvPr id="125" name="直線コネクタ 124"/>
        <xdr:cNvCxnSpPr/>
      </xdr:nvCxnSpPr>
      <xdr:spPr>
        <a:xfrm flipV="1">
          <a:off x="1130300" y="9788662"/>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70582</xdr:rowOff>
    </xdr:from>
    <xdr:to>
      <xdr:col>10</xdr:col>
      <xdr:colOff>165100</xdr:colOff>
      <xdr:row>57</xdr:row>
      <xdr:rowOff>732</xdr:rowOff>
    </xdr:to>
    <xdr:sp macro="" textlink="">
      <xdr:nvSpPr>
        <xdr:cNvPr id="126" name="フローチャート: 判断 125"/>
        <xdr:cNvSpPr/>
      </xdr:nvSpPr>
      <xdr:spPr>
        <a:xfrm>
          <a:off x="1968500" y="96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17259</xdr:rowOff>
    </xdr:from>
    <xdr:ext cx="534377" cy="259045"/>
    <xdr:sp macro="" textlink="">
      <xdr:nvSpPr>
        <xdr:cNvPr id="127" name="テキスト ボックス 126"/>
        <xdr:cNvSpPr txBox="1"/>
      </xdr:nvSpPr>
      <xdr:spPr>
        <a:xfrm>
          <a:off x="1752111" y="944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68798</xdr:rowOff>
    </xdr:from>
    <xdr:to>
      <xdr:col>6</xdr:col>
      <xdr:colOff>38100</xdr:colOff>
      <xdr:row>56</xdr:row>
      <xdr:rowOff>170398</xdr:rowOff>
    </xdr:to>
    <xdr:sp macro="" textlink="">
      <xdr:nvSpPr>
        <xdr:cNvPr id="128" name="フローチャート: 判断 127"/>
        <xdr:cNvSpPr/>
      </xdr:nvSpPr>
      <xdr:spPr>
        <a:xfrm>
          <a:off x="1079500" y="966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15475</xdr:rowOff>
    </xdr:from>
    <xdr:ext cx="534377" cy="259045"/>
    <xdr:sp macro="" textlink="">
      <xdr:nvSpPr>
        <xdr:cNvPr id="129" name="テキスト ボックス 128"/>
        <xdr:cNvSpPr txBox="1"/>
      </xdr:nvSpPr>
      <xdr:spPr>
        <a:xfrm>
          <a:off x="863111" y="944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162997</xdr:rowOff>
    </xdr:from>
    <xdr:to>
      <xdr:col>24</xdr:col>
      <xdr:colOff>114300</xdr:colOff>
      <xdr:row>57</xdr:row>
      <xdr:rowOff>93147</xdr:rowOff>
    </xdr:to>
    <xdr:sp macro="" textlink="">
      <xdr:nvSpPr>
        <xdr:cNvPr id="135" name="楕円 134"/>
        <xdr:cNvSpPr/>
      </xdr:nvSpPr>
      <xdr:spPr>
        <a:xfrm>
          <a:off x="4584700" y="976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77924</xdr:rowOff>
    </xdr:from>
    <xdr:ext cx="534377" cy="259045"/>
    <xdr:sp macro="" textlink="">
      <xdr:nvSpPr>
        <xdr:cNvPr id="136" name="総務費該当値テキスト"/>
        <xdr:cNvSpPr txBox="1"/>
      </xdr:nvSpPr>
      <xdr:spPr>
        <a:xfrm>
          <a:off x="4686300" y="967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108346</xdr:rowOff>
    </xdr:from>
    <xdr:to>
      <xdr:col>20</xdr:col>
      <xdr:colOff>38100</xdr:colOff>
      <xdr:row>53</xdr:row>
      <xdr:rowOff>38496</xdr:rowOff>
    </xdr:to>
    <xdr:sp macro="" textlink="">
      <xdr:nvSpPr>
        <xdr:cNvPr id="137" name="楕円 136"/>
        <xdr:cNvSpPr/>
      </xdr:nvSpPr>
      <xdr:spPr>
        <a:xfrm>
          <a:off x="3746500" y="902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29623</xdr:rowOff>
    </xdr:from>
    <xdr:ext cx="599010" cy="259045"/>
    <xdr:sp macro="" textlink="">
      <xdr:nvSpPr>
        <xdr:cNvPr id="138" name="テキスト ボックス 137"/>
        <xdr:cNvSpPr txBox="1"/>
      </xdr:nvSpPr>
      <xdr:spPr>
        <a:xfrm>
          <a:off x="3497795" y="911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97404</xdr:rowOff>
    </xdr:from>
    <xdr:to>
      <xdr:col>15</xdr:col>
      <xdr:colOff>101600</xdr:colOff>
      <xdr:row>57</xdr:row>
      <xdr:rowOff>27554</xdr:rowOff>
    </xdr:to>
    <xdr:sp macro="" textlink="">
      <xdr:nvSpPr>
        <xdr:cNvPr id="139" name="楕円 138"/>
        <xdr:cNvSpPr/>
      </xdr:nvSpPr>
      <xdr:spPr>
        <a:xfrm>
          <a:off x="2857500" y="969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18681</xdr:rowOff>
    </xdr:from>
    <xdr:ext cx="534377" cy="259045"/>
    <xdr:sp macro="" textlink="">
      <xdr:nvSpPr>
        <xdr:cNvPr id="140" name="テキスト ボックス 139"/>
        <xdr:cNvSpPr txBox="1"/>
      </xdr:nvSpPr>
      <xdr:spPr>
        <a:xfrm>
          <a:off x="2641111" y="979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136662</xdr:rowOff>
    </xdr:from>
    <xdr:to>
      <xdr:col>10</xdr:col>
      <xdr:colOff>165100</xdr:colOff>
      <xdr:row>57</xdr:row>
      <xdr:rowOff>66812</xdr:rowOff>
    </xdr:to>
    <xdr:sp macro="" textlink="">
      <xdr:nvSpPr>
        <xdr:cNvPr id="141" name="楕円 140"/>
        <xdr:cNvSpPr/>
      </xdr:nvSpPr>
      <xdr:spPr>
        <a:xfrm>
          <a:off x="1968500" y="973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57939</xdr:rowOff>
    </xdr:from>
    <xdr:ext cx="534377" cy="259045"/>
    <xdr:sp macro="" textlink="">
      <xdr:nvSpPr>
        <xdr:cNvPr id="142" name="テキスト ボックス 141"/>
        <xdr:cNvSpPr txBox="1"/>
      </xdr:nvSpPr>
      <xdr:spPr>
        <a:xfrm>
          <a:off x="1752111" y="983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139885</xdr:rowOff>
    </xdr:from>
    <xdr:to>
      <xdr:col>6</xdr:col>
      <xdr:colOff>38100</xdr:colOff>
      <xdr:row>57</xdr:row>
      <xdr:rowOff>70035</xdr:rowOff>
    </xdr:to>
    <xdr:sp macro="" textlink="">
      <xdr:nvSpPr>
        <xdr:cNvPr id="143" name="楕円 142"/>
        <xdr:cNvSpPr/>
      </xdr:nvSpPr>
      <xdr:spPr>
        <a:xfrm>
          <a:off x="1079500" y="974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61162</xdr:rowOff>
    </xdr:from>
    <xdr:ext cx="534377" cy="259045"/>
    <xdr:sp macro="" textlink="">
      <xdr:nvSpPr>
        <xdr:cNvPr id="144" name="テキスト ボックス 143"/>
        <xdr:cNvSpPr txBox="1"/>
      </xdr:nvSpPr>
      <xdr:spPr>
        <a:xfrm>
          <a:off x="863111" y="98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17158</xdr:rowOff>
    </xdr:from>
    <xdr:to>
      <xdr:col>24</xdr:col>
      <xdr:colOff>63500</xdr:colOff>
      <xdr:row>75</xdr:row>
      <xdr:rowOff>55588</xdr:rowOff>
    </xdr:to>
    <xdr:cxnSp macro="">
      <xdr:nvCxnSpPr>
        <xdr:cNvPr id="174" name="直線コネクタ 173"/>
        <xdr:cNvCxnSpPr/>
      </xdr:nvCxnSpPr>
      <xdr:spPr>
        <a:xfrm flipV="1">
          <a:off x="3797300" y="12533008"/>
          <a:ext cx="838200" cy="38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55588</xdr:rowOff>
    </xdr:from>
    <xdr:to>
      <xdr:col>19</xdr:col>
      <xdr:colOff>177800</xdr:colOff>
      <xdr:row>75</xdr:row>
      <xdr:rowOff>127495</xdr:rowOff>
    </xdr:to>
    <xdr:cxnSp macro="">
      <xdr:nvCxnSpPr>
        <xdr:cNvPr id="177" name="直線コネクタ 176"/>
        <xdr:cNvCxnSpPr/>
      </xdr:nvCxnSpPr>
      <xdr:spPr>
        <a:xfrm flipV="1">
          <a:off x="2908300" y="12914338"/>
          <a:ext cx="889000" cy="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144894</xdr:rowOff>
    </xdr:from>
    <xdr:to>
      <xdr:col>20</xdr:col>
      <xdr:colOff>38100</xdr:colOff>
      <xdr:row>75</xdr:row>
      <xdr:rowOff>75044</xdr:rowOff>
    </xdr:to>
    <xdr:sp macro="" textlink="">
      <xdr:nvSpPr>
        <xdr:cNvPr id="178" name="フローチャート: 判断 177"/>
        <xdr:cNvSpPr/>
      </xdr:nvSpPr>
      <xdr:spPr>
        <a:xfrm>
          <a:off x="37465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91571</xdr:rowOff>
    </xdr:from>
    <xdr:ext cx="599010" cy="259045"/>
    <xdr:sp macro="" textlink="">
      <xdr:nvSpPr>
        <xdr:cNvPr id="179" name="テキスト ボックス 178"/>
        <xdr:cNvSpPr txBox="1"/>
      </xdr:nvSpPr>
      <xdr:spPr>
        <a:xfrm>
          <a:off x="3497795" y="1260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127495</xdr:rowOff>
    </xdr:from>
    <xdr:to>
      <xdr:col>15</xdr:col>
      <xdr:colOff>50800</xdr:colOff>
      <xdr:row>76</xdr:row>
      <xdr:rowOff>12560</xdr:rowOff>
    </xdr:to>
    <xdr:cxnSp macro="">
      <xdr:nvCxnSpPr>
        <xdr:cNvPr id="180" name="直線コネクタ 179"/>
        <xdr:cNvCxnSpPr/>
      </xdr:nvCxnSpPr>
      <xdr:spPr>
        <a:xfrm flipV="1">
          <a:off x="2019300" y="12986245"/>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98234</xdr:rowOff>
    </xdr:from>
    <xdr:to>
      <xdr:col>15</xdr:col>
      <xdr:colOff>101600</xdr:colOff>
      <xdr:row>75</xdr:row>
      <xdr:rowOff>28384</xdr:rowOff>
    </xdr:to>
    <xdr:sp macro="" textlink="">
      <xdr:nvSpPr>
        <xdr:cNvPr id="181" name="フローチャート: 判断 180"/>
        <xdr:cNvSpPr/>
      </xdr:nvSpPr>
      <xdr:spPr>
        <a:xfrm>
          <a:off x="2857500" y="1278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44911</xdr:rowOff>
    </xdr:from>
    <xdr:ext cx="599010" cy="259045"/>
    <xdr:sp macro="" textlink="">
      <xdr:nvSpPr>
        <xdr:cNvPr id="182" name="テキスト ボックス 181"/>
        <xdr:cNvSpPr txBox="1"/>
      </xdr:nvSpPr>
      <xdr:spPr>
        <a:xfrm>
          <a:off x="2608795" y="1256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159702</xdr:rowOff>
    </xdr:from>
    <xdr:to>
      <xdr:col>10</xdr:col>
      <xdr:colOff>114300</xdr:colOff>
      <xdr:row>76</xdr:row>
      <xdr:rowOff>12560</xdr:rowOff>
    </xdr:to>
    <xdr:cxnSp macro="">
      <xdr:nvCxnSpPr>
        <xdr:cNvPr id="183" name="直線コネクタ 182"/>
        <xdr:cNvCxnSpPr/>
      </xdr:nvCxnSpPr>
      <xdr:spPr>
        <a:xfrm>
          <a:off x="1130300" y="13018452"/>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10160</xdr:rowOff>
    </xdr:from>
    <xdr:to>
      <xdr:col>10</xdr:col>
      <xdr:colOff>165100</xdr:colOff>
      <xdr:row>75</xdr:row>
      <xdr:rowOff>111760</xdr:rowOff>
    </xdr:to>
    <xdr:sp macro="" textlink="">
      <xdr:nvSpPr>
        <xdr:cNvPr id="184" name="フローチャート: 判断 183"/>
        <xdr:cNvSpPr/>
      </xdr:nvSpPr>
      <xdr:spPr>
        <a:xfrm>
          <a:off x="1968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128287</xdr:rowOff>
    </xdr:from>
    <xdr:ext cx="599010" cy="259045"/>
    <xdr:sp macro="" textlink="">
      <xdr:nvSpPr>
        <xdr:cNvPr id="185" name="テキスト ボックス 184"/>
        <xdr:cNvSpPr txBox="1"/>
      </xdr:nvSpPr>
      <xdr:spPr>
        <a:xfrm>
          <a:off x="1719795" y="1264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24867</xdr:rowOff>
    </xdr:from>
    <xdr:to>
      <xdr:col>6</xdr:col>
      <xdr:colOff>38100</xdr:colOff>
      <xdr:row>75</xdr:row>
      <xdr:rowOff>126467</xdr:rowOff>
    </xdr:to>
    <xdr:sp macro="" textlink="">
      <xdr:nvSpPr>
        <xdr:cNvPr id="186" name="フローチャート: 判断 185"/>
        <xdr:cNvSpPr/>
      </xdr:nvSpPr>
      <xdr:spPr>
        <a:xfrm>
          <a:off x="1079500" y="128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142994</xdr:rowOff>
    </xdr:from>
    <xdr:ext cx="599010" cy="259045"/>
    <xdr:sp macro="" textlink="">
      <xdr:nvSpPr>
        <xdr:cNvPr id="187" name="テキスト ボックス 186"/>
        <xdr:cNvSpPr txBox="1"/>
      </xdr:nvSpPr>
      <xdr:spPr>
        <a:xfrm>
          <a:off x="830795" y="1265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137808</xdr:rowOff>
    </xdr:from>
    <xdr:to>
      <xdr:col>24</xdr:col>
      <xdr:colOff>114300</xdr:colOff>
      <xdr:row>73</xdr:row>
      <xdr:rowOff>67958</xdr:rowOff>
    </xdr:to>
    <xdr:sp macro="" textlink="">
      <xdr:nvSpPr>
        <xdr:cNvPr id="193" name="楕円 192"/>
        <xdr:cNvSpPr/>
      </xdr:nvSpPr>
      <xdr:spPr>
        <a:xfrm>
          <a:off x="4584700" y="124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160685</xdr:rowOff>
    </xdr:from>
    <xdr:ext cx="599010" cy="259045"/>
    <xdr:sp macro="" textlink="">
      <xdr:nvSpPr>
        <xdr:cNvPr id="194" name="民生費該当値テキスト"/>
        <xdr:cNvSpPr txBox="1"/>
      </xdr:nvSpPr>
      <xdr:spPr>
        <a:xfrm>
          <a:off x="4686300" y="1233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4788</xdr:rowOff>
    </xdr:from>
    <xdr:to>
      <xdr:col>20</xdr:col>
      <xdr:colOff>38100</xdr:colOff>
      <xdr:row>75</xdr:row>
      <xdr:rowOff>106388</xdr:rowOff>
    </xdr:to>
    <xdr:sp macro="" textlink="">
      <xdr:nvSpPr>
        <xdr:cNvPr id="195" name="楕円 194"/>
        <xdr:cNvSpPr/>
      </xdr:nvSpPr>
      <xdr:spPr>
        <a:xfrm>
          <a:off x="3746500" y="128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97515</xdr:rowOff>
    </xdr:from>
    <xdr:ext cx="599010" cy="259045"/>
    <xdr:sp macro="" textlink="">
      <xdr:nvSpPr>
        <xdr:cNvPr id="196" name="テキスト ボックス 195"/>
        <xdr:cNvSpPr txBox="1"/>
      </xdr:nvSpPr>
      <xdr:spPr>
        <a:xfrm>
          <a:off x="3497795" y="1295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76695</xdr:rowOff>
    </xdr:from>
    <xdr:to>
      <xdr:col>15</xdr:col>
      <xdr:colOff>101600</xdr:colOff>
      <xdr:row>76</xdr:row>
      <xdr:rowOff>6846</xdr:rowOff>
    </xdr:to>
    <xdr:sp macro="" textlink="">
      <xdr:nvSpPr>
        <xdr:cNvPr id="197" name="楕円 196"/>
        <xdr:cNvSpPr/>
      </xdr:nvSpPr>
      <xdr:spPr>
        <a:xfrm>
          <a:off x="2857500" y="129354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169422</xdr:rowOff>
    </xdr:from>
    <xdr:ext cx="599010" cy="259045"/>
    <xdr:sp macro="" textlink="">
      <xdr:nvSpPr>
        <xdr:cNvPr id="198" name="テキスト ボックス 197"/>
        <xdr:cNvSpPr txBox="1"/>
      </xdr:nvSpPr>
      <xdr:spPr>
        <a:xfrm>
          <a:off x="2608795" y="1302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133210</xdr:rowOff>
    </xdr:from>
    <xdr:to>
      <xdr:col>10</xdr:col>
      <xdr:colOff>165100</xdr:colOff>
      <xdr:row>76</xdr:row>
      <xdr:rowOff>63360</xdr:rowOff>
    </xdr:to>
    <xdr:sp macro="" textlink="">
      <xdr:nvSpPr>
        <xdr:cNvPr id="199" name="楕円 198"/>
        <xdr:cNvSpPr/>
      </xdr:nvSpPr>
      <xdr:spPr>
        <a:xfrm>
          <a:off x="1968500" y="129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54487</xdr:rowOff>
    </xdr:from>
    <xdr:ext cx="599010" cy="259045"/>
    <xdr:sp macro="" textlink="">
      <xdr:nvSpPr>
        <xdr:cNvPr id="200" name="テキスト ボックス 199"/>
        <xdr:cNvSpPr txBox="1"/>
      </xdr:nvSpPr>
      <xdr:spPr>
        <a:xfrm>
          <a:off x="1719795" y="1308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108903</xdr:rowOff>
    </xdr:from>
    <xdr:to>
      <xdr:col>6</xdr:col>
      <xdr:colOff>38100</xdr:colOff>
      <xdr:row>76</xdr:row>
      <xdr:rowOff>39052</xdr:rowOff>
    </xdr:to>
    <xdr:sp macro="" textlink="">
      <xdr:nvSpPr>
        <xdr:cNvPr id="201" name="楕円 200"/>
        <xdr:cNvSpPr/>
      </xdr:nvSpPr>
      <xdr:spPr>
        <a:xfrm>
          <a:off x="1079500" y="12967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30179</xdr:rowOff>
    </xdr:from>
    <xdr:ext cx="599010" cy="259045"/>
    <xdr:sp macro="" textlink="">
      <xdr:nvSpPr>
        <xdr:cNvPr id="202" name="テキスト ボックス 201"/>
        <xdr:cNvSpPr txBox="1"/>
      </xdr:nvSpPr>
      <xdr:spPr>
        <a:xfrm>
          <a:off x="830795" y="1306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74843</xdr:rowOff>
    </xdr:from>
    <xdr:to>
      <xdr:col>24</xdr:col>
      <xdr:colOff>63500</xdr:colOff>
      <xdr:row>97</xdr:row>
      <xdr:rowOff>74581</xdr:rowOff>
    </xdr:to>
    <xdr:cxnSp macro="">
      <xdr:nvCxnSpPr>
        <xdr:cNvPr id="234" name="直線コネクタ 233"/>
        <xdr:cNvCxnSpPr/>
      </xdr:nvCxnSpPr>
      <xdr:spPr>
        <a:xfrm flipV="1">
          <a:off x="3797300" y="16534043"/>
          <a:ext cx="838200" cy="17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5" name="衛生費平均値テキスト"/>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74581</xdr:rowOff>
    </xdr:from>
    <xdr:to>
      <xdr:col>19</xdr:col>
      <xdr:colOff>177800</xdr:colOff>
      <xdr:row>98</xdr:row>
      <xdr:rowOff>3618</xdr:rowOff>
    </xdr:to>
    <xdr:cxnSp macro="">
      <xdr:nvCxnSpPr>
        <xdr:cNvPr id="237" name="直線コネクタ 236"/>
        <xdr:cNvCxnSpPr/>
      </xdr:nvCxnSpPr>
      <xdr:spPr>
        <a:xfrm flipV="1">
          <a:off x="2908300" y="16705231"/>
          <a:ext cx="889000" cy="10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9" name="テキスト ボックス 238"/>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3618</xdr:rowOff>
    </xdr:from>
    <xdr:to>
      <xdr:col>15</xdr:col>
      <xdr:colOff>50800</xdr:colOff>
      <xdr:row>98</xdr:row>
      <xdr:rowOff>20273</xdr:rowOff>
    </xdr:to>
    <xdr:cxnSp macro="">
      <xdr:nvCxnSpPr>
        <xdr:cNvPr id="240" name="直線コネクタ 239"/>
        <xdr:cNvCxnSpPr/>
      </xdr:nvCxnSpPr>
      <xdr:spPr>
        <a:xfrm flipV="1">
          <a:off x="2019300" y="16805718"/>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78401</xdr:rowOff>
    </xdr:from>
    <xdr:to>
      <xdr:col>15</xdr:col>
      <xdr:colOff>101600</xdr:colOff>
      <xdr:row>98</xdr:row>
      <xdr:rowOff>8551</xdr:rowOff>
    </xdr:to>
    <xdr:sp macro="" textlink="">
      <xdr:nvSpPr>
        <xdr:cNvPr id="241" name="フローチャート: 判断 240"/>
        <xdr:cNvSpPr/>
      </xdr:nvSpPr>
      <xdr:spPr>
        <a:xfrm>
          <a:off x="2857500" y="1670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25078</xdr:rowOff>
    </xdr:from>
    <xdr:ext cx="534377" cy="259045"/>
    <xdr:sp macro="" textlink="">
      <xdr:nvSpPr>
        <xdr:cNvPr id="242" name="テキスト ボックス 241"/>
        <xdr:cNvSpPr txBox="1"/>
      </xdr:nvSpPr>
      <xdr:spPr>
        <a:xfrm>
          <a:off x="2641111" y="1648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149611</xdr:rowOff>
    </xdr:from>
    <xdr:to>
      <xdr:col>10</xdr:col>
      <xdr:colOff>114300</xdr:colOff>
      <xdr:row>98</xdr:row>
      <xdr:rowOff>20273</xdr:rowOff>
    </xdr:to>
    <xdr:cxnSp macro="">
      <xdr:nvCxnSpPr>
        <xdr:cNvPr id="243" name="直線コネクタ 242"/>
        <xdr:cNvCxnSpPr/>
      </xdr:nvCxnSpPr>
      <xdr:spPr>
        <a:xfrm>
          <a:off x="1130300" y="16780261"/>
          <a:ext cx="889000" cy="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118160</xdr:rowOff>
    </xdr:from>
    <xdr:to>
      <xdr:col>10</xdr:col>
      <xdr:colOff>165100</xdr:colOff>
      <xdr:row>98</xdr:row>
      <xdr:rowOff>48310</xdr:rowOff>
    </xdr:to>
    <xdr:sp macro="" textlink="">
      <xdr:nvSpPr>
        <xdr:cNvPr id="244" name="フローチャート: 判断 243"/>
        <xdr:cNvSpPr/>
      </xdr:nvSpPr>
      <xdr:spPr>
        <a:xfrm>
          <a:off x="1968500" y="167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64837</xdr:rowOff>
    </xdr:from>
    <xdr:ext cx="534377" cy="259045"/>
    <xdr:sp macro="" textlink="">
      <xdr:nvSpPr>
        <xdr:cNvPr id="245" name="テキスト ボックス 244"/>
        <xdr:cNvSpPr txBox="1"/>
      </xdr:nvSpPr>
      <xdr:spPr>
        <a:xfrm>
          <a:off x="1752111" y="1652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143193</xdr:rowOff>
    </xdr:from>
    <xdr:to>
      <xdr:col>6</xdr:col>
      <xdr:colOff>38100</xdr:colOff>
      <xdr:row>98</xdr:row>
      <xdr:rowOff>73343</xdr:rowOff>
    </xdr:to>
    <xdr:sp macro="" textlink="">
      <xdr:nvSpPr>
        <xdr:cNvPr id="246" name="フローチャート: 判断 245"/>
        <xdr:cNvSpPr/>
      </xdr:nvSpPr>
      <xdr:spPr>
        <a:xfrm>
          <a:off x="10795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64470</xdr:rowOff>
    </xdr:from>
    <xdr:ext cx="534377" cy="259045"/>
    <xdr:sp macro="" textlink="">
      <xdr:nvSpPr>
        <xdr:cNvPr id="247" name="テキスト ボックス 246"/>
        <xdr:cNvSpPr txBox="1"/>
      </xdr:nvSpPr>
      <xdr:spPr>
        <a:xfrm>
          <a:off x="863111" y="1686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24043</xdr:rowOff>
    </xdr:from>
    <xdr:to>
      <xdr:col>24</xdr:col>
      <xdr:colOff>114300</xdr:colOff>
      <xdr:row>96</xdr:row>
      <xdr:rowOff>125643</xdr:rowOff>
    </xdr:to>
    <xdr:sp macro="" textlink="">
      <xdr:nvSpPr>
        <xdr:cNvPr id="253" name="楕円 252"/>
        <xdr:cNvSpPr/>
      </xdr:nvSpPr>
      <xdr:spPr>
        <a:xfrm>
          <a:off x="4584700" y="164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46920</xdr:rowOff>
    </xdr:from>
    <xdr:ext cx="534377" cy="259045"/>
    <xdr:sp macro="" textlink="">
      <xdr:nvSpPr>
        <xdr:cNvPr id="254" name="衛生費該当値テキスト"/>
        <xdr:cNvSpPr txBox="1"/>
      </xdr:nvSpPr>
      <xdr:spPr>
        <a:xfrm>
          <a:off x="4686300" y="1633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23781</xdr:rowOff>
    </xdr:from>
    <xdr:to>
      <xdr:col>20</xdr:col>
      <xdr:colOff>38100</xdr:colOff>
      <xdr:row>97</xdr:row>
      <xdr:rowOff>125381</xdr:rowOff>
    </xdr:to>
    <xdr:sp macro="" textlink="">
      <xdr:nvSpPr>
        <xdr:cNvPr id="255" name="楕円 254"/>
        <xdr:cNvSpPr/>
      </xdr:nvSpPr>
      <xdr:spPr>
        <a:xfrm>
          <a:off x="3746500" y="166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116508</xdr:rowOff>
    </xdr:from>
    <xdr:ext cx="534377" cy="259045"/>
    <xdr:sp macro="" textlink="">
      <xdr:nvSpPr>
        <xdr:cNvPr id="256" name="テキスト ボックス 255"/>
        <xdr:cNvSpPr txBox="1"/>
      </xdr:nvSpPr>
      <xdr:spPr>
        <a:xfrm>
          <a:off x="3530111" y="1674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124268</xdr:rowOff>
    </xdr:from>
    <xdr:to>
      <xdr:col>15</xdr:col>
      <xdr:colOff>101600</xdr:colOff>
      <xdr:row>98</xdr:row>
      <xdr:rowOff>54418</xdr:rowOff>
    </xdr:to>
    <xdr:sp macro="" textlink="">
      <xdr:nvSpPr>
        <xdr:cNvPr id="257" name="楕円 256"/>
        <xdr:cNvSpPr/>
      </xdr:nvSpPr>
      <xdr:spPr>
        <a:xfrm>
          <a:off x="2857500" y="1675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45545</xdr:rowOff>
    </xdr:from>
    <xdr:ext cx="534377" cy="259045"/>
    <xdr:sp macro="" textlink="">
      <xdr:nvSpPr>
        <xdr:cNvPr id="258" name="テキスト ボックス 257"/>
        <xdr:cNvSpPr txBox="1"/>
      </xdr:nvSpPr>
      <xdr:spPr>
        <a:xfrm>
          <a:off x="2641111" y="1684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140923</xdr:rowOff>
    </xdr:from>
    <xdr:to>
      <xdr:col>10</xdr:col>
      <xdr:colOff>165100</xdr:colOff>
      <xdr:row>98</xdr:row>
      <xdr:rowOff>71073</xdr:rowOff>
    </xdr:to>
    <xdr:sp macro="" textlink="">
      <xdr:nvSpPr>
        <xdr:cNvPr id="259" name="楕円 258"/>
        <xdr:cNvSpPr/>
      </xdr:nvSpPr>
      <xdr:spPr>
        <a:xfrm>
          <a:off x="1968500" y="1677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62200</xdr:rowOff>
    </xdr:from>
    <xdr:ext cx="534377" cy="259045"/>
    <xdr:sp macro="" textlink="">
      <xdr:nvSpPr>
        <xdr:cNvPr id="260" name="テキスト ボックス 259"/>
        <xdr:cNvSpPr txBox="1"/>
      </xdr:nvSpPr>
      <xdr:spPr>
        <a:xfrm>
          <a:off x="1752111" y="1686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98811</xdr:rowOff>
    </xdr:from>
    <xdr:to>
      <xdr:col>6</xdr:col>
      <xdr:colOff>38100</xdr:colOff>
      <xdr:row>98</xdr:row>
      <xdr:rowOff>28961</xdr:rowOff>
    </xdr:to>
    <xdr:sp macro="" textlink="">
      <xdr:nvSpPr>
        <xdr:cNvPr id="261" name="楕円 260"/>
        <xdr:cNvSpPr/>
      </xdr:nvSpPr>
      <xdr:spPr>
        <a:xfrm>
          <a:off x="1079500" y="1672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45488</xdr:rowOff>
    </xdr:from>
    <xdr:ext cx="534377" cy="259045"/>
    <xdr:sp macro="" textlink="">
      <xdr:nvSpPr>
        <xdr:cNvPr id="262" name="テキスト ボックス 261"/>
        <xdr:cNvSpPr txBox="1"/>
      </xdr:nvSpPr>
      <xdr:spPr>
        <a:xfrm>
          <a:off x="863111" y="1650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144577</xdr:rowOff>
    </xdr:from>
    <xdr:to>
      <xdr:col>55</xdr:col>
      <xdr:colOff>0</xdr:colOff>
      <xdr:row>38</xdr:row>
      <xdr:rowOff>29896</xdr:rowOff>
    </xdr:to>
    <xdr:cxnSp macro="">
      <xdr:nvCxnSpPr>
        <xdr:cNvPr id="291" name="直線コネクタ 290"/>
        <xdr:cNvCxnSpPr/>
      </xdr:nvCxnSpPr>
      <xdr:spPr>
        <a:xfrm flipV="1">
          <a:off x="9639300" y="6488227"/>
          <a:ext cx="8382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92" name="労働費平均値テキスト"/>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5969</xdr:rowOff>
    </xdr:from>
    <xdr:to>
      <xdr:col>50</xdr:col>
      <xdr:colOff>114300</xdr:colOff>
      <xdr:row>38</xdr:row>
      <xdr:rowOff>29896</xdr:rowOff>
    </xdr:to>
    <xdr:cxnSp macro="">
      <xdr:nvCxnSpPr>
        <xdr:cNvPr id="294" name="直線コネクタ 293"/>
        <xdr:cNvCxnSpPr/>
      </xdr:nvCxnSpPr>
      <xdr:spPr>
        <a:xfrm>
          <a:off x="8750300" y="6521069"/>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95377</xdr:rowOff>
    </xdr:from>
    <xdr:to>
      <xdr:col>50</xdr:col>
      <xdr:colOff>165100</xdr:colOff>
      <xdr:row>39</xdr:row>
      <xdr:rowOff>25527</xdr:rowOff>
    </xdr:to>
    <xdr:sp macro="" textlink="">
      <xdr:nvSpPr>
        <xdr:cNvPr id="295" name="フローチャート: 判断 294"/>
        <xdr:cNvSpPr/>
      </xdr:nvSpPr>
      <xdr:spPr>
        <a:xfrm>
          <a:off x="9588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16654</xdr:rowOff>
    </xdr:from>
    <xdr:ext cx="378565" cy="259045"/>
    <xdr:sp macro="" textlink="">
      <xdr:nvSpPr>
        <xdr:cNvPr id="296" name="テキスト ボックス 295"/>
        <xdr:cNvSpPr txBox="1"/>
      </xdr:nvSpPr>
      <xdr:spPr>
        <a:xfrm>
          <a:off x="9450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166598</xdr:rowOff>
    </xdr:from>
    <xdr:to>
      <xdr:col>45</xdr:col>
      <xdr:colOff>177800</xdr:colOff>
      <xdr:row>38</xdr:row>
      <xdr:rowOff>5969</xdr:rowOff>
    </xdr:to>
    <xdr:cxnSp macro="">
      <xdr:nvCxnSpPr>
        <xdr:cNvPr id="297" name="直線コネクタ 296"/>
        <xdr:cNvCxnSpPr/>
      </xdr:nvCxnSpPr>
      <xdr:spPr>
        <a:xfrm>
          <a:off x="7861300" y="6510248"/>
          <a:ext cx="8890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54305</xdr:rowOff>
    </xdr:from>
    <xdr:to>
      <xdr:col>46</xdr:col>
      <xdr:colOff>38100</xdr:colOff>
      <xdr:row>38</xdr:row>
      <xdr:rowOff>155905</xdr:rowOff>
    </xdr:to>
    <xdr:sp macro="" textlink="">
      <xdr:nvSpPr>
        <xdr:cNvPr id="298" name="フローチャート: 判断 297"/>
        <xdr:cNvSpPr/>
      </xdr:nvSpPr>
      <xdr:spPr>
        <a:xfrm>
          <a:off x="8699500" y="656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147032</xdr:rowOff>
    </xdr:from>
    <xdr:ext cx="469744" cy="259045"/>
    <xdr:sp macro="" textlink="">
      <xdr:nvSpPr>
        <xdr:cNvPr id="299" name="テキスト ボックス 298"/>
        <xdr:cNvSpPr txBox="1"/>
      </xdr:nvSpPr>
      <xdr:spPr>
        <a:xfrm>
          <a:off x="8515428" y="666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160350</xdr:rowOff>
    </xdr:from>
    <xdr:to>
      <xdr:col>41</xdr:col>
      <xdr:colOff>50800</xdr:colOff>
      <xdr:row>37</xdr:row>
      <xdr:rowOff>166598</xdr:rowOff>
    </xdr:to>
    <xdr:cxnSp macro="">
      <xdr:nvCxnSpPr>
        <xdr:cNvPr id="300" name="直線コネクタ 299"/>
        <xdr:cNvCxnSpPr/>
      </xdr:nvCxnSpPr>
      <xdr:spPr>
        <a:xfrm>
          <a:off x="6972300" y="6504000"/>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54534</xdr:rowOff>
    </xdr:from>
    <xdr:to>
      <xdr:col>41</xdr:col>
      <xdr:colOff>101600</xdr:colOff>
      <xdr:row>38</xdr:row>
      <xdr:rowOff>156134</xdr:rowOff>
    </xdr:to>
    <xdr:sp macro="" textlink="">
      <xdr:nvSpPr>
        <xdr:cNvPr id="301" name="フローチャート: 判断 300"/>
        <xdr:cNvSpPr/>
      </xdr:nvSpPr>
      <xdr:spPr>
        <a:xfrm>
          <a:off x="7810500" y="656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147261</xdr:rowOff>
    </xdr:from>
    <xdr:ext cx="469744" cy="259045"/>
    <xdr:sp macro="" textlink="">
      <xdr:nvSpPr>
        <xdr:cNvPr id="302" name="テキスト ボックス 301"/>
        <xdr:cNvSpPr txBox="1"/>
      </xdr:nvSpPr>
      <xdr:spPr>
        <a:xfrm>
          <a:off x="7626428" y="666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50724</xdr:rowOff>
    </xdr:from>
    <xdr:to>
      <xdr:col>36</xdr:col>
      <xdr:colOff>165100</xdr:colOff>
      <xdr:row>38</xdr:row>
      <xdr:rowOff>152324</xdr:rowOff>
    </xdr:to>
    <xdr:sp macro="" textlink="">
      <xdr:nvSpPr>
        <xdr:cNvPr id="303" name="フローチャート: 判断 302"/>
        <xdr:cNvSpPr/>
      </xdr:nvSpPr>
      <xdr:spPr>
        <a:xfrm>
          <a:off x="6921500" y="656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143451</xdr:rowOff>
    </xdr:from>
    <xdr:ext cx="469744" cy="259045"/>
    <xdr:sp macro="" textlink="">
      <xdr:nvSpPr>
        <xdr:cNvPr id="304" name="テキスト ボックス 303"/>
        <xdr:cNvSpPr txBox="1"/>
      </xdr:nvSpPr>
      <xdr:spPr>
        <a:xfrm>
          <a:off x="6737428" y="665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93777</xdr:rowOff>
    </xdr:from>
    <xdr:to>
      <xdr:col>55</xdr:col>
      <xdr:colOff>50800</xdr:colOff>
      <xdr:row>38</xdr:row>
      <xdr:rowOff>23927</xdr:rowOff>
    </xdr:to>
    <xdr:sp macro="" textlink="">
      <xdr:nvSpPr>
        <xdr:cNvPr id="310" name="楕円 309"/>
        <xdr:cNvSpPr/>
      </xdr:nvSpPr>
      <xdr:spPr>
        <a:xfrm>
          <a:off x="10426700" y="64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116654</xdr:rowOff>
    </xdr:from>
    <xdr:ext cx="469744" cy="259045"/>
    <xdr:sp macro="" textlink="">
      <xdr:nvSpPr>
        <xdr:cNvPr id="311" name="労働費該当値テキスト"/>
        <xdr:cNvSpPr txBox="1"/>
      </xdr:nvSpPr>
      <xdr:spPr>
        <a:xfrm>
          <a:off x="10528300"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150546</xdr:rowOff>
    </xdr:from>
    <xdr:to>
      <xdr:col>50</xdr:col>
      <xdr:colOff>165100</xdr:colOff>
      <xdr:row>38</xdr:row>
      <xdr:rowOff>80696</xdr:rowOff>
    </xdr:to>
    <xdr:sp macro="" textlink="">
      <xdr:nvSpPr>
        <xdr:cNvPr id="312" name="楕円 311"/>
        <xdr:cNvSpPr/>
      </xdr:nvSpPr>
      <xdr:spPr>
        <a:xfrm>
          <a:off x="9588500" y="64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97223</xdr:rowOff>
    </xdr:from>
    <xdr:ext cx="469744" cy="259045"/>
    <xdr:sp macro="" textlink="">
      <xdr:nvSpPr>
        <xdr:cNvPr id="313" name="テキスト ボックス 312"/>
        <xdr:cNvSpPr txBox="1"/>
      </xdr:nvSpPr>
      <xdr:spPr>
        <a:xfrm>
          <a:off x="9404428" y="62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126619</xdr:rowOff>
    </xdr:from>
    <xdr:to>
      <xdr:col>46</xdr:col>
      <xdr:colOff>38100</xdr:colOff>
      <xdr:row>38</xdr:row>
      <xdr:rowOff>56769</xdr:rowOff>
    </xdr:to>
    <xdr:sp macro="" textlink="">
      <xdr:nvSpPr>
        <xdr:cNvPr id="314" name="楕円 313"/>
        <xdr:cNvSpPr/>
      </xdr:nvSpPr>
      <xdr:spPr>
        <a:xfrm>
          <a:off x="86995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73296</xdr:rowOff>
    </xdr:from>
    <xdr:ext cx="469744" cy="259045"/>
    <xdr:sp macro="" textlink="">
      <xdr:nvSpPr>
        <xdr:cNvPr id="315" name="テキスト ボックス 314"/>
        <xdr:cNvSpPr txBox="1"/>
      </xdr:nvSpPr>
      <xdr:spPr>
        <a:xfrm>
          <a:off x="8515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115799</xdr:rowOff>
    </xdr:from>
    <xdr:to>
      <xdr:col>41</xdr:col>
      <xdr:colOff>101600</xdr:colOff>
      <xdr:row>38</xdr:row>
      <xdr:rowOff>45949</xdr:rowOff>
    </xdr:to>
    <xdr:sp macro="" textlink="">
      <xdr:nvSpPr>
        <xdr:cNvPr id="316" name="楕円 315"/>
        <xdr:cNvSpPr/>
      </xdr:nvSpPr>
      <xdr:spPr>
        <a:xfrm>
          <a:off x="7810500" y="645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62476</xdr:rowOff>
    </xdr:from>
    <xdr:ext cx="469744" cy="259045"/>
    <xdr:sp macro="" textlink="">
      <xdr:nvSpPr>
        <xdr:cNvPr id="317" name="テキスト ボックス 316"/>
        <xdr:cNvSpPr txBox="1"/>
      </xdr:nvSpPr>
      <xdr:spPr>
        <a:xfrm>
          <a:off x="7626428" y="623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109550</xdr:rowOff>
    </xdr:from>
    <xdr:to>
      <xdr:col>36</xdr:col>
      <xdr:colOff>165100</xdr:colOff>
      <xdr:row>38</xdr:row>
      <xdr:rowOff>39700</xdr:rowOff>
    </xdr:to>
    <xdr:sp macro="" textlink="">
      <xdr:nvSpPr>
        <xdr:cNvPr id="318" name="楕円 317"/>
        <xdr:cNvSpPr/>
      </xdr:nvSpPr>
      <xdr:spPr>
        <a:xfrm>
          <a:off x="6921500" y="64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56227</xdr:rowOff>
    </xdr:from>
    <xdr:ext cx="469744" cy="259045"/>
    <xdr:sp macro="" textlink="">
      <xdr:nvSpPr>
        <xdr:cNvPr id="319" name="テキスト ボックス 318"/>
        <xdr:cNvSpPr txBox="1"/>
      </xdr:nvSpPr>
      <xdr:spPr>
        <a:xfrm>
          <a:off x="6737428" y="62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120680</xdr:rowOff>
    </xdr:from>
    <xdr:to>
      <xdr:col>55</xdr:col>
      <xdr:colOff>0</xdr:colOff>
      <xdr:row>57</xdr:row>
      <xdr:rowOff>126843</xdr:rowOff>
    </xdr:to>
    <xdr:cxnSp macro="">
      <xdr:nvCxnSpPr>
        <xdr:cNvPr id="346" name="直線コネクタ 345"/>
        <xdr:cNvCxnSpPr/>
      </xdr:nvCxnSpPr>
      <xdr:spPr>
        <a:xfrm flipV="1">
          <a:off x="9639300" y="9893330"/>
          <a:ext cx="8382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7" name="農林水産業費平均値テキスト"/>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126843</xdr:rowOff>
    </xdr:from>
    <xdr:to>
      <xdr:col>50</xdr:col>
      <xdr:colOff>114300</xdr:colOff>
      <xdr:row>57</xdr:row>
      <xdr:rowOff>152822</xdr:rowOff>
    </xdr:to>
    <xdr:cxnSp macro="">
      <xdr:nvCxnSpPr>
        <xdr:cNvPr id="349" name="直線コネクタ 348"/>
        <xdr:cNvCxnSpPr/>
      </xdr:nvCxnSpPr>
      <xdr:spPr>
        <a:xfrm flipV="1">
          <a:off x="8750300" y="9899493"/>
          <a:ext cx="889000" cy="2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38617</xdr:rowOff>
    </xdr:from>
    <xdr:to>
      <xdr:col>50</xdr:col>
      <xdr:colOff>165100</xdr:colOff>
      <xdr:row>57</xdr:row>
      <xdr:rowOff>140217</xdr:rowOff>
    </xdr:to>
    <xdr:sp macro="" textlink="">
      <xdr:nvSpPr>
        <xdr:cNvPr id="350" name="フローチャート: 判断 349"/>
        <xdr:cNvSpPr/>
      </xdr:nvSpPr>
      <xdr:spPr>
        <a:xfrm>
          <a:off x="9588500" y="98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156744</xdr:rowOff>
    </xdr:from>
    <xdr:ext cx="534377" cy="259045"/>
    <xdr:sp macro="" textlink="">
      <xdr:nvSpPr>
        <xdr:cNvPr id="351" name="テキスト ボックス 350"/>
        <xdr:cNvSpPr txBox="1"/>
      </xdr:nvSpPr>
      <xdr:spPr>
        <a:xfrm>
          <a:off x="9372111" y="958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142983</xdr:rowOff>
    </xdr:from>
    <xdr:to>
      <xdr:col>45</xdr:col>
      <xdr:colOff>177800</xdr:colOff>
      <xdr:row>57</xdr:row>
      <xdr:rowOff>152822</xdr:rowOff>
    </xdr:to>
    <xdr:cxnSp macro="">
      <xdr:nvCxnSpPr>
        <xdr:cNvPr id="352" name="直線コネクタ 351"/>
        <xdr:cNvCxnSpPr/>
      </xdr:nvCxnSpPr>
      <xdr:spPr>
        <a:xfrm>
          <a:off x="7861300" y="9915633"/>
          <a:ext cx="889000" cy="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87409</xdr:rowOff>
    </xdr:from>
    <xdr:to>
      <xdr:col>46</xdr:col>
      <xdr:colOff>38100</xdr:colOff>
      <xdr:row>58</xdr:row>
      <xdr:rowOff>17559</xdr:rowOff>
    </xdr:to>
    <xdr:sp macro="" textlink="">
      <xdr:nvSpPr>
        <xdr:cNvPr id="353" name="フローチャート: 判断 352"/>
        <xdr:cNvSpPr/>
      </xdr:nvSpPr>
      <xdr:spPr>
        <a:xfrm>
          <a:off x="8699500" y="986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34086</xdr:rowOff>
    </xdr:from>
    <xdr:ext cx="534377" cy="259045"/>
    <xdr:sp macro="" textlink="">
      <xdr:nvSpPr>
        <xdr:cNvPr id="354" name="テキスト ボックス 353"/>
        <xdr:cNvSpPr txBox="1"/>
      </xdr:nvSpPr>
      <xdr:spPr>
        <a:xfrm>
          <a:off x="8483111" y="963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142983</xdr:rowOff>
    </xdr:from>
    <xdr:to>
      <xdr:col>41</xdr:col>
      <xdr:colOff>50800</xdr:colOff>
      <xdr:row>57</xdr:row>
      <xdr:rowOff>154760</xdr:rowOff>
    </xdr:to>
    <xdr:cxnSp macro="">
      <xdr:nvCxnSpPr>
        <xdr:cNvPr id="355" name="直線コネクタ 354"/>
        <xdr:cNvCxnSpPr/>
      </xdr:nvCxnSpPr>
      <xdr:spPr>
        <a:xfrm flipV="1">
          <a:off x="6972300" y="9915633"/>
          <a:ext cx="8890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84913</xdr:rowOff>
    </xdr:from>
    <xdr:to>
      <xdr:col>41</xdr:col>
      <xdr:colOff>101600</xdr:colOff>
      <xdr:row>58</xdr:row>
      <xdr:rowOff>15063</xdr:rowOff>
    </xdr:to>
    <xdr:sp macro="" textlink="">
      <xdr:nvSpPr>
        <xdr:cNvPr id="356" name="フローチャート: 判断 355"/>
        <xdr:cNvSpPr/>
      </xdr:nvSpPr>
      <xdr:spPr>
        <a:xfrm>
          <a:off x="7810500" y="985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31590</xdr:rowOff>
    </xdr:from>
    <xdr:ext cx="534377" cy="259045"/>
    <xdr:sp macro="" textlink="">
      <xdr:nvSpPr>
        <xdr:cNvPr id="357" name="テキスト ボックス 356"/>
        <xdr:cNvSpPr txBox="1"/>
      </xdr:nvSpPr>
      <xdr:spPr>
        <a:xfrm>
          <a:off x="7594111" y="963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79299</xdr:rowOff>
    </xdr:from>
    <xdr:to>
      <xdr:col>36</xdr:col>
      <xdr:colOff>165100</xdr:colOff>
      <xdr:row>58</xdr:row>
      <xdr:rowOff>9449</xdr:rowOff>
    </xdr:to>
    <xdr:sp macro="" textlink="">
      <xdr:nvSpPr>
        <xdr:cNvPr id="358" name="フローチャート: 判断 357"/>
        <xdr:cNvSpPr/>
      </xdr:nvSpPr>
      <xdr:spPr>
        <a:xfrm>
          <a:off x="6921500" y="985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25976</xdr:rowOff>
    </xdr:from>
    <xdr:ext cx="534377" cy="259045"/>
    <xdr:sp macro="" textlink="">
      <xdr:nvSpPr>
        <xdr:cNvPr id="359" name="テキスト ボックス 358"/>
        <xdr:cNvSpPr txBox="1"/>
      </xdr:nvSpPr>
      <xdr:spPr>
        <a:xfrm>
          <a:off x="6705111" y="962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69880</xdr:rowOff>
    </xdr:from>
    <xdr:to>
      <xdr:col>55</xdr:col>
      <xdr:colOff>50800</xdr:colOff>
      <xdr:row>58</xdr:row>
      <xdr:rowOff>30</xdr:rowOff>
    </xdr:to>
    <xdr:sp macro="" textlink="">
      <xdr:nvSpPr>
        <xdr:cNvPr id="365" name="楕円 364"/>
        <xdr:cNvSpPr/>
      </xdr:nvSpPr>
      <xdr:spPr>
        <a:xfrm>
          <a:off x="10426700" y="984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92757</xdr:rowOff>
    </xdr:from>
    <xdr:ext cx="534377" cy="259045"/>
    <xdr:sp macro="" textlink="">
      <xdr:nvSpPr>
        <xdr:cNvPr id="366" name="農林水産業費該当値テキスト"/>
        <xdr:cNvSpPr txBox="1"/>
      </xdr:nvSpPr>
      <xdr:spPr>
        <a:xfrm>
          <a:off x="10528300" y="969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76043</xdr:rowOff>
    </xdr:from>
    <xdr:to>
      <xdr:col>50</xdr:col>
      <xdr:colOff>165100</xdr:colOff>
      <xdr:row>58</xdr:row>
      <xdr:rowOff>6193</xdr:rowOff>
    </xdr:to>
    <xdr:sp macro="" textlink="">
      <xdr:nvSpPr>
        <xdr:cNvPr id="367" name="楕円 366"/>
        <xdr:cNvSpPr/>
      </xdr:nvSpPr>
      <xdr:spPr>
        <a:xfrm>
          <a:off x="9588500" y="984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168770</xdr:rowOff>
    </xdr:from>
    <xdr:ext cx="534377" cy="259045"/>
    <xdr:sp macro="" textlink="">
      <xdr:nvSpPr>
        <xdr:cNvPr id="368" name="テキスト ボックス 367"/>
        <xdr:cNvSpPr txBox="1"/>
      </xdr:nvSpPr>
      <xdr:spPr>
        <a:xfrm>
          <a:off x="9372111" y="994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102022</xdr:rowOff>
    </xdr:from>
    <xdr:to>
      <xdr:col>46</xdr:col>
      <xdr:colOff>38100</xdr:colOff>
      <xdr:row>58</xdr:row>
      <xdr:rowOff>32172</xdr:rowOff>
    </xdr:to>
    <xdr:sp macro="" textlink="">
      <xdr:nvSpPr>
        <xdr:cNvPr id="369" name="楕円 368"/>
        <xdr:cNvSpPr/>
      </xdr:nvSpPr>
      <xdr:spPr>
        <a:xfrm>
          <a:off x="8699500" y="987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23299</xdr:rowOff>
    </xdr:from>
    <xdr:ext cx="534377" cy="259045"/>
    <xdr:sp macro="" textlink="">
      <xdr:nvSpPr>
        <xdr:cNvPr id="370" name="テキスト ボックス 369"/>
        <xdr:cNvSpPr txBox="1"/>
      </xdr:nvSpPr>
      <xdr:spPr>
        <a:xfrm>
          <a:off x="8483111" y="996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92183</xdr:rowOff>
    </xdr:from>
    <xdr:to>
      <xdr:col>41</xdr:col>
      <xdr:colOff>101600</xdr:colOff>
      <xdr:row>58</xdr:row>
      <xdr:rowOff>22333</xdr:rowOff>
    </xdr:to>
    <xdr:sp macro="" textlink="">
      <xdr:nvSpPr>
        <xdr:cNvPr id="371" name="楕円 370"/>
        <xdr:cNvSpPr/>
      </xdr:nvSpPr>
      <xdr:spPr>
        <a:xfrm>
          <a:off x="7810500" y="986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13460</xdr:rowOff>
    </xdr:from>
    <xdr:ext cx="534377" cy="259045"/>
    <xdr:sp macro="" textlink="">
      <xdr:nvSpPr>
        <xdr:cNvPr id="372" name="テキスト ボックス 371"/>
        <xdr:cNvSpPr txBox="1"/>
      </xdr:nvSpPr>
      <xdr:spPr>
        <a:xfrm>
          <a:off x="7594111" y="995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103960</xdr:rowOff>
    </xdr:from>
    <xdr:to>
      <xdr:col>36</xdr:col>
      <xdr:colOff>165100</xdr:colOff>
      <xdr:row>58</xdr:row>
      <xdr:rowOff>34110</xdr:rowOff>
    </xdr:to>
    <xdr:sp macro="" textlink="">
      <xdr:nvSpPr>
        <xdr:cNvPr id="373" name="楕円 372"/>
        <xdr:cNvSpPr/>
      </xdr:nvSpPr>
      <xdr:spPr>
        <a:xfrm>
          <a:off x="6921500" y="987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25237</xdr:rowOff>
    </xdr:from>
    <xdr:ext cx="534377" cy="259045"/>
    <xdr:sp macro="" textlink="">
      <xdr:nvSpPr>
        <xdr:cNvPr id="374" name="テキスト ボックス 373"/>
        <xdr:cNvSpPr txBox="1"/>
      </xdr:nvSpPr>
      <xdr:spPr>
        <a:xfrm>
          <a:off x="6705111" y="996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135974</xdr:rowOff>
    </xdr:from>
    <xdr:to>
      <xdr:col>55</xdr:col>
      <xdr:colOff>0</xdr:colOff>
      <xdr:row>76</xdr:row>
      <xdr:rowOff>72926</xdr:rowOff>
    </xdr:to>
    <xdr:cxnSp macro="">
      <xdr:nvCxnSpPr>
        <xdr:cNvPr id="401" name="直線コネクタ 400"/>
        <xdr:cNvCxnSpPr/>
      </xdr:nvCxnSpPr>
      <xdr:spPr>
        <a:xfrm>
          <a:off x="9639300" y="12994724"/>
          <a:ext cx="838200" cy="10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2" name="商工費平均値テキスト"/>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135974</xdr:rowOff>
    </xdr:from>
    <xdr:to>
      <xdr:col>50</xdr:col>
      <xdr:colOff>114300</xdr:colOff>
      <xdr:row>76</xdr:row>
      <xdr:rowOff>124681</xdr:rowOff>
    </xdr:to>
    <xdr:cxnSp macro="">
      <xdr:nvCxnSpPr>
        <xdr:cNvPr id="404" name="直線コネクタ 403"/>
        <xdr:cNvCxnSpPr/>
      </xdr:nvCxnSpPr>
      <xdr:spPr>
        <a:xfrm flipV="1">
          <a:off x="8750300" y="12994724"/>
          <a:ext cx="889000" cy="16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97747</xdr:rowOff>
    </xdr:from>
    <xdr:to>
      <xdr:col>50</xdr:col>
      <xdr:colOff>165100</xdr:colOff>
      <xdr:row>76</xdr:row>
      <xdr:rowOff>27896</xdr:rowOff>
    </xdr:to>
    <xdr:sp macro="" textlink="">
      <xdr:nvSpPr>
        <xdr:cNvPr id="405" name="フローチャート: 判断 404"/>
        <xdr:cNvSpPr/>
      </xdr:nvSpPr>
      <xdr:spPr>
        <a:xfrm>
          <a:off x="958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19025</xdr:rowOff>
    </xdr:from>
    <xdr:ext cx="534377" cy="259045"/>
    <xdr:sp macro="" textlink="">
      <xdr:nvSpPr>
        <xdr:cNvPr id="406" name="テキスト ボックス 405"/>
        <xdr:cNvSpPr txBox="1"/>
      </xdr:nvSpPr>
      <xdr:spPr>
        <a:xfrm>
          <a:off x="9372111" y="1304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124681</xdr:rowOff>
    </xdr:from>
    <xdr:to>
      <xdr:col>45</xdr:col>
      <xdr:colOff>177800</xdr:colOff>
      <xdr:row>76</xdr:row>
      <xdr:rowOff>135609</xdr:rowOff>
    </xdr:to>
    <xdr:cxnSp macro="">
      <xdr:nvCxnSpPr>
        <xdr:cNvPr id="407" name="直線コネクタ 406"/>
        <xdr:cNvCxnSpPr/>
      </xdr:nvCxnSpPr>
      <xdr:spPr>
        <a:xfrm flipV="1">
          <a:off x="7861300" y="13154881"/>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88215</xdr:rowOff>
    </xdr:from>
    <xdr:to>
      <xdr:col>46</xdr:col>
      <xdr:colOff>38100</xdr:colOff>
      <xdr:row>77</xdr:row>
      <xdr:rowOff>18365</xdr:rowOff>
    </xdr:to>
    <xdr:sp macro="" textlink="">
      <xdr:nvSpPr>
        <xdr:cNvPr id="408" name="フローチャート: 判断 407"/>
        <xdr:cNvSpPr/>
      </xdr:nvSpPr>
      <xdr:spPr>
        <a:xfrm>
          <a:off x="8699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9492</xdr:rowOff>
    </xdr:from>
    <xdr:ext cx="534377" cy="259045"/>
    <xdr:sp macro="" textlink="">
      <xdr:nvSpPr>
        <xdr:cNvPr id="409" name="テキスト ボックス 408"/>
        <xdr:cNvSpPr txBox="1"/>
      </xdr:nvSpPr>
      <xdr:spPr>
        <a:xfrm>
          <a:off x="8483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121343</xdr:rowOff>
    </xdr:from>
    <xdr:to>
      <xdr:col>41</xdr:col>
      <xdr:colOff>50800</xdr:colOff>
      <xdr:row>76</xdr:row>
      <xdr:rowOff>135609</xdr:rowOff>
    </xdr:to>
    <xdr:cxnSp macro="">
      <xdr:nvCxnSpPr>
        <xdr:cNvPr id="410" name="直線コネクタ 409"/>
        <xdr:cNvCxnSpPr/>
      </xdr:nvCxnSpPr>
      <xdr:spPr>
        <a:xfrm>
          <a:off x="6972300" y="13151543"/>
          <a:ext cx="889000" cy="1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139192</xdr:rowOff>
    </xdr:from>
    <xdr:to>
      <xdr:col>41</xdr:col>
      <xdr:colOff>101600</xdr:colOff>
      <xdr:row>77</xdr:row>
      <xdr:rowOff>69342</xdr:rowOff>
    </xdr:to>
    <xdr:sp macro="" textlink="">
      <xdr:nvSpPr>
        <xdr:cNvPr id="411" name="フローチャート: 判断 410"/>
        <xdr:cNvSpPr/>
      </xdr:nvSpPr>
      <xdr:spPr>
        <a:xfrm>
          <a:off x="7810500" y="1316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60469</xdr:rowOff>
    </xdr:from>
    <xdr:ext cx="534377" cy="259045"/>
    <xdr:sp macro="" textlink="">
      <xdr:nvSpPr>
        <xdr:cNvPr id="412" name="テキスト ボックス 411"/>
        <xdr:cNvSpPr txBox="1"/>
      </xdr:nvSpPr>
      <xdr:spPr>
        <a:xfrm>
          <a:off x="7594111" y="132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134505</xdr:rowOff>
    </xdr:from>
    <xdr:to>
      <xdr:col>36</xdr:col>
      <xdr:colOff>165100</xdr:colOff>
      <xdr:row>77</xdr:row>
      <xdr:rowOff>64655</xdr:rowOff>
    </xdr:to>
    <xdr:sp macro="" textlink="">
      <xdr:nvSpPr>
        <xdr:cNvPr id="413" name="フローチャート: 判断 412"/>
        <xdr:cNvSpPr/>
      </xdr:nvSpPr>
      <xdr:spPr>
        <a:xfrm>
          <a:off x="6921500" y="1316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55782</xdr:rowOff>
    </xdr:from>
    <xdr:ext cx="534377" cy="259045"/>
    <xdr:sp macro="" textlink="">
      <xdr:nvSpPr>
        <xdr:cNvPr id="414" name="テキスト ボックス 413"/>
        <xdr:cNvSpPr txBox="1"/>
      </xdr:nvSpPr>
      <xdr:spPr>
        <a:xfrm>
          <a:off x="6705111" y="132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22126</xdr:rowOff>
    </xdr:from>
    <xdr:to>
      <xdr:col>55</xdr:col>
      <xdr:colOff>50800</xdr:colOff>
      <xdr:row>76</xdr:row>
      <xdr:rowOff>123726</xdr:rowOff>
    </xdr:to>
    <xdr:sp macro="" textlink="">
      <xdr:nvSpPr>
        <xdr:cNvPr id="420" name="楕円 419"/>
        <xdr:cNvSpPr/>
      </xdr:nvSpPr>
      <xdr:spPr>
        <a:xfrm>
          <a:off x="10426700" y="130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45003</xdr:rowOff>
    </xdr:from>
    <xdr:ext cx="534377" cy="259045"/>
    <xdr:sp macro="" textlink="">
      <xdr:nvSpPr>
        <xdr:cNvPr id="421" name="商工費該当値テキスト"/>
        <xdr:cNvSpPr txBox="1"/>
      </xdr:nvSpPr>
      <xdr:spPr>
        <a:xfrm>
          <a:off x="10528300" y="1290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85174</xdr:rowOff>
    </xdr:from>
    <xdr:to>
      <xdr:col>50</xdr:col>
      <xdr:colOff>165100</xdr:colOff>
      <xdr:row>76</xdr:row>
      <xdr:rowOff>15323</xdr:rowOff>
    </xdr:to>
    <xdr:sp macro="" textlink="">
      <xdr:nvSpPr>
        <xdr:cNvPr id="422" name="楕円 421"/>
        <xdr:cNvSpPr/>
      </xdr:nvSpPr>
      <xdr:spPr>
        <a:xfrm>
          <a:off x="9588500" y="129439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31851</xdr:rowOff>
    </xdr:from>
    <xdr:ext cx="534377" cy="259045"/>
    <xdr:sp macro="" textlink="">
      <xdr:nvSpPr>
        <xdr:cNvPr id="423" name="テキスト ボックス 422"/>
        <xdr:cNvSpPr txBox="1"/>
      </xdr:nvSpPr>
      <xdr:spPr>
        <a:xfrm>
          <a:off x="9372111" y="1271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73881</xdr:rowOff>
    </xdr:from>
    <xdr:to>
      <xdr:col>46</xdr:col>
      <xdr:colOff>38100</xdr:colOff>
      <xdr:row>77</xdr:row>
      <xdr:rowOff>4031</xdr:rowOff>
    </xdr:to>
    <xdr:sp macro="" textlink="">
      <xdr:nvSpPr>
        <xdr:cNvPr id="424" name="楕円 423"/>
        <xdr:cNvSpPr/>
      </xdr:nvSpPr>
      <xdr:spPr>
        <a:xfrm>
          <a:off x="8699500" y="1310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20558</xdr:rowOff>
    </xdr:from>
    <xdr:ext cx="534377" cy="259045"/>
    <xdr:sp macro="" textlink="">
      <xdr:nvSpPr>
        <xdr:cNvPr id="425" name="テキスト ボックス 424"/>
        <xdr:cNvSpPr txBox="1"/>
      </xdr:nvSpPr>
      <xdr:spPr>
        <a:xfrm>
          <a:off x="8483111" y="1287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84809</xdr:rowOff>
    </xdr:from>
    <xdr:to>
      <xdr:col>41</xdr:col>
      <xdr:colOff>101600</xdr:colOff>
      <xdr:row>77</xdr:row>
      <xdr:rowOff>14959</xdr:rowOff>
    </xdr:to>
    <xdr:sp macro="" textlink="">
      <xdr:nvSpPr>
        <xdr:cNvPr id="426" name="楕円 425"/>
        <xdr:cNvSpPr/>
      </xdr:nvSpPr>
      <xdr:spPr>
        <a:xfrm>
          <a:off x="7810500" y="1311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31485</xdr:rowOff>
    </xdr:from>
    <xdr:ext cx="534377" cy="259045"/>
    <xdr:sp macro="" textlink="">
      <xdr:nvSpPr>
        <xdr:cNvPr id="427" name="テキスト ボックス 426"/>
        <xdr:cNvSpPr txBox="1"/>
      </xdr:nvSpPr>
      <xdr:spPr>
        <a:xfrm>
          <a:off x="7594111" y="1289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70543</xdr:rowOff>
    </xdr:from>
    <xdr:to>
      <xdr:col>36</xdr:col>
      <xdr:colOff>165100</xdr:colOff>
      <xdr:row>77</xdr:row>
      <xdr:rowOff>693</xdr:rowOff>
    </xdr:to>
    <xdr:sp macro="" textlink="">
      <xdr:nvSpPr>
        <xdr:cNvPr id="428" name="楕円 427"/>
        <xdr:cNvSpPr/>
      </xdr:nvSpPr>
      <xdr:spPr>
        <a:xfrm>
          <a:off x="6921500" y="131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17221</xdr:rowOff>
    </xdr:from>
    <xdr:ext cx="534377" cy="259045"/>
    <xdr:sp macro="" textlink="">
      <xdr:nvSpPr>
        <xdr:cNvPr id="429" name="テキスト ボックス 428"/>
        <xdr:cNvSpPr txBox="1"/>
      </xdr:nvSpPr>
      <xdr:spPr>
        <a:xfrm>
          <a:off x="6705111" y="1287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2484</xdr:rowOff>
    </xdr:from>
    <xdr:to>
      <xdr:col>55</xdr:col>
      <xdr:colOff>0</xdr:colOff>
      <xdr:row>96</xdr:row>
      <xdr:rowOff>124365</xdr:rowOff>
    </xdr:to>
    <xdr:cxnSp macro="">
      <xdr:nvCxnSpPr>
        <xdr:cNvPr id="459" name="直線コネクタ 458"/>
        <xdr:cNvCxnSpPr/>
      </xdr:nvCxnSpPr>
      <xdr:spPr>
        <a:xfrm flipV="1">
          <a:off x="9639300" y="16461684"/>
          <a:ext cx="838200" cy="1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0" name="土木費平均値テキスト"/>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104191</xdr:rowOff>
    </xdr:from>
    <xdr:to>
      <xdr:col>50</xdr:col>
      <xdr:colOff>114300</xdr:colOff>
      <xdr:row>96</xdr:row>
      <xdr:rowOff>124365</xdr:rowOff>
    </xdr:to>
    <xdr:cxnSp macro="">
      <xdr:nvCxnSpPr>
        <xdr:cNvPr id="462" name="直線コネクタ 461"/>
        <xdr:cNvCxnSpPr/>
      </xdr:nvCxnSpPr>
      <xdr:spPr>
        <a:xfrm>
          <a:off x="8750300" y="16563391"/>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84271</xdr:rowOff>
    </xdr:from>
    <xdr:to>
      <xdr:col>50</xdr:col>
      <xdr:colOff>165100</xdr:colOff>
      <xdr:row>96</xdr:row>
      <xdr:rowOff>14421</xdr:rowOff>
    </xdr:to>
    <xdr:sp macro="" textlink="">
      <xdr:nvSpPr>
        <xdr:cNvPr id="463" name="フローチャート: 判断 462"/>
        <xdr:cNvSpPr/>
      </xdr:nvSpPr>
      <xdr:spPr>
        <a:xfrm>
          <a:off x="9588500" y="1637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30948</xdr:rowOff>
    </xdr:from>
    <xdr:ext cx="534377" cy="259045"/>
    <xdr:sp macro="" textlink="">
      <xdr:nvSpPr>
        <xdr:cNvPr id="464" name="テキスト ボックス 463"/>
        <xdr:cNvSpPr txBox="1"/>
      </xdr:nvSpPr>
      <xdr:spPr>
        <a:xfrm>
          <a:off x="9372111" y="1614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158217</xdr:rowOff>
    </xdr:from>
    <xdr:to>
      <xdr:col>45</xdr:col>
      <xdr:colOff>177800</xdr:colOff>
      <xdr:row>96</xdr:row>
      <xdr:rowOff>104191</xdr:rowOff>
    </xdr:to>
    <xdr:cxnSp macro="">
      <xdr:nvCxnSpPr>
        <xdr:cNvPr id="465" name="直線コネクタ 464"/>
        <xdr:cNvCxnSpPr/>
      </xdr:nvCxnSpPr>
      <xdr:spPr>
        <a:xfrm>
          <a:off x="7861300" y="16445967"/>
          <a:ext cx="889000" cy="1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27063</xdr:rowOff>
    </xdr:from>
    <xdr:to>
      <xdr:col>46</xdr:col>
      <xdr:colOff>38100</xdr:colOff>
      <xdr:row>96</xdr:row>
      <xdr:rowOff>128663</xdr:rowOff>
    </xdr:to>
    <xdr:sp macro="" textlink="">
      <xdr:nvSpPr>
        <xdr:cNvPr id="466" name="フローチャート: 判断 465"/>
        <xdr:cNvSpPr/>
      </xdr:nvSpPr>
      <xdr:spPr>
        <a:xfrm>
          <a:off x="8699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145190</xdr:rowOff>
    </xdr:from>
    <xdr:ext cx="534377" cy="259045"/>
    <xdr:sp macro="" textlink="">
      <xdr:nvSpPr>
        <xdr:cNvPr id="467" name="テキスト ボックス 466"/>
        <xdr:cNvSpPr txBox="1"/>
      </xdr:nvSpPr>
      <xdr:spPr>
        <a:xfrm>
          <a:off x="8483111" y="162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158217</xdr:rowOff>
    </xdr:from>
    <xdr:to>
      <xdr:col>41</xdr:col>
      <xdr:colOff>50800</xdr:colOff>
      <xdr:row>96</xdr:row>
      <xdr:rowOff>11494</xdr:rowOff>
    </xdr:to>
    <xdr:cxnSp macro="">
      <xdr:nvCxnSpPr>
        <xdr:cNvPr id="468" name="直線コネクタ 467"/>
        <xdr:cNvCxnSpPr/>
      </xdr:nvCxnSpPr>
      <xdr:spPr>
        <a:xfrm flipV="1">
          <a:off x="6972300" y="16445967"/>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158699</xdr:rowOff>
    </xdr:from>
    <xdr:to>
      <xdr:col>41</xdr:col>
      <xdr:colOff>101600</xdr:colOff>
      <xdr:row>96</xdr:row>
      <xdr:rowOff>88849</xdr:rowOff>
    </xdr:to>
    <xdr:sp macro="" textlink="">
      <xdr:nvSpPr>
        <xdr:cNvPr id="469" name="フローチャート: 判断 468"/>
        <xdr:cNvSpPr/>
      </xdr:nvSpPr>
      <xdr:spPr>
        <a:xfrm>
          <a:off x="7810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79976</xdr:rowOff>
    </xdr:from>
    <xdr:ext cx="534377" cy="259045"/>
    <xdr:sp macro="" textlink="">
      <xdr:nvSpPr>
        <xdr:cNvPr id="470" name="テキスト ボックス 469"/>
        <xdr:cNvSpPr txBox="1"/>
      </xdr:nvSpPr>
      <xdr:spPr>
        <a:xfrm>
          <a:off x="7594111" y="165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136468</xdr:rowOff>
    </xdr:from>
    <xdr:to>
      <xdr:col>36</xdr:col>
      <xdr:colOff>165100</xdr:colOff>
      <xdr:row>96</xdr:row>
      <xdr:rowOff>66618</xdr:rowOff>
    </xdr:to>
    <xdr:sp macro="" textlink="">
      <xdr:nvSpPr>
        <xdr:cNvPr id="471" name="フローチャート: 判断 470"/>
        <xdr:cNvSpPr/>
      </xdr:nvSpPr>
      <xdr:spPr>
        <a:xfrm>
          <a:off x="6921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57745</xdr:rowOff>
    </xdr:from>
    <xdr:ext cx="534377" cy="259045"/>
    <xdr:sp macro="" textlink="">
      <xdr:nvSpPr>
        <xdr:cNvPr id="472" name="テキスト ボックス 471"/>
        <xdr:cNvSpPr txBox="1"/>
      </xdr:nvSpPr>
      <xdr:spPr>
        <a:xfrm>
          <a:off x="6705111" y="165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123134</xdr:rowOff>
    </xdr:from>
    <xdr:to>
      <xdr:col>55</xdr:col>
      <xdr:colOff>50800</xdr:colOff>
      <xdr:row>96</xdr:row>
      <xdr:rowOff>53284</xdr:rowOff>
    </xdr:to>
    <xdr:sp macro="" textlink="">
      <xdr:nvSpPr>
        <xdr:cNvPr id="478" name="楕円 477"/>
        <xdr:cNvSpPr/>
      </xdr:nvSpPr>
      <xdr:spPr>
        <a:xfrm>
          <a:off x="10426700" y="1641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146011</xdr:rowOff>
    </xdr:from>
    <xdr:ext cx="534377" cy="259045"/>
    <xdr:sp macro="" textlink="">
      <xdr:nvSpPr>
        <xdr:cNvPr id="479" name="土木費該当値テキスト"/>
        <xdr:cNvSpPr txBox="1"/>
      </xdr:nvSpPr>
      <xdr:spPr>
        <a:xfrm>
          <a:off x="10528300" y="16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73565</xdr:rowOff>
    </xdr:from>
    <xdr:to>
      <xdr:col>50</xdr:col>
      <xdr:colOff>165100</xdr:colOff>
      <xdr:row>97</xdr:row>
      <xdr:rowOff>3715</xdr:rowOff>
    </xdr:to>
    <xdr:sp macro="" textlink="">
      <xdr:nvSpPr>
        <xdr:cNvPr id="480" name="楕円 479"/>
        <xdr:cNvSpPr/>
      </xdr:nvSpPr>
      <xdr:spPr>
        <a:xfrm>
          <a:off x="9588500" y="165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166292</xdr:rowOff>
    </xdr:from>
    <xdr:ext cx="534377" cy="259045"/>
    <xdr:sp macro="" textlink="">
      <xdr:nvSpPr>
        <xdr:cNvPr id="481" name="テキスト ボックス 480"/>
        <xdr:cNvSpPr txBox="1"/>
      </xdr:nvSpPr>
      <xdr:spPr>
        <a:xfrm>
          <a:off x="9372111" y="166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53391</xdr:rowOff>
    </xdr:from>
    <xdr:to>
      <xdr:col>46</xdr:col>
      <xdr:colOff>38100</xdr:colOff>
      <xdr:row>96</xdr:row>
      <xdr:rowOff>154991</xdr:rowOff>
    </xdr:to>
    <xdr:sp macro="" textlink="">
      <xdr:nvSpPr>
        <xdr:cNvPr id="482" name="楕円 481"/>
        <xdr:cNvSpPr/>
      </xdr:nvSpPr>
      <xdr:spPr>
        <a:xfrm>
          <a:off x="8699500" y="165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146118</xdr:rowOff>
    </xdr:from>
    <xdr:ext cx="534377" cy="259045"/>
    <xdr:sp macro="" textlink="">
      <xdr:nvSpPr>
        <xdr:cNvPr id="483" name="テキスト ボックス 482"/>
        <xdr:cNvSpPr txBox="1"/>
      </xdr:nvSpPr>
      <xdr:spPr>
        <a:xfrm>
          <a:off x="8483111" y="166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107417</xdr:rowOff>
    </xdr:from>
    <xdr:to>
      <xdr:col>41</xdr:col>
      <xdr:colOff>101600</xdr:colOff>
      <xdr:row>96</xdr:row>
      <xdr:rowOff>37567</xdr:rowOff>
    </xdr:to>
    <xdr:sp macro="" textlink="">
      <xdr:nvSpPr>
        <xdr:cNvPr id="484" name="楕円 483"/>
        <xdr:cNvSpPr/>
      </xdr:nvSpPr>
      <xdr:spPr>
        <a:xfrm>
          <a:off x="7810500" y="1639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54094</xdr:rowOff>
    </xdr:from>
    <xdr:ext cx="534377" cy="259045"/>
    <xdr:sp macro="" textlink="">
      <xdr:nvSpPr>
        <xdr:cNvPr id="485" name="テキスト ボックス 484"/>
        <xdr:cNvSpPr txBox="1"/>
      </xdr:nvSpPr>
      <xdr:spPr>
        <a:xfrm>
          <a:off x="7594111" y="161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132144</xdr:rowOff>
    </xdr:from>
    <xdr:to>
      <xdr:col>36</xdr:col>
      <xdr:colOff>165100</xdr:colOff>
      <xdr:row>96</xdr:row>
      <xdr:rowOff>62294</xdr:rowOff>
    </xdr:to>
    <xdr:sp macro="" textlink="">
      <xdr:nvSpPr>
        <xdr:cNvPr id="486" name="楕円 485"/>
        <xdr:cNvSpPr/>
      </xdr:nvSpPr>
      <xdr:spPr>
        <a:xfrm>
          <a:off x="6921500" y="164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78821</xdr:rowOff>
    </xdr:from>
    <xdr:ext cx="534377" cy="259045"/>
    <xdr:sp macro="" textlink="">
      <xdr:nvSpPr>
        <xdr:cNvPr id="487" name="テキスト ボックス 486"/>
        <xdr:cNvSpPr txBox="1"/>
      </xdr:nvSpPr>
      <xdr:spPr>
        <a:xfrm>
          <a:off x="6705111" y="1619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59416</xdr:rowOff>
    </xdr:from>
    <xdr:to>
      <xdr:col>85</xdr:col>
      <xdr:colOff>127000</xdr:colOff>
      <xdr:row>36</xdr:row>
      <xdr:rowOff>73680</xdr:rowOff>
    </xdr:to>
    <xdr:cxnSp macro="">
      <xdr:nvCxnSpPr>
        <xdr:cNvPr id="515" name="直線コネクタ 514"/>
        <xdr:cNvCxnSpPr/>
      </xdr:nvCxnSpPr>
      <xdr:spPr>
        <a:xfrm>
          <a:off x="15481300" y="6231616"/>
          <a:ext cx="8382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59416</xdr:rowOff>
    </xdr:from>
    <xdr:to>
      <xdr:col>81</xdr:col>
      <xdr:colOff>50800</xdr:colOff>
      <xdr:row>36</xdr:row>
      <xdr:rowOff>78206</xdr:rowOff>
    </xdr:to>
    <xdr:cxnSp macro="">
      <xdr:nvCxnSpPr>
        <xdr:cNvPr id="518" name="直線コネクタ 517"/>
        <xdr:cNvCxnSpPr/>
      </xdr:nvCxnSpPr>
      <xdr:spPr>
        <a:xfrm flipV="1">
          <a:off x="14592300" y="6231616"/>
          <a:ext cx="889000" cy="1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93152</xdr:rowOff>
    </xdr:from>
    <xdr:to>
      <xdr:col>81</xdr:col>
      <xdr:colOff>101600</xdr:colOff>
      <xdr:row>36</xdr:row>
      <xdr:rowOff>23302</xdr:rowOff>
    </xdr:to>
    <xdr:sp macro="" textlink="">
      <xdr:nvSpPr>
        <xdr:cNvPr id="519" name="フローチャート: 判断 518"/>
        <xdr:cNvSpPr/>
      </xdr:nvSpPr>
      <xdr:spPr>
        <a:xfrm>
          <a:off x="15430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39829</xdr:rowOff>
    </xdr:from>
    <xdr:ext cx="534377" cy="259045"/>
    <xdr:sp macro="" textlink="">
      <xdr:nvSpPr>
        <xdr:cNvPr id="520" name="テキスト ボックス 519"/>
        <xdr:cNvSpPr txBox="1"/>
      </xdr:nvSpPr>
      <xdr:spPr>
        <a:xfrm>
          <a:off x="15214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78206</xdr:rowOff>
    </xdr:from>
    <xdr:to>
      <xdr:col>76</xdr:col>
      <xdr:colOff>114300</xdr:colOff>
      <xdr:row>36</xdr:row>
      <xdr:rowOff>96632</xdr:rowOff>
    </xdr:to>
    <xdr:cxnSp macro="">
      <xdr:nvCxnSpPr>
        <xdr:cNvPr id="521" name="直線コネクタ 520"/>
        <xdr:cNvCxnSpPr/>
      </xdr:nvCxnSpPr>
      <xdr:spPr>
        <a:xfrm flipV="1">
          <a:off x="13703300" y="6250406"/>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148336</xdr:rowOff>
    </xdr:from>
    <xdr:to>
      <xdr:col>76</xdr:col>
      <xdr:colOff>165100</xdr:colOff>
      <xdr:row>37</xdr:row>
      <xdr:rowOff>78486</xdr:rowOff>
    </xdr:to>
    <xdr:sp macro="" textlink="">
      <xdr:nvSpPr>
        <xdr:cNvPr id="522" name="フローチャート: 判断 521"/>
        <xdr:cNvSpPr/>
      </xdr:nvSpPr>
      <xdr:spPr>
        <a:xfrm>
          <a:off x="14541500" y="632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69613</xdr:rowOff>
    </xdr:from>
    <xdr:ext cx="534377" cy="259045"/>
    <xdr:sp macro="" textlink="">
      <xdr:nvSpPr>
        <xdr:cNvPr id="523" name="テキスト ボックス 522"/>
        <xdr:cNvSpPr txBox="1"/>
      </xdr:nvSpPr>
      <xdr:spPr>
        <a:xfrm>
          <a:off x="14325111" y="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96632</xdr:rowOff>
    </xdr:from>
    <xdr:to>
      <xdr:col>71</xdr:col>
      <xdr:colOff>177800</xdr:colOff>
      <xdr:row>36</xdr:row>
      <xdr:rowOff>152364</xdr:rowOff>
    </xdr:to>
    <xdr:cxnSp macro="">
      <xdr:nvCxnSpPr>
        <xdr:cNvPr id="524" name="直線コネクタ 523"/>
        <xdr:cNvCxnSpPr/>
      </xdr:nvCxnSpPr>
      <xdr:spPr>
        <a:xfrm flipV="1">
          <a:off x="12814300" y="6268832"/>
          <a:ext cx="889000" cy="5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146004</xdr:rowOff>
    </xdr:from>
    <xdr:to>
      <xdr:col>72</xdr:col>
      <xdr:colOff>38100</xdr:colOff>
      <xdr:row>37</xdr:row>
      <xdr:rowOff>76154</xdr:rowOff>
    </xdr:to>
    <xdr:sp macro="" textlink="">
      <xdr:nvSpPr>
        <xdr:cNvPr id="525" name="フローチャート: 判断 524"/>
        <xdr:cNvSpPr/>
      </xdr:nvSpPr>
      <xdr:spPr>
        <a:xfrm>
          <a:off x="13652500" y="63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67281</xdr:rowOff>
    </xdr:from>
    <xdr:ext cx="534377" cy="259045"/>
    <xdr:sp macro="" textlink="">
      <xdr:nvSpPr>
        <xdr:cNvPr id="526" name="テキスト ボックス 525"/>
        <xdr:cNvSpPr txBox="1"/>
      </xdr:nvSpPr>
      <xdr:spPr>
        <a:xfrm>
          <a:off x="13436111" y="641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12776</xdr:rowOff>
    </xdr:from>
    <xdr:to>
      <xdr:col>67</xdr:col>
      <xdr:colOff>101600</xdr:colOff>
      <xdr:row>37</xdr:row>
      <xdr:rowOff>114376</xdr:rowOff>
    </xdr:to>
    <xdr:sp macro="" textlink="">
      <xdr:nvSpPr>
        <xdr:cNvPr id="527" name="フローチャート: 判断 526"/>
        <xdr:cNvSpPr/>
      </xdr:nvSpPr>
      <xdr:spPr>
        <a:xfrm>
          <a:off x="12763500" y="635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105503</xdr:rowOff>
    </xdr:from>
    <xdr:ext cx="534377" cy="259045"/>
    <xdr:sp macro="" textlink="">
      <xdr:nvSpPr>
        <xdr:cNvPr id="528" name="テキスト ボックス 527"/>
        <xdr:cNvSpPr txBox="1"/>
      </xdr:nvSpPr>
      <xdr:spPr>
        <a:xfrm>
          <a:off x="12547111" y="644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22880</xdr:rowOff>
    </xdr:from>
    <xdr:to>
      <xdr:col>85</xdr:col>
      <xdr:colOff>177800</xdr:colOff>
      <xdr:row>36</xdr:row>
      <xdr:rowOff>124480</xdr:rowOff>
    </xdr:to>
    <xdr:sp macro="" textlink="">
      <xdr:nvSpPr>
        <xdr:cNvPr id="534" name="楕円 533"/>
        <xdr:cNvSpPr/>
      </xdr:nvSpPr>
      <xdr:spPr>
        <a:xfrm>
          <a:off x="16268700" y="619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45757</xdr:rowOff>
    </xdr:from>
    <xdr:ext cx="534377" cy="259045"/>
    <xdr:sp macro="" textlink="">
      <xdr:nvSpPr>
        <xdr:cNvPr id="535" name="消防費該当値テキスト"/>
        <xdr:cNvSpPr txBox="1"/>
      </xdr:nvSpPr>
      <xdr:spPr>
        <a:xfrm>
          <a:off x="16370300" y="604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8616</xdr:rowOff>
    </xdr:from>
    <xdr:to>
      <xdr:col>81</xdr:col>
      <xdr:colOff>101600</xdr:colOff>
      <xdr:row>36</xdr:row>
      <xdr:rowOff>110216</xdr:rowOff>
    </xdr:to>
    <xdr:sp macro="" textlink="">
      <xdr:nvSpPr>
        <xdr:cNvPr id="536" name="楕円 535"/>
        <xdr:cNvSpPr/>
      </xdr:nvSpPr>
      <xdr:spPr>
        <a:xfrm>
          <a:off x="15430500" y="618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101343</xdr:rowOff>
    </xdr:from>
    <xdr:ext cx="534377" cy="259045"/>
    <xdr:sp macro="" textlink="">
      <xdr:nvSpPr>
        <xdr:cNvPr id="537" name="テキスト ボックス 536"/>
        <xdr:cNvSpPr txBox="1"/>
      </xdr:nvSpPr>
      <xdr:spPr>
        <a:xfrm>
          <a:off x="15214111" y="627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27406</xdr:rowOff>
    </xdr:from>
    <xdr:to>
      <xdr:col>76</xdr:col>
      <xdr:colOff>165100</xdr:colOff>
      <xdr:row>36</xdr:row>
      <xdr:rowOff>129006</xdr:rowOff>
    </xdr:to>
    <xdr:sp macro="" textlink="">
      <xdr:nvSpPr>
        <xdr:cNvPr id="538" name="楕円 537"/>
        <xdr:cNvSpPr/>
      </xdr:nvSpPr>
      <xdr:spPr>
        <a:xfrm>
          <a:off x="14541500" y="61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145533</xdr:rowOff>
    </xdr:from>
    <xdr:ext cx="534377" cy="259045"/>
    <xdr:sp macro="" textlink="">
      <xdr:nvSpPr>
        <xdr:cNvPr id="539" name="テキスト ボックス 538"/>
        <xdr:cNvSpPr txBox="1"/>
      </xdr:nvSpPr>
      <xdr:spPr>
        <a:xfrm>
          <a:off x="14325111" y="59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45832</xdr:rowOff>
    </xdr:from>
    <xdr:to>
      <xdr:col>72</xdr:col>
      <xdr:colOff>38100</xdr:colOff>
      <xdr:row>36</xdr:row>
      <xdr:rowOff>147432</xdr:rowOff>
    </xdr:to>
    <xdr:sp macro="" textlink="">
      <xdr:nvSpPr>
        <xdr:cNvPr id="540" name="楕円 539"/>
        <xdr:cNvSpPr/>
      </xdr:nvSpPr>
      <xdr:spPr>
        <a:xfrm>
          <a:off x="13652500" y="62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163959</xdr:rowOff>
    </xdr:from>
    <xdr:ext cx="534377" cy="259045"/>
    <xdr:sp macro="" textlink="">
      <xdr:nvSpPr>
        <xdr:cNvPr id="541" name="テキスト ボックス 540"/>
        <xdr:cNvSpPr txBox="1"/>
      </xdr:nvSpPr>
      <xdr:spPr>
        <a:xfrm>
          <a:off x="13436111" y="599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101564</xdr:rowOff>
    </xdr:from>
    <xdr:to>
      <xdr:col>67</xdr:col>
      <xdr:colOff>101600</xdr:colOff>
      <xdr:row>37</xdr:row>
      <xdr:rowOff>31714</xdr:rowOff>
    </xdr:to>
    <xdr:sp macro="" textlink="">
      <xdr:nvSpPr>
        <xdr:cNvPr id="542" name="楕円 541"/>
        <xdr:cNvSpPr/>
      </xdr:nvSpPr>
      <xdr:spPr>
        <a:xfrm>
          <a:off x="12763500" y="627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48241</xdr:rowOff>
    </xdr:from>
    <xdr:ext cx="534377" cy="259045"/>
    <xdr:sp macro="" textlink="">
      <xdr:nvSpPr>
        <xdr:cNvPr id="543" name="テキスト ボックス 542"/>
        <xdr:cNvSpPr txBox="1"/>
      </xdr:nvSpPr>
      <xdr:spPr>
        <a:xfrm>
          <a:off x="12547111" y="604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13570</xdr:rowOff>
    </xdr:from>
    <xdr:to>
      <xdr:col>85</xdr:col>
      <xdr:colOff>127000</xdr:colOff>
      <xdr:row>57</xdr:row>
      <xdr:rowOff>14904</xdr:rowOff>
    </xdr:to>
    <xdr:cxnSp macro="">
      <xdr:nvCxnSpPr>
        <xdr:cNvPr id="573" name="直線コネクタ 572"/>
        <xdr:cNvCxnSpPr/>
      </xdr:nvCxnSpPr>
      <xdr:spPr>
        <a:xfrm>
          <a:off x="15481300" y="9614770"/>
          <a:ext cx="838200" cy="17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99238</xdr:rowOff>
    </xdr:from>
    <xdr:to>
      <xdr:col>81</xdr:col>
      <xdr:colOff>50800</xdr:colOff>
      <xdr:row>56</xdr:row>
      <xdr:rowOff>13570</xdr:rowOff>
    </xdr:to>
    <xdr:cxnSp macro="">
      <xdr:nvCxnSpPr>
        <xdr:cNvPr id="576" name="直線コネクタ 575"/>
        <xdr:cNvCxnSpPr/>
      </xdr:nvCxnSpPr>
      <xdr:spPr>
        <a:xfrm>
          <a:off x="14592300" y="9528988"/>
          <a:ext cx="889000" cy="8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137763</xdr:rowOff>
    </xdr:from>
    <xdr:to>
      <xdr:col>81</xdr:col>
      <xdr:colOff>101600</xdr:colOff>
      <xdr:row>55</xdr:row>
      <xdr:rowOff>67913</xdr:rowOff>
    </xdr:to>
    <xdr:sp macro="" textlink="">
      <xdr:nvSpPr>
        <xdr:cNvPr id="577" name="フローチャート: 判断 576"/>
        <xdr:cNvSpPr/>
      </xdr:nvSpPr>
      <xdr:spPr>
        <a:xfrm>
          <a:off x="15430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84440</xdr:rowOff>
    </xdr:from>
    <xdr:ext cx="534377" cy="259045"/>
    <xdr:sp macro="" textlink="">
      <xdr:nvSpPr>
        <xdr:cNvPr id="578" name="テキスト ボックス 577"/>
        <xdr:cNvSpPr txBox="1"/>
      </xdr:nvSpPr>
      <xdr:spPr>
        <a:xfrm>
          <a:off x="15214111" y="917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73082</xdr:rowOff>
    </xdr:from>
    <xdr:to>
      <xdr:col>76</xdr:col>
      <xdr:colOff>114300</xdr:colOff>
      <xdr:row>55</xdr:row>
      <xdr:rowOff>99238</xdr:rowOff>
    </xdr:to>
    <xdr:cxnSp macro="">
      <xdr:nvCxnSpPr>
        <xdr:cNvPr id="579" name="直線コネクタ 578"/>
        <xdr:cNvCxnSpPr/>
      </xdr:nvCxnSpPr>
      <xdr:spPr>
        <a:xfrm>
          <a:off x="13703300" y="9331382"/>
          <a:ext cx="889000" cy="19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12471</xdr:rowOff>
    </xdr:from>
    <xdr:to>
      <xdr:col>76</xdr:col>
      <xdr:colOff>165100</xdr:colOff>
      <xdr:row>55</xdr:row>
      <xdr:rowOff>114071</xdr:rowOff>
    </xdr:to>
    <xdr:sp macro="" textlink="">
      <xdr:nvSpPr>
        <xdr:cNvPr id="580" name="フローチャート: 判断 579"/>
        <xdr:cNvSpPr/>
      </xdr:nvSpPr>
      <xdr:spPr>
        <a:xfrm>
          <a:off x="14541500" y="9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130598</xdr:rowOff>
    </xdr:from>
    <xdr:ext cx="534377" cy="259045"/>
    <xdr:sp macro="" textlink="">
      <xdr:nvSpPr>
        <xdr:cNvPr id="581" name="テキスト ボックス 580"/>
        <xdr:cNvSpPr txBox="1"/>
      </xdr:nvSpPr>
      <xdr:spPr>
        <a:xfrm>
          <a:off x="14325111" y="92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124479</xdr:rowOff>
    </xdr:from>
    <xdr:to>
      <xdr:col>71</xdr:col>
      <xdr:colOff>177800</xdr:colOff>
      <xdr:row>54</xdr:row>
      <xdr:rowOff>73082</xdr:rowOff>
    </xdr:to>
    <xdr:cxnSp macro="">
      <xdr:nvCxnSpPr>
        <xdr:cNvPr id="582" name="直線コネクタ 581"/>
        <xdr:cNvCxnSpPr/>
      </xdr:nvCxnSpPr>
      <xdr:spPr>
        <a:xfrm>
          <a:off x="12814300" y="9211329"/>
          <a:ext cx="889000" cy="1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101054</xdr:rowOff>
    </xdr:from>
    <xdr:to>
      <xdr:col>72</xdr:col>
      <xdr:colOff>38100</xdr:colOff>
      <xdr:row>56</xdr:row>
      <xdr:rowOff>31204</xdr:rowOff>
    </xdr:to>
    <xdr:sp macro="" textlink="">
      <xdr:nvSpPr>
        <xdr:cNvPr id="583" name="フローチャート: 判断 582"/>
        <xdr:cNvSpPr/>
      </xdr:nvSpPr>
      <xdr:spPr>
        <a:xfrm>
          <a:off x="13652500" y="953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22331</xdr:rowOff>
    </xdr:from>
    <xdr:ext cx="534377" cy="259045"/>
    <xdr:sp macro="" textlink="">
      <xdr:nvSpPr>
        <xdr:cNvPr id="584" name="テキスト ボックス 583"/>
        <xdr:cNvSpPr txBox="1"/>
      </xdr:nvSpPr>
      <xdr:spPr>
        <a:xfrm>
          <a:off x="13436111" y="96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98520</xdr:rowOff>
    </xdr:from>
    <xdr:to>
      <xdr:col>67</xdr:col>
      <xdr:colOff>101600</xdr:colOff>
      <xdr:row>56</xdr:row>
      <xdr:rowOff>28670</xdr:rowOff>
    </xdr:to>
    <xdr:sp macro="" textlink="">
      <xdr:nvSpPr>
        <xdr:cNvPr id="585" name="フローチャート: 判断 584"/>
        <xdr:cNvSpPr/>
      </xdr:nvSpPr>
      <xdr:spPr>
        <a:xfrm>
          <a:off x="127635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19797</xdr:rowOff>
    </xdr:from>
    <xdr:ext cx="534377" cy="259045"/>
    <xdr:sp macro="" textlink="">
      <xdr:nvSpPr>
        <xdr:cNvPr id="586" name="テキスト ボックス 585"/>
        <xdr:cNvSpPr txBox="1"/>
      </xdr:nvSpPr>
      <xdr:spPr>
        <a:xfrm>
          <a:off x="12547111" y="96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135554</xdr:rowOff>
    </xdr:from>
    <xdr:to>
      <xdr:col>85</xdr:col>
      <xdr:colOff>177800</xdr:colOff>
      <xdr:row>57</xdr:row>
      <xdr:rowOff>65704</xdr:rowOff>
    </xdr:to>
    <xdr:sp macro="" textlink="">
      <xdr:nvSpPr>
        <xdr:cNvPr id="592" name="楕円 591"/>
        <xdr:cNvSpPr/>
      </xdr:nvSpPr>
      <xdr:spPr>
        <a:xfrm>
          <a:off x="16268700" y="973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113981</xdr:rowOff>
    </xdr:from>
    <xdr:ext cx="534377" cy="259045"/>
    <xdr:sp macro="" textlink="">
      <xdr:nvSpPr>
        <xdr:cNvPr id="593" name="教育費該当値テキスト"/>
        <xdr:cNvSpPr txBox="1"/>
      </xdr:nvSpPr>
      <xdr:spPr>
        <a:xfrm>
          <a:off x="16370300" y="97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134220</xdr:rowOff>
    </xdr:from>
    <xdr:to>
      <xdr:col>81</xdr:col>
      <xdr:colOff>101600</xdr:colOff>
      <xdr:row>56</xdr:row>
      <xdr:rowOff>64370</xdr:rowOff>
    </xdr:to>
    <xdr:sp macro="" textlink="">
      <xdr:nvSpPr>
        <xdr:cNvPr id="594" name="楕円 593"/>
        <xdr:cNvSpPr/>
      </xdr:nvSpPr>
      <xdr:spPr>
        <a:xfrm>
          <a:off x="15430500" y="95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55497</xdr:rowOff>
    </xdr:from>
    <xdr:ext cx="534377" cy="259045"/>
    <xdr:sp macro="" textlink="">
      <xdr:nvSpPr>
        <xdr:cNvPr id="595" name="テキスト ボックス 594"/>
        <xdr:cNvSpPr txBox="1"/>
      </xdr:nvSpPr>
      <xdr:spPr>
        <a:xfrm>
          <a:off x="15214111" y="96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48438</xdr:rowOff>
    </xdr:from>
    <xdr:to>
      <xdr:col>76</xdr:col>
      <xdr:colOff>165100</xdr:colOff>
      <xdr:row>55</xdr:row>
      <xdr:rowOff>150038</xdr:rowOff>
    </xdr:to>
    <xdr:sp macro="" textlink="">
      <xdr:nvSpPr>
        <xdr:cNvPr id="596" name="楕円 595"/>
        <xdr:cNvSpPr/>
      </xdr:nvSpPr>
      <xdr:spPr>
        <a:xfrm>
          <a:off x="14541500" y="94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141165</xdr:rowOff>
    </xdr:from>
    <xdr:ext cx="534377" cy="259045"/>
    <xdr:sp macro="" textlink="">
      <xdr:nvSpPr>
        <xdr:cNvPr id="597" name="テキスト ボックス 596"/>
        <xdr:cNvSpPr txBox="1"/>
      </xdr:nvSpPr>
      <xdr:spPr>
        <a:xfrm>
          <a:off x="14325111" y="95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22282</xdr:rowOff>
    </xdr:from>
    <xdr:to>
      <xdr:col>72</xdr:col>
      <xdr:colOff>38100</xdr:colOff>
      <xdr:row>54</xdr:row>
      <xdr:rowOff>123882</xdr:rowOff>
    </xdr:to>
    <xdr:sp macro="" textlink="">
      <xdr:nvSpPr>
        <xdr:cNvPr id="598" name="楕円 597"/>
        <xdr:cNvSpPr/>
      </xdr:nvSpPr>
      <xdr:spPr>
        <a:xfrm>
          <a:off x="13652500" y="92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140409</xdr:rowOff>
    </xdr:from>
    <xdr:ext cx="534377" cy="259045"/>
    <xdr:sp macro="" textlink="">
      <xdr:nvSpPr>
        <xdr:cNvPr id="599" name="テキスト ボックス 598"/>
        <xdr:cNvSpPr txBox="1"/>
      </xdr:nvSpPr>
      <xdr:spPr>
        <a:xfrm>
          <a:off x="13436111" y="905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73679</xdr:rowOff>
    </xdr:from>
    <xdr:to>
      <xdr:col>67</xdr:col>
      <xdr:colOff>101600</xdr:colOff>
      <xdr:row>54</xdr:row>
      <xdr:rowOff>3829</xdr:rowOff>
    </xdr:to>
    <xdr:sp macro="" textlink="">
      <xdr:nvSpPr>
        <xdr:cNvPr id="600" name="楕円 599"/>
        <xdr:cNvSpPr/>
      </xdr:nvSpPr>
      <xdr:spPr>
        <a:xfrm>
          <a:off x="12763500" y="916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20356</xdr:rowOff>
    </xdr:from>
    <xdr:ext cx="534377" cy="259045"/>
    <xdr:sp macro="" textlink="">
      <xdr:nvSpPr>
        <xdr:cNvPr id="601" name="テキスト ボックス 600"/>
        <xdr:cNvSpPr txBox="1"/>
      </xdr:nvSpPr>
      <xdr:spPr>
        <a:xfrm>
          <a:off x="12547111" y="893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53327</xdr:rowOff>
    </xdr:from>
    <xdr:to>
      <xdr:col>85</xdr:col>
      <xdr:colOff>127000</xdr:colOff>
      <xdr:row>78</xdr:row>
      <xdr:rowOff>156274</xdr:rowOff>
    </xdr:to>
    <xdr:cxnSp macro="">
      <xdr:nvCxnSpPr>
        <xdr:cNvPr id="630" name="直線コネクタ 629"/>
        <xdr:cNvCxnSpPr/>
      </xdr:nvCxnSpPr>
      <xdr:spPr>
        <a:xfrm>
          <a:off x="15481300" y="13426427"/>
          <a:ext cx="838200" cy="10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168770</xdr:rowOff>
    </xdr:from>
    <xdr:to>
      <xdr:col>81</xdr:col>
      <xdr:colOff>50800</xdr:colOff>
      <xdr:row>78</xdr:row>
      <xdr:rowOff>53327</xdr:rowOff>
    </xdr:to>
    <xdr:cxnSp macro="">
      <xdr:nvCxnSpPr>
        <xdr:cNvPr id="633" name="直線コネクタ 632"/>
        <xdr:cNvCxnSpPr/>
      </xdr:nvCxnSpPr>
      <xdr:spPr>
        <a:xfrm>
          <a:off x="14592300" y="13027520"/>
          <a:ext cx="889000" cy="39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39712</xdr:rowOff>
    </xdr:from>
    <xdr:to>
      <xdr:col>81</xdr:col>
      <xdr:colOff>101600</xdr:colOff>
      <xdr:row>77</xdr:row>
      <xdr:rowOff>141312</xdr:rowOff>
    </xdr:to>
    <xdr:sp macro="" textlink="">
      <xdr:nvSpPr>
        <xdr:cNvPr id="634" name="フローチャート: 判断 633"/>
        <xdr:cNvSpPr/>
      </xdr:nvSpPr>
      <xdr:spPr>
        <a:xfrm>
          <a:off x="15430500" y="1324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157839</xdr:rowOff>
    </xdr:from>
    <xdr:ext cx="469744" cy="259045"/>
    <xdr:sp macro="" textlink="">
      <xdr:nvSpPr>
        <xdr:cNvPr id="635" name="テキスト ボックス 634"/>
        <xdr:cNvSpPr txBox="1"/>
      </xdr:nvSpPr>
      <xdr:spPr>
        <a:xfrm>
          <a:off x="15246428" y="1301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168770</xdr:rowOff>
    </xdr:from>
    <xdr:to>
      <xdr:col>76</xdr:col>
      <xdr:colOff>114300</xdr:colOff>
      <xdr:row>78</xdr:row>
      <xdr:rowOff>10922</xdr:rowOff>
    </xdr:to>
    <xdr:cxnSp macro="">
      <xdr:nvCxnSpPr>
        <xdr:cNvPr id="636" name="直線コネクタ 635"/>
        <xdr:cNvCxnSpPr/>
      </xdr:nvCxnSpPr>
      <xdr:spPr>
        <a:xfrm flipV="1">
          <a:off x="13703300" y="13027520"/>
          <a:ext cx="889000" cy="3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19749</xdr:rowOff>
    </xdr:from>
    <xdr:to>
      <xdr:col>76</xdr:col>
      <xdr:colOff>165100</xdr:colOff>
      <xdr:row>78</xdr:row>
      <xdr:rowOff>121349</xdr:rowOff>
    </xdr:to>
    <xdr:sp macro="" textlink="">
      <xdr:nvSpPr>
        <xdr:cNvPr id="637" name="フローチャート: 判断 636"/>
        <xdr:cNvSpPr/>
      </xdr:nvSpPr>
      <xdr:spPr>
        <a:xfrm>
          <a:off x="14541500" y="1339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112476</xdr:rowOff>
    </xdr:from>
    <xdr:ext cx="469744" cy="259045"/>
    <xdr:sp macro="" textlink="">
      <xdr:nvSpPr>
        <xdr:cNvPr id="638" name="テキスト ボックス 637"/>
        <xdr:cNvSpPr txBox="1"/>
      </xdr:nvSpPr>
      <xdr:spPr>
        <a:xfrm>
          <a:off x="14357428" y="13485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10922</xdr:rowOff>
    </xdr:from>
    <xdr:to>
      <xdr:col>71</xdr:col>
      <xdr:colOff>177800</xdr:colOff>
      <xdr:row>79</xdr:row>
      <xdr:rowOff>17056</xdr:rowOff>
    </xdr:to>
    <xdr:cxnSp macro="">
      <xdr:nvCxnSpPr>
        <xdr:cNvPr id="639" name="直線コネクタ 638"/>
        <xdr:cNvCxnSpPr/>
      </xdr:nvCxnSpPr>
      <xdr:spPr>
        <a:xfrm flipV="1">
          <a:off x="12814300" y="13384022"/>
          <a:ext cx="889000" cy="17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80023</xdr:rowOff>
    </xdr:from>
    <xdr:to>
      <xdr:col>72</xdr:col>
      <xdr:colOff>38100</xdr:colOff>
      <xdr:row>79</xdr:row>
      <xdr:rowOff>10173</xdr:rowOff>
    </xdr:to>
    <xdr:sp macro="" textlink="">
      <xdr:nvSpPr>
        <xdr:cNvPr id="640" name="フローチャート: 判断 639"/>
        <xdr:cNvSpPr/>
      </xdr:nvSpPr>
      <xdr:spPr>
        <a:xfrm>
          <a:off x="13652500" y="134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1300</xdr:rowOff>
    </xdr:from>
    <xdr:ext cx="469744" cy="259045"/>
    <xdr:sp macro="" textlink="">
      <xdr:nvSpPr>
        <xdr:cNvPr id="641" name="テキスト ボックス 640"/>
        <xdr:cNvSpPr txBox="1"/>
      </xdr:nvSpPr>
      <xdr:spPr>
        <a:xfrm>
          <a:off x="13468428" y="1354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95414</xdr:rowOff>
    </xdr:from>
    <xdr:to>
      <xdr:col>67</xdr:col>
      <xdr:colOff>101600</xdr:colOff>
      <xdr:row>79</xdr:row>
      <xdr:rowOff>25564</xdr:rowOff>
    </xdr:to>
    <xdr:sp macro="" textlink="">
      <xdr:nvSpPr>
        <xdr:cNvPr id="642" name="フローチャート: 判断 641"/>
        <xdr:cNvSpPr/>
      </xdr:nvSpPr>
      <xdr:spPr>
        <a:xfrm>
          <a:off x="12763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42091</xdr:rowOff>
    </xdr:from>
    <xdr:ext cx="469744" cy="259045"/>
    <xdr:sp macro="" textlink="">
      <xdr:nvSpPr>
        <xdr:cNvPr id="643" name="テキスト ボックス 642"/>
        <xdr:cNvSpPr txBox="1"/>
      </xdr:nvSpPr>
      <xdr:spPr>
        <a:xfrm>
          <a:off x="12579428" y="132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105474</xdr:rowOff>
    </xdr:from>
    <xdr:to>
      <xdr:col>85</xdr:col>
      <xdr:colOff>177800</xdr:colOff>
      <xdr:row>79</xdr:row>
      <xdr:rowOff>35624</xdr:rowOff>
    </xdr:to>
    <xdr:sp macro="" textlink="">
      <xdr:nvSpPr>
        <xdr:cNvPr id="649" name="楕円 648"/>
        <xdr:cNvSpPr/>
      </xdr:nvSpPr>
      <xdr:spPr>
        <a:xfrm>
          <a:off x="16268700" y="134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52240</xdr:rowOff>
    </xdr:from>
    <xdr:ext cx="469744" cy="259045"/>
    <xdr:sp macro="" textlink="">
      <xdr:nvSpPr>
        <xdr:cNvPr id="650" name="災害復旧費該当値テキスト"/>
        <xdr:cNvSpPr txBox="1"/>
      </xdr:nvSpPr>
      <xdr:spPr>
        <a:xfrm>
          <a:off x="16370300" y="1342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2527</xdr:rowOff>
    </xdr:from>
    <xdr:to>
      <xdr:col>81</xdr:col>
      <xdr:colOff>101600</xdr:colOff>
      <xdr:row>78</xdr:row>
      <xdr:rowOff>104127</xdr:rowOff>
    </xdr:to>
    <xdr:sp macro="" textlink="">
      <xdr:nvSpPr>
        <xdr:cNvPr id="651" name="楕円 650"/>
        <xdr:cNvSpPr/>
      </xdr:nvSpPr>
      <xdr:spPr>
        <a:xfrm>
          <a:off x="15430500" y="1337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95254</xdr:rowOff>
    </xdr:from>
    <xdr:ext cx="469744" cy="259045"/>
    <xdr:sp macro="" textlink="">
      <xdr:nvSpPr>
        <xdr:cNvPr id="652" name="テキスト ボックス 651"/>
        <xdr:cNvSpPr txBox="1"/>
      </xdr:nvSpPr>
      <xdr:spPr>
        <a:xfrm>
          <a:off x="15246428" y="1346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117970</xdr:rowOff>
    </xdr:from>
    <xdr:to>
      <xdr:col>76</xdr:col>
      <xdr:colOff>165100</xdr:colOff>
      <xdr:row>76</xdr:row>
      <xdr:rowOff>48121</xdr:rowOff>
    </xdr:to>
    <xdr:sp macro="" textlink="">
      <xdr:nvSpPr>
        <xdr:cNvPr id="653" name="楕円 652"/>
        <xdr:cNvSpPr/>
      </xdr:nvSpPr>
      <xdr:spPr>
        <a:xfrm>
          <a:off x="14541500" y="129767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64647</xdr:rowOff>
    </xdr:from>
    <xdr:ext cx="534377" cy="259045"/>
    <xdr:sp macro="" textlink="">
      <xdr:nvSpPr>
        <xdr:cNvPr id="654" name="テキスト ボックス 653"/>
        <xdr:cNvSpPr txBox="1"/>
      </xdr:nvSpPr>
      <xdr:spPr>
        <a:xfrm>
          <a:off x="14325111" y="1275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131572</xdr:rowOff>
    </xdr:from>
    <xdr:to>
      <xdr:col>72</xdr:col>
      <xdr:colOff>38100</xdr:colOff>
      <xdr:row>78</xdr:row>
      <xdr:rowOff>61722</xdr:rowOff>
    </xdr:to>
    <xdr:sp macro="" textlink="">
      <xdr:nvSpPr>
        <xdr:cNvPr id="655" name="楕円 654"/>
        <xdr:cNvSpPr/>
      </xdr:nvSpPr>
      <xdr:spPr>
        <a:xfrm>
          <a:off x="13652500" y="133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78249</xdr:rowOff>
    </xdr:from>
    <xdr:ext cx="469744" cy="259045"/>
    <xdr:sp macro="" textlink="">
      <xdr:nvSpPr>
        <xdr:cNvPr id="656" name="テキスト ボックス 655"/>
        <xdr:cNvSpPr txBox="1"/>
      </xdr:nvSpPr>
      <xdr:spPr>
        <a:xfrm>
          <a:off x="13468428" y="1310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137706</xdr:rowOff>
    </xdr:from>
    <xdr:to>
      <xdr:col>67</xdr:col>
      <xdr:colOff>101600</xdr:colOff>
      <xdr:row>79</xdr:row>
      <xdr:rowOff>67856</xdr:rowOff>
    </xdr:to>
    <xdr:sp macro="" textlink="">
      <xdr:nvSpPr>
        <xdr:cNvPr id="657" name="楕円 656"/>
        <xdr:cNvSpPr/>
      </xdr:nvSpPr>
      <xdr:spPr>
        <a:xfrm>
          <a:off x="12763500" y="1351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58983</xdr:rowOff>
    </xdr:from>
    <xdr:ext cx="378565" cy="259045"/>
    <xdr:sp macro="" textlink="">
      <xdr:nvSpPr>
        <xdr:cNvPr id="658" name="テキスト ボックス 657"/>
        <xdr:cNvSpPr txBox="1"/>
      </xdr:nvSpPr>
      <xdr:spPr>
        <a:xfrm>
          <a:off x="12625017" y="13603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96250</xdr:rowOff>
    </xdr:from>
    <xdr:to>
      <xdr:col>85</xdr:col>
      <xdr:colOff>127000</xdr:colOff>
      <xdr:row>93</xdr:row>
      <xdr:rowOff>119731</xdr:rowOff>
    </xdr:to>
    <xdr:cxnSp macro="">
      <xdr:nvCxnSpPr>
        <xdr:cNvPr id="689" name="直線コネクタ 688"/>
        <xdr:cNvCxnSpPr/>
      </xdr:nvCxnSpPr>
      <xdr:spPr>
        <a:xfrm flipV="1">
          <a:off x="15481300" y="16041100"/>
          <a:ext cx="8382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119731</xdr:rowOff>
    </xdr:from>
    <xdr:to>
      <xdr:col>81</xdr:col>
      <xdr:colOff>50800</xdr:colOff>
      <xdr:row>93</xdr:row>
      <xdr:rowOff>152877</xdr:rowOff>
    </xdr:to>
    <xdr:cxnSp macro="">
      <xdr:nvCxnSpPr>
        <xdr:cNvPr id="692" name="直線コネクタ 691"/>
        <xdr:cNvCxnSpPr/>
      </xdr:nvCxnSpPr>
      <xdr:spPr>
        <a:xfrm flipV="1">
          <a:off x="14592300" y="16064581"/>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9609</xdr:rowOff>
    </xdr:from>
    <xdr:to>
      <xdr:col>81</xdr:col>
      <xdr:colOff>101600</xdr:colOff>
      <xdr:row>94</xdr:row>
      <xdr:rowOff>111209</xdr:rowOff>
    </xdr:to>
    <xdr:sp macro="" textlink="">
      <xdr:nvSpPr>
        <xdr:cNvPr id="693" name="フローチャート: 判断 692"/>
        <xdr:cNvSpPr/>
      </xdr:nvSpPr>
      <xdr:spPr>
        <a:xfrm>
          <a:off x="15430500" y="1612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102336</xdr:rowOff>
    </xdr:from>
    <xdr:ext cx="534377" cy="259045"/>
    <xdr:sp macro="" textlink="">
      <xdr:nvSpPr>
        <xdr:cNvPr id="694" name="テキスト ボックス 693"/>
        <xdr:cNvSpPr txBox="1"/>
      </xdr:nvSpPr>
      <xdr:spPr>
        <a:xfrm>
          <a:off x="15214111" y="162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146672</xdr:rowOff>
    </xdr:from>
    <xdr:to>
      <xdr:col>76</xdr:col>
      <xdr:colOff>114300</xdr:colOff>
      <xdr:row>93</xdr:row>
      <xdr:rowOff>152877</xdr:rowOff>
    </xdr:to>
    <xdr:cxnSp macro="">
      <xdr:nvCxnSpPr>
        <xdr:cNvPr id="695" name="直線コネクタ 694"/>
        <xdr:cNvCxnSpPr/>
      </xdr:nvCxnSpPr>
      <xdr:spPr>
        <a:xfrm>
          <a:off x="13703300" y="15748622"/>
          <a:ext cx="889000" cy="34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157448</xdr:rowOff>
    </xdr:from>
    <xdr:to>
      <xdr:col>76</xdr:col>
      <xdr:colOff>165100</xdr:colOff>
      <xdr:row>95</xdr:row>
      <xdr:rowOff>87598</xdr:rowOff>
    </xdr:to>
    <xdr:sp macro="" textlink="">
      <xdr:nvSpPr>
        <xdr:cNvPr id="696" name="フローチャート: 判断 695"/>
        <xdr:cNvSpPr/>
      </xdr:nvSpPr>
      <xdr:spPr>
        <a:xfrm>
          <a:off x="14541500" y="16273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78725</xdr:rowOff>
    </xdr:from>
    <xdr:ext cx="534377" cy="259045"/>
    <xdr:sp macro="" textlink="">
      <xdr:nvSpPr>
        <xdr:cNvPr id="697" name="テキスト ボックス 696"/>
        <xdr:cNvSpPr txBox="1"/>
      </xdr:nvSpPr>
      <xdr:spPr>
        <a:xfrm>
          <a:off x="14325111" y="1636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146672</xdr:rowOff>
    </xdr:from>
    <xdr:to>
      <xdr:col>71</xdr:col>
      <xdr:colOff>177800</xdr:colOff>
      <xdr:row>93</xdr:row>
      <xdr:rowOff>159409</xdr:rowOff>
    </xdr:to>
    <xdr:cxnSp macro="">
      <xdr:nvCxnSpPr>
        <xdr:cNvPr id="698" name="直線コネクタ 697"/>
        <xdr:cNvCxnSpPr/>
      </xdr:nvCxnSpPr>
      <xdr:spPr>
        <a:xfrm flipV="1">
          <a:off x="12814300" y="15748622"/>
          <a:ext cx="889000" cy="35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143063</xdr:rowOff>
    </xdr:from>
    <xdr:to>
      <xdr:col>72</xdr:col>
      <xdr:colOff>38100</xdr:colOff>
      <xdr:row>95</xdr:row>
      <xdr:rowOff>73213</xdr:rowOff>
    </xdr:to>
    <xdr:sp macro="" textlink="">
      <xdr:nvSpPr>
        <xdr:cNvPr id="699" name="フローチャート: 判断 698"/>
        <xdr:cNvSpPr/>
      </xdr:nvSpPr>
      <xdr:spPr>
        <a:xfrm>
          <a:off x="13652500" y="162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64340</xdr:rowOff>
    </xdr:from>
    <xdr:ext cx="534377" cy="259045"/>
    <xdr:sp macro="" textlink="">
      <xdr:nvSpPr>
        <xdr:cNvPr id="700" name="テキスト ボックス 699"/>
        <xdr:cNvSpPr txBox="1"/>
      </xdr:nvSpPr>
      <xdr:spPr>
        <a:xfrm>
          <a:off x="13436111" y="1635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161155</xdr:rowOff>
    </xdr:from>
    <xdr:to>
      <xdr:col>67</xdr:col>
      <xdr:colOff>101600</xdr:colOff>
      <xdr:row>95</xdr:row>
      <xdr:rowOff>91305</xdr:rowOff>
    </xdr:to>
    <xdr:sp macro="" textlink="">
      <xdr:nvSpPr>
        <xdr:cNvPr id="701" name="フローチャート: 判断 700"/>
        <xdr:cNvSpPr/>
      </xdr:nvSpPr>
      <xdr:spPr>
        <a:xfrm>
          <a:off x="12763500" y="162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82432</xdr:rowOff>
    </xdr:from>
    <xdr:ext cx="534377" cy="259045"/>
    <xdr:sp macro="" textlink="">
      <xdr:nvSpPr>
        <xdr:cNvPr id="702" name="テキスト ボックス 701"/>
        <xdr:cNvSpPr txBox="1"/>
      </xdr:nvSpPr>
      <xdr:spPr>
        <a:xfrm>
          <a:off x="12547111" y="1637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45450</xdr:rowOff>
    </xdr:from>
    <xdr:to>
      <xdr:col>85</xdr:col>
      <xdr:colOff>177800</xdr:colOff>
      <xdr:row>93</xdr:row>
      <xdr:rowOff>147050</xdr:rowOff>
    </xdr:to>
    <xdr:sp macro="" textlink="">
      <xdr:nvSpPr>
        <xdr:cNvPr id="708" name="楕円 707"/>
        <xdr:cNvSpPr/>
      </xdr:nvSpPr>
      <xdr:spPr>
        <a:xfrm>
          <a:off x="16268700" y="1599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68327</xdr:rowOff>
    </xdr:from>
    <xdr:ext cx="534377" cy="259045"/>
    <xdr:sp macro="" textlink="">
      <xdr:nvSpPr>
        <xdr:cNvPr id="709" name="公債費該当値テキスト"/>
        <xdr:cNvSpPr txBox="1"/>
      </xdr:nvSpPr>
      <xdr:spPr>
        <a:xfrm>
          <a:off x="16370300" y="1584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68931</xdr:rowOff>
    </xdr:from>
    <xdr:to>
      <xdr:col>81</xdr:col>
      <xdr:colOff>101600</xdr:colOff>
      <xdr:row>93</xdr:row>
      <xdr:rowOff>170531</xdr:rowOff>
    </xdr:to>
    <xdr:sp macro="" textlink="">
      <xdr:nvSpPr>
        <xdr:cNvPr id="710" name="楕円 709"/>
        <xdr:cNvSpPr/>
      </xdr:nvSpPr>
      <xdr:spPr>
        <a:xfrm>
          <a:off x="15430500" y="1601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15608</xdr:rowOff>
    </xdr:from>
    <xdr:ext cx="534377" cy="259045"/>
    <xdr:sp macro="" textlink="">
      <xdr:nvSpPr>
        <xdr:cNvPr id="711" name="テキスト ボックス 710"/>
        <xdr:cNvSpPr txBox="1"/>
      </xdr:nvSpPr>
      <xdr:spPr>
        <a:xfrm>
          <a:off x="15214111" y="1578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102077</xdr:rowOff>
    </xdr:from>
    <xdr:to>
      <xdr:col>76</xdr:col>
      <xdr:colOff>165100</xdr:colOff>
      <xdr:row>94</xdr:row>
      <xdr:rowOff>32227</xdr:rowOff>
    </xdr:to>
    <xdr:sp macro="" textlink="">
      <xdr:nvSpPr>
        <xdr:cNvPr id="712" name="楕円 711"/>
        <xdr:cNvSpPr/>
      </xdr:nvSpPr>
      <xdr:spPr>
        <a:xfrm>
          <a:off x="14541500" y="160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48754</xdr:rowOff>
    </xdr:from>
    <xdr:ext cx="534377" cy="259045"/>
    <xdr:sp macro="" textlink="">
      <xdr:nvSpPr>
        <xdr:cNvPr id="713" name="テキスト ボックス 712"/>
        <xdr:cNvSpPr txBox="1"/>
      </xdr:nvSpPr>
      <xdr:spPr>
        <a:xfrm>
          <a:off x="14325111" y="1582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95872</xdr:rowOff>
    </xdr:from>
    <xdr:to>
      <xdr:col>72</xdr:col>
      <xdr:colOff>38100</xdr:colOff>
      <xdr:row>92</xdr:row>
      <xdr:rowOff>26022</xdr:rowOff>
    </xdr:to>
    <xdr:sp macro="" textlink="">
      <xdr:nvSpPr>
        <xdr:cNvPr id="714" name="楕円 713"/>
        <xdr:cNvSpPr/>
      </xdr:nvSpPr>
      <xdr:spPr>
        <a:xfrm>
          <a:off x="13652500" y="1569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42549</xdr:rowOff>
    </xdr:from>
    <xdr:ext cx="534377" cy="259045"/>
    <xdr:sp macro="" textlink="">
      <xdr:nvSpPr>
        <xdr:cNvPr id="715" name="テキスト ボックス 714"/>
        <xdr:cNvSpPr txBox="1"/>
      </xdr:nvSpPr>
      <xdr:spPr>
        <a:xfrm>
          <a:off x="13436111" y="1547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108609</xdr:rowOff>
    </xdr:from>
    <xdr:to>
      <xdr:col>67</xdr:col>
      <xdr:colOff>101600</xdr:colOff>
      <xdr:row>94</xdr:row>
      <xdr:rowOff>38759</xdr:rowOff>
    </xdr:to>
    <xdr:sp macro="" textlink="">
      <xdr:nvSpPr>
        <xdr:cNvPr id="716" name="楕円 715"/>
        <xdr:cNvSpPr/>
      </xdr:nvSpPr>
      <xdr:spPr>
        <a:xfrm>
          <a:off x="12763500" y="160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55286</xdr:rowOff>
    </xdr:from>
    <xdr:ext cx="534377" cy="259045"/>
    <xdr:sp macro="" textlink="">
      <xdr:nvSpPr>
        <xdr:cNvPr id="717" name="テキスト ボックス 716"/>
        <xdr:cNvSpPr txBox="1"/>
      </xdr:nvSpPr>
      <xdr:spPr>
        <a:xfrm>
          <a:off x="12547111" y="158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149327</xdr:rowOff>
    </xdr:from>
    <xdr:to>
      <xdr:col>112</xdr:col>
      <xdr:colOff>38100</xdr:colOff>
      <xdr:row>39</xdr:row>
      <xdr:rowOff>79477</xdr:rowOff>
    </xdr:to>
    <xdr:sp macro="" textlink="">
      <xdr:nvSpPr>
        <xdr:cNvPr id="750" name="フローチャート: 判断 749"/>
        <xdr:cNvSpPr/>
      </xdr:nvSpPr>
      <xdr:spPr>
        <a:xfrm>
          <a:off x="2127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96004</xdr:rowOff>
    </xdr:from>
    <xdr:ext cx="378565" cy="259045"/>
    <xdr:sp macro="" textlink="">
      <xdr:nvSpPr>
        <xdr:cNvPr id="751" name="テキスト ボックス 750"/>
        <xdr:cNvSpPr txBox="1"/>
      </xdr:nvSpPr>
      <xdr:spPr>
        <a:xfrm>
          <a:off x="21134017" y="643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135534</xdr:rowOff>
    </xdr:from>
    <xdr:to>
      <xdr:col>107</xdr:col>
      <xdr:colOff>101600</xdr:colOff>
      <xdr:row>39</xdr:row>
      <xdr:rowOff>65684</xdr:rowOff>
    </xdr:to>
    <xdr:sp macro="" textlink="">
      <xdr:nvSpPr>
        <xdr:cNvPr id="753" name="フローチャート: 判断 752"/>
        <xdr:cNvSpPr/>
      </xdr:nvSpPr>
      <xdr:spPr>
        <a:xfrm>
          <a:off x="20383500" y="665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82211</xdr:rowOff>
    </xdr:from>
    <xdr:ext cx="378565" cy="259045"/>
    <xdr:sp macro="" textlink="">
      <xdr:nvSpPr>
        <xdr:cNvPr id="754" name="テキスト ボックス 753"/>
        <xdr:cNvSpPr txBox="1"/>
      </xdr:nvSpPr>
      <xdr:spPr>
        <a:xfrm>
          <a:off x="20245017" y="64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158014</xdr:rowOff>
    </xdr:from>
    <xdr:to>
      <xdr:col>102</xdr:col>
      <xdr:colOff>165100</xdr:colOff>
      <xdr:row>39</xdr:row>
      <xdr:rowOff>88164</xdr:rowOff>
    </xdr:to>
    <xdr:sp macro="" textlink="">
      <xdr:nvSpPr>
        <xdr:cNvPr id="756" name="フローチャート: 判断 755"/>
        <xdr:cNvSpPr/>
      </xdr:nvSpPr>
      <xdr:spPr>
        <a:xfrm>
          <a:off x="19494500" y="66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104690</xdr:rowOff>
    </xdr:from>
    <xdr:ext cx="313932" cy="259045"/>
    <xdr:sp macro="" textlink="">
      <xdr:nvSpPr>
        <xdr:cNvPr id="757" name="テキスト ボックス 756"/>
        <xdr:cNvSpPr txBox="1"/>
      </xdr:nvSpPr>
      <xdr:spPr>
        <a:xfrm>
          <a:off x="19388333" y="6448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157099</xdr:rowOff>
    </xdr:from>
    <xdr:to>
      <xdr:col>98</xdr:col>
      <xdr:colOff>38100</xdr:colOff>
      <xdr:row>39</xdr:row>
      <xdr:rowOff>87249</xdr:rowOff>
    </xdr:to>
    <xdr:sp macro="" textlink="">
      <xdr:nvSpPr>
        <xdr:cNvPr id="758" name="フローチャート: 判断 757"/>
        <xdr:cNvSpPr/>
      </xdr:nvSpPr>
      <xdr:spPr>
        <a:xfrm>
          <a:off x="18605500" y="66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103776</xdr:rowOff>
    </xdr:from>
    <xdr:ext cx="378565" cy="259045"/>
    <xdr:sp macro="" textlink="">
      <xdr:nvSpPr>
        <xdr:cNvPr id="759" name="テキスト ボックス 758"/>
        <xdr:cNvSpPr txBox="1"/>
      </xdr:nvSpPr>
      <xdr:spPr>
        <a:xfrm>
          <a:off x="18467017" y="64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特別定額給付金給付事業の皆減によって大幅減となっており、類似団体等の平均をいずれも下回っている一方、民生費は、非課税世帯等及び子育て世帯への臨時特別給付金給付事業の皆増などにより、また、衛生費は、新型コロナウイルスワクチン接種事業の大幅増などにより、類似団体等の平均をいずれも上回っている。労働費は、新型コロナウイルス感染症対策雇用創出・確保事業の皆増などで増となっており、類似団体等の平均をいずれも上回っている。商工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年度に一定の代替え事業は行ったものの、小規模事業者緊急支援事業や飲食店利用促進支援</a:t>
          </a:r>
          <a:r>
            <a:rPr kumimoji="1" lang="en-US" altLang="ja-JP" sz="1300">
              <a:latin typeface="ＭＳ Ｐゴシック" panose="020B0600070205080204" pitchFamily="50" charset="-128"/>
              <a:ea typeface="ＭＳ Ｐゴシック" panose="020B0600070205080204" pitchFamily="50" charset="-128"/>
            </a:rPr>
            <a:t>j</a:t>
          </a:r>
          <a:r>
            <a:rPr kumimoji="1" lang="ja-JP" altLang="en-US" sz="1300">
              <a:latin typeface="ＭＳ Ｐゴシック" panose="020B0600070205080204" pitchFamily="50" charset="-128"/>
              <a:ea typeface="ＭＳ Ｐゴシック" panose="020B0600070205080204" pitchFamily="50" charset="-128"/>
            </a:rPr>
            <a:t>事業、観光需要喚起事業の皆減により減となっている。教育費は、平成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類似団体平均を大きく上回っていたが、これは小中学校の老朽化に伴う施設整備事業や幼稚園再構築施設整備事業を集中的に実施していたことによるもので、これらの事業が順次完了していることから令和元年度以降は事業費が大きく減少している。災害復旧費については、令和元年度にピークとなってい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月豪雨災害関連事業が減少しており、類似団体等の平均をいずれも下回っている状況である。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実質収支比率は黒字で推移しているが、所要の財源確保のために財政調整基金等を取り崩していることから、令和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年度まで実質単年度収支の赤字が継続していた中、令和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年度は予算比での大幅な税収増や普通交付税の追加交付があったことなどにより黒字に転じている。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　今後、税収等の一般財源の大幅な増は見込めない一方、社会保障費を始めとする各種の財政需要は拡大していく見込みであり、事務事業の徹底した見直しなど、行財政改革を推進し、基金残高の確保など健全な行財政運営に努める。</a:t>
          </a: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黒字額の大半は、グラフに示されるとおり水道事業会計によるものである。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も実質赤字となっている会計はないが、水道事業会計及び一般会計以外の会計においては、一般会計からの繰出金を除けば恒常的に赤字状態となっている会計もあり、標準財政規模に対する黒字額の比率は低くなっている。</a:t>
          </a:r>
        </a:p>
        <a:p>
          <a:r>
            <a:rPr kumimoji="1" lang="ja-JP" altLang="en-US" sz="1400">
              <a:latin typeface="ＭＳ ゴシック" pitchFamily="49" charset="-128"/>
              <a:ea typeface="ＭＳ ゴシック" pitchFamily="49" charset="-128"/>
            </a:rPr>
            <a:t>　今後は、特に繰出金が多額に上る下水道事業等の公営企業会計において、経営戦略等に基づき経費の節減や料金見直しも含めた収入確保を進めることで経営の健全化を図り、一般会計からの負担額の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5;&#12304;&#36001;&#25919;&#29366;&#27841;&#36039;&#26009;&#38598;&#12305;_332038_&#27941;&#2366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cell r="BP51">
            <v>136.19999999999999</v>
          </cell>
          <cell r="BX51">
            <v>133.1</v>
          </cell>
          <cell r="CF51">
            <v>130.19999999999999</v>
          </cell>
          <cell r="CN51">
            <v>119.8</v>
          </cell>
          <cell r="CV51">
            <v>100.5</v>
          </cell>
        </row>
        <row r="53">
          <cell r="BP53">
            <v>55</v>
          </cell>
          <cell r="BX53">
            <v>56.3</v>
          </cell>
          <cell r="CF53">
            <v>57.5</v>
          </cell>
          <cell r="CN53">
            <v>59.3</v>
          </cell>
          <cell r="CV53">
            <v>61.1</v>
          </cell>
        </row>
        <row r="55">
          <cell r="AN55" t="str">
            <v>類似団体内平均値</v>
          </cell>
          <cell r="BP55">
            <v>51.2</v>
          </cell>
          <cell r="BX55">
            <v>47.2</v>
          </cell>
          <cell r="CF55">
            <v>49.5</v>
          </cell>
          <cell r="CN55">
            <v>28</v>
          </cell>
          <cell r="CV55">
            <v>18</v>
          </cell>
        </row>
        <row r="57">
          <cell r="BP57">
            <v>58.7</v>
          </cell>
          <cell r="BX57">
            <v>59.8</v>
          </cell>
          <cell r="CF57">
            <v>60.9</v>
          </cell>
          <cell r="CN57">
            <v>62.3</v>
          </cell>
          <cell r="CV57">
            <v>62.4</v>
          </cell>
        </row>
        <row r="73">
          <cell r="AN73" t="str">
            <v>当該団体値</v>
          </cell>
          <cell r="BP73">
            <v>136.19999999999999</v>
          </cell>
          <cell r="BX73">
            <v>133.1</v>
          </cell>
          <cell r="CF73">
            <v>130.19999999999999</v>
          </cell>
          <cell r="CN73">
            <v>119.8</v>
          </cell>
          <cell r="CV73">
            <v>100.5</v>
          </cell>
        </row>
        <row r="75">
          <cell r="BP75">
            <v>11.6</v>
          </cell>
          <cell r="BX75">
            <v>12.1</v>
          </cell>
          <cell r="CF75">
            <v>12.2</v>
          </cell>
          <cell r="CN75">
            <v>12.4</v>
          </cell>
          <cell r="CV75">
            <v>12.4</v>
          </cell>
        </row>
        <row r="77">
          <cell r="AN77" t="str">
            <v>類似団体内平均値</v>
          </cell>
          <cell r="BP77">
            <v>51.2</v>
          </cell>
          <cell r="BX77">
            <v>47.2</v>
          </cell>
          <cell r="CF77">
            <v>49.5</v>
          </cell>
          <cell r="CN77">
            <v>28</v>
          </cell>
          <cell r="CV77">
            <v>18</v>
          </cell>
        </row>
        <row r="79">
          <cell r="BP79">
            <v>8.1999999999999993</v>
          </cell>
          <cell r="BX79">
            <v>7.8</v>
          </cell>
          <cell r="CF79">
            <v>7.6</v>
          </cell>
          <cell r="CN79">
            <v>7.5</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6"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c r="B2" s="179" t="s">
        <v>81</v>
      </c>
      <c r="C2" s="179"/>
      <c r="D2" s="180"/>
    </row>
    <row r="3" spans="1:119" ht="18.75" customHeight="1" thickBot="1">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53434778</v>
      </c>
      <c r="BO4" s="374"/>
      <c r="BP4" s="374"/>
      <c r="BQ4" s="374"/>
      <c r="BR4" s="374"/>
      <c r="BS4" s="374"/>
      <c r="BT4" s="374"/>
      <c r="BU4" s="375"/>
      <c r="BV4" s="373">
        <v>60037104</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6.9</v>
      </c>
      <c r="CU4" s="380"/>
      <c r="CV4" s="380"/>
      <c r="CW4" s="380"/>
      <c r="CX4" s="380"/>
      <c r="CY4" s="380"/>
      <c r="CZ4" s="380"/>
      <c r="DA4" s="381"/>
      <c r="DB4" s="379">
        <v>4</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51326657</v>
      </c>
      <c r="BO5" s="411"/>
      <c r="BP5" s="411"/>
      <c r="BQ5" s="411"/>
      <c r="BR5" s="411"/>
      <c r="BS5" s="411"/>
      <c r="BT5" s="411"/>
      <c r="BU5" s="412"/>
      <c r="BV5" s="410">
        <v>58249846</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88</v>
      </c>
      <c r="CU5" s="408"/>
      <c r="CV5" s="408"/>
      <c r="CW5" s="408"/>
      <c r="CX5" s="408"/>
      <c r="CY5" s="408"/>
      <c r="CZ5" s="408"/>
      <c r="DA5" s="409"/>
      <c r="DB5" s="407">
        <v>92.4</v>
      </c>
      <c r="DC5" s="408"/>
      <c r="DD5" s="408"/>
      <c r="DE5" s="408"/>
      <c r="DF5" s="408"/>
      <c r="DG5" s="408"/>
      <c r="DH5" s="408"/>
      <c r="DI5" s="409"/>
    </row>
    <row r="6" spans="1:119" ht="18.75" customHeight="1">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2108121</v>
      </c>
      <c r="BO6" s="411"/>
      <c r="BP6" s="411"/>
      <c r="BQ6" s="411"/>
      <c r="BR6" s="411"/>
      <c r="BS6" s="411"/>
      <c r="BT6" s="411"/>
      <c r="BU6" s="412"/>
      <c r="BV6" s="410">
        <v>1787258</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93</v>
      </c>
      <c r="CU6" s="448"/>
      <c r="CV6" s="448"/>
      <c r="CW6" s="448"/>
      <c r="CX6" s="448"/>
      <c r="CY6" s="448"/>
      <c r="CZ6" s="448"/>
      <c r="DA6" s="449"/>
      <c r="DB6" s="447">
        <v>97</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94</v>
      </c>
      <c r="AV7" s="443"/>
      <c r="AW7" s="443"/>
      <c r="AX7" s="443"/>
      <c r="AY7" s="444" t="s">
        <v>106</v>
      </c>
      <c r="AZ7" s="445"/>
      <c r="BA7" s="445"/>
      <c r="BB7" s="445"/>
      <c r="BC7" s="445"/>
      <c r="BD7" s="445"/>
      <c r="BE7" s="445"/>
      <c r="BF7" s="445"/>
      <c r="BG7" s="445"/>
      <c r="BH7" s="445"/>
      <c r="BI7" s="445"/>
      <c r="BJ7" s="445"/>
      <c r="BK7" s="445"/>
      <c r="BL7" s="445"/>
      <c r="BM7" s="446"/>
      <c r="BN7" s="410">
        <v>103348</v>
      </c>
      <c r="BO7" s="411"/>
      <c r="BP7" s="411"/>
      <c r="BQ7" s="411"/>
      <c r="BR7" s="411"/>
      <c r="BS7" s="411"/>
      <c r="BT7" s="411"/>
      <c r="BU7" s="412"/>
      <c r="BV7" s="410">
        <v>676759</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28913279</v>
      </c>
      <c r="CU7" s="411"/>
      <c r="CV7" s="411"/>
      <c r="CW7" s="411"/>
      <c r="CX7" s="411"/>
      <c r="CY7" s="411"/>
      <c r="CZ7" s="411"/>
      <c r="DA7" s="412"/>
      <c r="DB7" s="410">
        <v>27831739</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2004773</v>
      </c>
      <c r="BO8" s="411"/>
      <c r="BP8" s="411"/>
      <c r="BQ8" s="411"/>
      <c r="BR8" s="411"/>
      <c r="BS8" s="411"/>
      <c r="BT8" s="411"/>
      <c r="BU8" s="412"/>
      <c r="BV8" s="410">
        <v>1110499</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0.53</v>
      </c>
      <c r="CU8" s="451"/>
      <c r="CV8" s="451"/>
      <c r="CW8" s="451"/>
      <c r="CX8" s="451"/>
      <c r="CY8" s="451"/>
      <c r="CZ8" s="451"/>
      <c r="DA8" s="452"/>
      <c r="DB8" s="450">
        <v>0.54</v>
      </c>
      <c r="DC8" s="451"/>
      <c r="DD8" s="451"/>
      <c r="DE8" s="451"/>
      <c r="DF8" s="451"/>
      <c r="DG8" s="451"/>
      <c r="DH8" s="451"/>
      <c r="DI8" s="452"/>
    </row>
    <row r="9" spans="1:119" ht="18.75" customHeight="1" thickBot="1">
      <c r="A9" s="178"/>
      <c r="B9" s="404" t="s">
        <v>112</v>
      </c>
      <c r="C9" s="405"/>
      <c r="D9" s="405"/>
      <c r="E9" s="405"/>
      <c r="F9" s="405"/>
      <c r="G9" s="405"/>
      <c r="H9" s="405"/>
      <c r="I9" s="405"/>
      <c r="J9" s="405"/>
      <c r="K9" s="453"/>
      <c r="L9" s="454" t="s">
        <v>113</v>
      </c>
      <c r="M9" s="455"/>
      <c r="N9" s="455"/>
      <c r="O9" s="455"/>
      <c r="P9" s="455"/>
      <c r="Q9" s="456"/>
      <c r="R9" s="457">
        <v>99937</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894274</v>
      </c>
      <c r="BO9" s="411"/>
      <c r="BP9" s="411"/>
      <c r="BQ9" s="411"/>
      <c r="BR9" s="411"/>
      <c r="BS9" s="411"/>
      <c r="BT9" s="411"/>
      <c r="BU9" s="412"/>
      <c r="BV9" s="410">
        <v>169530</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17.5</v>
      </c>
      <c r="CU9" s="408"/>
      <c r="CV9" s="408"/>
      <c r="CW9" s="408"/>
      <c r="CX9" s="408"/>
      <c r="CY9" s="408"/>
      <c r="CZ9" s="408"/>
      <c r="DA9" s="409"/>
      <c r="DB9" s="407">
        <v>17.8</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119</v>
      </c>
      <c r="M10" s="440"/>
      <c r="N10" s="440"/>
      <c r="O10" s="440"/>
      <c r="P10" s="440"/>
      <c r="Q10" s="441"/>
      <c r="R10" s="461">
        <v>103746</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2682</v>
      </c>
      <c r="BO10" s="411"/>
      <c r="BP10" s="411"/>
      <c r="BQ10" s="411"/>
      <c r="BR10" s="411"/>
      <c r="BS10" s="411"/>
      <c r="BT10" s="411"/>
      <c r="BU10" s="412"/>
      <c r="BV10" s="410">
        <v>2405</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131</v>
      </c>
      <c r="DC11" s="451"/>
      <c r="DD11" s="451"/>
      <c r="DE11" s="451"/>
      <c r="DF11" s="451"/>
      <c r="DG11" s="451"/>
      <c r="DH11" s="451"/>
      <c r="DI11" s="452"/>
    </row>
    <row r="12" spans="1:119" ht="18.75" customHeight="1">
      <c r="A12" s="178"/>
      <c r="B12" s="470" t="s">
        <v>132</v>
      </c>
      <c r="C12" s="471"/>
      <c r="D12" s="471"/>
      <c r="E12" s="471"/>
      <c r="F12" s="471"/>
      <c r="G12" s="471"/>
      <c r="H12" s="471"/>
      <c r="I12" s="471"/>
      <c r="J12" s="471"/>
      <c r="K12" s="472"/>
      <c r="L12" s="479" t="s">
        <v>133</v>
      </c>
      <c r="M12" s="480"/>
      <c r="N12" s="480"/>
      <c r="O12" s="480"/>
      <c r="P12" s="480"/>
      <c r="Q12" s="481"/>
      <c r="R12" s="482">
        <v>98811</v>
      </c>
      <c r="S12" s="483"/>
      <c r="T12" s="483"/>
      <c r="U12" s="483"/>
      <c r="V12" s="484"/>
      <c r="W12" s="485" t="s">
        <v>1</v>
      </c>
      <c r="X12" s="443"/>
      <c r="Y12" s="443"/>
      <c r="Z12" s="443"/>
      <c r="AA12" s="443"/>
      <c r="AB12" s="486"/>
      <c r="AC12" s="487" t="s">
        <v>134</v>
      </c>
      <c r="AD12" s="488"/>
      <c r="AE12" s="488"/>
      <c r="AF12" s="488"/>
      <c r="AG12" s="489"/>
      <c r="AH12" s="487" t="s">
        <v>135</v>
      </c>
      <c r="AI12" s="488"/>
      <c r="AJ12" s="488"/>
      <c r="AK12" s="488"/>
      <c r="AL12" s="490"/>
      <c r="AM12" s="439" t="s">
        <v>136</v>
      </c>
      <c r="AN12" s="440"/>
      <c r="AO12" s="440"/>
      <c r="AP12" s="440"/>
      <c r="AQ12" s="440"/>
      <c r="AR12" s="440"/>
      <c r="AS12" s="440"/>
      <c r="AT12" s="441"/>
      <c r="AU12" s="442" t="s">
        <v>137</v>
      </c>
      <c r="AV12" s="443"/>
      <c r="AW12" s="443"/>
      <c r="AX12" s="443"/>
      <c r="AY12" s="444" t="s">
        <v>138</v>
      </c>
      <c r="AZ12" s="445"/>
      <c r="BA12" s="445"/>
      <c r="BB12" s="445"/>
      <c r="BC12" s="445"/>
      <c r="BD12" s="445"/>
      <c r="BE12" s="445"/>
      <c r="BF12" s="445"/>
      <c r="BG12" s="445"/>
      <c r="BH12" s="445"/>
      <c r="BI12" s="445"/>
      <c r="BJ12" s="445"/>
      <c r="BK12" s="445"/>
      <c r="BL12" s="445"/>
      <c r="BM12" s="446"/>
      <c r="BN12" s="410">
        <v>100000</v>
      </c>
      <c r="BO12" s="411"/>
      <c r="BP12" s="411"/>
      <c r="BQ12" s="411"/>
      <c r="BR12" s="411"/>
      <c r="BS12" s="411"/>
      <c r="BT12" s="411"/>
      <c r="BU12" s="412"/>
      <c r="BV12" s="410">
        <v>1200000</v>
      </c>
      <c r="BW12" s="411"/>
      <c r="BX12" s="411"/>
      <c r="BY12" s="411"/>
      <c r="BZ12" s="411"/>
      <c r="CA12" s="411"/>
      <c r="CB12" s="411"/>
      <c r="CC12" s="412"/>
      <c r="CD12" s="413" t="s">
        <v>139</v>
      </c>
      <c r="CE12" s="414"/>
      <c r="CF12" s="414"/>
      <c r="CG12" s="414"/>
      <c r="CH12" s="414"/>
      <c r="CI12" s="414"/>
      <c r="CJ12" s="414"/>
      <c r="CK12" s="414"/>
      <c r="CL12" s="414"/>
      <c r="CM12" s="414"/>
      <c r="CN12" s="414"/>
      <c r="CO12" s="414"/>
      <c r="CP12" s="414"/>
      <c r="CQ12" s="414"/>
      <c r="CR12" s="414"/>
      <c r="CS12" s="415"/>
      <c r="CT12" s="450" t="s">
        <v>140</v>
      </c>
      <c r="CU12" s="451"/>
      <c r="CV12" s="451"/>
      <c r="CW12" s="451"/>
      <c r="CX12" s="451"/>
      <c r="CY12" s="451"/>
      <c r="CZ12" s="451"/>
      <c r="DA12" s="452"/>
      <c r="DB12" s="450" t="s">
        <v>140</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141</v>
      </c>
      <c r="N13" s="502"/>
      <c r="O13" s="502"/>
      <c r="P13" s="502"/>
      <c r="Q13" s="503"/>
      <c r="R13" s="494">
        <v>97787</v>
      </c>
      <c r="S13" s="495"/>
      <c r="T13" s="495"/>
      <c r="U13" s="495"/>
      <c r="V13" s="496"/>
      <c r="W13" s="426" t="s">
        <v>142</v>
      </c>
      <c r="X13" s="427"/>
      <c r="Y13" s="427"/>
      <c r="Z13" s="427"/>
      <c r="AA13" s="427"/>
      <c r="AB13" s="417"/>
      <c r="AC13" s="461">
        <v>2604</v>
      </c>
      <c r="AD13" s="462"/>
      <c r="AE13" s="462"/>
      <c r="AF13" s="462"/>
      <c r="AG13" s="504"/>
      <c r="AH13" s="461">
        <v>2969</v>
      </c>
      <c r="AI13" s="462"/>
      <c r="AJ13" s="462"/>
      <c r="AK13" s="462"/>
      <c r="AL13" s="463"/>
      <c r="AM13" s="439" t="s">
        <v>143</v>
      </c>
      <c r="AN13" s="440"/>
      <c r="AO13" s="440"/>
      <c r="AP13" s="440"/>
      <c r="AQ13" s="440"/>
      <c r="AR13" s="440"/>
      <c r="AS13" s="440"/>
      <c r="AT13" s="441"/>
      <c r="AU13" s="442" t="s">
        <v>137</v>
      </c>
      <c r="AV13" s="443"/>
      <c r="AW13" s="443"/>
      <c r="AX13" s="443"/>
      <c r="AY13" s="444" t="s">
        <v>144</v>
      </c>
      <c r="AZ13" s="445"/>
      <c r="BA13" s="445"/>
      <c r="BB13" s="445"/>
      <c r="BC13" s="445"/>
      <c r="BD13" s="445"/>
      <c r="BE13" s="445"/>
      <c r="BF13" s="445"/>
      <c r="BG13" s="445"/>
      <c r="BH13" s="445"/>
      <c r="BI13" s="445"/>
      <c r="BJ13" s="445"/>
      <c r="BK13" s="445"/>
      <c r="BL13" s="445"/>
      <c r="BM13" s="446"/>
      <c r="BN13" s="410">
        <v>796956</v>
      </c>
      <c r="BO13" s="411"/>
      <c r="BP13" s="411"/>
      <c r="BQ13" s="411"/>
      <c r="BR13" s="411"/>
      <c r="BS13" s="411"/>
      <c r="BT13" s="411"/>
      <c r="BU13" s="412"/>
      <c r="BV13" s="410">
        <v>-1028065</v>
      </c>
      <c r="BW13" s="411"/>
      <c r="BX13" s="411"/>
      <c r="BY13" s="411"/>
      <c r="BZ13" s="411"/>
      <c r="CA13" s="411"/>
      <c r="CB13" s="411"/>
      <c r="CC13" s="412"/>
      <c r="CD13" s="413" t="s">
        <v>145</v>
      </c>
      <c r="CE13" s="414"/>
      <c r="CF13" s="414"/>
      <c r="CG13" s="414"/>
      <c r="CH13" s="414"/>
      <c r="CI13" s="414"/>
      <c r="CJ13" s="414"/>
      <c r="CK13" s="414"/>
      <c r="CL13" s="414"/>
      <c r="CM13" s="414"/>
      <c r="CN13" s="414"/>
      <c r="CO13" s="414"/>
      <c r="CP13" s="414"/>
      <c r="CQ13" s="414"/>
      <c r="CR13" s="414"/>
      <c r="CS13" s="415"/>
      <c r="CT13" s="407">
        <v>12.4</v>
      </c>
      <c r="CU13" s="408"/>
      <c r="CV13" s="408"/>
      <c r="CW13" s="408"/>
      <c r="CX13" s="408"/>
      <c r="CY13" s="408"/>
      <c r="CZ13" s="408"/>
      <c r="DA13" s="409"/>
      <c r="DB13" s="407">
        <v>12.4</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146</v>
      </c>
      <c r="M14" s="492"/>
      <c r="N14" s="492"/>
      <c r="O14" s="492"/>
      <c r="P14" s="492"/>
      <c r="Q14" s="493"/>
      <c r="R14" s="494">
        <v>99821</v>
      </c>
      <c r="S14" s="495"/>
      <c r="T14" s="495"/>
      <c r="U14" s="495"/>
      <c r="V14" s="496"/>
      <c r="W14" s="400"/>
      <c r="X14" s="401"/>
      <c r="Y14" s="401"/>
      <c r="Z14" s="401"/>
      <c r="AA14" s="401"/>
      <c r="AB14" s="390"/>
      <c r="AC14" s="497">
        <v>5.6</v>
      </c>
      <c r="AD14" s="498"/>
      <c r="AE14" s="498"/>
      <c r="AF14" s="498"/>
      <c r="AG14" s="499"/>
      <c r="AH14" s="497">
        <v>6.3</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147</v>
      </c>
      <c r="CE14" s="506"/>
      <c r="CF14" s="506"/>
      <c r="CG14" s="506"/>
      <c r="CH14" s="506"/>
      <c r="CI14" s="506"/>
      <c r="CJ14" s="506"/>
      <c r="CK14" s="506"/>
      <c r="CL14" s="506"/>
      <c r="CM14" s="506"/>
      <c r="CN14" s="506"/>
      <c r="CO14" s="506"/>
      <c r="CP14" s="506"/>
      <c r="CQ14" s="506"/>
      <c r="CR14" s="506"/>
      <c r="CS14" s="507"/>
      <c r="CT14" s="508">
        <v>100.5</v>
      </c>
      <c r="CU14" s="509"/>
      <c r="CV14" s="509"/>
      <c r="CW14" s="509"/>
      <c r="CX14" s="509"/>
      <c r="CY14" s="509"/>
      <c r="CZ14" s="509"/>
      <c r="DA14" s="510"/>
      <c r="DB14" s="508">
        <v>119.8</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141</v>
      </c>
      <c r="N15" s="502"/>
      <c r="O15" s="502"/>
      <c r="P15" s="502"/>
      <c r="Q15" s="503"/>
      <c r="R15" s="494">
        <v>98795</v>
      </c>
      <c r="S15" s="495"/>
      <c r="T15" s="495"/>
      <c r="U15" s="495"/>
      <c r="V15" s="496"/>
      <c r="W15" s="426" t="s">
        <v>148</v>
      </c>
      <c r="X15" s="427"/>
      <c r="Y15" s="427"/>
      <c r="Z15" s="427"/>
      <c r="AA15" s="427"/>
      <c r="AB15" s="417"/>
      <c r="AC15" s="461">
        <v>13080</v>
      </c>
      <c r="AD15" s="462"/>
      <c r="AE15" s="462"/>
      <c r="AF15" s="462"/>
      <c r="AG15" s="504"/>
      <c r="AH15" s="461">
        <v>13276</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12154415</v>
      </c>
      <c r="BO15" s="374"/>
      <c r="BP15" s="374"/>
      <c r="BQ15" s="374"/>
      <c r="BR15" s="374"/>
      <c r="BS15" s="374"/>
      <c r="BT15" s="374"/>
      <c r="BU15" s="375"/>
      <c r="BV15" s="373">
        <v>12509497</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28.1</v>
      </c>
      <c r="AD16" s="498"/>
      <c r="AE16" s="498"/>
      <c r="AF16" s="498"/>
      <c r="AG16" s="499"/>
      <c r="AH16" s="497">
        <v>28</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24120477</v>
      </c>
      <c r="BO16" s="411"/>
      <c r="BP16" s="411"/>
      <c r="BQ16" s="411"/>
      <c r="BR16" s="411"/>
      <c r="BS16" s="411"/>
      <c r="BT16" s="411"/>
      <c r="BU16" s="412"/>
      <c r="BV16" s="410">
        <v>23283975</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154</v>
      </c>
      <c r="N17" s="522"/>
      <c r="O17" s="522"/>
      <c r="P17" s="522"/>
      <c r="Q17" s="523"/>
      <c r="R17" s="516" t="s">
        <v>152</v>
      </c>
      <c r="S17" s="517"/>
      <c r="T17" s="517"/>
      <c r="U17" s="517"/>
      <c r="V17" s="518"/>
      <c r="W17" s="426" t="s">
        <v>155</v>
      </c>
      <c r="X17" s="427"/>
      <c r="Y17" s="427"/>
      <c r="Z17" s="427"/>
      <c r="AA17" s="427"/>
      <c r="AB17" s="417"/>
      <c r="AC17" s="461">
        <v>30798</v>
      </c>
      <c r="AD17" s="462"/>
      <c r="AE17" s="462"/>
      <c r="AF17" s="462"/>
      <c r="AG17" s="504"/>
      <c r="AH17" s="461">
        <v>31109</v>
      </c>
      <c r="AI17" s="462"/>
      <c r="AJ17" s="462"/>
      <c r="AK17" s="462"/>
      <c r="AL17" s="463"/>
      <c r="AM17" s="439"/>
      <c r="AN17" s="440"/>
      <c r="AO17" s="440"/>
      <c r="AP17" s="440"/>
      <c r="AQ17" s="440"/>
      <c r="AR17" s="440"/>
      <c r="AS17" s="440"/>
      <c r="AT17" s="441"/>
      <c r="AU17" s="442"/>
      <c r="AV17" s="443"/>
      <c r="AW17" s="443"/>
      <c r="AX17" s="443"/>
      <c r="AY17" s="444" t="s">
        <v>156</v>
      </c>
      <c r="AZ17" s="445"/>
      <c r="BA17" s="445"/>
      <c r="BB17" s="445"/>
      <c r="BC17" s="445"/>
      <c r="BD17" s="445"/>
      <c r="BE17" s="445"/>
      <c r="BF17" s="445"/>
      <c r="BG17" s="445"/>
      <c r="BH17" s="445"/>
      <c r="BI17" s="445"/>
      <c r="BJ17" s="445"/>
      <c r="BK17" s="445"/>
      <c r="BL17" s="445"/>
      <c r="BM17" s="446"/>
      <c r="BN17" s="410">
        <v>15303706</v>
      </c>
      <c r="BO17" s="411"/>
      <c r="BP17" s="411"/>
      <c r="BQ17" s="411"/>
      <c r="BR17" s="411"/>
      <c r="BS17" s="411"/>
      <c r="BT17" s="411"/>
      <c r="BU17" s="412"/>
      <c r="BV17" s="410">
        <v>15788719</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157</v>
      </c>
      <c r="C18" s="453"/>
      <c r="D18" s="453"/>
      <c r="E18" s="533"/>
      <c r="F18" s="533"/>
      <c r="G18" s="533"/>
      <c r="H18" s="533"/>
      <c r="I18" s="533"/>
      <c r="J18" s="533"/>
      <c r="K18" s="533"/>
      <c r="L18" s="534">
        <v>506.33</v>
      </c>
      <c r="M18" s="534"/>
      <c r="N18" s="534"/>
      <c r="O18" s="534"/>
      <c r="P18" s="534"/>
      <c r="Q18" s="534"/>
      <c r="R18" s="535"/>
      <c r="S18" s="535"/>
      <c r="T18" s="535"/>
      <c r="U18" s="535"/>
      <c r="V18" s="536"/>
      <c r="W18" s="428"/>
      <c r="X18" s="429"/>
      <c r="Y18" s="429"/>
      <c r="Z18" s="429"/>
      <c r="AA18" s="429"/>
      <c r="AB18" s="420"/>
      <c r="AC18" s="537">
        <v>66.3</v>
      </c>
      <c r="AD18" s="538"/>
      <c r="AE18" s="538"/>
      <c r="AF18" s="538"/>
      <c r="AG18" s="539"/>
      <c r="AH18" s="537">
        <v>65.7</v>
      </c>
      <c r="AI18" s="538"/>
      <c r="AJ18" s="538"/>
      <c r="AK18" s="538"/>
      <c r="AL18" s="540"/>
      <c r="AM18" s="439"/>
      <c r="AN18" s="440"/>
      <c r="AO18" s="440"/>
      <c r="AP18" s="440"/>
      <c r="AQ18" s="440"/>
      <c r="AR18" s="440"/>
      <c r="AS18" s="440"/>
      <c r="AT18" s="441"/>
      <c r="AU18" s="442"/>
      <c r="AV18" s="443"/>
      <c r="AW18" s="443"/>
      <c r="AX18" s="443"/>
      <c r="AY18" s="444" t="s">
        <v>158</v>
      </c>
      <c r="AZ18" s="445"/>
      <c r="BA18" s="445"/>
      <c r="BB18" s="445"/>
      <c r="BC18" s="445"/>
      <c r="BD18" s="445"/>
      <c r="BE18" s="445"/>
      <c r="BF18" s="445"/>
      <c r="BG18" s="445"/>
      <c r="BH18" s="445"/>
      <c r="BI18" s="445"/>
      <c r="BJ18" s="445"/>
      <c r="BK18" s="445"/>
      <c r="BL18" s="445"/>
      <c r="BM18" s="446"/>
      <c r="BN18" s="410">
        <v>26679769</v>
      </c>
      <c r="BO18" s="411"/>
      <c r="BP18" s="411"/>
      <c r="BQ18" s="411"/>
      <c r="BR18" s="411"/>
      <c r="BS18" s="411"/>
      <c r="BT18" s="411"/>
      <c r="BU18" s="412"/>
      <c r="BV18" s="410">
        <v>25996336</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159</v>
      </c>
      <c r="C19" s="453"/>
      <c r="D19" s="453"/>
      <c r="E19" s="533"/>
      <c r="F19" s="533"/>
      <c r="G19" s="533"/>
      <c r="H19" s="533"/>
      <c r="I19" s="533"/>
      <c r="J19" s="533"/>
      <c r="K19" s="533"/>
      <c r="L19" s="541">
        <v>197</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160</v>
      </c>
      <c r="AZ19" s="445"/>
      <c r="BA19" s="445"/>
      <c r="BB19" s="445"/>
      <c r="BC19" s="445"/>
      <c r="BD19" s="445"/>
      <c r="BE19" s="445"/>
      <c r="BF19" s="445"/>
      <c r="BG19" s="445"/>
      <c r="BH19" s="445"/>
      <c r="BI19" s="445"/>
      <c r="BJ19" s="445"/>
      <c r="BK19" s="445"/>
      <c r="BL19" s="445"/>
      <c r="BM19" s="446"/>
      <c r="BN19" s="410">
        <v>34829600</v>
      </c>
      <c r="BO19" s="411"/>
      <c r="BP19" s="411"/>
      <c r="BQ19" s="411"/>
      <c r="BR19" s="411"/>
      <c r="BS19" s="411"/>
      <c r="BT19" s="411"/>
      <c r="BU19" s="412"/>
      <c r="BV19" s="410">
        <v>33733468</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161</v>
      </c>
      <c r="C20" s="453"/>
      <c r="D20" s="453"/>
      <c r="E20" s="533"/>
      <c r="F20" s="533"/>
      <c r="G20" s="533"/>
      <c r="H20" s="533"/>
      <c r="I20" s="533"/>
      <c r="J20" s="533"/>
      <c r="K20" s="533"/>
      <c r="L20" s="541">
        <v>41213</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550" t="s">
        <v>162</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80" t="s">
        <v>163</v>
      </c>
      <c r="C22" s="554"/>
      <c r="D22" s="555"/>
      <c r="E22" s="422" t="s">
        <v>1</v>
      </c>
      <c r="F22" s="427"/>
      <c r="G22" s="427"/>
      <c r="H22" s="427"/>
      <c r="I22" s="427"/>
      <c r="J22" s="427"/>
      <c r="K22" s="417"/>
      <c r="L22" s="422" t="s">
        <v>164</v>
      </c>
      <c r="M22" s="427"/>
      <c r="N22" s="427"/>
      <c r="O22" s="427"/>
      <c r="P22" s="417"/>
      <c r="Q22" s="585" t="s">
        <v>165</v>
      </c>
      <c r="R22" s="586"/>
      <c r="S22" s="586"/>
      <c r="T22" s="586"/>
      <c r="U22" s="586"/>
      <c r="V22" s="587"/>
      <c r="W22" s="553" t="s">
        <v>166</v>
      </c>
      <c r="X22" s="554"/>
      <c r="Y22" s="555"/>
      <c r="Z22" s="422" t="s">
        <v>1</v>
      </c>
      <c r="AA22" s="427"/>
      <c r="AB22" s="427"/>
      <c r="AC22" s="427"/>
      <c r="AD22" s="427"/>
      <c r="AE22" s="427"/>
      <c r="AF22" s="427"/>
      <c r="AG22" s="417"/>
      <c r="AH22" s="591" t="s">
        <v>167</v>
      </c>
      <c r="AI22" s="427"/>
      <c r="AJ22" s="427"/>
      <c r="AK22" s="427"/>
      <c r="AL22" s="417"/>
      <c r="AM22" s="591" t="s">
        <v>168</v>
      </c>
      <c r="AN22" s="592"/>
      <c r="AO22" s="592"/>
      <c r="AP22" s="592"/>
      <c r="AQ22" s="592"/>
      <c r="AR22" s="593"/>
      <c r="AS22" s="585" t="s">
        <v>165</v>
      </c>
      <c r="AT22" s="586"/>
      <c r="AU22" s="586"/>
      <c r="AV22" s="586"/>
      <c r="AW22" s="586"/>
      <c r="AX22" s="597"/>
      <c r="AY22" s="370" t="s">
        <v>169</v>
      </c>
      <c r="AZ22" s="371"/>
      <c r="BA22" s="371"/>
      <c r="BB22" s="371"/>
      <c r="BC22" s="371"/>
      <c r="BD22" s="371"/>
      <c r="BE22" s="371"/>
      <c r="BF22" s="371"/>
      <c r="BG22" s="371"/>
      <c r="BH22" s="371"/>
      <c r="BI22" s="371"/>
      <c r="BJ22" s="371"/>
      <c r="BK22" s="371"/>
      <c r="BL22" s="371"/>
      <c r="BM22" s="372"/>
      <c r="BN22" s="373">
        <v>68270775</v>
      </c>
      <c r="BO22" s="374"/>
      <c r="BP22" s="374"/>
      <c r="BQ22" s="374"/>
      <c r="BR22" s="374"/>
      <c r="BS22" s="374"/>
      <c r="BT22" s="374"/>
      <c r="BU22" s="375"/>
      <c r="BV22" s="373">
        <v>71248883</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170</v>
      </c>
      <c r="AZ23" s="445"/>
      <c r="BA23" s="445"/>
      <c r="BB23" s="445"/>
      <c r="BC23" s="445"/>
      <c r="BD23" s="445"/>
      <c r="BE23" s="445"/>
      <c r="BF23" s="445"/>
      <c r="BG23" s="445"/>
      <c r="BH23" s="445"/>
      <c r="BI23" s="445"/>
      <c r="BJ23" s="445"/>
      <c r="BK23" s="445"/>
      <c r="BL23" s="445"/>
      <c r="BM23" s="446"/>
      <c r="BN23" s="410">
        <v>29269452</v>
      </c>
      <c r="BO23" s="411"/>
      <c r="BP23" s="411"/>
      <c r="BQ23" s="411"/>
      <c r="BR23" s="411"/>
      <c r="BS23" s="411"/>
      <c r="BT23" s="411"/>
      <c r="BU23" s="412"/>
      <c r="BV23" s="410">
        <v>30399031</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81"/>
      <c r="C24" s="557"/>
      <c r="D24" s="558"/>
      <c r="E24" s="460" t="s">
        <v>171</v>
      </c>
      <c r="F24" s="440"/>
      <c r="G24" s="440"/>
      <c r="H24" s="440"/>
      <c r="I24" s="440"/>
      <c r="J24" s="440"/>
      <c r="K24" s="441"/>
      <c r="L24" s="461">
        <v>1</v>
      </c>
      <c r="M24" s="462"/>
      <c r="N24" s="462"/>
      <c r="O24" s="462"/>
      <c r="P24" s="504"/>
      <c r="Q24" s="461">
        <v>6860</v>
      </c>
      <c r="R24" s="462"/>
      <c r="S24" s="462"/>
      <c r="T24" s="462"/>
      <c r="U24" s="462"/>
      <c r="V24" s="504"/>
      <c r="W24" s="556"/>
      <c r="X24" s="557"/>
      <c r="Y24" s="558"/>
      <c r="Z24" s="460" t="s">
        <v>172</v>
      </c>
      <c r="AA24" s="440"/>
      <c r="AB24" s="440"/>
      <c r="AC24" s="440"/>
      <c r="AD24" s="440"/>
      <c r="AE24" s="440"/>
      <c r="AF24" s="440"/>
      <c r="AG24" s="441"/>
      <c r="AH24" s="461">
        <v>702</v>
      </c>
      <c r="AI24" s="462"/>
      <c r="AJ24" s="462"/>
      <c r="AK24" s="462"/>
      <c r="AL24" s="504"/>
      <c r="AM24" s="461">
        <v>2315196</v>
      </c>
      <c r="AN24" s="462"/>
      <c r="AO24" s="462"/>
      <c r="AP24" s="462"/>
      <c r="AQ24" s="462"/>
      <c r="AR24" s="504"/>
      <c r="AS24" s="461">
        <v>3298</v>
      </c>
      <c r="AT24" s="462"/>
      <c r="AU24" s="462"/>
      <c r="AV24" s="462"/>
      <c r="AW24" s="462"/>
      <c r="AX24" s="463"/>
      <c r="AY24" s="526" t="s">
        <v>173</v>
      </c>
      <c r="AZ24" s="527"/>
      <c r="BA24" s="527"/>
      <c r="BB24" s="527"/>
      <c r="BC24" s="527"/>
      <c r="BD24" s="527"/>
      <c r="BE24" s="527"/>
      <c r="BF24" s="527"/>
      <c r="BG24" s="527"/>
      <c r="BH24" s="527"/>
      <c r="BI24" s="527"/>
      <c r="BJ24" s="527"/>
      <c r="BK24" s="527"/>
      <c r="BL24" s="527"/>
      <c r="BM24" s="528"/>
      <c r="BN24" s="410">
        <v>48287108</v>
      </c>
      <c r="BO24" s="411"/>
      <c r="BP24" s="411"/>
      <c r="BQ24" s="411"/>
      <c r="BR24" s="411"/>
      <c r="BS24" s="411"/>
      <c r="BT24" s="411"/>
      <c r="BU24" s="412"/>
      <c r="BV24" s="410">
        <v>51131736</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81"/>
      <c r="C25" s="557"/>
      <c r="D25" s="558"/>
      <c r="E25" s="460" t="s">
        <v>174</v>
      </c>
      <c r="F25" s="440"/>
      <c r="G25" s="440"/>
      <c r="H25" s="440"/>
      <c r="I25" s="440"/>
      <c r="J25" s="440"/>
      <c r="K25" s="441"/>
      <c r="L25" s="461">
        <v>2</v>
      </c>
      <c r="M25" s="462"/>
      <c r="N25" s="462"/>
      <c r="O25" s="462"/>
      <c r="P25" s="504"/>
      <c r="Q25" s="461">
        <v>6630</v>
      </c>
      <c r="R25" s="462"/>
      <c r="S25" s="462"/>
      <c r="T25" s="462"/>
      <c r="U25" s="462"/>
      <c r="V25" s="504"/>
      <c r="W25" s="556"/>
      <c r="X25" s="557"/>
      <c r="Y25" s="558"/>
      <c r="Z25" s="460" t="s">
        <v>175</v>
      </c>
      <c r="AA25" s="440"/>
      <c r="AB25" s="440"/>
      <c r="AC25" s="440"/>
      <c r="AD25" s="440"/>
      <c r="AE25" s="440"/>
      <c r="AF25" s="440"/>
      <c r="AG25" s="441"/>
      <c r="AH25" s="461" t="s">
        <v>140</v>
      </c>
      <c r="AI25" s="462"/>
      <c r="AJ25" s="462"/>
      <c r="AK25" s="462"/>
      <c r="AL25" s="504"/>
      <c r="AM25" s="461" t="s">
        <v>140</v>
      </c>
      <c r="AN25" s="462"/>
      <c r="AO25" s="462"/>
      <c r="AP25" s="462"/>
      <c r="AQ25" s="462"/>
      <c r="AR25" s="504"/>
      <c r="AS25" s="461" t="s">
        <v>176</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6057708</v>
      </c>
      <c r="BO25" s="374"/>
      <c r="BP25" s="374"/>
      <c r="BQ25" s="374"/>
      <c r="BR25" s="374"/>
      <c r="BS25" s="374"/>
      <c r="BT25" s="374"/>
      <c r="BU25" s="375"/>
      <c r="BV25" s="373">
        <v>5640705</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81"/>
      <c r="C26" s="557"/>
      <c r="D26" s="558"/>
      <c r="E26" s="460" t="s">
        <v>178</v>
      </c>
      <c r="F26" s="440"/>
      <c r="G26" s="440"/>
      <c r="H26" s="440"/>
      <c r="I26" s="440"/>
      <c r="J26" s="440"/>
      <c r="K26" s="441"/>
      <c r="L26" s="461">
        <v>1</v>
      </c>
      <c r="M26" s="462"/>
      <c r="N26" s="462"/>
      <c r="O26" s="462"/>
      <c r="P26" s="504"/>
      <c r="Q26" s="461">
        <v>6210</v>
      </c>
      <c r="R26" s="462"/>
      <c r="S26" s="462"/>
      <c r="T26" s="462"/>
      <c r="U26" s="462"/>
      <c r="V26" s="504"/>
      <c r="W26" s="556"/>
      <c r="X26" s="557"/>
      <c r="Y26" s="558"/>
      <c r="Z26" s="460" t="s">
        <v>179</v>
      </c>
      <c r="AA26" s="562"/>
      <c r="AB26" s="562"/>
      <c r="AC26" s="562"/>
      <c r="AD26" s="562"/>
      <c r="AE26" s="562"/>
      <c r="AF26" s="562"/>
      <c r="AG26" s="563"/>
      <c r="AH26" s="461" t="s">
        <v>131</v>
      </c>
      <c r="AI26" s="462"/>
      <c r="AJ26" s="462"/>
      <c r="AK26" s="462"/>
      <c r="AL26" s="504"/>
      <c r="AM26" s="461" t="s">
        <v>131</v>
      </c>
      <c r="AN26" s="462"/>
      <c r="AO26" s="462"/>
      <c r="AP26" s="462"/>
      <c r="AQ26" s="462"/>
      <c r="AR26" s="504"/>
      <c r="AS26" s="461" t="s">
        <v>131</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140</v>
      </c>
      <c r="BO26" s="411"/>
      <c r="BP26" s="411"/>
      <c r="BQ26" s="411"/>
      <c r="BR26" s="411"/>
      <c r="BS26" s="411"/>
      <c r="BT26" s="411"/>
      <c r="BU26" s="412"/>
      <c r="BV26" s="410" t="s">
        <v>140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81"/>
      <c r="C27" s="557"/>
      <c r="D27" s="558"/>
      <c r="E27" s="460" t="s">
        <v>181</v>
      </c>
      <c r="F27" s="440"/>
      <c r="G27" s="440"/>
      <c r="H27" s="440"/>
      <c r="I27" s="440"/>
      <c r="J27" s="440"/>
      <c r="K27" s="441"/>
      <c r="L27" s="461">
        <v>1</v>
      </c>
      <c r="M27" s="462"/>
      <c r="N27" s="462"/>
      <c r="O27" s="462"/>
      <c r="P27" s="504"/>
      <c r="Q27" s="461">
        <v>5550</v>
      </c>
      <c r="R27" s="462"/>
      <c r="S27" s="462"/>
      <c r="T27" s="462"/>
      <c r="U27" s="462"/>
      <c r="V27" s="504"/>
      <c r="W27" s="556"/>
      <c r="X27" s="557"/>
      <c r="Y27" s="558"/>
      <c r="Z27" s="460" t="s">
        <v>182</v>
      </c>
      <c r="AA27" s="440"/>
      <c r="AB27" s="440"/>
      <c r="AC27" s="440"/>
      <c r="AD27" s="440"/>
      <c r="AE27" s="440"/>
      <c r="AF27" s="440"/>
      <c r="AG27" s="441"/>
      <c r="AH27" s="461">
        <v>33</v>
      </c>
      <c r="AI27" s="462"/>
      <c r="AJ27" s="462"/>
      <c r="AK27" s="462"/>
      <c r="AL27" s="504"/>
      <c r="AM27" s="461">
        <v>112144</v>
      </c>
      <c r="AN27" s="462"/>
      <c r="AO27" s="462"/>
      <c r="AP27" s="462"/>
      <c r="AQ27" s="462"/>
      <c r="AR27" s="504"/>
      <c r="AS27" s="461">
        <v>3398</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29">
        <v>877837</v>
      </c>
      <c r="BO27" s="530"/>
      <c r="BP27" s="530"/>
      <c r="BQ27" s="530"/>
      <c r="BR27" s="530"/>
      <c r="BS27" s="530"/>
      <c r="BT27" s="530"/>
      <c r="BU27" s="531"/>
      <c r="BV27" s="529">
        <v>877837</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81"/>
      <c r="C28" s="557"/>
      <c r="D28" s="558"/>
      <c r="E28" s="460" t="s">
        <v>184</v>
      </c>
      <c r="F28" s="440"/>
      <c r="G28" s="440"/>
      <c r="H28" s="440"/>
      <c r="I28" s="440"/>
      <c r="J28" s="440"/>
      <c r="K28" s="441"/>
      <c r="L28" s="461">
        <v>1</v>
      </c>
      <c r="M28" s="462"/>
      <c r="N28" s="462"/>
      <c r="O28" s="462"/>
      <c r="P28" s="504"/>
      <c r="Q28" s="461">
        <v>5150</v>
      </c>
      <c r="R28" s="462"/>
      <c r="S28" s="462"/>
      <c r="T28" s="462"/>
      <c r="U28" s="462"/>
      <c r="V28" s="504"/>
      <c r="W28" s="556"/>
      <c r="X28" s="557"/>
      <c r="Y28" s="558"/>
      <c r="Z28" s="460" t="s">
        <v>185</v>
      </c>
      <c r="AA28" s="440"/>
      <c r="AB28" s="440"/>
      <c r="AC28" s="440"/>
      <c r="AD28" s="440"/>
      <c r="AE28" s="440"/>
      <c r="AF28" s="440"/>
      <c r="AG28" s="441"/>
      <c r="AH28" s="461" t="s">
        <v>140</v>
      </c>
      <c r="AI28" s="462"/>
      <c r="AJ28" s="462"/>
      <c r="AK28" s="462"/>
      <c r="AL28" s="504"/>
      <c r="AM28" s="461" t="s">
        <v>140</v>
      </c>
      <c r="AN28" s="462"/>
      <c r="AO28" s="462"/>
      <c r="AP28" s="462"/>
      <c r="AQ28" s="462"/>
      <c r="AR28" s="504"/>
      <c r="AS28" s="461" t="s">
        <v>140</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4627617</v>
      </c>
      <c r="BO28" s="374"/>
      <c r="BP28" s="374"/>
      <c r="BQ28" s="374"/>
      <c r="BR28" s="374"/>
      <c r="BS28" s="374"/>
      <c r="BT28" s="374"/>
      <c r="BU28" s="375"/>
      <c r="BV28" s="373">
        <v>4024935</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81"/>
      <c r="C29" s="557"/>
      <c r="D29" s="558"/>
      <c r="E29" s="460" t="s">
        <v>187</v>
      </c>
      <c r="F29" s="440"/>
      <c r="G29" s="440"/>
      <c r="H29" s="440"/>
      <c r="I29" s="440"/>
      <c r="J29" s="440"/>
      <c r="K29" s="441"/>
      <c r="L29" s="461">
        <v>26</v>
      </c>
      <c r="M29" s="462"/>
      <c r="N29" s="462"/>
      <c r="O29" s="462"/>
      <c r="P29" s="504"/>
      <c r="Q29" s="461">
        <v>4650</v>
      </c>
      <c r="R29" s="462"/>
      <c r="S29" s="462"/>
      <c r="T29" s="462"/>
      <c r="U29" s="462"/>
      <c r="V29" s="504"/>
      <c r="W29" s="559"/>
      <c r="X29" s="560"/>
      <c r="Y29" s="561"/>
      <c r="Z29" s="460" t="s">
        <v>188</v>
      </c>
      <c r="AA29" s="440"/>
      <c r="AB29" s="440"/>
      <c r="AC29" s="440"/>
      <c r="AD29" s="440"/>
      <c r="AE29" s="440"/>
      <c r="AF29" s="440"/>
      <c r="AG29" s="441"/>
      <c r="AH29" s="461">
        <v>735</v>
      </c>
      <c r="AI29" s="462"/>
      <c r="AJ29" s="462"/>
      <c r="AK29" s="462"/>
      <c r="AL29" s="504"/>
      <c r="AM29" s="461">
        <v>2427340</v>
      </c>
      <c r="AN29" s="462"/>
      <c r="AO29" s="462"/>
      <c r="AP29" s="462"/>
      <c r="AQ29" s="462"/>
      <c r="AR29" s="504"/>
      <c r="AS29" s="461">
        <v>3303</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1027261</v>
      </c>
      <c r="BO29" s="411"/>
      <c r="BP29" s="411"/>
      <c r="BQ29" s="411"/>
      <c r="BR29" s="411"/>
      <c r="BS29" s="411"/>
      <c r="BT29" s="411"/>
      <c r="BU29" s="412"/>
      <c r="BV29" s="410">
        <v>603807</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99.5</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2680041</v>
      </c>
      <c r="BO30" s="530"/>
      <c r="BP30" s="530"/>
      <c r="BQ30" s="530"/>
      <c r="BR30" s="530"/>
      <c r="BS30" s="530"/>
      <c r="BT30" s="530"/>
      <c r="BU30" s="531"/>
      <c r="BV30" s="529">
        <v>1830563</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197</v>
      </c>
      <c r="V33" s="434"/>
      <c r="W33" s="399" t="s">
        <v>199</v>
      </c>
      <c r="X33" s="399"/>
      <c r="Y33" s="399"/>
      <c r="Z33" s="399"/>
      <c r="AA33" s="399"/>
      <c r="AB33" s="399"/>
      <c r="AC33" s="399"/>
      <c r="AD33" s="399"/>
      <c r="AE33" s="399"/>
      <c r="AF33" s="399"/>
      <c r="AG33" s="399"/>
      <c r="AH33" s="399"/>
      <c r="AI33" s="399"/>
      <c r="AJ33" s="399"/>
      <c r="AK33" s="399"/>
      <c r="AL33" s="203"/>
      <c r="AM33" s="434" t="s">
        <v>200</v>
      </c>
      <c r="AN33" s="434"/>
      <c r="AO33" s="399" t="s">
        <v>199</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197</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6</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9</v>
      </c>
      <c r="AN34" s="600"/>
      <c r="AO34" s="601" t="str">
        <f>IF('各会計、関係団体の財政状況及び健全化判断比率'!B31="","",'各会計、関係団体の財政状況及び健全化判断比率'!B31)</f>
        <v>津山市水道事業会計</v>
      </c>
      <c r="AP34" s="601"/>
      <c r="AQ34" s="601"/>
      <c r="AR34" s="601"/>
      <c r="AS34" s="601"/>
      <c r="AT34" s="601"/>
      <c r="AU34" s="601"/>
      <c r="AV34" s="601"/>
      <c r="AW34" s="601"/>
      <c r="AX34" s="601"/>
      <c r="AY34" s="601"/>
      <c r="AZ34" s="601"/>
      <c r="BA34" s="601"/>
      <c r="BB34" s="601"/>
      <c r="BC34" s="601"/>
      <c r="BD34" s="178"/>
      <c r="BE34" s="600">
        <f>IF(BG34="","",MAX(C34:D43,U34:V43,AM34:AN43)+1)</f>
        <v>12</v>
      </c>
      <c r="BF34" s="600"/>
      <c r="BG34" s="601" t="str">
        <f>IF('各会計、関係団体の財政状況及び健全化判断比率'!B34="","",'各会計、関係団体の財政状況及び健全化判断比率'!B34)</f>
        <v>食肉処理センター特別会計</v>
      </c>
      <c r="BH34" s="601"/>
      <c r="BI34" s="601"/>
      <c r="BJ34" s="601"/>
      <c r="BK34" s="601"/>
      <c r="BL34" s="601"/>
      <c r="BM34" s="601"/>
      <c r="BN34" s="601"/>
      <c r="BO34" s="601"/>
      <c r="BP34" s="601"/>
      <c r="BQ34" s="601"/>
      <c r="BR34" s="601"/>
      <c r="BS34" s="601"/>
      <c r="BT34" s="601"/>
      <c r="BU34" s="601"/>
      <c r="BV34" s="178"/>
      <c r="BW34" s="600">
        <f>IF(BY34="","",MAX(C34:D43,U34:V43,AM34:AN43,BE34:BF43)+1)</f>
        <v>13</v>
      </c>
      <c r="BX34" s="600"/>
      <c r="BY34" s="601" t="str">
        <f>IF('各会計、関係団体の財政状況及び健全化判断比率'!B68="","",'各会計、関係団体の財政状況及び健全化判断比率'!B68)</f>
        <v>津山広域事務組合 一般会計</v>
      </c>
      <c r="BZ34" s="601"/>
      <c r="CA34" s="601"/>
      <c r="CB34" s="601"/>
      <c r="CC34" s="601"/>
      <c r="CD34" s="601"/>
      <c r="CE34" s="601"/>
      <c r="CF34" s="601"/>
      <c r="CG34" s="601"/>
      <c r="CH34" s="601"/>
      <c r="CI34" s="601"/>
      <c r="CJ34" s="601"/>
      <c r="CK34" s="601"/>
      <c r="CL34" s="601"/>
      <c r="CM34" s="601"/>
      <c r="CN34" s="178"/>
      <c r="CO34" s="600">
        <f>IF(CQ34="","",MAX(C34:D43,U34:V43,AM34:AN43,BE34:BF43,BW34:BX43)+1)</f>
        <v>23</v>
      </c>
      <c r="CP34" s="600"/>
      <c r="CQ34" s="601" t="str">
        <f>IF('各会計、関係団体の財政状況及び健全化判断比率'!BS7="","",'各会計、関係団体の財政状況及び健全化判断比率'!BS7)</f>
        <v>（財）津山市都市整備公社</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v>
      </c>
      <c r="DH34" s="602"/>
      <c r="DI34" s="205"/>
    </row>
    <row r="35" spans="1:113" ht="32.25" customHeight="1">
      <c r="A35" s="178"/>
      <c r="B35" s="202"/>
      <c r="C35" s="600">
        <f>IF(E35="","",C34+1)</f>
        <v>2</v>
      </c>
      <c r="D35" s="600"/>
      <c r="E35" s="601" t="str">
        <f>IF('各会計、関係団体の財政状況及び健全化判断比率'!B8="","",'各会計、関係団体の財政状況及び健全化判断比率'!B8)</f>
        <v>磯野計記念奨学金特別会計</v>
      </c>
      <c r="F35" s="601"/>
      <c r="G35" s="601"/>
      <c r="H35" s="601"/>
      <c r="I35" s="601"/>
      <c r="J35" s="601"/>
      <c r="K35" s="601"/>
      <c r="L35" s="601"/>
      <c r="M35" s="601"/>
      <c r="N35" s="601"/>
      <c r="O35" s="601"/>
      <c r="P35" s="601"/>
      <c r="Q35" s="601"/>
      <c r="R35" s="601"/>
      <c r="S35" s="601"/>
      <c r="T35" s="178"/>
      <c r="U35" s="600">
        <f>IF(W35="","",U34+1)</f>
        <v>7</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f t="shared" ref="AM35:AM43" si="0">IF(AO35="","",AM34+1)</f>
        <v>10</v>
      </c>
      <c r="AN35" s="600"/>
      <c r="AO35" s="601" t="str">
        <f>IF('各会計、関係団体の財政状況及び健全化判断比率'!B32="","",'各会計、関係団体の財政状況及び健全化判断比率'!B32)</f>
        <v>津山市工業用水道事業会計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14</v>
      </c>
      <c r="BX35" s="600"/>
      <c r="BY35" s="601" t="str">
        <f>IF('各会計、関係団体の財政状況及び健全化判断比率'!B69="","",'各会計、関係団体の財政状況及び健全化判断比率'!B69)</f>
        <v>津山広域事務組合 ふるさと振興事業特別会計</v>
      </c>
      <c r="BZ35" s="601"/>
      <c r="CA35" s="601"/>
      <c r="CB35" s="601"/>
      <c r="CC35" s="601"/>
      <c r="CD35" s="601"/>
      <c r="CE35" s="601"/>
      <c r="CF35" s="601"/>
      <c r="CG35" s="601"/>
      <c r="CH35" s="601"/>
      <c r="CI35" s="601"/>
      <c r="CJ35" s="601"/>
      <c r="CK35" s="601"/>
      <c r="CL35" s="601"/>
      <c r="CM35" s="601"/>
      <c r="CN35" s="178"/>
      <c r="CO35" s="600">
        <f t="shared" ref="CO35:CO43" si="3">IF(CQ35="","",CO34+1)</f>
        <v>24</v>
      </c>
      <c r="CP35" s="600"/>
      <c r="CQ35" s="601" t="str">
        <f>IF('各会計、関係団体の財政状況及び健全化判断比率'!BS8="","",'各会計、関係団体の財政状況及び健全化判断比率'!BS8)</f>
        <v>津山スポーツ振興財団</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c r="A36" s="178"/>
      <c r="B36" s="202"/>
      <c r="C36" s="600">
        <f>IF(E36="","",C35+1)</f>
        <v>3</v>
      </c>
      <c r="D36" s="600"/>
      <c r="E36" s="601" t="str">
        <f>IF('各会計、関係団体の財政状況及び健全化判断比率'!B9="","",'各会計、関係団体の財政状況及び健全化判断比率'!B9)</f>
        <v>公共用地取得事業特別会計</v>
      </c>
      <c r="F36" s="601"/>
      <c r="G36" s="601"/>
      <c r="H36" s="601"/>
      <c r="I36" s="601"/>
      <c r="J36" s="601"/>
      <c r="K36" s="601"/>
      <c r="L36" s="601"/>
      <c r="M36" s="601"/>
      <c r="N36" s="601"/>
      <c r="O36" s="601"/>
      <c r="P36" s="601"/>
      <c r="Q36" s="601"/>
      <c r="R36" s="601"/>
      <c r="S36" s="601"/>
      <c r="T36" s="178"/>
      <c r="U36" s="600">
        <f t="shared" ref="U36:U43" si="4">IF(W36="","",U35+1)</f>
        <v>8</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f t="shared" si="0"/>
        <v>11</v>
      </c>
      <c r="AN36" s="600"/>
      <c r="AO36" s="601" t="str">
        <f>IF('各会計、関係団体の財政状況及び健全化判断比率'!B33="","",'各会計、関係団体の財政状況及び健全化判断比率'!B33)</f>
        <v>津山市下水道事業会計</v>
      </c>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15</v>
      </c>
      <c r="BX36" s="600"/>
      <c r="BY36" s="601" t="str">
        <f>IF('各会計、関係団体の財政状況及び健全化判断比率'!B70="","",'各会計、関係団体の財政状況及び健全化判断比率'!B70)</f>
        <v>勝田郡老人福祉施設組合 一般会計</v>
      </c>
      <c r="BZ36" s="601"/>
      <c r="CA36" s="601"/>
      <c r="CB36" s="601"/>
      <c r="CC36" s="601"/>
      <c r="CD36" s="601"/>
      <c r="CE36" s="601"/>
      <c r="CF36" s="601"/>
      <c r="CG36" s="601"/>
      <c r="CH36" s="601"/>
      <c r="CI36" s="601"/>
      <c r="CJ36" s="601"/>
      <c r="CK36" s="601"/>
      <c r="CL36" s="601"/>
      <c r="CM36" s="601"/>
      <c r="CN36" s="178"/>
      <c r="CO36" s="600">
        <f t="shared" si="3"/>
        <v>25</v>
      </c>
      <c r="CP36" s="600"/>
      <c r="CQ36" s="601" t="str">
        <f>IF('各会計、関係団体の財政状況及び健全化判断比率'!BS9="","",'各会計、関係団体の財政状況及び健全化判断比率'!BS9)</f>
        <v>津山文化振興財団</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c r="A37" s="178"/>
      <c r="B37" s="202"/>
      <c r="C37" s="600">
        <f>IF(E37="","",C36+1)</f>
        <v>4</v>
      </c>
      <c r="D37" s="600"/>
      <c r="E37" s="601" t="str">
        <f>IF('各会計、関係団体の財政状況及び健全化判断比率'!B10="","",'各会計、関係団体の財政状況及び健全化判断比率'!B10)</f>
        <v>奨学金特別会計</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16</v>
      </c>
      <c r="BX37" s="600"/>
      <c r="BY37" s="601" t="str">
        <f>IF('各会計、関係団体の財政状況及び健全化判断比率'!B71="","",'各会計、関係団体の財政状況及び健全化判断比率'!B71)</f>
        <v>久米老人ホーム組合 一般会計</v>
      </c>
      <c r="BZ37" s="601"/>
      <c r="CA37" s="601"/>
      <c r="CB37" s="601"/>
      <c r="CC37" s="601"/>
      <c r="CD37" s="601"/>
      <c r="CE37" s="601"/>
      <c r="CF37" s="601"/>
      <c r="CG37" s="601"/>
      <c r="CH37" s="601"/>
      <c r="CI37" s="601"/>
      <c r="CJ37" s="601"/>
      <c r="CK37" s="601"/>
      <c r="CL37" s="601"/>
      <c r="CM37" s="601"/>
      <c r="CN37" s="178"/>
      <c r="CO37" s="600">
        <f t="shared" si="3"/>
        <v>26</v>
      </c>
      <c r="CP37" s="600"/>
      <c r="CQ37" s="601" t="str">
        <f>IF('各会計、関係団体の財政状況及び健全化判断比率'!BS10="","",'各会計、関係団体の財政状況及び健全化判断比率'!BS10)</f>
        <v>津山街づくり（株）</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c r="A38" s="178"/>
      <c r="B38" s="202"/>
      <c r="C38" s="600">
        <f t="shared" ref="C38:C43" si="5">IF(E38="","",C37+1)</f>
        <v>5</v>
      </c>
      <c r="D38" s="600"/>
      <c r="E38" s="601" t="str">
        <f>IF('各会計、関係団体の財政状況及び健全化判断比率'!B11="","",'各会計、関係団体の財政状況及び健全化判断比率'!B11)</f>
        <v>土地開発公社清算事業特別会計</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17</v>
      </c>
      <c r="BX38" s="600"/>
      <c r="BY38" s="601" t="str">
        <f>IF('各会計、関係団体の財政状況及び健全化判断比率'!B72="","",'各会計、関係団体の財政状況及び健全化判断比率'!B72)</f>
        <v>久米老人ホーム組合 指定訪問介護事業特別会計</v>
      </c>
      <c r="BZ38" s="601"/>
      <c r="CA38" s="601"/>
      <c r="CB38" s="601"/>
      <c r="CC38" s="601"/>
      <c r="CD38" s="601"/>
      <c r="CE38" s="601"/>
      <c r="CF38" s="601"/>
      <c r="CG38" s="601"/>
      <c r="CH38" s="601"/>
      <c r="CI38" s="601"/>
      <c r="CJ38" s="601"/>
      <c r="CK38" s="601"/>
      <c r="CL38" s="601"/>
      <c r="CM38" s="601"/>
      <c r="CN38" s="178"/>
      <c r="CO38" s="600">
        <f t="shared" si="3"/>
        <v>27</v>
      </c>
      <c r="CP38" s="600"/>
      <c r="CQ38" s="601" t="str">
        <f>IF('各会計、関係団体の財政状況及び健全化判断比率'!BS11="","",'各会計、関係団体の財政状況及び健全化判断比率'!BS11)</f>
        <v>津山地域振興開発（株）</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18</v>
      </c>
      <c r="BX39" s="600"/>
      <c r="BY39" s="601" t="str">
        <f>IF('各会計、関係団体の財政状況及び健全化判断比率'!B73="","",'各会計、関係団体の財政状況及び健全化判断比率'!B73)</f>
        <v>津山圏域資源循環施設組合 一般会計</v>
      </c>
      <c r="BZ39" s="601"/>
      <c r="CA39" s="601"/>
      <c r="CB39" s="601"/>
      <c r="CC39" s="601"/>
      <c r="CD39" s="601"/>
      <c r="CE39" s="601"/>
      <c r="CF39" s="601"/>
      <c r="CG39" s="601"/>
      <c r="CH39" s="601"/>
      <c r="CI39" s="601"/>
      <c r="CJ39" s="601"/>
      <c r="CK39" s="601"/>
      <c r="CL39" s="601"/>
      <c r="CM39" s="601"/>
      <c r="CN39" s="178"/>
      <c r="CO39" s="600">
        <f t="shared" si="3"/>
        <v>28</v>
      </c>
      <c r="CP39" s="600"/>
      <c r="CQ39" s="601" t="str">
        <f>IF('各会計、関係団体の財政状況及び健全化判断比率'!BS12="","",'各会計、関係団体の財政状況及び健全化判断比率'!BS12)</f>
        <v>（株）津山市加茂町ふるさと振興公社</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19</v>
      </c>
      <c r="BX40" s="600"/>
      <c r="BY40" s="601" t="str">
        <f>IF('各会計、関係団体の財政状況及び健全化判断比率'!B74="","",'各会計、関係団体の財政状況及び健全化判断比率'!B74)</f>
        <v>津山圏域衛生処理組合 一般会計</v>
      </c>
      <c r="BZ40" s="601"/>
      <c r="CA40" s="601"/>
      <c r="CB40" s="601"/>
      <c r="CC40" s="601"/>
      <c r="CD40" s="601"/>
      <c r="CE40" s="601"/>
      <c r="CF40" s="601"/>
      <c r="CG40" s="601"/>
      <c r="CH40" s="601"/>
      <c r="CI40" s="601"/>
      <c r="CJ40" s="601"/>
      <c r="CK40" s="601"/>
      <c r="CL40" s="601"/>
      <c r="CM40" s="601"/>
      <c r="CN40" s="178"/>
      <c r="CO40" s="600">
        <f t="shared" si="3"/>
        <v>29</v>
      </c>
      <c r="CP40" s="600"/>
      <c r="CQ40" s="601" t="str">
        <f>IF('各会計、関係団体の財政状況及び健全化判断比率'!BS13="","",'各会計、関係団体の財政状況及び健全化判断比率'!BS13)</f>
        <v>（有）アグリ久米</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20</v>
      </c>
      <c r="BX41" s="600"/>
      <c r="BY41" s="601" t="str">
        <f>IF('各会計、関係団体の財政状況及び健全化判断比率'!B75="","",'各会計、関係団体の財政状況及び健全化判断比率'!B75)</f>
        <v>津山圏域消防組合 一般会計</v>
      </c>
      <c r="BZ41" s="601"/>
      <c r="CA41" s="601"/>
      <c r="CB41" s="601"/>
      <c r="CC41" s="601"/>
      <c r="CD41" s="601"/>
      <c r="CE41" s="601"/>
      <c r="CF41" s="601"/>
      <c r="CG41" s="601"/>
      <c r="CH41" s="601"/>
      <c r="CI41" s="601"/>
      <c r="CJ41" s="601"/>
      <c r="CK41" s="601"/>
      <c r="CL41" s="601"/>
      <c r="CM41" s="601"/>
      <c r="CN41" s="178"/>
      <c r="CO41" s="600">
        <f t="shared" si="3"/>
        <v>30</v>
      </c>
      <c r="CP41" s="600"/>
      <c r="CQ41" s="601" t="str">
        <f>IF('各会計、関係団体の財政状況及び健全化判断比率'!BS14="","",'各会計、関係団体の財政状況及び健全化判断比率'!BS14)</f>
        <v>（財）あばグリーン公社</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21</v>
      </c>
      <c r="BX42" s="600"/>
      <c r="BY42" s="601" t="str">
        <f>IF('各会計、関係団体の財政状況及び健全化判断比率'!B76="","",'各会計、関係団体の財政状況及び健全化判断比率'!B76)</f>
        <v>岡山県広域水道企業団</v>
      </c>
      <c r="BZ42" s="601"/>
      <c r="CA42" s="601"/>
      <c r="CB42" s="601"/>
      <c r="CC42" s="601"/>
      <c r="CD42" s="601"/>
      <c r="CE42" s="601"/>
      <c r="CF42" s="601"/>
      <c r="CG42" s="601"/>
      <c r="CH42" s="601"/>
      <c r="CI42" s="601"/>
      <c r="CJ42" s="601"/>
      <c r="CK42" s="601"/>
      <c r="CL42" s="601"/>
      <c r="CM42" s="601"/>
      <c r="CN42" s="178"/>
      <c r="CO42" s="600">
        <f t="shared" si="3"/>
        <v>31</v>
      </c>
      <c r="CP42" s="600"/>
      <c r="CQ42" s="601" t="str">
        <f>IF('各会計、関係団体の財政状況及び健全化判断比率'!BS15="","",'各会計、関係団体の財政状況及び健全化判断比率'!BS15)</f>
        <v>（株）曲辰</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22</v>
      </c>
      <c r="BX43" s="600"/>
      <c r="BY43" s="601" t="str">
        <f>IF('各会計、関係団体の財政状況及び健全化判断比率'!B77="","",'各会計、関係団体の財政状況及び健全化判断比率'!B77)</f>
        <v>岡山県後期高齢者医療広域連合 一般会計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row r="54" spans="5:113"/>
    <row r="55" spans="5:113"/>
    <row r="56" spans="5:113"/>
  </sheetData>
  <sheetProtection algorithmName="SHA-512" hashValue="J+McXOFHVmSohyws45cUPqEiTimdnuTOJVjNDzoPU7b1JoYsFOWemzg2GjkVGz89pkjibqMprUw5lqwxkNCVwQ==" saltValue="yhOO2qpTQtHjx3dcRbLqM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6"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c r="A34" s="22"/>
      <c r="B34" s="31"/>
      <c r="C34" s="1179" t="s">
        <v>581</v>
      </c>
      <c r="D34" s="1179"/>
      <c r="E34" s="1180"/>
      <c r="F34" s="32">
        <v>14.11</v>
      </c>
      <c r="G34" s="33">
        <v>15.13</v>
      </c>
      <c r="H34" s="33">
        <v>16.489999999999998</v>
      </c>
      <c r="I34" s="33">
        <v>16.97</v>
      </c>
      <c r="J34" s="34">
        <v>16.52</v>
      </c>
      <c r="K34" s="22"/>
      <c r="L34" s="22"/>
      <c r="M34" s="22"/>
      <c r="N34" s="22"/>
      <c r="O34" s="22"/>
      <c r="P34" s="22"/>
    </row>
    <row r="35" spans="1:16" ht="39" customHeight="1">
      <c r="A35" s="22"/>
      <c r="B35" s="35"/>
      <c r="C35" s="1173" t="s">
        <v>582</v>
      </c>
      <c r="D35" s="1174"/>
      <c r="E35" s="1175"/>
      <c r="F35" s="36">
        <v>5.63</v>
      </c>
      <c r="G35" s="37">
        <v>4.3899999999999997</v>
      </c>
      <c r="H35" s="37">
        <v>3.49</v>
      </c>
      <c r="I35" s="37">
        <v>3.99</v>
      </c>
      <c r="J35" s="38">
        <v>6.93</v>
      </c>
      <c r="K35" s="22"/>
      <c r="L35" s="22"/>
      <c r="M35" s="22"/>
      <c r="N35" s="22"/>
      <c r="O35" s="22"/>
      <c r="P35" s="22"/>
    </row>
    <row r="36" spans="1:16" ht="39" customHeight="1">
      <c r="A36" s="22"/>
      <c r="B36" s="35"/>
      <c r="C36" s="1173" t="s">
        <v>583</v>
      </c>
      <c r="D36" s="1174"/>
      <c r="E36" s="1175"/>
      <c r="F36" s="36" t="s">
        <v>531</v>
      </c>
      <c r="G36" s="37">
        <v>1.18</v>
      </c>
      <c r="H36" s="37">
        <v>1.27</v>
      </c>
      <c r="I36" s="37">
        <v>2.38</v>
      </c>
      <c r="J36" s="38">
        <v>2.41</v>
      </c>
      <c r="K36" s="22"/>
      <c r="L36" s="22"/>
      <c r="M36" s="22"/>
      <c r="N36" s="22"/>
      <c r="O36" s="22"/>
      <c r="P36" s="22"/>
    </row>
    <row r="37" spans="1:16" ht="39" customHeight="1">
      <c r="A37" s="22"/>
      <c r="B37" s="35"/>
      <c r="C37" s="1173" t="s">
        <v>584</v>
      </c>
      <c r="D37" s="1174"/>
      <c r="E37" s="1175"/>
      <c r="F37" s="36">
        <v>1.0900000000000001</v>
      </c>
      <c r="G37" s="37">
        <v>0.76</v>
      </c>
      <c r="H37" s="37">
        <v>0.47</v>
      </c>
      <c r="I37" s="37">
        <v>0.97</v>
      </c>
      <c r="J37" s="38">
        <v>1.66</v>
      </c>
      <c r="K37" s="22"/>
      <c r="L37" s="22"/>
      <c r="M37" s="22"/>
      <c r="N37" s="22"/>
      <c r="O37" s="22"/>
      <c r="P37" s="22"/>
    </row>
    <row r="38" spans="1:16" ht="39" customHeight="1">
      <c r="A38" s="22"/>
      <c r="B38" s="35"/>
      <c r="C38" s="1173" t="s">
        <v>585</v>
      </c>
      <c r="D38" s="1174"/>
      <c r="E38" s="1175"/>
      <c r="F38" s="36">
        <v>1.49</v>
      </c>
      <c r="G38" s="37">
        <v>0.4</v>
      </c>
      <c r="H38" s="37">
        <v>0.32</v>
      </c>
      <c r="I38" s="37">
        <v>0.54</v>
      </c>
      <c r="J38" s="38">
        <v>0.3</v>
      </c>
      <c r="K38" s="22"/>
      <c r="L38" s="22"/>
      <c r="M38" s="22"/>
      <c r="N38" s="22"/>
      <c r="O38" s="22"/>
      <c r="P38" s="22"/>
    </row>
    <row r="39" spans="1:16" ht="39" customHeight="1">
      <c r="A39" s="22"/>
      <c r="B39" s="35"/>
      <c r="C39" s="1173" t="s">
        <v>586</v>
      </c>
      <c r="D39" s="1174"/>
      <c r="E39" s="1175"/>
      <c r="F39" s="36">
        <v>0.18</v>
      </c>
      <c r="G39" s="37">
        <v>0.18</v>
      </c>
      <c r="H39" s="37">
        <v>0.18</v>
      </c>
      <c r="I39" s="37">
        <v>0.17</v>
      </c>
      <c r="J39" s="38">
        <v>0.17</v>
      </c>
      <c r="K39" s="22"/>
      <c r="L39" s="22"/>
      <c r="M39" s="22"/>
      <c r="N39" s="22"/>
      <c r="O39" s="22"/>
      <c r="P39" s="22"/>
    </row>
    <row r="40" spans="1:16" ht="39" customHeight="1">
      <c r="A40" s="22"/>
      <c r="B40" s="35"/>
      <c r="C40" s="1173" t="s">
        <v>587</v>
      </c>
      <c r="D40" s="1174"/>
      <c r="E40" s="1175"/>
      <c r="F40" s="36">
        <v>0</v>
      </c>
      <c r="G40" s="37">
        <v>0</v>
      </c>
      <c r="H40" s="37">
        <v>0</v>
      </c>
      <c r="I40" s="37">
        <v>0</v>
      </c>
      <c r="J40" s="38">
        <v>0.01</v>
      </c>
      <c r="K40" s="22"/>
      <c r="L40" s="22"/>
      <c r="M40" s="22"/>
      <c r="N40" s="22"/>
      <c r="O40" s="22"/>
      <c r="P40" s="22"/>
    </row>
    <row r="41" spans="1:16" ht="39" customHeight="1">
      <c r="A41" s="22"/>
      <c r="B41" s="35"/>
      <c r="C41" s="1173" t="s">
        <v>588</v>
      </c>
      <c r="D41" s="1174"/>
      <c r="E41" s="1175"/>
      <c r="F41" s="36">
        <v>0</v>
      </c>
      <c r="G41" s="37">
        <v>0</v>
      </c>
      <c r="H41" s="37">
        <v>0</v>
      </c>
      <c r="I41" s="37">
        <v>0</v>
      </c>
      <c r="J41" s="38">
        <v>0</v>
      </c>
      <c r="K41" s="22"/>
      <c r="L41" s="22"/>
      <c r="M41" s="22"/>
      <c r="N41" s="22"/>
      <c r="O41" s="22"/>
      <c r="P41" s="22"/>
    </row>
    <row r="42" spans="1:16" ht="39" customHeight="1">
      <c r="A42" s="22"/>
      <c r="B42" s="39"/>
      <c r="C42" s="1173" t="s">
        <v>589</v>
      </c>
      <c r="D42" s="1174"/>
      <c r="E42" s="1175"/>
      <c r="F42" s="36" t="s">
        <v>531</v>
      </c>
      <c r="G42" s="37" t="s">
        <v>531</v>
      </c>
      <c r="H42" s="37" t="s">
        <v>531</v>
      </c>
      <c r="I42" s="37" t="s">
        <v>531</v>
      </c>
      <c r="J42" s="38" t="s">
        <v>531</v>
      </c>
      <c r="K42" s="22"/>
      <c r="L42" s="22"/>
      <c r="M42" s="22"/>
      <c r="N42" s="22"/>
      <c r="O42" s="22"/>
      <c r="P42" s="22"/>
    </row>
    <row r="43" spans="1:16" ht="39" customHeight="1" thickBot="1">
      <c r="A43" s="22"/>
      <c r="B43" s="40"/>
      <c r="C43" s="1176" t="s">
        <v>590</v>
      </c>
      <c r="D43" s="1177"/>
      <c r="E43" s="1178"/>
      <c r="F43" s="41">
        <v>0.44</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l6WXaO/ckcIzC95hGNez0RUwKNLRRAgBU2UAum5pqfufAmOcjGOt9yBxXIyyQrEimoqFRbgAkXYAQV55z8Svzw==" saltValue="9623jXRRT5Tq7/3Je77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8" zoomScaleSheetLayoutView="55" workbookViewId="0">
      <selection activeCell="R54" sqref="R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c r="A45" s="48"/>
      <c r="B45" s="1181" t="s">
        <v>11</v>
      </c>
      <c r="C45" s="1182"/>
      <c r="D45" s="58"/>
      <c r="E45" s="1187" t="s">
        <v>12</v>
      </c>
      <c r="F45" s="1187"/>
      <c r="G45" s="1187"/>
      <c r="H45" s="1187"/>
      <c r="I45" s="1187"/>
      <c r="J45" s="1188"/>
      <c r="K45" s="59">
        <v>6064</v>
      </c>
      <c r="L45" s="60">
        <v>6137</v>
      </c>
      <c r="M45" s="60">
        <v>6009</v>
      </c>
      <c r="N45" s="60">
        <v>6161</v>
      </c>
      <c r="O45" s="61">
        <v>6241</v>
      </c>
      <c r="P45" s="48"/>
      <c r="Q45" s="48"/>
      <c r="R45" s="48"/>
      <c r="S45" s="48"/>
      <c r="T45" s="48"/>
      <c r="U45" s="48"/>
    </row>
    <row r="46" spans="1:21" ht="30.75" customHeight="1">
      <c r="A46" s="48"/>
      <c r="B46" s="1183"/>
      <c r="C46" s="1184"/>
      <c r="D46" s="62"/>
      <c r="E46" s="1189" t="s">
        <v>13</v>
      </c>
      <c r="F46" s="1189"/>
      <c r="G46" s="1189"/>
      <c r="H46" s="1189"/>
      <c r="I46" s="1189"/>
      <c r="J46" s="1190"/>
      <c r="K46" s="63" t="s">
        <v>531</v>
      </c>
      <c r="L46" s="64" t="s">
        <v>531</v>
      </c>
      <c r="M46" s="64" t="s">
        <v>531</v>
      </c>
      <c r="N46" s="64" t="s">
        <v>531</v>
      </c>
      <c r="O46" s="65" t="s">
        <v>531</v>
      </c>
      <c r="P46" s="48"/>
      <c r="Q46" s="48"/>
      <c r="R46" s="48"/>
      <c r="S46" s="48"/>
      <c r="T46" s="48"/>
      <c r="U46" s="48"/>
    </row>
    <row r="47" spans="1:21" ht="30.75" customHeight="1">
      <c r="A47" s="48"/>
      <c r="B47" s="1183"/>
      <c r="C47" s="1184"/>
      <c r="D47" s="62"/>
      <c r="E47" s="1189" t="s">
        <v>14</v>
      </c>
      <c r="F47" s="1189"/>
      <c r="G47" s="1189"/>
      <c r="H47" s="1189"/>
      <c r="I47" s="1189"/>
      <c r="J47" s="1190"/>
      <c r="K47" s="63">
        <v>20</v>
      </c>
      <c r="L47" s="64">
        <v>13</v>
      </c>
      <c r="M47" s="64">
        <v>7</v>
      </c>
      <c r="N47" s="64" t="s">
        <v>531</v>
      </c>
      <c r="O47" s="65" t="s">
        <v>531</v>
      </c>
      <c r="P47" s="48"/>
      <c r="Q47" s="48"/>
      <c r="R47" s="48"/>
      <c r="S47" s="48"/>
      <c r="T47" s="48"/>
      <c r="U47" s="48"/>
    </row>
    <row r="48" spans="1:21" ht="30.75" customHeight="1">
      <c r="A48" s="48"/>
      <c r="B48" s="1183"/>
      <c r="C48" s="1184"/>
      <c r="D48" s="62"/>
      <c r="E48" s="1189" t="s">
        <v>15</v>
      </c>
      <c r="F48" s="1189"/>
      <c r="G48" s="1189"/>
      <c r="H48" s="1189"/>
      <c r="I48" s="1189"/>
      <c r="J48" s="1190"/>
      <c r="K48" s="63">
        <v>1780</v>
      </c>
      <c r="L48" s="64">
        <v>1805</v>
      </c>
      <c r="M48" s="64">
        <v>1694</v>
      </c>
      <c r="N48" s="64">
        <v>1746</v>
      </c>
      <c r="O48" s="65">
        <v>1724</v>
      </c>
      <c r="P48" s="48"/>
      <c r="Q48" s="48"/>
      <c r="R48" s="48"/>
      <c r="S48" s="48"/>
      <c r="T48" s="48"/>
      <c r="U48" s="48"/>
    </row>
    <row r="49" spans="1:21" ht="30.75" customHeight="1">
      <c r="A49" s="48"/>
      <c r="B49" s="1183"/>
      <c r="C49" s="1184"/>
      <c r="D49" s="62"/>
      <c r="E49" s="1189" t="s">
        <v>16</v>
      </c>
      <c r="F49" s="1189"/>
      <c r="G49" s="1189"/>
      <c r="H49" s="1189"/>
      <c r="I49" s="1189"/>
      <c r="J49" s="1190"/>
      <c r="K49" s="63">
        <v>365</v>
      </c>
      <c r="L49" s="64">
        <v>503</v>
      </c>
      <c r="M49" s="64">
        <v>787</v>
      </c>
      <c r="N49" s="64">
        <v>871</v>
      </c>
      <c r="O49" s="65">
        <v>941</v>
      </c>
      <c r="P49" s="48"/>
      <c r="Q49" s="48"/>
      <c r="R49" s="48"/>
      <c r="S49" s="48"/>
      <c r="T49" s="48"/>
      <c r="U49" s="48"/>
    </row>
    <row r="50" spans="1:21" ht="30.75" customHeight="1">
      <c r="A50" s="48"/>
      <c r="B50" s="1183"/>
      <c r="C50" s="1184"/>
      <c r="D50" s="62"/>
      <c r="E50" s="1189" t="s">
        <v>17</v>
      </c>
      <c r="F50" s="1189"/>
      <c r="G50" s="1189"/>
      <c r="H50" s="1189"/>
      <c r="I50" s="1189"/>
      <c r="J50" s="1190"/>
      <c r="K50" s="63">
        <v>208</v>
      </c>
      <c r="L50" s="64">
        <v>201</v>
      </c>
      <c r="M50" s="64">
        <v>193</v>
      </c>
      <c r="N50" s="64">
        <v>151</v>
      </c>
      <c r="O50" s="65">
        <v>148</v>
      </c>
      <c r="P50" s="48"/>
      <c r="Q50" s="48"/>
      <c r="R50" s="48"/>
      <c r="S50" s="48"/>
      <c r="T50" s="48"/>
      <c r="U50" s="48"/>
    </row>
    <row r="51" spans="1:21" ht="30.75" customHeight="1">
      <c r="A51" s="48"/>
      <c r="B51" s="1185"/>
      <c r="C51" s="1186"/>
      <c r="D51" s="66"/>
      <c r="E51" s="1189" t="s">
        <v>18</v>
      </c>
      <c r="F51" s="1189"/>
      <c r="G51" s="1189"/>
      <c r="H51" s="1189"/>
      <c r="I51" s="1189"/>
      <c r="J51" s="1190"/>
      <c r="K51" s="63" t="s">
        <v>531</v>
      </c>
      <c r="L51" s="64" t="s">
        <v>531</v>
      </c>
      <c r="M51" s="64" t="s">
        <v>531</v>
      </c>
      <c r="N51" s="64" t="s">
        <v>531</v>
      </c>
      <c r="O51" s="65" t="s">
        <v>531</v>
      </c>
      <c r="P51" s="48"/>
      <c r="Q51" s="48"/>
      <c r="R51" s="48"/>
      <c r="S51" s="48"/>
      <c r="T51" s="48"/>
      <c r="U51" s="48"/>
    </row>
    <row r="52" spans="1:21" ht="30.75" customHeight="1">
      <c r="A52" s="48"/>
      <c r="B52" s="1191" t="s">
        <v>19</v>
      </c>
      <c r="C52" s="1192"/>
      <c r="D52" s="66"/>
      <c r="E52" s="1189" t="s">
        <v>20</v>
      </c>
      <c r="F52" s="1189"/>
      <c r="G52" s="1189"/>
      <c r="H52" s="1189"/>
      <c r="I52" s="1189"/>
      <c r="J52" s="1190"/>
      <c r="K52" s="63">
        <v>5750</v>
      </c>
      <c r="L52" s="64">
        <v>5966</v>
      </c>
      <c r="M52" s="64">
        <v>5996</v>
      </c>
      <c r="N52" s="64">
        <v>6069</v>
      </c>
      <c r="O52" s="65">
        <v>6178</v>
      </c>
      <c r="P52" s="48"/>
      <c r="Q52" s="48"/>
      <c r="R52" s="48"/>
      <c r="S52" s="48"/>
      <c r="T52" s="48"/>
      <c r="U52" s="48"/>
    </row>
    <row r="53" spans="1:21" ht="30.75" customHeight="1" thickBot="1">
      <c r="A53" s="48"/>
      <c r="B53" s="1193" t="s">
        <v>21</v>
      </c>
      <c r="C53" s="1194"/>
      <c r="D53" s="67"/>
      <c r="E53" s="1195" t="s">
        <v>22</v>
      </c>
      <c r="F53" s="1195"/>
      <c r="G53" s="1195"/>
      <c r="H53" s="1195"/>
      <c r="I53" s="1195"/>
      <c r="J53" s="1196"/>
      <c r="K53" s="68">
        <v>2687</v>
      </c>
      <c r="L53" s="69">
        <v>2693</v>
      </c>
      <c r="M53" s="69">
        <v>2694</v>
      </c>
      <c r="N53" s="69">
        <v>2860</v>
      </c>
      <c r="O53" s="70">
        <v>2876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c r="B57" s="1197" t="s">
        <v>25</v>
      </c>
      <c r="C57" s="1198"/>
      <c r="D57" s="1201" t="s">
        <v>26</v>
      </c>
      <c r="E57" s="1202"/>
      <c r="F57" s="1202"/>
      <c r="G57" s="1202"/>
      <c r="H57" s="1202"/>
      <c r="I57" s="1202"/>
      <c r="J57" s="1203"/>
      <c r="K57" s="83">
        <v>652</v>
      </c>
      <c r="L57" s="84">
        <v>652</v>
      </c>
      <c r="M57" s="84">
        <v>644</v>
      </c>
      <c r="N57" s="84">
        <v>626</v>
      </c>
      <c r="O57" s="85">
        <v>604</v>
      </c>
    </row>
    <row r="58" spans="1:21" ht="31.5" customHeight="1" thickBot="1">
      <c r="B58" s="1199"/>
      <c r="C58" s="1200"/>
      <c r="D58" s="1204" t="s">
        <v>27</v>
      </c>
      <c r="E58" s="1205"/>
      <c r="F58" s="1205"/>
      <c r="G58" s="1205"/>
      <c r="H58" s="1205"/>
      <c r="I58" s="1205"/>
      <c r="J58" s="1206"/>
      <c r="K58" s="86">
        <v>40</v>
      </c>
      <c r="L58" s="87">
        <v>33</v>
      </c>
      <c r="M58" s="87">
        <v>20</v>
      </c>
      <c r="N58" s="87" t="s">
        <v>531</v>
      </c>
      <c r="O58" s="88" t="s">
        <v>531</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CrJ8Bpi/PdKEHa4rRXfWkfDgfyysaHOYX7wI+HaBZxXtclcHByUtPU+KYvUb6Dn3CLRKGSwfXncKY7ug4hnlg==" saltValue="AsfZ2y1NMWKag5ojBlMty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SheetLayoutView="100" workbookViewId="0">
      <selection activeCell="M50" sqref="M50:M52"/>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572</v>
      </c>
      <c r="J40" s="100" t="s">
        <v>573</v>
      </c>
      <c r="K40" s="100" t="s">
        <v>574</v>
      </c>
      <c r="L40" s="100" t="s">
        <v>575</v>
      </c>
      <c r="M40" s="101" t="s">
        <v>576</v>
      </c>
    </row>
    <row r="41" spans="2:13" ht="27.75" customHeight="1">
      <c r="B41" s="1207" t="s">
        <v>30</v>
      </c>
      <c r="C41" s="1208"/>
      <c r="D41" s="102"/>
      <c r="E41" s="1213" t="s">
        <v>31</v>
      </c>
      <c r="F41" s="1213"/>
      <c r="G41" s="1213"/>
      <c r="H41" s="1214"/>
      <c r="I41" s="358">
        <v>75389</v>
      </c>
      <c r="J41" s="359">
        <v>73988</v>
      </c>
      <c r="K41" s="359">
        <v>73669</v>
      </c>
      <c r="L41" s="359">
        <v>71249</v>
      </c>
      <c r="M41" s="360">
        <v>68271</v>
      </c>
    </row>
    <row r="42" spans="2:13" ht="27.75" customHeight="1">
      <c r="B42" s="1209"/>
      <c r="C42" s="1210"/>
      <c r="D42" s="103"/>
      <c r="E42" s="1215" t="s">
        <v>32</v>
      </c>
      <c r="F42" s="1215"/>
      <c r="G42" s="1215"/>
      <c r="H42" s="1216"/>
      <c r="I42" s="361">
        <v>1640</v>
      </c>
      <c r="J42" s="362">
        <v>1468</v>
      </c>
      <c r="K42" s="362">
        <v>1296</v>
      </c>
      <c r="L42" s="362">
        <v>1166</v>
      </c>
      <c r="M42" s="363">
        <v>1289</v>
      </c>
    </row>
    <row r="43" spans="2:13" ht="27.75" customHeight="1">
      <c r="B43" s="1209"/>
      <c r="C43" s="1210"/>
      <c r="D43" s="103"/>
      <c r="E43" s="1215" t="s">
        <v>33</v>
      </c>
      <c r="F43" s="1215"/>
      <c r="G43" s="1215"/>
      <c r="H43" s="1216"/>
      <c r="I43" s="361">
        <v>27471</v>
      </c>
      <c r="J43" s="362">
        <v>26458</v>
      </c>
      <c r="K43" s="362">
        <v>25266</v>
      </c>
      <c r="L43" s="362">
        <v>23561</v>
      </c>
      <c r="M43" s="363">
        <v>22679</v>
      </c>
    </row>
    <row r="44" spans="2:13" ht="27.75" customHeight="1">
      <c r="B44" s="1209"/>
      <c r="C44" s="1210"/>
      <c r="D44" s="103"/>
      <c r="E44" s="1215" t="s">
        <v>34</v>
      </c>
      <c r="F44" s="1215"/>
      <c r="G44" s="1215"/>
      <c r="H44" s="1216"/>
      <c r="I44" s="361">
        <v>8991</v>
      </c>
      <c r="J44" s="362">
        <v>9611</v>
      </c>
      <c r="K44" s="362">
        <v>8958</v>
      </c>
      <c r="L44" s="362">
        <v>8234</v>
      </c>
      <c r="M44" s="363">
        <v>7743</v>
      </c>
    </row>
    <row r="45" spans="2:13" ht="27.75" customHeight="1">
      <c r="B45" s="1209"/>
      <c r="C45" s="1210"/>
      <c r="D45" s="103"/>
      <c r="E45" s="1215" t="s">
        <v>35</v>
      </c>
      <c r="F45" s="1215"/>
      <c r="G45" s="1215"/>
      <c r="H45" s="1216"/>
      <c r="I45" s="361">
        <v>6112</v>
      </c>
      <c r="J45" s="362">
        <v>5852</v>
      </c>
      <c r="K45" s="362">
        <v>5840</v>
      </c>
      <c r="L45" s="362">
        <v>5764</v>
      </c>
      <c r="M45" s="363">
        <v>6040</v>
      </c>
    </row>
    <row r="46" spans="2:13" ht="27.75" customHeight="1">
      <c r="B46" s="1209"/>
      <c r="C46" s="1210"/>
      <c r="D46" s="104"/>
      <c r="E46" s="1215" t="s">
        <v>36</v>
      </c>
      <c r="F46" s="1215"/>
      <c r="G46" s="1215"/>
      <c r="H46" s="1216"/>
      <c r="I46" s="361">
        <v>1</v>
      </c>
      <c r="J46" s="362">
        <v>9</v>
      </c>
      <c r="K46" s="362">
        <v>13</v>
      </c>
      <c r="L46" s="362">
        <v>17</v>
      </c>
      <c r="M46" s="363">
        <v>10</v>
      </c>
    </row>
    <row r="47" spans="2:13" ht="27.75" customHeight="1">
      <c r="B47" s="1209"/>
      <c r="C47" s="1210"/>
      <c r="D47" s="105"/>
      <c r="E47" s="1217" t="s">
        <v>37</v>
      </c>
      <c r="F47" s="1218"/>
      <c r="G47" s="1218"/>
      <c r="H47" s="1219"/>
      <c r="I47" s="361" t="s">
        <v>531</v>
      </c>
      <c r="J47" s="362" t="s">
        <v>531</v>
      </c>
      <c r="K47" s="362" t="s">
        <v>531</v>
      </c>
      <c r="L47" s="362" t="s">
        <v>531</v>
      </c>
      <c r="M47" s="363" t="s">
        <v>531</v>
      </c>
    </row>
    <row r="48" spans="2:13" ht="27.75" customHeight="1">
      <c r="B48" s="1209"/>
      <c r="C48" s="1210"/>
      <c r="D48" s="103"/>
      <c r="E48" s="1215" t="s">
        <v>38</v>
      </c>
      <c r="F48" s="1215"/>
      <c r="G48" s="1215"/>
      <c r="H48" s="1216"/>
      <c r="I48" s="361" t="s">
        <v>531</v>
      </c>
      <c r="J48" s="362" t="s">
        <v>531</v>
      </c>
      <c r="K48" s="362" t="s">
        <v>531</v>
      </c>
      <c r="L48" s="362" t="s">
        <v>531</v>
      </c>
      <c r="M48" s="363" t="s">
        <v>531</v>
      </c>
    </row>
    <row r="49" spans="2:13" ht="27.75" customHeight="1">
      <c r="B49" s="1211"/>
      <c r="C49" s="1212"/>
      <c r="D49" s="103"/>
      <c r="E49" s="1215" t="s">
        <v>39</v>
      </c>
      <c r="F49" s="1215"/>
      <c r="G49" s="1215"/>
      <c r="H49" s="1216"/>
      <c r="I49" s="361" t="s">
        <v>531</v>
      </c>
      <c r="J49" s="362" t="s">
        <v>531</v>
      </c>
      <c r="K49" s="362" t="s">
        <v>531</v>
      </c>
      <c r="L49" s="362" t="s">
        <v>531</v>
      </c>
      <c r="M49" s="363" t="s">
        <v>531</v>
      </c>
    </row>
    <row r="50" spans="2:13" ht="27.75" customHeight="1">
      <c r="B50" s="1220" t="s">
        <v>40</v>
      </c>
      <c r="C50" s="1221"/>
      <c r="D50" s="106"/>
      <c r="E50" s="1215" t="s">
        <v>41</v>
      </c>
      <c r="F50" s="1215"/>
      <c r="G50" s="1215"/>
      <c r="H50" s="1216"/>
      <c r="I50" s="361">
        <v>9964</v>
      </c>
      <c r="J50" s="362">
        <v>8697</v>
      </c>
      <c r="K50" s="362">
        <v>8385</v>
      </c>
      <c r="L50" s="362">
        <v>7745</v>
      </c>
      <c r="M50" s="363">
        <v>9953</v>
      </c>
    </row>
    <row r="51" spans="2:13" ht="27.75" customHeight="1">
      <c r="B51" s="1209"/>
      <c r="C51" s="1210"/>
      <c r="D51" s="103"/>
      <c r="E51" s="1215" t="s">
        <v>42</v>
      </c>
      <c r="F51" s="1215"/>
      <c r="G51" s="1215"/>
      <c r="H51" s="1216"/>
      <c r="I51" s="361">
        <v>11523</v>
      </c>
      <c r="J51" s="362">
        <v>11041</v>
      </c>
      <c r="K51" s="362">
        <v>10193</v>
      </c>
      <c r="L51" s="362">
        <v>9025</v>
      </c>
      <c r="M51" s="363">
        <v>8509</v>
      </c>
    </row>
    <row r="52" spans="2:13" ht="27.75" customHeight="1">
      <c r="B52" s="1211"/>
      <c r="C52" s="1212"/>
      <c r="D52" s="103"/>
      <c r="E52" s="1215" t="s">
        <v>43</v>
      </c>
      <c r="F52" s="1215"/>
      <c r="G52" s="1215"/>
      <c r="H52" s="1216"/>
      <c r="I52" s="361">
        <v>67920</v>
      </c>
      <c r="J52" s="362">
        <v>68423</v>
      </c>
      <c r="K52" s="362">
        <v>68200</v>
      </c>
      <c r="L52" s="362">
        <v>66267</v>
      </c>
      <c r="M52" s="363">
        <v>63985</v>
      </c>
    </row>
    <row r="53" spans="2:13" ht="27.75" customHeight="1" thickBot="1">
      <c r="B53" s="1222" t="s">
        <v>44</v>
      </c>
      <c r="C53" s="1223"/>
      <c r="D53" s="107"/>
      <c r="E53" s="1224" t="s">
        <v>45</v>
      </c>
      <c r="F53" s="1224"/>
      <c r="G53" s="1224"/>
      <c r="H53" s="1225"/>
      <c r="I53" s="364">
        <v>30196</v>
      </c>
      <c r="J53" s="365">
        <v>29224</v>
      </c>
      <c r="K53" s="365">
        <v>28264</v>
      </c>
      <c r="L53" s="365">
        <v>26953</v>
      </c>
      <c r="M53" s="366">
        <v>23585</v>
      </c>
    </row>
    <row r="54" spans="2:13" ht="27.75" customHeight="1">
      <c r="B54" s="108" t="s">
        <v>46</v>
      </c>
      <c r="C54" s="109"/>
      <c r="D54" s="109"/>
      <c r="E54" s="110"/>
      <c r="F54" s="110"/>
      <c r="G54" s="110"/>
      <c r="H54" s="110"/>
      <c r="I54" s="111"/>
      <c r="J54" s="111"/>
      <c r="K54" s="111"/>
      <c r="L54" s="111"/>
      <c r="M54" s="111"/>
    </row>
    <row r="55" spans="2:13"/>
  </sheetData>
  <sheetProtection algorithmName="SHA-512" hashValue="/AXH0ctXyWzPWUdMZauy+x2K4AptKwxNYg3hVjxHj6rK4J5is9dcH5KOnwaAAkhdpz7wQ3ICJTCjJKBUcdPdqA==" saltValue="+E9OvLa68m7jI1HeUfDI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1" zoomScale="70" zoomScaleNormal="70" zoomScaleSheetLayoutView="100" workbookViewId="0">
      <selection activeCell="G55" sqref="G55"/>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574</v>
      </c>
      <c r="G54" s="116" t="s">
        <v>575</v>
      </c>
      <c r="H54" s="117" t="s">
        <v>576</v>
      </c>
    </row>
    <row r="55" spans="2:8" ht="52.5" customHeight="1">
      <c r="B55" s="118"/>
      <c r="C55" s="1234" t="s">
        <v>48</v>
      </c>
      <c r="D55" s="1234"/>
      <c r="E55" s="1235"/>
      <c r="F55" s="119">
        <v>4723</v>
      </c>
      <c r="G55" s="119">
        <v>4025</v>
      </c>
      <c r="H55" s="120">
        <v>4628</v>
      </c>
    </row>
    <row r="56" spans="2:8" ht="52.5" customHeight="1">
      <c r="B56" s="121"/>
      <c r="C56" s="1236" t="s">
        <v>49</v>
      </c>
      <c r="D56" s="1236"/>
      <c r="E56" s="1237"/>
      <c r="F56" s="122">
        <v>626</v>
      </c>
      <c r="G56" s="122">
        <v>604</v>
      </c>
      <c r="H56" s="123">
        <v>1027</v>
      </c>
    </row>
    <row r="57" spans="2:8" ht="53.25" customHeight="1">
      <c r="B57" s="121"/>
      <c r="C57" s="1238" t="s">
        <v>50</v>
      </c>
      <c r="D57" s="1238"/>
      <c r="E57" s="1239"/>
      <c r="F57" s="124">
        <v>2117</v>
      </c>
      <c r="G57" s="124">
        <v>1831</v>
      </c>
      <c r="H57" s="125">
        <v>2680</v>
      </c>
    </row>
    <row r="58" spans="2:8" ht="45.75" customHeight="1">
      <c r="B58" s="126"/>
      <c r="C58" s="1226" t="s">
        <v>628</v>
      </c>
      <c r="D58" s="1227"/>
      <c r="E58" s="1228"/>
      <c r="F58" s="127">
        <v>526</v>
      </c>
      <c r="G58" s="127">
        <v>558</v>
      </c>
      <c r="H58" s="128">
        <v>1542</v>
      </c>
    </row>
    <row r="59" spans="2:8" ht="45.75" customHeight="1">
      <c r="B59" s="126"/>
      <c r="C59" s="1226" t="s">
        <v>629</v>
      </c>
      <c r="D59" s="1227"/>
      <c r="E59" s="1228"/>
      <c r="F59" s="127">
        <v>427</v>
      </c>
      <c r="G59" s="127">
        <v>368</v>
      </c>
      <c r="H59" s="128">
        <v>272</v>
      </c>
    </row>
    <row r="60" spans="2:8" ht="45.75" customHeight="1">
      <c r="B60" s="126"/>
      <c r="C60" s="1226" t="s">
        <v>630</v>
      </c>
      <c r="D60" s="1227"/>
      <c r="E60" s="1228"/>
      <c r="F60" s="127">
        <v>265</v>
      </c>
      <c r="G60" s="127">
        <v>171</v>
      </c>
      <c r="H60" s="128">
        <v>195</v>
      </c>
    </row>
    <row r="61" spans="2:8" ht="45.75" customHeight="1">
      <c r="B61" s="126"/>
      <c r="C61" s="1226" t="s">
        <v>631</v>
      </c>
      <c r="D61" s="1227"/>
      <c r="E61" s="1228"/>
      <c r="F61" s="127">
        <v>184</v>
      </c>
      <c r="G61" s="127">
        <v>183</v>
      </c>
      <c r="H61" s="128">
        <v>182</v>
      </c>
    </row>
    <row r="62" spans="2:8" ht="45.75" customHeight="1" thickBot="1">
      <c r="B62" s="129"/>
      <c r="C62" s="1229" t="s">
        <v>632</v>
      </c>
      <c r="D62" s="1230"/>
      <c r="E62" s="1231"/>
      <c r="F62" s="130">
        <v>164</v>
      </c>
      <c r="G62" s="130">
        <v>154</v>
      </c>
      <c r="H62" s="131">
        <v>138</v>
      </c>
    </row>
    <row r="63" spans="2:8" ht="52.5" customHeight="1" thickBot="1">
      <c r="B63" s="132"/>
      <c r="C63" s="1232" t="s">
        <v>51</v>
      </c>
      <c r="D63" s="1232"/>
      <c r="E63" s="1233"/>
      <c r="F63" s="133">
        <v>7466</v>
      </c>
      <c r="G63" s="133">
        <v>6459</v>
      </c>
      <c r="H63" s="134">
        <v>8335</v>
      </c>
    </row>
    <row r="64" spans="2:8"/>
  </sheetData>
  <sheetProtection algorithmName="SHA-512" hashValue="fBX6Ovj0xbX4/0V3YMZynHJcvtfQc1IlZ/YiL+lwKRjl3X9DFl+LJgBm9NnjYivaYdsKGOf6eO/yC6KIFbSJaA==" saltValue="k3KfBZEDhp6/GmxUxCxO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85" zoomScaleNormal="85" zoomScaleSheetLayoutView="55" workbookViewId="0">
      <selection activeCell="CF21" sqref="CF21"/>
    </sheetView>
  </sheetViews>
  <sheetFormatPr defaultColWidth="0" defaultRowHeight="13.5" customHeight="1" zeroHeight="1"/>
  <cols>
    <col min="1" max="1" width="6.375" style="1242" customWidth="1"/>
    <col min="2" max="107" width="2.5" style="1242" customWidth="1"/>
    <col min="108" max="108" width="6.125" style="1250" customWidth="1"/>
    <col min="109" max="109" width="5.875" style="1249" customWidth="1"/>
    <col min="110" max="110" width="8.625" style="1242" hidden="1" customWidth="1"/>
    <col min="111" max="16384" width="8.625" style="1242" hidden="1"/>
  </cols>
  <sheetData>
    <row r="1" spans="1:109" ht="42.75" customHeight="1">
      <c r="A1" s="1240"/>
      <c r="B1" s="1241"/>
      <c r="DD1" s="1242"/>
      <c r="DE1" s="1242"/>
    </row>
    <row r="2" spans="1:109" ht="25.5" customHeight="1">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1244" customFormat="1">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1244" customFormat="1">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1244" customFormat="1">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1244" customFormat="1">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1244" customFormat="1">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1244" customFormat="1">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1244" customFormat="1">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1244" customFormat="1">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1244" customFormat="1">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1244" customFormat="1">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1244" customFormat="1">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1244" customFormat="1">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1244" customFormat="1">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1244" customFormat="1">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1244" customFormat="1">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c r="DD19" s="1242"/>
      <c r="DE19" s="1242"/>
    </row>
    <row r="20" spans="1:109">
      <c r="DD20" s="1242"/>
      <c r="DE20" s="1242"/>
    </row>
    <row r="21" spans="1:109" ht="17.25" customHeight="1">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2"/>
    </row>
    <row r="22" spans="1:109" ht="17.25" customHeight="1">
      <c r="B22" s="1249"/>
    </row>
    <row r="23" spans="1:109">
      <c r="B23" s="1249"/>
    </row>
    <row r="24" spans="1:109">
      <c r="B24" s="1249"/>
    </row>
    <row r="25" spans="1:109">
      <c r="B25" s="1249"/>
    </row>
    <row r="26" spans="1:109">
      <c r="B26" s="1249"/>
    </row>
    <row r="27" spans="1:109">
      <c r="B27" s="1249"/>
    </row>
    <row r="28" spans="1:109">
      <c r="B28" s="1249"/>
    </row>
    <row r="29" spans="1:109">
      <c r="B29" s="1249"/>
    </row>
    <row r="30" spans="1:109">
      <c r="B30" s="1249"/>
    </row>
    <row r="31" spans="1:109">
      <c r="B31" s="1249"/>
    </row>
    <row r="32" spans="1:109">
      <c r="B32" s="1249"/>
    </row>
    <row r="33" spans="2:109">
      <c r="B33" s="1249"/>
    </row>
    <row r="34" spans="2:109">
      <c r="B34" s="1249"/>
    </row>
    <row r="35" spans="2:109">
      <c r="B35" s="1249"/>
    </row>
    <row r="36" spans="2:109">
      <c r="B36" s="1249"/>
    </row>
    <row r="37" spans="2:109">
      <c r="B37" s="1249"/>
    </row>
    <row r="38" spans="2:109">
      <c r="B38" s="1249"/>
    </row>
    <row r="39" spans="2:109">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c r="B40" s="1254"/>
      <c r="DD40" s="1254"/>
      <c r="DE40" s="1242"/>
    </row>
    <row r="41" spans="2:109" ht="17.25">
      <c r="B41" s="1255" t="s">
        <v>637</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c r="B42" s="1249"/>
      <c r="G42" s="1256"/>
      <c r="I42" s="1257"/>
      <c r="J42" s="1257"/>
      <c r="K42" s="1257"/>
      <c r="AM42" s="1256"/>
      <c r="AN42" s="1256" t="s">
        <v>638</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c r="B43" s="1249"/>
      <c r="AN43" s="1258" t="s">
        <v>639</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c r="B49" s="1249"/>
      <c r="AN49" s="1242" t="s">
        <v>640</v>
      </c>
    </row>
    <row r="50" spans="1:109">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572</v>
      </c>
      <c r="BQ50" s="1274"/>
      <c r="BR50" s="1274"/>
      <c r="BS50" s="1274"/>
      <c r="BT50" s="1274"/>
      <c r="BU50" s="1274"/>
      <c r="BV50" s="1274"/>
      <c r="BW50" s="1274"/>
      <c r="BX50" s="1274" t="s">
        <v>573</v>
      </c>
      <c r="BY50" s="1274"/>
      <c r="BZ50" s="1274"/>
      <c r="CA50" s="1274"/>
      <c r="CB50" s="1274"/>
      <c r="CC50" s="1274"/>
      <c r="CD50" s="1274"/>
      <c r="CE50" s="1274"/>
      <c r="CF50" s="1274" t="s">
        <v>574</v>
      </c>
      <c r="CG50" s="1274"/>
      <c r="CH50" s="1274"/>
      <c r="CI50" s="1274"/>
      <c r="CJ50" s="1274"/>
      <c r="CK50" s="1274"/>
      <c r="CL50" s="1274"/>
      <c r="CM50" s="1274"/>
      <c r="CN50" s="1274" t="s">
        <v>575</v>
      </c>
      <c r="CO50" s="1274"/>
      <c r="CP50" s="1274"/>
      <c r="CQ50" s="1274"/>
      <c r="CR50" s="1274"/>
      <c r="CS50" s="1274"/>
      <c r="CT50" s="1274"/>
      <c r="CU50" s="1274"/>
      <c r="CV50" s="1274" t="s">
        <v>576</v>
      </c>
      <c r="CW50" s="1274"/>
      <c r="CX50" s="1274"/>
      <c r="CY50" s="1274"/>
      <c r="CZ50" s="1274"/>
      <c r="DA50" s="1274"/>
      <c r="DB50" s="1274"/>
      <c r="DC50" s="1274"/>
    </row>
    <row r="51" spans="1:109" ht="13.5" customHeight="1">
      <c r="B51" s="1249"/>
      <c r="G51" s="1275"/>
      <c r="H51" s="1275"/>
      <c r="I51" s="1276"/>
      <c r="J51" s="1276"/>
      <c r="K51" s="1277"/>
      <c r="L51" s="1277"/>
      <c r="M51" s="1277"/>
      <c r="N51" s="1277"/>
      <c r="AM51" s="1267"/>
      <c r="AN51" s="1278" t="s">
        <v>641</v>
      </c>
      <c r="AO51" s="1278"/>
      <c r="AP51" s="1278"/>
      <c r="AQ51" s="1278"/>
      <c r="AR51" s="1278"/>
      <c r="AS51" s="1278"/>
      <c r="AT51" s="1278"/>
      <c r="AU51" s="1278"/>
      <c r="AV51" s="1278"/>
      <c r="AW51" s="1278"/>
      <c r="AX51" s="1278"/>
      <c r="AY51" s="1278"/>
      <c r="AZ51" s="1278"/>
      <c r="BA51" s="1278"/>
      <c r="BB51" s="1278" t="s">
        <v>642</v>
      </c>
      <c r="BC51" s="1278"/>
      <c r="BD51" s="1278"/>
      <c r="BE51" s="1278"/>
      <c r="BF51" s="1278"/>
      <c r="BG51" s="1278"/>
      <c r="BH51" s="1278"/>
      <c r="BI51" s="1278"/>
      <c r="BJ51" s="1278"/>
      <c r="BK51" s="1278"/>
      <c r="BL51" s="1278"/>
      <c r="BM51" s="1278"/>
      <c r="BN51" s="1278"/>
      <c r="BO51" s="1278"/>
      <c r="BP51" s="1279">
        <v>136.19999999999999</v>
      </c>
      <c r="BQ51" s="1279"/>
      <c r="BR51" s="1279"/>
      <c r="BS51" s="1279"/>
      <c r="BT51" s="1279"/>
      <c r="BU51" s="1279"/>
      <c r="BV51" s="1279"/>
      <c r="BW51" s="1279"/>
      <c r="BX51" s="1279">
        <v>133.1</v>
      </c>
      <c r="BY51" s="1279"/>
      <c r="BZ51" s="1279"/>
      <c r="CA51" s="1279"/>
      <c r="CB51" s="1279"/>
      <c r="CC51" s="1279"/>
      <c r="CD51" s="1279"/>
      <c r="CE51" s="1279"/>
      <c r="CF51" s="1279">
        <v>130.19999999999999</v>
      </c>
      <c r="CG51" s="1279"/>
      <c r="CH51" s="1279"/>
      <c r="CI51" s="1279"/>
      <c r="CJ51" s="1279"/>
      <c r="CK51" s="1279"/>
      <c r="CL51" s="1279"/>
      <c r="CM51" s="1279"/>
      <c r="CN51" s="1279">
        <v>119.8</v>
      </c>
      <c r="CO51" s="1279"/>
      <c r="CP51" s="1279"/>
      <c r="CQ51" s="1279"/>
      <c r="CR51" s="1279"/>
      <c r="CS51" s="1279"/>
      <c r="CT51" s="1279"/>
      <c r="CU51" s="1279"/>
      <c r="CV51" s="1279">
        <v>100.5</v>
      </c>
      <c r="CW51" s="1279"/>
      <c r="CX51" s="1279"/>
      <c r="CY51" s="1279"/>
      <c r="CZ51" s="1279"/>
      <c r="DA51" s="1279"/>
      <c r="DB51" s="1279"/>
      <c r="DC51" s="1279"/>
    </row>
    <row r="52" spans="1:109">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643</v>
      </c>
      <c r="BC53" s="1278"/>
      <c r="BD53" s="1278"/>
      <c r="BE53" s="1278"/>
      <c r="BF53" s="1278"/>
      <c r="BG53" s="1278"/>
      <c r="BH53" s="1278"/>
      <c r="BI53" s="1278"/>
      <c r="BJ53" s="1278"/>
      <c r="BK53" s="1278"/>
      <c r="BL53" s="1278"/>
      <c r="BM53" s="1278"/>
      <c r="BN53" s="1278"/>
      <c r="BO53" s="1278"/>
      <c r="BP53" s="1279">
        <v>55</v>
      </c>
      <c r="BQ53" s="1279"/>
      <c r="BR53" s="1279"/>
      <c r="BS53" s="1279"/>
      <c r="BT53" s="1279"/>
      <c r="BU53" s="1279"/>
      <c r="BV53" s="1279"/>
      <c r="BW53" s="1279"/>
      <c r="BX53" s="1279">
        <v>56.3</v>
      </c>
      <c r="BY53" s="1279"/>
      <c r="BZ53" s="1279"/>
      <c r="CA53" s="1279"/>
      <c r="CB53" s="1279"/>
      <c r="CC53" s="1279"/>
      <c r="CD53" s="1279"/>
      <c r="CE53" s="1279"/>
      <c r="CF53" s="1279">
        <v>57.5</v>
      </c>
      <c r="CG53" s="1279"/>
      <c r="CH53" s="1279"/>
      <c r="CI53" s="1279"/>
      <c r="CJ53" s="1279"/>
      <c r="CK53" s="1279"/>
      <c r="CL53" s="1279"/>
      <c r="CM53" s="1279"/>
      <c r="CN53" s="1279">
        <v>59.3</v>
      </c>
      <c r="CO53" s="1279"/>
      <c r="CP53" s="1279"/>
      <c r="CQ53" s="1279"/>
      <c r="CR53" s="1279"/>
      <c r="CS53" s="1279"/>
      <c r="CT53" s="1279"/>
      <c r="CU53" s="1279"/>
      <c r="CV53" s="1279">
        <v>61.1</v>
      </c>
      <c r="CW53" s="1279"/>
      <c r="CX53" s="1279"/>
      <c r="CY53" s="1279"/>
      <c r="CZ53" s="1279"/>
      <c r="DA53" s="1279"/>
      <c r="DB53" s="1279"/>
      <c r="DC53" s="1279"/>
    </row>
    <row r="54" spans="1:109">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c r="A55" s="1257"/>
      <c r="B55" s="1249"/>
      <c r="G55" s="1268"/>
      <c r="H55" s="1268"/>
      <c r="I55" s="1268"/>
      <c r="J55" s="1268"/>
      <c r="K55" s="1277"/>
      <c r="L55" s="1277"/>
      <c r="M55" s="1277"/>
      <c r="N55" s="1277"/>
      <c r="AN55" s="1274" t="s">
        <v>644</v>
      </c>
      <c r="AO55" s="1274"/>
      <c r="AP55" s="1274"/>
      <c r="AQ55" s="1274"/>
      <c r="AR55" s="1274"/>
      <c r="AS55" s="1274"/>
      <c r="AT55" s="1274"/>
      <c r="AU55" s="1274"/>
      <c r="AV55" s="1274"/>
      <c r="AW55" s="1274"/>
      <c r="AX55" s="1274"/>
      <c r="AY55" s="1274"/>
      <c r="AZ55" s="1274"/>
      <c r="BA55" s="1274"/>
      <c r="BB55" s="1278" t="s">
        <v>642</v>
      </c>
      <c r="BC55" s="1278"/>
      <c r="BD55" s="1278"/>
      <c r="BE55" s="1278"/>
      <c r="BF55" s="1278"/>
      <c r="BG55" s="1278"/>
      <c r="BH55" s="1278"/>
      <c r="BI55" s="1278"/>
      <c r="BJ55" s="1278"/>
      <c r="BK55" s="1278"/>
      <c r="BL55" s="1278"/>
      <c r="BM55" s="1278"/>
      <c r="BN55" s="1278"/>
      <c r="BO55" s="1278"/>
      <c r="BP55" s="1279">
        <v>51.2</v>
      </c>
      <c r="BQ55" s="1279"/>
      <c r="BR55" s="1279"/>
      <c r="BS55" s="1279"/>
      <c r="BT55" s="1279"/>
      <c r="BU55" s="1279"/>
      <c r="BV55" s="1279"/>
      <c r="BW55" s="1279"/>
      <c r="BX55" s="1279">
        <v>47.2</v>
      </c>
      <c r="BY55" s="1279"/>
      <c r="BZ55" s="1279"/>
      <c r="CA55" s="1279"/>
      <c r="CB55" s="1279"/>
      <c r="CC55" s="1279"/>
      <c r="CD55" s="1279"/>
      <c r="CE55" s="1279"/>
      <c r="CF55" s="1279">
        <v>49.5</v>
      </c>
      <c r="CG55" s="1279"/>
      <c r="CH55" s="1279"/>
      <c r="CI55" s="1279"/>
      <c r="CJ55" s="1279"/>
      <c r="CK55" s="1279"/>
      <c r="CL55" s="1279"/>
      <c r="CM55" s="1279"/>
      <c r="CN55" s="1279">
        <v>28</v>
      </c>
      <c r="CO55" s="1279"/>
      <c r="CP55" s="1279"/>
      <c r="CQ55" s="1279"/>
      <c r="CR55" s="1279"/>
      <c r="CS55" s="1279"/>
      <c r="CT55" s="1279"/>
      <c r="CU55" s="1279"/>
      <c r="CV55" s="1279">
        <v>18</v>
      </c>
      <c r="CW55" s="1279"/>
      <c r="CX55" s="1279"/>
      <c r="CY55" s="1279"/>
      <c r="CZ55" s="1279"/>
      <c r="DA55" s="1279"/>
      <c r="DB55" s="1279"/>
      <c r="DC55" s="1279"/>
    </row>
    <row r="56" spans="1:109">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c r="B57" s="1280"/>
      <c r="G57" s="1268"/>
      <c r="H57" s="1268"/>
      <c r="I57" s="1281"/>
      <c r="J57" s="1281"/>
      <c r="K57" s="1277"/>
      <c r="L57" s="1277"/>
      <c r="M57" s="1277"/>
      <c r="N57" s="1277"/>
      <c r="AM57" s="1242"/>
      <c r="AN57" s="1274"/>
      <c r="AO57" s="1274"/>
      <c r="AP57" s="1274"/>
      <c r="AQ57" s="1274"/>
      <c r="AR57" s="1274"/>
      <c r="AS57" s="1274"/>
      <c r="AT57" s="1274"/>
      <c r="AU57" s="1274"/>
      <c r="AV57" s="1274"/>
      <c r="AW57" s="1274"/>
      <c r="AX57" s="1274"/>
      <c r="AY57" s="1274"/>
      <c r="AZ57" s="1274"/>
      <c r="BA57" s="1274"/>
      <c r="BB57" s="1278" t="s">
        <v>643</v>
      </c>
      <c r="BC57" s="1278"/>
      <c r="BD57" s="1278"/>
      <c r="BE57" s="1278"/>
      <c r="BF57" s="1278"/>
      <c r="BG57" s="1278"/>
      <c r="BH57" s="1278"/>
      <c r="BI57" s="1278"/>
      <c r="BJ57" s="1278"/>
      <c r="BK57" s="1278"/>
      <c r="BL57" s="1278"/>
      <c r="BM57" s="1278"/>
      <c r="BN57" s="1278"/>
      <c r="BO57" s="1278"/>
      <c r="BP57" s="1279">
        <v>58.7</v>
      </c>
      <c r="BQ57" s="1279"/>
      <c r="BR57" s="1279"/>
      <c r="BS57" s="1279"/>
      <c r="BT57" s="1279"/>
      <c r="BU57" s="1279"/>
      <c r="BV57" s="1279"/>
      <c r="BW57" s="1279"/>
      <c r="BX57" s="1279">
        <v>59.8</v>
      </c>
      <c r="BY57" s="1279"/>
      <c r="BZ57" s="1279"/>
      <c r="CA57" s="1279"/>
      <c r="CB57" s="1279"/>
      <c r="CC57" s="1279"/>
      <c r="CD57" s="1279"/>
      <c r="CE57" s="1279"/>
      <c r="CF57" s="1279">
        <v>60.9</v>
      </c>
      <c r="CG57" s="1279"/>
      <c r="CH57" s="1279"/>
      <c r="CI57" s="1279"/>
      <c r="CJ57" s="1279"/>
      <c r="CK57" s="1279"/>
      <c r="CL57" s="1279"/>
      <c r="CM57" s="1279"/>
      <c r="CN57" s="1279">
        <v>62.3</v>
      </c>
      <c r="CO57" s="1279"/>
      <c r="CP57" s="1279"/>
      <c r="CQ57" s="1279"/>
      <c r="CR57" s="1279"/>
      <c r="CS57" s="1279"/>
      <c r="CT57" s="1279"/>
      <c r="CU57" s="1279"/>
      <c r="CV57" s="1279">
        <v>62.4</v>
      </c>
      <c r="CW57" s="1279"/>
      <c r="CX57" s="1279"/>
      <c r="CY57" s="1279"/>
      <c r="CZ57" s="1279"/>
      <c r="DA57" s="1279"/>
      <c r="DB57" s="1279"/>
      <c r="DC57" s="1279"/>
      <c r="DD57" s="1282"/>
      <c r="DE57" s="1280"/>
    </row>
    <row r="58" spans="1:109" s="1257" customFormat="1">
      <c r="A58" s="1242"/>
      <c r="B58" s="1280"/>
      <c r="G58" s="1268"/>
      <c r="H58" s="1268"/>
      <c r="I58" s="1281"/>
      <c r="J58" s="1281"/>
      <c r="K58" s="1277"/>
      <c r="L58" s="1277"/>
      <c r="M58" s="1277"/>
      <c r="N58" s="1277"/>
      <c r="AM58" s="1242"/>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c r="A59" s="1242"/>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c r="A60" s="1242"/>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c r="A61" s="1242"/>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2"/>
    </row>
    <row r="63" spans="1:109" ht="17.25">
      <c r="B63" s="1288" t="s">
        <v>645</v>
      </c>
    </row>
    <row r="64" spans="1:109">
      <c r="B64" s="1249"/>
      <c r="G64" s="1256"/>
      <c r="N64" s="1289"/>
      <c r="AM64" s="1256"/>
      <c r="AN64" s="1256" t="s">
        <v>638</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c r="B65" s="1249"/>
      <c r="AN65" s="1290" t="s">
        <v>646</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c r="B71" s="1249"/>
      <c r="G71" s="1294"/>
      <c r="I71" s="1295"/>
      <c r="J71" s="1292"/>
      <c r="K71" s="1292"/>
      <c r="L71" s="1293"/>
      <c r="M71" s="1292"/>
      <c r="N71" s="1293"/>
      <c r="AM71" s="1294"/>
      <c r="AN71" s="1242" t="s">
        <v>640</v>
      </c>
    </row>
    <row r="72" spans="2:107">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572</v>
      </c>
      <c r="BQ72" s="1274"/>
      <c r="BR72" s="1274"/>
      <c r="BS72" s="1274"/>
      <c r="BT72" s="1274"/>
      <c r="BU72" s="1274"/>
      <c r="BV72" s="1274"/>
      <c r="BW72" s="1274"/>
      <c r="BX72" s="1274" t="s">
        <v>573</v>
      </c>
      <c r="BY72" s="1274"/>
      <c r="BZ72" s="1274"/>
      <c r="CA72" s="1274"/>
      <c r="CB72" s="1274"/>
      <c r="CC72" s="1274"/>
      <c r="CD72" s="1274"/>
      <c r="CE72" s="1274"/>
      <c r="CF72" s="1274" t="s">
        <v>574</v>
      </c>
      <c r="CG72" s="1274"/>
      <c r="CH72" s="1274"/>
      <c r="CI72" s="1274"/>
      <c r="CJ72" s="1274"/>
      <c r="CK72" s="1274"/>
      <c r="CL72" s="1274"/>
      <c r="CM72" s="1274"/>
      <c r="CN72" s="1274" t="s">
        <v>575</v>
      </c>
      <c r="CO72" s="1274"/>
      <c r="CP72" s="1274"/>
      <c r="CQ72" s="1274"/>
      <c r="CR72" s="1274"/>
      <c r="CS72" s="1274"/>
      <c r="CT72" s="1274"/>
      <c r="CU72" s="1274"/>
      <c r="CV72" s="1274" t="s">
        <v>576</v>
      </c>
      <c r="CW72" s="1274"/>
      <c r="CX72" s="1274"/>
      <c r="CY72" s="1274"/>
      <c r="CZ72" s="1274"/>
      <c r="DA72" s="1274"/>
      <c r="DB72" s="1274"/>
      <c r="DC72" s="1274"/>
    </row>
    <row r="73" spans="2:107">
      <c r="B73" s="1249"/>
      <c r="G73" s="1275"/>
      <c r="H73" s="1275"/>
      <c r="I73" s="1275"/>
      <c r="J73" s="1275"/>
      <c r="K73" s="1296"/>
      <c r="L73" s="1296"/>
      <c r="M73" s="1296"/>
      <c r="N73" s="1296"/>
      <c r="AM73" s="1267"/>
      <c r="AN73" s="1278" t="s">
        <v>641</v>
      </c>
      <c r="AO73" s="1278"/>
      <c r="AP73" s="1278"/>
      <c r="AQ73" s="1278"/>
      <c r="AR73" s="1278"/>
      <c r="AS73" s="1278"/>
      <c r="AT73" s="1278"/>
      <c r="AU73" s="1278"/>
      <c r="AV73" s="1278"/>
      <c r="AW73" s="1278"/>
      <c r="AX73" s="1278"/>
      <c r="AY73" s="1278"/>
      <c r="AZ73" s="1278"/>
      <c r="BA73" s="1278"/>
      <c r="BB73" s="1278" t="s">
        <v>642</v>
      </c>
      <c r="BC73" s="1278"/>
      <c r="BD73" s="1278"/>
      <c r="BE73" s="1278"/>
      <c r="BF73" s="1278"/>
      <c r="BG73" s="1278"/>
      <c r="BH73" s="1278"/>
      <c r="BI73" s="1278"/>
      <c r="BJ73" s="1278"/>
      <c r="BK73" s="1278"/>
      <c r="BL73" s="1278"/>
      <c r="BM73" s="1278"/>
      <c r="BN73" s="1278"/>
      <c r="BO73" s="1278"/>
      <c r="BP73" s="1279">
        <v>136.19999999999999</v>
      </c>
      <c r="BQ73" s="1279"/>
      <c r="BR73" s="1279"/>
      <c r="BS73" s="1279"/>
      <c r="BT73" s="1279"/>
      <c r="BU73" s="1279"/>
      <c r="BV73" s="1279"/>
      <c r="BW73" s="1279"/>
      <c r="BX73" s="1279">
        <v>133.1</v>
      </c>
      <c r="BY73" s="1279"/>
      <c r="BZ73" s="1279"/>
      <c r="CA73" s="1279"/>
      <c r="CB73" s="1279"/>
      <c r="CC73" s="1279"/>
      <c r="CD73" s="1279"/>
      <c r="CE73" s="1279"/>
      <c r="CF73" s="1279">
        <v>130.19999999999999</v>
      </c>
      <c r="CG73" s="1279"/>
      <c r="CH73" s="1279"/>
      <c r="CI73" s="1279"/>
      <c r="CJ73" s="1279"/>
      <c r="CK73" s="1279"/>
      <c r="CL73" s="1279"/>
      <c r="CM73" s="1279"/>
      <c r="CN73" s="1279">
        <v>119.8</v>
      </c>
      <c r="CO73" s="1279"/>
      <c r="CP73" s="1279"/>
      <c r="CQ73" s="1279"/>
      <c r="CR73" s="1279"/>
      <c r="CS73" s="1279"/>
      <c r="CT73" s="1279"/>
      <c r="CU73" s="1279"/>
      <c r="CV73" s="1279">
        <v>100.5</v>
      </c>
      <c r="CW73" s="1279"/>
      <c r="CX73" s="1279"/>
      <c r="CY73" s="1279"/>
      <c r="CZ73" s="1279"/>
      <c r="DA73" s="1279"/>
      <c r="DB73" s="1279"/>
      <c r="DC73" s="1279"/>
    </row>
    <row r="74" spans="2:107">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647</v>
      </c>
      <c r="BC75" s="1278"/>
      <c r="BD75" s="1278"/>
      <c r="BE75" s="1278"/>
      <c r="BF75" s="1278"/>
      <c r="BG75" s="1278"/>
      <c r="BH75" s="1278"/>
      <c r="BI75" s="1278"/>
      <c r="BJ75" s="1278"/>
      <c r="BK75" s="1278"/>
      <c r="BL75" s="1278"/>
      <c r="BM75" s="1278"/>
      <c r="BN75" s="1278"/>
      <c r="BO75" s="1278"/>
      <c r="BP75" s="1279">
        <v>11.6</v>
      </c>
      <c r="BQ75" s="1279"/>
      <c r="BR75" s="1279"/>
      <c r="BS75" s="1279"/>
      <c r="BT75" s="1279"/>
      <c r="BU75" s="1279"/>
      <c r="BV75" s="1279"/>
      <c r="BW75" s="1279"/>
      <c r="BX75" s="1279">
        <v>12.1</v>
      </c>
      <c r="BY75" s="1279"/>
      <c r="BZ75" s="1279"/>
      <c r="CA75" s="1279"/>
      <c r="CB75" s="1279"/>
      <c r="CC75" s="1279"/>
      <c r="CD75" s="1279"/>
      <c r="CE75" s="1279"/>
      <c r="CF75" s="1279">
        <v>12.2</v>
      </c>
      <c r="CG75" s="1279"/>
      <c r="CH75" s="1279"/>
      <c r="CI75" s="1279"/>
      <c r="CJ75" s="1279"/>
      <c r="CK75" s="1279"/>
      <c r="CL75" s="1279"/>
      <c r="CM75" s="1279"/>
      <c r="CN75" s="1279">
        <v>12.4</v>
      </c>
      <c r="CO75" s="1279"/>
      <c r="CP75" s="1279"/>
      <c r="CQ75" s="1279"/>
      <c r="CR75" s="1279"/>
      <c r="CS75" s="1279"/>
      <c r="CT75" s="1279"/>
      <c r="CU75" s="1279"/>
      <c r="CV75" s="1279">
        <v>12.4</v>
      </c>
      <c r="CW75" s="1279"/>
      <c r="CX75" s="1279"/>
      <c r="CY75" s="1279"/>
      <c r="CZ75" s="1279"/>
      <c r="DA75" s="1279"/>
      <c r="DB75" s="1279"/>
      <c r="DC75" s="1279"/>
    </row>
    <row r="76" spans="2:107">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c r="B77" s="1249"/>
      <c r="G77" s="1268"/>
      <c r="H77" s="1268"/>
      <c r="I77" s="1268"/>
      <c r="J77" s="1268"/>
      <c r="K77" s="1296"/>
      <c r="L77" s="1296"/>
      <c r="M77" s="1296"/>
      <c r="N77" s="1296"/>
      <c r="AN77" s="1274" t="s">
        <v>644</v>
      </c>
      <c r="AO77" s="1274"/>
      <c r="AP77" s="1274"/>
      <c r="AQ77" s="1274"/>
      <c r="AR77" s="1274"/>
      <c r="AS77" s="1274"/>
      <c r="AT77" s="1274"/>
      <c r="AU77" s="1274"/>
      <c r="AV77" s="1274"/>
      <c r="AW77" s="1274"/>
      <c r="AX77" s="1274"/>
      <c r="AY77" s="1274"/>
      <c r="AZ77" s="1274"/>
      <c r="BA77" s="1274"/>
      <c r="BB77" s="1278" t="s">
        <v>642</v>
      </c>
      <c r="BC77" s="1278"/>
      <c r="BD77" s="1278"/>
      <c r="BE77" s="1278"/>
      <c r="BF77" s="1278"/>
      <c r="BG77" s="1278"/>
      <c r="BH77" s="1278"/>
      <c r="BI77" s="1278"/>
      <c r="BJ77" s="1278"/>
      <c r="BK77" s="1278"/>
      <c r="BL77" s="1278"/>
      <c r="BM77" s="1278"/>
      <c r="BN77" s="1278"/>
      <c r="BO77" s="1278"/>
      <c r="BP77" s="1279">
        <v>51.2</v>
      </c>
      <c r="BQ77" s="1279"/>
      <c r="BR77" s="1279"/>
      <c r="BS77" s="1279"/>
      <c r="BT77" s="1279"/>
      <c r="BU77" s="1279"/>
      <c r="BV77" s="1279"/>
      <c r="BW77" s="1279"/>
      <c r="BX77" s="1279">
        <v>47.2</v>
      </c>
      <c r="BY77" s="1279"/>
      <c r="BZ77" s="1279"/>
      <c r="CA77" s="1279"/>
      <c r="CB77" s="1279"/>
      <c r="CC77" s="1279"/>
      <c r="CD77" s="1279"/>
      <c r="CE77" s="1279"/>
      <c r="CF77" s="1279">
        <v>49.5</v>
      </c>
      <c r="CG77" s="1279"/>
      <c r="CH77" s="1279"/>
      <c r="CI77" s="1279"/>
      <c r="CJ77" s="1279"/>
      <c r="CK77" s="1279"/>
      <c r="CL77" s="1279"/>
      <c r="CM77" s="1279"/>
      <c r="CN77" s="1279">
        <v>28</v>
      </c>
      <c r="CO77" s="1279"/>
      <c r="CP77" s="1279"/>
      <c r="CQ77" s="1279"/>
      <c r="CR77" s="1279"/>
      <c r="CS77" s="1279"/>
      <c r="CT77" s="1279"/>
      <c r="CU77" s="1279"/>
      <c r="CV77" s="1279">
        <v>18</v>
      </c>
      <c r="CW77" s="1279"/>
      <c r="CX77" s="1279"/>
      <c r="CY77" s="1279"/>
      <c r="CZ77" s="1279"/>
      <c r="DA77" s="1279"/>
      <c r="DB77" s="1279"/>
      <c r="DC77" s="1279"/>
    </row>
    <row r="78" spans="2:107">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647</v>
      </c>
      <c r="BC79" s="1278"/>
      <c r="BD79" s="1278"/>
      <c r="BE79" s="1278"/>
      <c r="BF79" s="1278"/>
      <c r="BG79" s="1278"/>
      <c r="BH79" s="1278"/>
      <c r="BI79" s="1278"/>
      <c r="BJ79" s="1278"/>
      <c r="BK79" s="1278"/>
      <c r="BL79" s="1278"/>
      <c r="BM79" s="1278"/>
      <c r="BN79" s="1278"/>
      <c r="BO79" s="1278"/>
      <c r="BP79" s="1279">
        <v>8.1999999999999993</v>
      </c>
      <c r="BQ79" s="1279"/>
      <c r="BR79" s="1279"/>
      <c r="BS79" s="1279"/>
      <c r="BT79" s="1279"/>
      <c r="BU79" s="1279"/>
      <c r="BV79" s="1279"/>
      <c r="BW79" s="1279"/>
      <c r="BX79" s="1279">
        <v>7.8</v>
      </c>
      <c r="BY79" s="1279"/>
      <c r="BZ79" s="1279"/>
      <c r="CA79" s="1279"/>
      <c r="CB79" s="1279"/>
      <c r="CC79" s="1279"/>
      <c r="CD79" s="1279"/>
      <c r="CE79" s="1279"/>
      <c r="CF79" s="1279">
        <v>7.6</v>
      </c>
      <c r="CG79" s="1279"/>
      <c r="CH79" s="1279"/>
      <c r="CI79" s="1279"/>
      <c r="CJ79" s="1279"/>
      <c r="CK79" s="1279"/>
      <c r="CL79" s="1279"/>
      <c r="CM79" s="1279"/>
      <c r="CN79" s="1279">
        <v>7.5</v>
      </c>
      <c r="CO79" s="1279"/>
      <c r="CP79" s="1279"/>
      <c r="CQ79" s="1279"/>
      <c r="CR79" s="1279"/>
      <c r="CS79" s="1279"/>
      <c r="CT79" s="1279"/>
      <c r="CU79" s="1279"/>
      <c r="CV79" s="1279">
        <v>6.6</v>
      </c>
      <c r="CW79" s="1279"/>
      <c r="CX79" s="1279"/>
      <c r="CY79" s="1279"/>
      <c r="CZ79" s="1279"/>
      <c r="DA79" s="1279"/>
      <c r="DB79" s="1279"/>
      <c r="DC79" s="1279"/>
    </row>
    <row r="80" spans="2:107">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c r="B81" s="1249"/>
    </row>
    <row r="82" spans="2:109" ht="17.2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c r="DD84" s="1242"/>
      <c r="DE84" s="1242"/>
    </row>
    <row r="85" spans="2:109">
      <c r="DD85" s="1242"/>
      <c r="DE85" s="1242"/>
    </row>
  </sheetData>
  <sheetProtection algorithmName="SHA-512" hashValue="CxyeEenPE2nVFlG1C/47uclBARafxuBRXnoeM0SUo8F3F3DDYcCHqXfzV5DOfa3zTWdWDfZvyHdTZ3yEqJTgaQ==" saltValue="SAYOvbpMshcqGDgM/o1VDg=="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0" zoomScaleNormal="70" zoomScaleSheetLayoutView="70" workbookViewId="0">
      <selection activeCell="CF21" sqref="CF21"/>
    </sheetView>
  </sheetViews>
  <sheetFormatPr defaultColWidth="0" defaultRowHeight="13.5" customHeight="1" zeroHeight="1"/>
  <cols>
    <col min="1" max="34" width="2.5" style="1299" customWidth="1"/>
    <col min="35" max="122" width="2.5" style="1244" customWidth="1"/>
    <col min="123" max="123" width="2.5" style="1244" hidden="1" customWidth="1"/>
    <col min="124" max="16384" width="2.5" style="1244" hidden="1"/>
  </cols>
  <sheetData>
    <row r="1" spans="1:34" ht="13.5" customHeight="1">
      <c r="A1" s="1244"/>
      <c r="B1" s="1244"/>
      <c r="C1" s="1244"/>
      <c r="D1" s="1244"/>
      <c r="E1" s="1244"/>
      <c r="F1" s="1244"/>
      <c r="G1" s="1244"/>
      <c r="H1" s="1244"/>
      <c r="I1" s="1244"/>
      <c r="J1" s="1244"/>
      <c r="K1" s="1244"/>
      <c r="L1" s="1244"/>
      <c r="M1" s="1244"/>
      <c r="N1" s="1244"/>
      <c r="O1" s="1244"/>
      <c r="P1" s="1244"/>
      <c r="Q1" s="1244"/>
      <c r="R1" s="1244"/>
      <c r="S1" s="1244"/>
      <c r="T1" s="1244"/>
      <c r="U1" s="1244"/>
      <c r="V1" s="1244"/>
      <c r="W1" s="1244"/>
      <c r="X1" s="1244"/>
      <c r="Y1" s="1244"/>
      <c r="Z1" s="1244"/>
      <c r="AA1" s="1244"/>
      <c r="AB1" s="1244"/>
      <c r="AC1" s="1244"/>
      <c r="AD1" s="1244"/>
      <c r="AE1" s="1244"/>
      <c r="AF1" s="1244"/>
      <c r="AG1" s="1244"/>
      <c r="AH1" s="1244"/>
    </row>
    <row r="2" spans="1:34">
      <c r="S2" s="1244"/>
      <c r="AH2" s="1244"/>
    </row>
    <row r="3" spans="1:34">
      <c r="C3" s="1244"/>
      <c r="D3" s="1244"/>
      <c r="E3" s="1244"/>
      <c r="F3" s="1244"/>
      <c r="G3" s="1244"/>
      <c r="H3" s="1244"/>
      <c r="I3" s="1244"/>
      <c r="J3" s="1244"/>
      <c r="K3" s="1244"/>
      <c r="L3" s="1244"/>
      <c r="M3" s="1244"/>
      <c r="N3" s="1244"/>
      <c r="O3" s="1244"/>
      <c r="P3" s="1244"/>
      <c r="Q3" s="1244"/>
      <c r="R3" s="1244"/>
      <c r="S3" s="1244"/>
      <c r="U3" s="1244"/>
      <c r="V3" s="1244"/>
      <c r="W3" s="1244"/>
      <c r="X3" s="1244"/>
      <c r="Y3" s="1244"/>
      <c r="Z3" s="1244"/>
      <c r="AA3" s="1244"/>
      <c r="AB3" s="1244"/>
      <c r="AC3" s="1244"/>
      <c r="AD3" s="1244"/>
      <c r="AE3" s="1244"/>
      <c r="AF3" s="1244"/>
      <c r="AG3" s="1244"/>
      <c r="AH3" s="1244"/>
    </row>
    <row r="4" spans="1:34"/>
    <row r="5" spans="1:34"/>
    <row r="6" spans="1:34"/>
    <row r="7" spans="1:34"/>
    <row r="8" spans="1:34"/>
    <row r="9" spans="1:34">
      <c r="AH9" s="1244"/>
    </row>
    <row r="10" spans="1:34"/>
    <row r="11" spans="1:34"/>
    <row r="12" spans="1:34"/>
    <row r="13" spans="1:34"/>
    <row r="14" spans="1:34"/>
    <row r="15" spans="1:34"/>
    <row r="16" spans="1:34"/>
    <row r="17" spans="12:34">
      <c r="AH17" s="1244"/>
    </row>
    <row r="18" spans="12:34"/>
    <row r="19" spans="12:34"/>
    <row r="20" spans="12:34">
      <c r="AH20" s="1244"/>
    </row>
    <row r="21" spans="12:34">
      <c r="AH21" s="1244"/>
    </row>
    <row r="22" spans="12:34"/>
    <row r="23" spans="12:34"/>
    <row r="24" spans="12:34">
      <c r="Q24" s="1244"/>
    </row>
    <row r="25" spans="12:34"/>
    <row r="26" spans="12:34"/>
    <row r="27" spans="12:34"/>
    <row r="28" spans="12:34">
      <c r="O28" s="1244"/>
      <c r="T28" s="1244"/>
      <c r="AH28" s="1244"/>
    </row>
    <row r="29" spans="12:34"/>
    <row r="30" spans="12:34"/>
    <row r="31" spans="12:34">
      <c r="Q31" s="1244"/>
    </row>
    <row r="32" spans="12:34">
      <c r="L32" s="1244"/>
    </row>
    <row r="33" spans="2:34">
      <c r="C33" s="1244"/>
      <c r="E33" s="1244"/>
      <c r="G33" s="1244"/>
      <c r="I33" s="1244"/>
      <c r="X33" s="1244"/>
    </row>
    <row r="34" spans="2:34">
      <c r="B34" s="1244"/>
      <c r="P34" s="1244"/>
      <c r="R34" s="1244"/>
      <c r="T34" s="1244"/>
    </row>
    <row r="35" spans="2:34">
      <c r="D35" s="1244"/>
      <c r="W35" s="1244"/>
      <c r="AC35" s="1244"/>
      <c r="AD35" s="1244"/>
      <c r="AE35" s="1244"/>
      <c r="AF35" s="1244"/>
      <c r="AG35" s="1244"/>
      <c r="AH35" s="1244"/>
    </row>
    <row r="36" spans="2:34">
      <c r="H36" s="1244"/>
      <c r="J36" s="1244"/>
      <c r="K36" s="1244"/>
      <c r="M36" s="1244"/>
      <c r="Y36" s="1244"/>
      <c r="Z36" s="1244"/>
      <c r="AA36" s="1244"/>
      <c r="AB36" s="1244"/>
      <c r="AC36" s="1244"/>
      <c r="AD36" s="1244"/>
      <c r="AE36" s="1244"/>
      <c r="AF36" s="1244"/>
      <c r="AG36" s="1244"/>
      <c r="AH36" s="1244"/>
    </row>
    <row r="37" spans="2:34">
      <c r="AH37" s="1244"/>
    </row>
    <row r="38" spans="2:34">
      <c r="AG38" s="1244"/>
      <c r="AH38" s="1244"/>
    </row>
    <row r="39" spans="2:34"/>
    <row r="40" spans="2:34">
      <c r="X40" s="1244"/>
    </row>
    <row r="41" spans="2:34">
      <c r="R41" s="1244"/>
    </row>
    <row r="42" spans="2:34">
      <c r="W42" s="1244"/>
    </row>
    <row r="43" spans="2:34">
      <c r="Y43" s="1244"/>
      <c r="Z43" s="1244"/>
      <c r="AA43" s="1244"/>
      <c r="AB43" s="1244"/>
      <c r="AC43" s="1244"/>
      <c r="AD43" s="1244"/>
      <c r="AE43" s="1244"/>
      <c r="AF43" s="1244"/>
      <c r="AG43" s="1244"/>
      <c r="AH43" s="1244"/>
    </row>
    <row r="44" spans="2:34">
      <c r="AH44" s="1244"/>
    </row>
    <row r="45" spans="2:34">
      <c r="X45" s="1244"/>
    </row>
    <row r="46" spans="2:34"/>
    <row r="47" spans="2:34"/>
    <row r="48" spans="2:34">
      <c r="W48" s="1244"/>
      <c r="Y48" s="1244"/>
      <c r="Z48" s="1244"/>
      <c r="AA48" s="1244"/>
      <c r="AB48" s="1244"/>
      <c r="AC48" s="1244"/>
      <c r="AD48" s="1244"/>
      <c r="AE48" s="1244"/>
      <c r="AF48" s="1244"/>
      <c r="AG48" s="1244"/>
      <c r="AH48" s="1244"/>
    </row>
    <row r="49" spans="28:34"/>
    <row r="50" spans="28:34">
      <c r="AE50" s="1244"/>
      <c r="AF50" s="1244"/>
      <c r="AG50" s="1244"/>
      <c r="AH50" s="1244"/>
    </row>
    <row r="51" spans="28:34">
      <c r="AC51" s="1244"/>
      <c r="AD51" s="1244"/>
      <c r="AE51" s="1244"/>
      <c r="AF51" s="1244"/>
      <c r="AG51" s="1244"/>
      <c r="AH51" s="1244"/>
    </row>
    <row r="52" spans="28:34"/>
    <row r="53" spans="28:34">
      <c r="AF53" s="1244"/>
      <c r="AG53" s="1244"/>
      <c r="AH53" s="1244"/>
    </row>
    <row r="54" spans="28:34">
      <c r="AH54" s="1244"/>
    </row>
    <row r="55" spans="28:34"/>
    <row r="56" spans="28:34">
      <c r="AB56" s="1244"/>
      <c r="AC56" s="1244"/>
      <c r="AD56" s="1244"/>
      <c r="AE56" s="1244"/>
      <c r="AF56" s="1244"/>
      <c r="AG56" s="1244"/>
      <c r="AH56" s="1244"/>
    </row>
    <row r="57" spans="28:34">
      <c r="AH57" s="1244"/>
    </row>
    <row r="58" spans="28:34">
      <c r="AH58" s="1244"/>
    </row>
    <row r="59" spans="28:34"/>
    <row r="60" spans="28:34"/>
    <row r="61" spans="28:34"/>
    <row r="62" spans="28:34"/>
    <row r="63" spans="28:34">
      <c r="AH63" s="1244"/>
    </row>
    <row r="64" spans="28:34">
      <c r="AG64" s="1244"/>
      <c r="AH64" s="1244"/>
    </row>
    <row r="65" spans="28:34"/>
    <row r="66" spans="28:34"/>
    <row r="67" spans="28:34"/>
    <row r="68" spans="28:34">
      <c r="AB68" s="1244"/>
      <c r="AC68" s="1244"/>
      <c r="AD68" s="1244"/>
      <c r="AE68" s="1244"/>
      <c r="AF68" s="1244"/>
      <c r="AG68" s="1244"/>
      <c r="AH68" s="1244"/>
    </row>
    <row r="69" spans="28:34">
      <c r="AF69" s="1244"/>
      <c r="AG69" s="1244"/>
      <c r="AH69" s="1244"/>
    </row>
    <row r="70" spans="28:34"/>
    <row r="71" spans="28:34"/>
    <row r="72" spans="28:34"/>
    <row r="73" spans="28:34"/>
    <row r="74" spans="28:34"/>
    <row r="75" spans="28:34">
      <c r="AH75" s="1244"/>
    </row>
    <row r="76" spans="28:34">
      <c r="AF76" s="1244"/>
      <c r="AG76" s="1244"/>
      <c r="AH76" s="1244"/>
    </row>
    <row r="77" spans="28:34">
      <c r="AG77" s="1244"/>
      <c r="AH77" s="1244"/>
    </row>
    <row r="78" spans="28:34"/>
    <row r="79" spans="28:34"/>
    <row r="80" spans="28:34"/>
    <row r="81" spans="25:34"/>
    <row r="82" spans="25:34">
      <c r="Y82" s="1244"/>
    </row>
    <row r="83" spans="25:34">
      <c r="Y83" s="1244"/>
      <c r="Z83" s="1244"/>
      <c r="AA83" s="1244"/>
      <c r="AB83" s="1244"/>
      <c r="AC83" s="1244"/>
      <c r="AD83" s="1244"/>
      <c r="AE83" s="1244"/>
      <c r="AF83" s="1244"/>
      <c r="AG83" s="1244"/>
      <c r="AH83" s="1244"/>
    </row>
    <row r="84" spans="25:34"/>
    <row r="85" spans="25:34"/>
    <row r="86" spans="25:34"/>
    <row r="87" spans="25:34"/>
    <row r="88" spans="25:34">
      <c r="AH88" s="1244"/>
    </row>
    <row r="89" spans="25:34"/>
    <row r="90" spans="25:34"/>
    <row r="91" spans="25:34"/>
    <row r="92" spans="25:34" ht="13.5" customHeight="1"/>
    <row r="93" spans="25:34" ht="13.5" customHeight="1"/>
    <row r="94" spans="25:34" ht="13.5" customHeight="1">
      <c r="AF94" s="1244"/>
      <c r="AG94" s="1244"/>
      <c r="AH94" s="1244"/>
    </row>
    <row r="95" spans="25:34" ht="13.5" customHeight="1">
      <c r="AH95" s="1244"/>
    </row>
    <row r="96" spans="25:34" ht="13.5" customHeight="1"/>
    <row r="97" spans="33:34" ht="13.5" customHeight="1"/>
    <row r="98" spans="33:34" ht="13.5" customHeight="1"/>
    <row r="99" spans="33:34" ht="13.5" customHeight="1"/>
    <row r="100" spans="33:34" ht="13.5" customHeight="1"/>
    <row r="101" spans="33:34" ht="13.5" customHeight="1">
      <c r="AH101" s="1244"/>
    </row>
    <row r="102" spans="33:34" ht="13.5" customHeight="1"/>
    <row r="103" spans="33:34" ht="13.5" customHeight="1"/>
    <row r="104" spans="33:34" ht="13.5" customHeight="1">
      <c r="AG104" s="1244"/>
      <c r="AH104" s="124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1244"/>
    </row>
    <row r="117" spans="34:122" ht="13.5" customHeight="1"/>
    <row r="118" spans="34:122" ht="13.5" customHeight="1"/>
    <row r="119" spans="34:122" ht="13.5" customHeight="1"/>
    <row r="120" spans="34:122" ht="13.5" customHeight="1">
      <c r="AH120" s="1244"/>
    </row>
    <row r="121" spans="34:122" ht="13.5" customHeight="1">
      <c r="AH121" s="1244"/>
    </row>
    <row r="122" spans="34:122" ht="13.5" customHeight="1"/>
    <row r="123" spans="34:122" ht="13.5" customHeight="1"/>
    <row r="124" spans="34:122" ht="13.5" customHeight="1"/>
    <row r="125" spans="34:122" ht="13.5" customHeight="1">
      <c r="DR125" s="1244" t="s">
        <v>648</v>
      </c>
    </row>
  </sheetData>
  <sheetProtection algorithmName="SHA-512" hashValue="Zou2rqUP0KYUjjZ7os3xvPuLU4+N4RtdsgwidfQV1h6+wuYA7YGvXGn3qLvGLwSOIwbkfdOJuRaMRzM4fZ9jiQ==" saltValue="y1//PS0BJt9dq66Z/Ml1sA==" spinCount="100000" sheet="1" objects="1" scenarios="1"/>
  <phoneticPr fontId="2"/>
  <printOptions horizontalCentered="1" verticalCentered="1"/>
  <pageMargins left="0" right="0" top="0.19685039370078741" bottom="0.19685039370078741"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70" zoomScaleNormal="70" zoomScaleSheetLayoutView="55" workbookViewId="0">
      <selection activeCell="CF21" sqref="CF21"/>
    </sheetView>
  </sheetViews>
  <sheetFormatPr defaultColWidth="0" defaultRowHeight="13.5" customHeight="1" zeroHeight="1"/>
  <cols>
    <col min="1" max="34" width="2.5" style="1299" customWidth="1"/>
    <col min="35" max="122" width="2.5" style="1244" customWidth="1"/>
    <col min="123" max="123" width="2.5" style="1244" hidden="1" customWidth="1"/>
    <col min="124" max="16384" width="2.5" style="1244" hidden="1"/>
  </cols>
  <sheetData>
    <row r="1" spans="2:34" ht="13.5" customHeight="1">
      <c r="B1" s="1244"/>
      <c r="C1" s="1244"/>
      <c r="D1" s="1244"/>
      <c r="E1" s="1244"/>
      <c r="F1" s="1244"/>
      <c r="G1" s="1244"/>
      <c r="H1" s="1244"/>
      <c r="I1" s="1244"/>
      <c r="J1" s="1244"/>
      <c r="K1" s="1244"/>
      <c r="L1" s="1244"/>
      <c r="M1" s="1244"/>
      <c r="N1" s="1244"/>
      <c r="O1" s="1244"/>
      <c r="P1" s="1244"/>
      <c r="Q1" s="1244"/>
      <c r="R1" s="1244"/>
      <c r="S1" s="1244"/>
      <c r="T1" s="1244"/>
      <c r="U1" s="1244"/>
      <c r="V1" s="1244"/>
      <c r="W1" s="1244"/>
      <c r="X1" s="1244"/>
      <c r="Y1" s="1244"/>
      <c r="Z1" s="1244"/>
      <c r="AA1" s="1244"/>
      <c r="AB1" s="1244"/>
      <c r="AC1" s="1244"/>
      <c r="AD1" s="1244"/>
      <c r="AE1" s="1244"/>
      <c r="AF1" s="1244"/>
      <c r="AG1" s="1244"/>
      <c r="AH1" s="1244"/>
    </row>
    <row r="2" spans="2:34">
      <c r="S2" s="1244"/>
      <c r="AH2" s="1244"/>
    </row>
    <row r="3" spans="2:34">
      <c r="C3" s="1244"/>
      <c r="D3" s="1244"/>
      <c r="E3" s="1244"/>
      <c r="F3" s="1244"/>
      <c r="G3" s="1244"/>
      <c r="H3" s="1244"/>
      <c r="I3" s="1244"/>
      <c r="J3" s="1244"/>
      <c r="K3" s="1244"/>
      <c r="L3" s="1244"/>
      <c r="M3" s="1244"/>
      <c r="N3" s="1244"/>
      <c r="O3" s="1244"/>
      <c r="P3" s="1244"/>
      <c r="Q3" s="1244"/>
      <c r="R3" s="1244"/>
      <c r="S3" s="1244"/>
      <c r="U3" s="1244"/>
      <c r="V3" s="1244"/>
      <c r="W3" s="1244"/>
      <c r="X3" s="1244"/>
      <c r="Y3" s="1244"/>
      <c r="Z3" s="1244"/>
      <c r="AA3" s="1244"/>
      <c r="AB3" s="1244"/>
      <c r="AC3" s="1244"/>
      <c r="AD3" s="1244"/>
      <c r="AE3" s="1244"/>
      <c r="AF3" s="1244"/>
      <c r="AG3" s="1244"/>
      <c r="AH3" s="1244"/>
    </row>
    <row r="4" spans="2:34"/>
    <row r="5" spans="2:34"/>
    <row r="6" spans="2:34"/>
    <row r="7" spans="2:34"/>
    <row r="8" spans="2:34"/>
    <row r="9" spans="2:34">
      <c r="AH9" s="1244"/>
    </row>
    <row r="10" spans="2:34"/>
    <row r="11" spans="2:34"/>
    <row r="12" spans="2:34"/>
    <row r="13" spans="2:34"/>
    <row r="14" spans="2:34"/>
    <row r="15" spans="2:34"/>
    <row r="16" spans="2:34"/>
    <row r="17" spans="12:34">
      <c r="AH17" s="1244"/>
    </row>
    <row r="18" spans="12:34"/>
    <row r="19" spans="12:34"/>
    <row r="20" spans="12:34">
      <c r="AH20" s="1244"/>
    </row>
    <row r="21" spans="12:34">
      <c r="AH21" s="1244"/>
    </row>
    <row r="22" spans="12:34"/>
    <row r="23" spans="12:34"/>
    <row r="24" spans="12:34">
      <c r="Q24" s="1244"/>
    </row>
    <row r="25" spans="12:34"/>
    <row r="26" spans="12:34"/>
    <row r="27" spans="12:34"/>
    <row r="28" spans="12:34">
      <c r="O28" s="1244"/>
      <c r="T28" s="1244"/>
      <c r="AH28" s="1244"/>
    </row>
    <row r="29" spans="12:34"/>
    <row r="30" spans="12:34"/>
    <row r="31" spans="12:34">
      <c r="Q31" s="1244"/>
    </row>
    <row r="32" spans="12:34">
      <c r="L32" s="1244"/>
    </row>
    <row r="33" spans="2:34">
      <c r="C33" s="1244"/>
      <c r="E33" s="1244"/>
      <c r="G33" s="1244"/>
      <c r="I33" s="1244"/>
      <c r="X33" s="1244"/>
    </row>
    <row r="34" spans="2:34">
      <c r="B34" s="1244"/>
      <c r="P34" s="1244"/>
      <c r="R34" s="1244"/>
      <c r="T34" s="1244"/>
    </row>
    <row r="35" spans="2:34">
      <c r="D35" s="1244"/>
      <c r="W35" s="1244"/>
      <c r="AC35" s="1244"/>
      <c r="AD35" s="1244"/>
      <c r="AE35" s="1244"/>
      <c r="AF35" s="1244"/>
      <c r="AG35" s="1244"/>
      <c r="AH35" s="1244"/>
    </row>
    <row r="36" spans="2:34">
      <c r="H36" s="1244"/>
      <c r="J36" s="1244"/>
      <c r="K36" s="1244"/>
      <c r="M36" s="1244"/>
      <c r="Y36" s="1244"/>
      <c r="Z36" s="1244"/>
      <c r="AA36" s="1244"/>
      <c r="AB36" s="1244"/>
      <c r="AC36" s="1244"/>
      <c r="AD36" s="1244"/>
      <c r="AE36" s="1244"/>
      <c r="AF36" s="1244"/>
      <c r="AG36" s="1244"/>
      <c r="AH36" s="1244"/>
    </row>
    <row r="37" spans="2:34">
      <c r="AH37" s="1244"/>
    </row>
    <row r="38" spans="2:34">
      <c r="AG38" s="1244"/>
      <c r="AH38" s="1244"/>
    </row>
    <row r="39" spans="2:34"/>
    <row r="40" spans="2:34">
      <c r="X40" s="1244"/>
    </row>
    <row r="41" spans="2:34">
      <c r="R41" s="1244"/>
    </row>
    <row r="42" spans="2:34">
      <c r="W42" s="1244"/>
    </row>
    <row r="43" spans="2:34">
      <c r="Y43" s="1244"/>
      <c r="Z43" s="1244"/>
      <c r="AA43" s="1244"/>
      <c r="AB43" s="1244"/>
      <c r="AC43" s="1244"/>
      <c r="AD43" s="1244"/>
      <c r="AE43" s="1244"/>
      <c r="AF43" s="1244"/>
      <c r="AG43" s="1244"/>
      <c r="AH43" s="1244"/>
    </row>
    <row r="44" spans="2:34">
      <c r="AH44" s="1244"/>
    </row>
    <row r="45" spans="2:34">
      <c r="X45" s="1244"/>
    </row>
    <row r="46" spans="2:34"/>
    <row r="47" spans="2:34"/>
    <row r="48" spans="2:34">
      <c r="W48" s="1244"/>
      <c r="Y48" s="1244"/>
      <c r="Z48" s="1244"/>
      <c r="AA48" s="1244"/>
      <c r="AB48" s="1244"/>
      <c r="AC48" s="1244"/>
      <c r="AD48" s="1244"/>
      <c r="AE48" s="1244"/>
      <c r="AF48" s="1244"/>
      <c r="AG48" s="1244"/>
      <c r="AH48" s="1244"/>
    </row>
    <row r="49" spans="28:34"/>
    <row r="50" spans="28:34">
      <c r="AE50" s="1244"/>
      <c r="AF50" s="1244"/>
      <c r="AG50" s="1244"/>
      <c r="AH50" s="1244"/>
    </row>
    <row r="51" spans="28:34">
      <c r="AC51" s="1244"/>
      <c r="AD51" s="1244"/>
      <c r="AE51" s="1244"/>
      <c r="AF51" s="1244"/>
      <c r="AG51" s="1244"/>
      <c r="AH51" s="1244"/>
    </row>
    <row r="52" spans="28:34"/>
    <row r="53" spans="28:34">
      <c r="AF53" s="1244"/>
      <c r="AG53" s="1244"/>
      <c r="AH53" s="1244"/>
    </row>
    <row r="54" spans="28:34">
      <c r="AH54" s="1244"/>
    </row>
    <row r="55" spans="28:34"/>
    <row r="56" spans="28:34">
      <c r="AB56" s="1244"/>
      <c r="AC56" s="1244"/>
      <c r="AD56" s="1244"/>
      <c r="AE56" s="1244"/>
      <c r="AF56" s="1244"/>
      <c r="AG56" s="1244"/>
      <c r="AH56" s="1244"/>
    </row>
    <row r="57" spans="28:34">
      <c r="AH57" s="1244"/>
    </row>
    <row r="58" spans="28:34">
      <c r="AH58" s="1244"/>
    </row>
    <row r="59" spans="28:34">
      <c r="AG59" s="1244"/>
      <c r="AH59" s="1244"/>
    </row>
    <row r="60" spans="28:34"/>
    <row r="61" spans="28:34"/>
    <row r="62" spans="28:34"/>
    <row r="63" spans="28:34">
      <c r="AH63" s="1244"/>
    </row>
    <row r="64" spans="28:34">
      <c r="AG64" s="1244"/>
      <c r="AH64" s="1244"/>
    </row>
    <row r="65" spans="28:34"/>
    <row r="66" spans="28:34"/>
    <row r="67" spans="28:34"/>
    <row r="68" spans="28:34">
      <c r="AB68" s="1244"/>
      <c r="AC68" s="1244"/>
      <c r="AD68" s="1244"/>
      <c r="AE68" s="1244"/>
      <c r="AF68" s="1244"/>
      <c r="AG68" s="1244"/>
      <c r="AH68" s="1244"/>
    </row>
    <row r="69" spans="28:34">
      <c r="AF69" s="1244"/>
      <c r="AG69" s="1244"/>
      <c r="AH69" s="1244"/>
    </row>
    <row r="70" spans="28:34"/>
    <row r="71" spans="28:34"/>
    <row r="72" spans="28:34"/>
    <row r="73" spans="28:34"/>
    <row r="74" spans="28:34"/>
    <row r="75" spans="28:34">
      <c r="AH75" s="1244"/>
    </row>
    <row r="76" spans="28:34">
      <c r="AF76" s="1244"/>
      <c r="AG76" s="1244"/>
      <c r="AH76" s="1244"/>
    </row>
    <row r="77" spans="28:34">
      <c r="AG77" s="1244"/>
      <c r="AH77" s="1244"/>
    </row>
    <row r="78" spans="28:34"/>
    <row r="79" spans="28:34"/>
    <row r="80" spans="28:34"/>
    <row r="81" spans="25:34"/>
    <row r="82" spans="25:34">
      <c r="Y82" s="1244"/>
    </row>
    <row r="83" spans="25:34">
      <c r="Y83" s="1244"/>
      <c r="Z83" s="1244"/>
      <c r="AA83" s="1244"/>
      <c r="AB83" s="1244"/>
      <c r="AC83" s="1244"/>
      <c r="AD83" s="1244"/>
      <c r="AE83" s="1244"/>
      <c r="AF83" s="1244"/>
      <c r="AG83" s="1244"/>
      <c r="AH83" s="1244"/>
    </row>
    <row r="84" spans="25:34"/>
    <row r="85" spans="25:34"/>
    <row r="86" spans="25:34"/>
    <row r="87" spans="25:34"/>
    <row r="88" spans="25:34">
      <c r="AH88" s="1244"/>
    </row>
    <row r="89" spans="25:34"/>
    <row r="90" spans="25:34"/>
    <row r="91" spans="25:34"/>
    <row r="92" spans="25:34" ht="13.5" customHeight="1"/>
    <row r="93" spans="25:34" ht="13.5" customHeight="1"/>
    <row r="94" spans="25:34" ht="13.5" customHeight="1">
      <c r="AF94" s="1244"/>
      <c r="AG94" s="1244"/>
      <c r="AH94" s="1244"/>
    </row>
    <row r="95" spans="25:34" ht="13.5" customHeight="1">
      <c r="AH95" s="1244"/>
    </row>
    <row r="96" spans="25:34" ht="13.5" customHeight="1"/>
    <row r="97" spans="33:34" ht="13.5" customHeight="1"/>
    <row r="98" spans="33:34" ht="13.5" customHeight="1"/>
    <row r="99" spans="33:34" ht="13.5" customHeight="1"/>
    <row r="100" spans="33:34" ht="13.5" customHeight="1"/>
    <row r="101" spans="33:34" ht="13.5" customHeight="1">
      <c r="AH101" s="1244"/>
    </row>
    <row r="102" spans="33:34" ht="13.5" customHeight="1"/>
    <row r="103" spans="33:34" ht="13.5" customHeight="1"/>
    <row r="104" spans="33:34" ht="13.5" customHeight="1">
      <c r="AG104" s="1244"/>
      <c r="AH104" s="124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1244"/>
    </row>
    <row r="117" spans="34:122" ht="13.5" customHeight="1"/>
    <row r="118" spans="34:122" ht="13.5" customHeight="1"/>
    <row r="119" spans="34:122" ht="13.5" customHeight="1"/>
    <row r="120" spans="34:122" ht="13.5" customHeight="1">
      <c r="AH120" s="1244"/>
    </row>
    <row r="121" spans="34:122" ht="13.5" customHeight="1">
      <c r="AH121" s="1244"/>
    </row>
    <row r="122" spans="34:122" ht="13.5" customHeight="1"/>
    <row r="123" spans="34:122" ht="13.5" customHeight="1"/>
    <row r="124" spans="34:122" ht="13.5" customHeight="1"/>
    <row r="125" spans="34:122" ht="13.5" customHeight="1">
      <c r="DR125" s="1244" t="s">
        <v>648</v>
      </c>
    </row>
  </sheetData>
  <sheetProtection algorithmName="SHA-512" hashValue="dbCbKYt/mlTHsS0qKrwixX7igPmxLtQTcuLqfCifwSqtI13q6LuCsKZ24EXrIhle6sPgWB4Kqnt5TXjaY8Dcqw==" saltValue="O5XST8ziqvFW6yYU6AmacA==" spinCount="100000" sheet="1" objects="1" scenarios="1"/>
  <phoneticPr fontId="2"/>
  <printOptions horizontalCentered="1" verticalCentered="1"/>
  <pageMargins left="0" right="0" top="0.19685039370078741" bottom="0.19685039370078741"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569</v>
      </c>
      <c r="G2" s="148"/>
      <c r="H2" s="149"/>
    </row>
    <row r="3" spans="1:8">
      <c r="A3" s="145" t="s">
        <v>562</v>
      </c>
      <c r="B3" s="150"/>
      <c r="C3" s="151"/>
      <c r="D3" s="152">
        <v>78905</v>
      </c>
      <c r="E3" s="153"/>
      <c r="F3" s="154">
        <v>68655</v>
      </c>
      <c r="G3" s="155"/>
      <c r="H3" s="156"/>
    </row>
    <row r="4" spans="1:8">
      <c r="A4" s="157"/>
      <c r="B4" s="158"/>
      <c r="C4" s="159"/>
      <c r="D4" s="160">
        <v>49718</v>
      </c>
      <c r="E4" s="161"/>
      <c r="F4" s="162">
        <v>32316</v>
      </c>
      <c r="G4" s="163"/>
      <c r="H4" s="164"/>
    </row>
    <row r="5" spans="1:8">
      <c r="A5" s="145" t="s">
        <v>564</v>
      </c>
      <c r="B5" s="150"/>
      <c r="C5" s="151"/>
      <c r="D5" s="152">
        <v>73366</v>
      </c>
      <c r="E5" s="153"/>
      <c r="F5" s="154">
        <v>66863</v>
      </c>
      <c r="G5" s="155"/>
      <c r="H5" s="156"/>
    </row>
    <row r="6" spans="1:8">
      <c r="A6" s="157"/>
      <c r="B6" s="158"/>
      <c r="C6" s="159"/>
      <c r="D6" s="160">
        <v>51342</v>
      </c>
      <c r="E6" s="161"/>
      <c r="F6" s="162">
        <v>32770</v>
      </c>
      <c r="G6" s="163"/>
      <c r="H6" s="164"/>
    </row>
    <row r="7" spans="1:8">
      <c r="A7" s="145" t="s">
        <v>565</v>
      </c>
      <c r="B7" s="150"/>
      <c r="C7" s="151"/>
      <c r="D7" s="152">
        <v>64445</v>
      </c>
      <c r="E7" s="153"/>
      <c r="F7" s="154">
        <v>72051</v>
      </c>
      <c r="G7" s="155"/>
      <c r="H7" s="156"/>
    </row>
    <row r="8" spans="1:8">
      <c r="A8" s="157"/>
      <c r="B8" s="158"/>
      <c r="C8" s="159"/>
      <c r="D8" s="160">
        <v>35344</v>
      </c>
      <c r="E8" s="161"/>
      <c r="F8" s="162">
        <v>34140</v>
      </c>
      <c r="G8" s="163"/>
      <c r="H8" s="164"/>
    </row>
    <row r="9" spans="1:8">
      <c r="A9" s="145" t="s">
        <v>566</v>
      </c>
      <c r="B9" s="150"/>
      <c r="C9" s="151"/>
      <c r="D9" s="152">
        <v>40514</v>
      </c>
      <c r="E9" s="153"/>
      <c r="F9" s="154">
        <v>70329</v>
      </c>
      <c r="G9" s="155"/>
      <c r="H9" s="156"/>
    </row>
    <row r="10" spans="1:8">
      <c r="A10" s="157"/>
      <c r="B10" s="158"/>
      <c r="C10" s="159"/>
      <c r="D10" s="160">
        <v>19306</v>
      </c>
      <c r="E10" s="161"/>
      <c r="F10" s="162">
        <v>39403</v>
      </c>
      <c r="G10" s="163"/>
      <c r="H10" s="164"/>
    </row>
    <row r="11" spans="1:8">
      <c r="A11" s="145" t="s">
        <v>567</v>
      </c>
      <c r="B11" s="150"/>
      <c r="C11" s="151"/>
      <c r="D11" s="152">
        <v>36824</v>
      </c>
      <c r="E11" s="153"/>
      <c r="F11" s="154">
        <v>54225</v>
      </c>
      <c r="G11" s="155"/>
      <c r="H11" s="156"/>
    </row>
    <row r="12" spans="1:8">
      <c r="A12" s="157"/>
      <c r="B12" s="158"/>
      <c r="C12" s="165"/>
      <c r="D12" s="160">
        <v>17499</v>
      </c>
      <c r="E12" s="161"/>
      <c r="F12" s="162">
        <v>27337</v>
      </c>
      <c r="G12" s="163"/>
      <c r="H12" s="164"/>
    </row>
    <row r="13" spans="1:8">
      <c r="A13" s="145"/>
      <c r="B13" s="150"/>
      <c r="C13" s="166"/>
      <c r="D13" s="167">
        <v>58811</v>
      </c>
      <c r="E13" s="168"/>
      <c r="F13" s="169">
        <v>66425</v>
      </c>
      <c r="G13" s="170"/>
      <c r="H13" s="156"/>
    </row>
    <row r="14" spans="1:8">
      <c r="A14" s="157"/>
      <c r="B14" s="158"/>
      <c r="C14" s="159"/>
      <c r="D14" s="160">
        <v>34642</v>
      </c>
      <c r="E14" s="161"/>
      <c r="F14" s="162">
        <v>33193</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5.63</v>
      </c>
      <c r="C19" s="171">
        <f>ROUND(VALUE(SUBSTITUTE(実質収支比率等に係る経年分析!G$48,"▲","-")),2)</f>
        <v>4.3899999999999997</v>
      </c>
      <c r="D19" s="171">
        <f>ROUND(VALUE(SUBSTITUTE(実質収支比率等に係る経年分析!H$48,"▲","-")),2)</f>
        <v>3.49</v>
      </c>
      <c r="E19" s="171">
        <f>ROUND(VALUE(SUBSTITUTE(実質収支比率等に係る経年分析!I$48,"▲","-")),2)</f>
        <v>3.99</v>
      </c>
      <c r="F19" s="171">
        <f>ROUND(VALUE(SUBSTITUTE(実質収支比率等に係る経年分析!J$48,"▲","-")),2)</f>
        <v>6.93</v>
      </c>
    </row>
    <row r="20" spans="1:11">
      <c r="A20" s="171" t="s">
        <v>55</v>
      </c>
      <c r="B20" s="171">
        <f>ROUND(VALUE(SUBSTITUTE(実質収支比率等に係る経年分析!F$47,"▲","-")),2)</f>
        <v>17.34</v>
      </c>
      <c r="C20" s="171">
        <f>ROUND(VALUE(SUBSTITUTE(実質収支比率等に係る経年分析!G$47,"▲","-")),2)</f>
        <v>18.079999999999998</v>
      </c>
      <c r="D20" s="171">
        <f>ROUND(VALUE(SUBSTITUTE(実質収支比率等に係る経年分析!H$47,"▲","-")),2)</f>
        <v>17.53</v>
      </c>
      <c r="E20" s="171">
        <f>ROUND(VALUE(SUBSTITUTE(実質収支比率等に係る経年分析!I$47,"▲","-")),2)</f>
        <v>14.46</v>
      </c>
      <c r="F20" s="171">
        <f>ROUND(VALUE(SUBSTITUTE(実質収支比率等に係る経年分析!J$47,"▲","-")),2)</f>
        <v>16.010000000000002</v>
      </c>
    </row>
    <row r="21" spans="1:11">
      <c r="A21" s="171" t="s">
        <v>56</v>
      </c>
      <c r="B21" s="171">
        <f>IF(ISNUMBER(VALUE(SUBSTITUTE(実質収支比率等に係る経年分析!F$49,"▲","-"))),ROUND(VALUE(SUBSTITUTE(実質収支比率等に係る経年分析!F$49,"▲","-")),2),NA())</f>
        <v>-3.62</v>
      </c>
      <c r="C21" s="171">
        <f>IF(ISNUMBER(VALUE(SUBSTITUTE(実質収支比率等に係る経年分析!G$49,"▲","-"))),ROUND(VALUE(SUBSTITUTE(実質収支比率等に係る経年分析!G$49,"▲","-")),2),NA())</f>
        <v>-3.8</v>
      </c>
      <c r="D21" s="171">
        <f>IF(ISNUMBER(VALUE(SUBSTITUTE(実質収支比率等に係る経年分析!H$49,"▲","-"))),ROUND(VALUE(SUBSTITUTE(実質収支比率等に係る経年分析!H$49,"▲","-")),2),NA())</f>
        <v>-4.28</v>
      </c>
      <c r="E21" s="171">
        <f>IF(ISNUMBER(VALUE(SUBSTITUTE(実質収支比率等に係る経年分析!I$49,"▲","-"))),ROUND(VALUE(SUBSTITUTE(実質収支比率等に係る経年分析!I$49,"▲","-")),2),NA())</f>
        <v>-3.69</v>
      </c>
      <c r="F21" s="171">
        <f>IF(ISNUMBER(VALUE(SUBSTITUTE(実質収支比率等に係る経年分析!J$49,"▲","-"))),ROUND(VALUE(SUBSTITUTE(実質収支比率等に係る経年分析!J$49,"▲","-")),2),NA())</f>
        <v>2.76</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磯野計記念奨学金特別会計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c r="A31" s="172" t="str">
        <f>IF(連結実質赤字比率に係る赤字・黒字の構成分析!C$39="",NA(),連結実質赤字比率に係る赤字・黒字の構成分析!C$39)</f>
        <v>津山市工業用水道事業会計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0.17</v>
      </c>
    </row>
    <row r="32" spans="1:11">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0.3</v>
      </c>
    </row>
    <row r="33" spans="1:16">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1.0900000000000001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1.66</v>
      </c>
    </row>
    <row r="34" spans="1:16">
      <c r="A34" s="172" t="str">
        <f>IF(連結実質赤字比率に係る赤字・黒字の構成分析!C$36="",NA(),連結実質赤字比率に係る赤字・黒字の構成分析!C$36)</f>
        <v>津山市下水道事業会計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1.18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2.38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2.41</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5.63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4.3899999999999997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3.49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6.93</v>
      </c>
    </row>
    <row r="36" spans="1:16">
      <c r="A36" s="172" t="str">
        <f>IF(連結実質赤字比率に係る赤字・黒字の構成分析!C$34="",NA(),連結実質赤字比率に係る赤字・黒字の構成分析!C$34)</f>
        <v>津山市水道事業会計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14.11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15.13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16.489999999999998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16.52</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5750</v>
      </c>
      <c r="E42" s="173"/>
      <c r="F42" s="173"/>
      <c r="G42" s="173">
        <f>'実質公債費比率（分子）の構造'!L$52</f>
        <v>5966</v>
      </c>
      <c r="H42" s="173"/>
      <c r="I42" s="173"/>
      <c r="J42" s="173">
        <f>'実質公債費比率（分子）の構造'!M$52</f>
        <v>5996</v>
      </c>
      <c r="K42" s="173"/>
      <c r="L42" s="173"/>
      <c r="M42" s="173">
        <f>'実質公債費比率（分子）の構造'!N$52</f>
        <v>6069</v>
      </c>
      <c r="N42" s="173"/>
      <c r="O42" s="173"/>
      <c r="P42" s="173">
        <f>'実質公債費比率（分子）の構造'!O$52</f>
        <v>6178</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208</v>
      </c>
      <c r="C44" s="173"/>
      <c r="D44" s="173"/>
      <c r="E44" s="173">
        <f>'実質公債費比率（分子）の構造'!L$50</f>
        <v>201</v>
      </c>
      <c r="F44" s="173"/>
      <c r="G44" s="173"/>
      <c r="H44" s="173">
        <f>'実質公債費比率（分子）の構造'!M$50</f>
        <v>193</v>
      </c>
      <c r="I44" s="173"/>
      <c r="J44" s="173"/>
      <c r="K44" s="173">
        <f>'実質公債費比率（分子）の構造'!N$50</f>
        <v>151</v>
      </c>
      <c r="L44" s="173"/>
      <c r="M44" s="173"/>
      <c r="N44" s="173">
        <f>'実質公債費比率（分子）の構造'!O$50</f>
        <v>148</v>
      </c>
      <c r="O44" s="173"/>
      <c r="P44" s="173"/>
    </row>
    <row r="45" spans="1:16">
      <c r="A45" s="173" t="s">
        <v>66</v>
      </c>
      <c r="B45" s="173">
        <f>'実質公債費比率（分子）の構造'!K$49</f>
        <v>365</v>
      </c>
      <c r="C45" s="173"/>
      <c r="D45" s="173"/>
      <c r="E45" s="173">
        <f>'実質公債費比率（分子）の構造'!L$49</f>
        <v>503</v>
      </c>
      <c r="F45" s="173"/>
      <c r="G45" s="173"/>
      <c r="H45" s="173">
        <f>'実質公債費比率（分子）の構造'!M$49</f>
        <v>787</v>
      </c>
      <c r="I45" s="173"/>
      <c r="J45" s="173"/>
      <c r="K45" s="173">
        <f>'実質公債費比率（分子）の構造'!N$49</f>
        <v>871</v>
      </c>
      <c r="L45" s="173"/>
      <c r="M45" s="173"/>
      <c r="N45" s="173">
        <f>'実質公債費比率（分子）の構造'!O$49</f>
        <v>941</v>
      </c>
      <c r="O45" s="173"/>
      <c r="P45" s="173"/>
    </row>
    <row r="46" spans="1:16">
      <c r="A46" s="173" t="s">
        <v>67</v>
      </c>
      <c r="B46" s="173">
        <f>'実質公債費比率（分子）の構造'!K$48</f>
        <v>1780</v>
      </c>
      <c r="C46" s="173"/>
      <c r="D46" s="173"/>
      <c r="E46" s="173">
        <f>'実質公債費比率（分子）の構造'!L$48</f>
        <v>1805</v>
      </c>
      <c r="F46" s="173"/>
      <c r="G46" s="173"/>
      <c r="H46" s="173">
        <f>'実質公債費比率（分子）の構造'!M$48</f>
        <v>1694</v>
      </c>
      <c r="I46" s="173"/>
      <c r="J46" s="173"/>
      <c r="K46" s="173">
        <f>'実質公債費比率（分子）の構造'!N$48</f>
        <v>1746</v>
      </c>
      <c r="L46" s="173"/>
      <c r="M46" s="173"/>
      <c r="N46" s="173">
        <f>'実質公債費比率（分子）の構造'!O$48</f>
        <v>1724</v>
      </c>
      <c r="O46" s="173"/>
      <c r="P46" s="173"/>
    </row>
    <row r="47" spans="1:16">
      <c r="A47" s="173" t="s">
        <v>68</v>
      </c>
      <c r="B47" s="173">
        <f>'実質公債費比率（分子）の構造'!K$47</f>
        <v>20</v>
      </c>
      <c r="C47" s="173"/>
      <c r="D47" s="173"/>
      <c r="E47" s="173">
        <f>'実質公債費比率（分子）の構造'!L$47</f>
        <v>13</v>
      </c>
      <c r="F47" s="173"/>
      <c r="G47" s="173"/>
      <c r="H47" s="173">
        <f>'実質公債費比率（分子）の構造'!M$47</f>
        <v>7</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6064</v>
      </c>
      <c r="C49" s="173"/>
      <c r="D49" s="173"/>
      <c r="E49" s="173">
        <f>'実質公債費比率（分子）の構造'!L$45</f>
        <v>6137</v>
      </c>
      <c r="F49" s="173"/>
      <c r="G49" s="173"/>
      <c r="H49" s="173">
        <f>'実質公債費比率（分子）の構造'!M$45</f>
        <v>6009</v>
      </c>
      <c r="I49" s="173"/>
      <c r="J49" s="173"/>
      <c r="K49" s="173">
        <f>'実質公債費比率（分子）の構造'!N$45</f>
        <v>6161</v>
      </c>
      <c r="L49" s="173"/>
      <c r="M49" s="173"/>
      <c r="N49" s="173">
        <f>'実質公債費比率（分子）の構造'!O$45</f>
        <v>6241</v>
      </c>
      <c r="O49" s="173"/>
      <c r="P49" s="173"/>
    </row>
    <row r="50" spans="1:16">
      <c r="A50" s="173" t="s">
        <v>71</v>
      </c>
      <c r="B50" s="173" t="e">
        <f>NA()</f>
        <v>#N/A</v>
      </c>
      <c r="C50" s="173">
        <f>IF(ISNUMBER('実質公債費比率（分子）の構造'!K$53),'実質公債費比率（分子）の構造'!K$53,NA())</f>
        <v>2687</v>
      </c>
      <c r="D50" s="173" t="e">
        <f>NA()</f>
        <v>#N/A</v>
      </c>
      <c r="E50" s="173" t="e">
        <f>NA()</f>
        <v>#N/A</v>
      </c>
      <c r="F50" s="173">
        <f>IF(ISNUMBER('実質公債費比率（分子）の構造'!L$53),'実質公債費比率（分子）の構造'!L$53,NA())</f>
        <v>2693</v>
      </c>
      <c r="G50" s="173" t="e">
        <f>NA()</f>
        <v>#N/A</v>
      </c>
      <c r="H50" s="173" t="e">
        <f>NA()</f>
        <v>#N/A</v>
      </c>
      <c r="I50" s="173">
        <f>IF(ISNUMBER('実質公債費比率（分子）の構造'!M$53),'実質公債費比率（分子）の構造'!M$53,NA())</f>
        <v>2694</v>
      </c>
      <c r="J50" s="173" t="e">
        <f>NA()</f>
        <v>#N/A</v>
      </c>
      <c r="K50" s="173" t="e">
        <f>NA()</f>
        <v>#N/A</v>
      </c>
      <c r="L50" s="173">
        <f>IF(ISNUMBER('実質公債費比率（分子）の構造'!N$53),'実質公債費比率（分子）の構造'!N$53,NA())</f>
        <v>2860</v>
      </c>
      <c r="M50" s="173" t="e">
        <f>NA()</f>
        <v>#N/A</v>
      </c>
      <c r="N50" s="173" t="e">
        <f>NA()</f>
        <v>#N/A</v>
      </c>
      <c r="O50" s="173">
        <f>IF(ISNUMBER('実質公債費比率（分子）の構造'!O$53),'実質公債費比率（分子）の構造'!O$53,NA())</f>
        <v>2876</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67920</v>
      </c>
      <c r="E56" s="172"/>
      <c r="F56" s="172"/>
      <c r="G56" s="172">
        <f>'将来負担比率（分子）の構造'!J$52</f>
        <v>68423</v>
      </c>
      <c r="H56" s="172"/>
      <c r="I56" s="172"/>
      <c r="J56" s="172">
        <f>'将来負担比率（分子）の構造'!K$52</f>
        <v>68200</v>
      </c>
      <c r="K56" s="172"/>
      <c r="L56" s="172"/>
      <c r="M56" s="172">
        <f>'将来負担比率（分子）の構造'!L$52</f>
        <v>66267</v>
      </c>
      <c r="N56" s="172"/>
      <c r="O56" s="172"/>
      <c r="P56" s="172">
        <f>'将来負担比率（分子）の構造'!M$52</f>
        <v>63985</v>
      </c>
    </row>
    <row r="57" spans="1:16">
      <c r="A57" s="172" t="s">
        <v>42</v>
      </c>
      <c r="B57" s="172"/>
      <c r="C57" s="172"/>
      <c r="D57" s="172">
        <f>'将来負担比率（分子）の構造'!I$51</f>
        <v>11523</v>
      </c>
      <c r="E57" s="172"/>
      <c r="F57" s="172"/>
      <c r="G57" s="172">
        <f>'将来負担比率（分子）の構造'!J$51</f>
        <v>11041</v>
      </c>
      <c r="H57" s="172"/>
      <c r="I57" s="172"/>
      <c r="J57" s="172">
        <f>'将来負担比率（分子）の構造'!K$51</f>
        <v>10193</v>
      </c>
      <c r="K57" s="172"/>
      <c r="L57" s="172"/>
      <c r="M57" s="172">
        <f>'将来負担比率（分子）の構造'!L$51</f>
        <v>9025</v>
      </c>
      <c r="N57" s="172"/>
      <c r="O57" s="172"/>
      <c r="P57" s="172">
        <f>'将来負担比率（分子）の構造'!M$51</f>
        <v>8509</v>
      </c>
    </row>
    <row r="58" spans="1:16">
      <c r="A58" s="172" t="s">
        <v>41</v>
      </c>
      <c r="B58" s="172"/>
      <c r="C58" s="172"/>
      <c r="D58" s="172">
        <f>'将来負担比率（分子）の構造'!I$50</f>
        <v>9964</v>
      </c>
      <c r="E58" s="172"/>
      <c r="F58" s="172"/>
      <c r="G58" s="172">
        <f>'将来負担比率（分子）の構造'!J$50</f>
        <v>8697</v>
      </c>
      <c r="H58" s="172"/>
      <c r="I58" s="172"/>
      <c r="J58" s="172">
        <f>'将来負担比率（分子）の構造'!K$50</f>
        <v>8385</v>
      </c>
      <c r="K58" s="172"/>
      <c r="L58" s="172"/>
      <c r="M58" s="172">
        <f>'将来負担比率（分子）の構造'!L$50</f>
        <v>7745</v>
      </c>
      <c r="N58" s="172"/>
      <c r="O58" s="172"/>
      <c r="P58" s="172">
        <f>'将来負担比率（分子）の構造'!M$50</f>
        <v>9953</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1</v>
      </c>
      <c r="C61" s="172"/>
      <c r="D61" s="172"/>
      <c r="E61" s="172">
        <f>'将来負担比率（分子）の構造'!J$46</f>
        <v>9</v>
      </c>
      <c r="F61" s="172"/>
      <c r="G61" s="172"/>
      <c r="H61" s="172">
        <f>'将来負担比率（分子）の構造'!K$46</f>
        <v>13</v>
      </c>
      <c r="I61" s="172"/>
      <c r="J61" s="172"/>
      <c r="K61" s="172">
        <f>'将来負担比率（分子）の構造'!L$46</f>
        <v>17</v>
      </c>
      <c r="L61" s="172"/>
      <c r="M61" s="172"/>
      <c r="N61" s="172">
        <f>'将来負担比率（分子）の構造'!M$46</f>
        <v>10</v>
      </c>
      <c r="O61" s="172"/>
      <c r="P61" s="172"/>
    </row>
    <row r="62" spans="1:16">
      <c r="A62" s="172" t="s">
        <v>35</v>
      </c>
      <c r="B62" s="172">
        <f>'将来負担比率（分子）の構造'!I$45</f>
        <v>6112</v>
      </c>
      <c r="C62" s="172"/>
      <c r="D62" s="172"/>
      <c r="E62" s="172">
        <f>'将来負担比率（分子）の構造'!J$45</f>
        <v>5852</v>
      </c>
      <c r="F62" s="172"/>
      <c r="G62" s="172"/>
      <c r="H62" s="172">
        <f>'将来負担比率（分子）の構造'!K$45</f>
        <v>5840</v>
      </c>
      <c r="I62" s="172"/>
      <c r="J62" s="172"/>
      <c r="K62" s="172">
        <f>'将来負担比率（分子）の構造'!L$45</f>
        <v>5764</v>
      </c>
      <c r="L62" s="172"/>
      <c r="M62" s="172"/>
      <c r="N62" s="172">
        <f>'将来負担比率（分子）の構造'!M$45</f>
        <v>6040</v>
      </c>
      <c r="O62" s="172"/>
      <c r="P62" s="172"/>
    </row>
    <row r="63" spans="1:16">
      <c r="A63" s="172" t="s">
        <v>34</v>
      </c>
      <c r="B63" s="172">
        <f>'将来負担比率（分子）の構造'!I$44</f>
        <v>8991</v>
      </c>
      <c r="C63" s="172"/>
      <c r="D63" s="172"/>
      <c r="E63" s="172">
        <f>'将来負担比率（分子）の構造'!J$44</f>
        <v>9611</v>
      </c>
      <c r="F63" s="172"/>
      <c r="G63" s="172"/>
      <c r="H63" s="172">
        <f>'将来負担比率（分子）の構造'!K$44</f>
        <v>8958</v>
      </c>
      <c r="I63" s="172"/>
      <c r="J63" s="172"/>
      <c r="K63" s="172">
        <f>'将来負担比率（分子）の構造'!L$44</f>
        <v>8234</v>
      </c>
      <c r="L63" s="172"/>
      <c r="M63" s="172"/>
      <c r="N63" s="172">
        <f>'将来負担比率（分子）の構造'!M$44</f>
        <v>7743</v>
      </c>
      <c r="O63" s="172"/>
      <c r="P63" s="172"/>
    </row>
    <row r="64" spans="1:16">
      <c r="A64" s="172" t="s">
        <v>33</v>
      </c>
      <c r="B64" s="172">
        <f>'将来負担比率（分子）の構造'!I$43</f>
        <v>27471</v>
      </c>
      <c r="C64" s="172"/>
      <c r="D64" s="172"/>
      <c r="E64" s="172">
        <f>'将来負担比率（分子）の構造'!J$43</f>
        <v>26458</v>
      </c>
      <c r="F64" s="172"/>
      <c r="G64" s="172"/>
      <c r="H64" s="172">
        <f>'将来負担比率（分子）の構造'!K$43</f>
        <v>25266</v>
      </c>
      <c r="I64" s="172"/>
      <c r="J64" s="172"/>
      <c r="K64" s="172">
        <f>'将来負担比率（分子）の構造'!L$43</f>
        <v>23561</v>
      </c>
      <c r="L64" s="172"/>
      <c r="M64" s="172"/>
      <c r="N64" s="172">
        <f>'将来負担比率（分子）の構造'!M$43</f>
        <v>22679</v>
      </c>
      <c r="O64" s="172"/>
      <c r="P64" s="172"/>
    </row>
    <row r="65" spans="1:16">
      <c r="A65" s="172" t="s">
        <v>32</v>
      </c>
      <c r="B65" s="172">
        <f>'将来負担比率（分子）の構造'!I$42</f>
        <v>1640</v>
      </c>
      <c r="C65" s="172"/>
      <c r="D65" s="172"/>
      <c r="E65" s="172">
        <f>'将来負担比率（分子）の構造'!J$42</f>
        <v>1468</v>
      </c>
      <c r="F65" s="172"/>
      <c r="G65" s="172"/>
      <c r="H65" s="172">
        <f>'将来負担比率（分子）の構造'!K$42</f>
        <v>1296</v>
      </c>
      <c r="I65" s="172"/>
      <c r="J65" s="172"/>
      <c r="K65" s="172">
        <f>'将来負担比率（分子）の構造'!L$42</f>
        <v>1166</v>
      </c>
      <c r="L65" s="172"/>
      <c r="M65" s="172"/>
      <c r="N65" s="172">
        <f>'将来負担比率（分子）の構造'!M$42</f>
        <v>1289</v>
      </c>
      <c r="O65" s="172"/>
      <c r="P65" s="172"/>
    </row>
    <row r="66" spans="1:16">
      <c r="A66" s="172" t="s">
        <v>31</v>
      </c>
      <c r="B66" s="172">
        <f>'将来負担比率（分子）の構造'!I$41</f>
        <v>75389</v>
      </c>
      <c r="C66" s="172"/>
      <c r="D66" s="172"/>
      <c r="E66" s="172">
        <f>'将来負担比率（分子）の構造'!J$41</f>
        <v>73988</v>
      </c>
      <c r="F66" s="172"/>
      <c r="G66" s="172"/>
      <c r="H66" s="172">
        <f>'将来負担比率（分子）の構造'!K$41</f>
        <v>73669</v>
      </c>
      <c r="I66" s="172"/>
      <c r="J66" s="172"/>
      <c r="K66" s="172">
        <f>'将来負担比率（分子）の構造'!L$41</f>
        <v>71249</v>
      </c>
      <c r="L66" s="172"/>
      <c r="M66" s="172"/>
      <c r="N66" s="172">
        <f>'将来負担比率（分子）の構造'!M$41</f>
        <v>68271</v>
      </c>
      <c r="O66" s="172"/>
      <c r="P66" s="172"/>
    </row>
    <row r="67" spans="1:16">
      <c r="A67" s="172" t="s">
        <v>75</v>
      </c>
      <c r="B67" s="172" t="e">
        <f>NA()</f>
        <v>#N/A</v>
      </c>
      <c r="C67" s="172">
        <f>IF(ISNUMBER('将来負担比率（分子）の構造'!I$53), IF('将来負担比率（分子）の構造'!I$53 &lt; 0, 0, '将来負担比率（分子）の構造'!I$53), NA())</f>
        <v>30196</v>
      </c>
      <c r="D67" s="172" t="e">
        <f>NA()</f>
        <v>#N/A</v>
      </c>
      <c r="E67" s="172" t="e">
        <f>NA()</f>
        <v>#N/A</v>
      </c>
      <c r="F67" s="172">
        <f>IF(ISNUMBER('将来負担比率（分子）の構造'!J$53), IF('将来負担比率（分子）の構造'!J$53 &lt; 0, 0, '将来負担比率（分子）の構造'!J$53), NA())</f>
        <v>29224</v>
      </c>
      <c r="G67" s="172" t="e">
        <f>NA()</f>
        <v>#N/A</v>
      </c>
      <c r="H67" s="172" t="e">
        <f>NA()</f>
        <v>#N/A</v>
      </c>
      <c r="I67" s="172">
        <f>IF(ISNUMBER('将来負担比率（分子）の構造'!K$53), IF('将来負担比率（分子）の構造'!K$53 &lt; 0, 0, '将来負担比率（分子）の構造'!K$53), NA())</f>
        <v>28264</v>
      </c>
      <c r="J67" s="172" t="e">
        <f>NA()</f>
        <v>#N/A</v>
      </c>
      <c r="K67" s="172" t="e">
        <f>NA()</f>
        <v>#N/A</v>
      </c>
      <c r="L67" s="172">
        <f>IF(ISNUMBER('将来負担比率（分子）の構造'!L$53), IF('将来負担比率（分子）の構造'!L$53 &lt; 0, 0, '将来負担比率（分子）の構造'!L$53), NA())</f>
        <v>26953</v>
      </c>
      <c r="M67" s="172" t="e">
        <f>NA()</f>
        <v>#N/A</v>
      </c>
      <c r="N67" s="172" t="e">
        <f>NA()</f>
        <v>#N/A</v>
      </c>
      <c r="O67" s="172">
        <f>IF(ISNUMBER('将来負担比率（分子）の構造'!M$53), IF('将来負担比率（分子）の構造'!M$53 &lt; 0, 0, '将来負担比率（分子）の構造'!M$53), NA())</f>
        <v>23585</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4723</v>
      </c>
      <c r="C72" s="176">
        <f>基金残高に係る経年分析!G55</f>
        <v>4025</v>
      </c>
      <c r="D72" s="176">
        <f>基金残高に係る経年分析!H55</f>
        <v>4628</v>
      </c>
    </row>
    <row r="73" spans="1:16">
      <c r="A73" s="175" t="s">
        <v>78</v>
      </c>
      <c r="B73" s="176">
        <f>基金残高に係る経年分析!F56</f>
        <v>626</v>
      </c>
      <c r="C73" s="176">
        <f>基金残高に係る経年分析!G56</f>
        <v>604</v>
      </c>
      <c r="D73" s="176">
        <f>基金残高に係る経年分析!H56</f>
        <v>1027</v>
      </c>
    </row>
    <row r="74" spans="1:16">
      <c r="A74" s="175" t="s">
        <v>79</v>
      </c>
      <c r="B74" s="176">
        <f>基金残高に係る経年分析!F57</f>
        <v>2117</v>
      </c>
      <c r="C74" s="176">
        <f>基金残高に係る経年分析!G57</f>
        <v>1831</v>
      </c>
      <c r="D74" s="176">
        <f>基金残高に係る経年分析!H57</f>
        <v>2680</v>
      </c>
    </row>
  </sheetData>
  <sheetProtection algorithmName="SHA-512" hashValue="1oA9xa42UgOzKE4jTunAteLqkC0JrCLaJYpOcdwqx3etN2JebmkNN62aLNJED2vLxUDtICyKJ0CQyT+8U4wb5Q==" saltValue="ien77S6Bwjh/R/am12xy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214</v>
      </c>
      <c r="DI1" s="606"/>
      <c r="DJ1" s="606"/>
      <c r="DK1" s="606"/>
      <c r="DL1" s="606"/>
      <c r="DM1" s="606"/>
      <c r="DN1" s="607"/>
      <c r="DO1" s="212"/>
      <c r="DP1" s="605" t="s">
        <v>215</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8" t="s">
        <v>217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219</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c r="B4" s="608" t="s">
        <v>1</v>
      </c>
      <c r="C4" s="609"/>
      <c r="D4" s="609"/>
      <c r="E4" s="609"/>
      <c r="F4" s="609"/>
      <c r="G4" s="609"/>
      <c r="H4" s="609"/>
      <c r="I4" s="609"/>
      <c r="J4" s="609"/>
      <c r="K4" s="609"/>
      <c r="L4" s="609"/>
      <c r="M4" s="609"/>
      <c r="N4" s="609"/>
      <c r="O4" s="609"/>
      <c r="P4" s="609"/>
      <c r="Q4" s="610"/>
      <c r="R4" s="608" t="s">
        <v>220</v>
      </c>
      <c r="S4" s="609"/>
      <c r="T4" s="609"/>
      <c r="U4" s="609"/>
      <c r="V4" s="609"/>
      <c r="W4" s="609"/>
      <c r="X4" s="609"/>
      <c r="Y4" s="610"/>
      <c r="Z4" s="608" t="s">
        <v>221</v>
      </c>
      <c r="AA4" s="609"/>
      <c r="AB4" s="609"/>
      <c r="AC4" s="610"/>
      <c r="AD4" s="608" t="s">
        <v>222</v>
      </c>
      <c r="AE4" s="609"/>
      <c r="AF4" s="609"/>
      <c r="AG4" s="609"/>
      <c r="AH4" s="609"/>
      <c r="AI4" s="609"/>
      <c r="AJ4" s="609"/>
      <c r="AK4" s="610"/>
      <c r="AL4" s="608" t="s">
        <v>221</v>
      </c>
      <c r="AM4" s="609"/>
      <c r="AN4" s="609"/>
      <c r="AO4" s="610"/>
      <c r="AP4" s="614" t="s">
        <v>223</v>
      </c>
      <c r="AQ4" s="614"/>
      <c r="AR4" s="614"/>
      <c r="AS4" s="614"/>
      <c r="AT4" s="614"/>
      <c r="AU4" s="614"/>
      <c r="AV4" s="614"/>
      <c r="AW4" s="614"/>
      <c r="AX4" s="614"/>
      <c r="AY4" s="614"/>
      <c r="AZ4" s="614"/>
      <c r="BA4" s="614"/>
      <c r="BB4" s="614"/>
      <c r="BC4" s="614"/>
      <c r="BD4" s="614"/>
      <c r="BE4" s="614"/>
      <c r="BF4" s="614"/>
      <c r="BG4" s="614" t="s">
        <v>224</v>
      </c>
      <c r="BH4" s="614"/>
      <c r="BI4" s="614"/>
      <c r="BJ4" s="614"/>
      <c r="BK4" s="614"/>
      <c r="BL4" s="614"/>
      <c r="BM4" s="614"/>
      <c r="BN4" s="614"/>
      <c r="BO4" s="614" t="s">
        <v>221</v>
      </c>
      <c r="BP4" s="614"/>
      <c r="BQ4" s="614"/>
      <c r="BR4" s="614"/>
      <c r="BS4" s="614" t="s">
        <v>225</v>
      </c>
      <c r="BT4" s="614"/>
      <c r="BU4" s="614"/>
      <c r="BV4" s="614"/>
      <c r="BW4" s="614"/>
      <c r="BX4" s="614"/>
      <c r="BY4" s="614"/>
      <c r="BZ4" s="614"/>
      <c r="CA4" s="614"/>
      <c r="CB4" s="614"/>
      <c r="CD4" s="611" t="s">
        <v>226</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216" customFormat="1" ht="11.25" customHeight="1">
      <c r="B5" s="615" t="s">
        <v>227</v>
      </c>
      <c r="C5" s="616"/>
      <c r="D5" s="616"/>
      <c r="E5" s="616"/>
      <c r="F5" s="616"/>
      <c r="G5" s="616"/>
      <c r="H5" s="616"/>
      <c r="I5" s="616"/>
      <c r="J5" s="616"/>
      <c r="K5" s="616"/>
      <c r="L5" s="616"/>
      <c r="M5" s="616"/>
      <c r="N5" s="616"/>
      <c r="O5" s="616"/>
      <c r="P5" s="616"/>
      <c r="Q5" s="617"/>
      <c r="R5" s="618">
        <v>13386945</v>
      </c>
      <c r="S5" s="619"/>
      <c r="T5" s="619"/>
      <c r="U5" s="619"/>
      <c r="V5" s="619"/>
      <c r="W5" s="619"/>
      <c r="X5" s="619"/>
      <c r="Y5" s="620"/>
      <c r="Z5" s="621">
        <v>25.1</v>
      </c>
      <c r="AA5" s="621"/>
      <c r="AB5" s="621"/>
      <c r="AC5" s="621"/>
      <c r="AD5" s="622">
        <v>12744040</v>
      </c>
      <c r="AE5" s="622"/>
      <c r="AF5" s="622"/>
      <c r="AG5" s="622"/>
      <c r="AH5" s="622"/>
      <c r="AI5" s="622"/>
      <c r="AJ5" s="622"/>
      <c r="AK5" s="622"/>
      <c r="AL5" s="623">
        <v>44.4</v>
      </c>
      <c r="AM5" s="624"/>
      <c r="AN5" s="624"/>
      <c r="AO5" s="625"/>
      <c r="AP5" s="615" t="s">
        <v>228</v>
      </c>
      <c r="AQ5" s="616"/>
      <c r="AR5" s="616"/>
      <c r="AS5" s="616"/>
      <c r="AT5" s="616"/>
      <c r="AU5" s="616"/>
      <c r="AV5" s="616"/>
      <c r="AW5" s="616"/>
      <c r="AX5" s="616"/>
      <c r="AY5" s="616"/>
      <c r="AZ5" s="616"/>
      <c r="BA5" s="616"/>
      <c r="BB5" s="616"/>
      <c r="BC5" s="616"/>
      <c r="BD5" s="616"/>
      <c r="BE5" s="616"/>
      <c r="BF5" s="617"/>
      <c r="BG5" s="629">
        <v>12734560</v>
      </c>
      <c r="BH5" s="630"/>
      <c r="BI5" s="630"/>
      <c r="BJ5" s="630"/>
      <c r="BK5" s="630"/>
      <c r="BL5" s="630"/>
      <c r="BM5" s="630"/>
      <c r="BN5" s="631"/>
      <c r="BO5" s="632">
        <v>95.1</v>
      </c>
      <c r="BP5" s="632"/>
      <c r="BQ5" s="632"/>
      <c r="BR5" s="632"/>
      <c r="BS5" s="633">
        <v>233322</v>
      </c>
      <c r="BT5" s="633"/>
      <c r="BU5" s="633"/>
      <c r="BV5" s="633"/>
      <c r="BW5" s="633"/>
      <c r="BX5" s="633"/>
      <c r="BY5" s="633"/>
      <c r="BZ5" s="633"/>
      <c r="CA5" s="633"/>
      <c r="CB5" s="637"/>
      <c r="CD5" s="611" t="s">
        <v>223</v>
      </c>
      <c r="CE5" s="612"/>
      <c r="CF5" s="612"/>
      <c r="CG5" s="612"/>
      <c r="CH5" s="612"/>
      <c r="CI5" s="612"/>
      <c r="CJ5" s="612"/>
      <c r="CK5" s="612"/>
      <c r="CL5" s="612"/>
      <c r="CM5" s="612"/>
      <c r="CN5" s="612"/>
      <c r="CO5" s="612"/>
      <c r="CP5" s="612"/>
      <c r="CQ5" s="613"/>
      <c r="CR5" s="611" t="s">
        <v>229</v>
      </c>
      <c r="CS5" s="612"/>
      <c r="CT5" s="612"/>
      <c r="CU5" s="612"/>
      <c r="CV5" s="612"/>
      <c r="CW5" s="612"/>
      <c r="CX5" s="612"/>
      <c r="CY5" s="613"/>
      <c r="CZ5" s="611" t="s">
        <v>221</v>
      </c>
      <c r="DA5" s="612"/>
      <c r="DB5" s="612"/>
      <c r="DC5" s="613"/>
      <c r="DD5" s="611" t="s">
        <v>230</v>
      </c>
      <c r="DE5" s="612"/>
      <c r="DF5" s="612"/>
      <c r="DG5" s="612"/>
      <c r="DH5" s="612"/>
      <c r="DI5" s="612"/>
      <c r="DJ5" s="612"/>
      <c r="DK5" s="612"/>
      <c r="DL5" s="612"/>
      <c r="DM5" s="612"/>
      <c r="DN5" s="612"/>
      <c r="DO5" s="612"/>
      <c r="DP5" s="613"/>
      <c r="DQ5" s="611" t="s">
        <v>231</v>
      </c>
      <c r="DR5" s="612"/>
      <c r="DS5" s="612"/>
      <c r="DT5" s="612"/>
      <c r="DU5" s="612"/>
      <c r="DV5" s="612"/>
      <c r="DW5" s="612"/>
      <c r="DX5" s="612"/>
      <c r="DY5" s="612"/>
      <c r="DZ5" s="612"/>
      <c r="EA5" s="612"/>
      <c r="EB5" s="612"/>
      <c r="EC5" s="613"/>
    </row>
    <row r="6" spans="2:143" ht="11.25" customHeight="1">
      <c r="B6" s="626" t="s">
        <v>232</v>
      </c>
      <c r="C6" s="627"/>
      <c r="D6" s="627"/>
      <c r="E6" s="627"/>
      <c r="F6" s="627"/>
      <c r="G6" s="627"/>
      <c r="H6" s="627"/>
      <c r="I6" s="627"/>
      <c r="J6" s="627"/>
      <c r="K6" s="627"/>
      <c r="L6" s="627"/>
      <c r="M6" s="627"/>
      <c r="N6" s="627"/>
      <c r="O6" s="627"/>
      <c r="P6" s="627"/>
      <c r="Q6" s="628"/>
      <c r="R6" s="629">
        <v>557906</v>
      </c>
      <c r="S6" s="630"/>
      <c r="T6" s="630"/>
      <c r="U6" s="630"/>
      <c r="V6" s="630"/>
      <c r="W6" s="630"/>
      <c r="X6" s="630"/>
      <c r="Y6" s="631"/>
      <c r="Z6" s="632">
        <v>1</v>
      </c>
      <c r="AA6" s="632"/>
      <c r="AB6" s="632"/>
      <c r="AC6" s="632"/>
      <c r="AD6" s="633">
        <v>557906</v>
      </c>
      <c r="AE6" s="633"/>
      <c r="AF6" s="633"/>
      <c r="AG6" s="633"/>
      <c r="AH6" s="633"/>
      <c r="AI6" s="633"/>
      <c r="AJ6" s="633"/>
      <c r="AK6" s="633"/>
      <c r="AL6" s="634">
        <v>1.9</v>
      </c>
      <c r="AM6" s="635"/>
      <c r="AN6" s="635"/>
      <c r="AO6" s="636"/>
      <c r="AP6" s="626" t="s">
        <v>233</v>
      </c>
      <c r="AQ6" s="627"/>
      <c r="AR6" s="627"/>
      <c r="AS6" s="627"/>
      <c r="AT6" s="627"/>
      <c r="AU6" s="627"/>
      <c r="AV6" s="627"/>
      <c r="AW6" s="627"/>
      <c r="AX6" s="627"/>
      <c r="AY6" s="627"/>
      <c r="AZ6" s="627"/>
      <c r="BA6" s="627"/>
      <c r="BB6" s="627"/>
      <c r="BC6" s="627"/>
      <c r="BD6" s="627"/>
      <c r="BE6" s="627"/>
      <c r="BF6" s="628"/>
      <c r="BG6" s="629">
        <v>12734560</v>
      </c>
      <c r="BH6" s="630"/>
      <c r="BI6" s="630"/>
      <c r="BJ6" s="630"/>
      <c r="BK6" s="630"/>
      <c r="BL6" s="630"/>
      <c r="BM6" s="630"/>
      <c r="BN6" s="631"/>
      <c r="BO6" s="632">
        <v>95.1</v>
      </c>
      <c r="BP6" s="632"/>
      <c r="BQ6" s="632"/>
      <c r="BR6" s="632"/>
      <c r="BS6" s="633">
        <v>233322</v>
      </c>
      <c r="BT6" s="633"/>
      <c r="BU6" s="633"/>
      <c r="BV6" s="633"/>
      <c r="BW6" s="633"/>
      <c r="BX6" s="633"/>
      <c r="BY6" s="633"/>
      <c r="BZ6" s="633"/>
      <c r="CA6" s="633"/>
      <c r="CB6" s="637"/>
      <c r="CD6" s="640" t="s">
        <v>234</v>
      </c>
      <c r="CE6" s="641"/>
      <c r="CF6" s="641"/>
      <c r="CG6" s="641"/>
      <c r="CH6" s="641"/>
      <c r="CI6" s="641"/>
      <c r="CJ6" s="641"/>
      <c r="CK6" s="641"/>
      <c r="CL6" s="641"/>
      <c r="CM6" s="641"/>
      <c r="CN6" s="641"/>
      <c r="CO6" s="641"/>
      <c r="CP6" s="641"/>
      <c r="CQ6" s="642"/>
      <c r="CR6" s="629">
        <v>364217</v>
      </c>
      <c r="CS6" s="630"/>
      <c r="CT6" s="630"/>
      <c r="CU6" s="630"/>
      <c r="CV6" s="630"/>
      <c r="CW6" s="630"/>
      <c r="CX6" s="630"/>
      <c r="CY6" s="631"/>
      <c r="CZ6" s="623">
        <v>0.7</v>
      </c>
      <c r="DA6" s="624"/>
      <c r="DB6" s="624"/>
      <c r="DC6" s="643"/>
      <c r="DD6" s="638">
        <v>5300</v>
      </c>
      <c r="DE6" s="630"/>
      <c r="DF6" s="630"/>
      <c r="DG6" s="630"/>
      <c r="DH6" s="630"/>
      <c r="DI6" s="630"/>
      <c r="DJ6" s="630"/>
      <c r="DK6" s="630"/>
      <c r="DL6" s="630"/>
      <c r="DM6" s="630"/>
      <c r="DN6" s="630"/>
      <c r="DO6" s="630"/>
      <c r="DP6" s="631"/>
      <c r="DQ6" s="638">
        <v>364217</v>
      </c>
      <c r="DR6" s="630"/>
      <c r="DS6" s="630"/>
      <c r="DT6" s="630"/>
      <c r="DU6" s="630"/>
      <c r="DV6" s="630"/>
      <c r="DW6" s="630"/>
      <c r="DX6" s="630"/>
      <c r="DY6" s="630"/>
      <c r="DZ6" s="630"/>
      <c r="EA6" s="630"/>
      <c r="EB6" s="630"/>
      <c r="EC6" s="639"/>
    </row>
    <row r="7" spans="2:143" ht="11.25" customHeight="1">
      <c r="B7" s="626" t="s">
        <v>235</v>
      </c>
      <c r="C7" s="627"/>
      <c r="D7" s="627"/>
      <c r="E7" s="627"/>
      <c r="F7" s="627"/>
      <c r="G7" s="627"/>
      <c r="H7" s="627"/>
      <c r="I7" s="627"/>
      <c r="J7" s="627"/>
      <c r="K7" s="627"/>
      <c r="L7" s="627"/>
      <c r="M7" s="627"/>
      <c r="N7" s="627"/>
      <c r="O7" s="627"/>
      <c r="P7" s="627"/>
      <c r="Q7" s="628"/>
      <c r="R7" s="629">
        <v>10197</v>
      </c>
      <c r="S7" s="630"/>
      <c r="T7" s="630"/>
      <c r="U7" s="630"/>
      <c r="V7" s="630"/>
      <c r="W7" s="630"/>
      <c r="X7" s="630"/>
      <c r="Y7" s="631"/>
      <c r="Z7" s="632">
        <v>0</v>
      </c>
      <c r="AA7" s="632"/>
      <c r="AB7" s="632"/>
      <c r="AC7" s="632"/>
      <c r="AD7" s="633">
        <v>10197</v>
      </c>
      <c r="AE7" s="633"/>
      <c r="AF7" s="633"/>
      <c r="AG7" s="633"/>
      <c r="AH7" s="633"/>
      <c r="AI7" s="633"/>
      <c r="AJ7" s="633"/>
      <c r="AK7" s="633"/>
      <c r="AL7" s="634">
        <v>0</v>
      </c>
      <c r="AM7" s="635"/>
      <c r="AN7" s="635"/>
      <c r="AO7" s="636"/>
      <c r="AP7" s="626" t="s">
        <v>236</v>
      </c>
      <c r="AQ7" s="627"/>
      <c r="AR7" s="627"/>
      <c r="AS7" s="627"/>
      <c r="AT7" s="627"/>
      <c r="AU7" s="627"/>
      <c r="AV7" s="627"/>
      <c r="AW7" s="627"/>
      <c r="AX7" s="627"/>
      <c r="AY7" s="627"/>
      <c r="AZ7" s="627"/>
      <c r="BA7" s="627"/>
      <c r="BB7" s="627"/>
      <c r="BC7" s="627"/>
      <c r="BD7" s="627"/>
      <c r="BE7" s="627"/>
      <c r="BF7" s="628"/>
      <c r="BG7" s="629">
        <v>5769099</v>
      </c>
      <c r="BH7" s="630"/>
      <c r="BI7" s="630"/>
      <c r="BJ7" s="630"/>
      <c r="BK7" s="630"/>
      <c r="BL7" s="630"/>
      <c r="BM7" s="630"/>
      <c r="BN7" s="631"/>
      <c r="BO7" s="632">
        <v>43.1</v>
      </c>
      <c r="BP7" s="632"/>
      <c r="BQ7" s="632"/>
      <c r="BR7" s="632"/>
      <c r="BS7" s="633">
        <v>233322</v>
      </c>
      <c r="BT7" s="633"/>
      <c r="BU7" s="633"/>
      <c r="BV7" s="633"/>
      <c r="BW7" s="633"/>
      <c r="BX7" s="633"/>
      <c r="BY7" s="633"/>
      <c r="BZ7" s="633"/>
      <c r="CA7" s="633"/>
      <c r="CB7" s="637"/>
      <c r="CD7" s="644" t="s">
        <v>237</v>
      </c>
      <c r="CE7" s="645"/>
      <c r="CF7" s="645"/>
      <c r="CG7" s="645"/>
      <c r="CH7" s="645"/>
      <c r="CI7" s="645"/>
      <c r="CJ7" s="645"/>
      <c r="CK7" s="645"/>
      <c r="CL7" s="645"/>
      <c r="CM7" s="645"/>
      <c r="CN7" s="645"/>
      <c r="CO7" s="645"/>
      <c r="CP7" s="645"/>
      <c r="CQ7" s="646"/>
      <c r="CR7" s="629">
        <v>4473774</v>
      </c>
      <c r="CS7" s="630"/>
      <c r="CT7" s="630"/>
      <c r="CU7" s="630"/>
      <c r="CV7" s="630"/>
      <c r="CW7" s="630"/>
      <c r="CX7" s="630"/>
      <c r="CY7" s="631"/>
      <c r="CZ7" s="632">
        <v>8.6999999999999993</v>
      </c>
      <c r="DA7" s="632"/>
      <c r="DB7" s="632"/>
      <c r="DC7" s="632"/>
      <c r="DD7" s="638">
        <v>394649</v>
      </c>
      <c r="DE7" s="630"/>
      <c r="DF7" s="630"/>
      <c r="DG7" s="630"/>
      <c r="DH7" s="630"/>
      <c r="DI7" s="630"/>
      <c r="DJ7" s="630"/>
      <c r="DK7" s="630"/>
      <c r="DL7" s="630"/>
      <c r="DM7" s="630"/>
      <c r="DN7" s="630"/>
      <c r="DO7" s="630"/>
      <c r="DP7" s="631"/>
      <c r="DQ7" s="638">
        <v>3604457</v>
      </c>
      <c r="DR7" s="630"/>
      <c r="DS7" s="630"/>
      <c r="DT7" s="630"/>
      <c r="DU7" s="630"/>
      <c r="DV7" s="630"/>
      <c r="DW7" s="630"/>
      <c r="DX7" s="630"/>
      <c r="DY7" s="630"/>
      <c r="DZ7" s="630"/>
      <c r="EA7" s="630"/>
      <c r="EB7" s="630"/>
      <c r="EC7" s="639"/>
    </row>
    <row r="8" spans="2:143" ht="11.25" customHeight="1">
      <c r="B8" s="626" t="s">
        <v>238</v>
      </c>
      <c r="C8" s="627"/>
      <c r="D8" s="627"/>
      <c r="E8" s="627"/>
      <c r="F8" s="627"/>
      <c r="G8" s="627"/>
      <c r="H8" s="627"/>
      <c r="I8" s="627"/>
      <c r="J8" s="627"/>
      <c r="K8" s="627"/>
      <c r="L8" s="627"/>
      <c r="M8" s="627"/>
      <c r="N8" s="627"/>
      <c r="O8" s="627"/>
      <c r="P8" s="627"/>
      <c r="Q8" s="628"/>
      <c r="R8" s="629">
        <v>63410</v>
      </c>
      <c r="S8" s="630"/>
      <c r="T8" s="630"/>
      <c r="U8" s="630"/>
      <c r="V8" s="630"/>
      <c r="W8" s="630"/>
      <c r="X8" s="630"/>
      <c r="Y8" s="631"/>
      <c r="Z8" s="632">
        <v>0.1</v>
      </c>
      <c r="AA8" s="632"/>
      <c r="AB8" s="632"/>
      <c r="AC8" s="632"/>
      <c r="AD8" s="633">
        <v>63410</v>
      </c>
      <c r="AE8" s="633"/>
      <c r="AF8" s="633"/>
      <c r="AG8" s="633"/>
      <c r="AH8" s="633"/>
      <c r="AI8" s="633"/>
      <c r="AJ8" s="633"/>
      <c r="AK8" s="633"/>
      <c r="AL8" s="634">
        <v>0.2</v>
      </c>
      <c r="AM8" s="635"/>
      <c r="AN8" s="635"/>
      <c r="AO8" s="636"/>
      <c r="AP8" s="626" t="s">
        <v>239</v>
      </c>
      <c r="AQ8" s="627"/>
      <c r="AR8" s="627"/>
      <c r="AS8" s="627"/>
      <c r="AT8" s="627"/>
      <c r="AU8" s="627"/>
      <c r="AV8" s="627"/>
      <c r="AW8" s="627"/>
      <c r="AX8" s="627"/>
      <c r="AY8" s="627"/>
      <c r="AZ8" s="627"/>
      <c r="BA8" s="627"/>
      <c r="BB8" s="627"/>
      <c r="BC8" s="627"/>
      <c r="BD8" s="627"/>
      <c r="BE8" s="627"/>
      <c r="BF8" s="628"/>
      <c r="BG8" s="629">
        <v>175928</v>
      </c>
      <c r="BH8" s="630"/>
      <c r="BI8" s="630"/>
      <c r="BJ8" s="630"/>
      <c r="BK8" s="630"/>
      <c r="BL8" s="630"/>
      <c r="BM8" s="630"/>
      <c r="BN8" s="631"/>
      <c r="BO8" s="632">
        <v>1.3</v>
      </c>
      <c r="BP8" s="632"/>
      <c r="BQ8" s="632"/>
      <c r="BR8" s="632"/>
      <c r="BS8" s="633" t="s">
        <v>131</v>
      </c>
      <c r="BT8" s="633"/>
      <c r="BU8" s="633"/>
      <c r="BV8" s="633"/>
      <c r="BW8" s="633"/>
      <c r="BX8" s="633"/>
      <c r="BY8" s="633"/>
      <c r="BZ8" s="633"/>
      <c r="CA8" s="633"/>
      <c r="CB8" s="637"/>
      <c r="CD8" s="644" t="s">
        <v>240</v>
      </c>
      <c r="CE8" s="645"/>
      <c r="CF8" s="645"/>
      <c r="CG8" s="645"/>
      <c r="CH8" s="645"/>
      <c r="CI8" s="645"/>
      <c r="CJ8" s="645"/>
      <c r="CK8" s="645"/>
      <c r="CL8" s="645"/>
      <c r="CM8" s="645"/>
      <c r="CN8" s="645"/>
      <c r="CO8" s="645"/>
      <c r="CP8" s="645"/>
      <c r="CQ8" s="646"/>
      <c r="CR8" s="629">
        <v>20073308</v>
      </c>
      <c r="CS8" s="630"/>
      <c r="CT8" s="630"/>
      <c r="CU8" s="630"/>
      <c r="CV8" s="630"/>
      <c r="CW8" s="630"/>
      <c r="CX8" s="630"/>
      <c r="CY8" s="631"/>
      <c r="CZ8" s="632">
        <v>39.1</v>
      </c>
      <c r="DA8" s="632"/>
      <c r="DB8" s="632"/>
      <c r="DC8" s="632"/>
      <c r="DD8" s="638">
        <v>459412</v>
      </c>
      <c r="DE8" s="630"/>
      <c r="DF8" s="630"/>
      <c r="DG8" s="630"/>
      <c r="DH8" s="630"/>
      <c r="DI8" s="630"/>
      <c r="DJ8" s="630"/>
      <c r="DK8" s="630"/>
      <c r="DL8" s="630"/>
      <c r="DM8" s="630"/>
      <c r="DN8" s="630"/>
      <c r="DO8" s="630"/>
      <c r="DP8" s="631"/>
      <c r="DQ8" s="638">
        <v>8360605</v>
      </c>
      <c r="DR8" s="630"/>
      <c r="DS8" s="630"/>
      <c r="DT8" s="630"/>
      <c r="DU8" s="630"/>
      <c r="DV8" s="630"/>
      <c r="DW8" s="630"/>
      <c r="DX8" s="630"/>
      <c r="DY8" s="630"/>
      <c r="DZ8" s="630"/>
      <c r="EA8" s="630"/>
      <c r="EB8" s="630"/>
      <c r="EC8" s="639"/>
    </row>
    <row r="9" spans="2:143" ht="11.25" customHeight="1">
      <c r="B9" s="626" t="s">
        <v>241</v>
      </c>
      <c r="C9" s="627"/>
      <c r="D9" s="627"/>
      <c r="E9" s="627"/>
      <c r="F9" s="627"/>
      <c r="G9" s="627"/>
      <c r="H9" s="627"/>
      <c r="I9" s="627"/>
      <c r="J9" s="627"/>
      <c r="K9" s="627"/>
      <c r="L9" s="627"/>
      <c r="M9" s="627"/>
      <c r="N9" s="627"/>
      <c r="O9" s="627"/>
      <c r="P9" s="627"/>
      <c r="Q9" s="628"/>
      <c r="R9" s="629">
        <v>96488</v>
      </c>
      <c r="S9" s="630"/>
      <c r="T9" s="630"/>
      <c r="U9" s="630"/>
      <c r="V9" s="630"/>
      <c r="W9" s="630"/>
      <c r="X9" s="630"/>
      <c r="Y9" s="631"/>
      <c r="Z9" s="632">
        <v>0.2</v>
      </c>
      <c r="AA9" s="632"/>
      <c r="AB9" s="632"/>
      <c r="AC9" s="632"/>
      <c r="AD9" s="633">
        <v>96488</v>
      </c>
      <c r="AE9" s="633"/>
      <c r="AF9" s="633"/>
      <c r="AG9" s="633"/>
      <c r="AH9" s="633"/>
      <c r="AI9" s="633"/>
      <c r="AJ9" s="633"/>
      <c r="AK9" s="633"/>
      <c r="AL9" s="634">
        <v>0.3</v>
      </c>
      <c r="AM9" s="635"/>
      <c r="AN9" s="635"/>
      <c r="AO9" s="636"/>
      <c r="AP9" s="626" t="s">
        <v>242</v>
      </c>
      <c r="AQ9" s="627"/>
      <c r="AR9" s="627"/>
      <c r="AS9" s="627"/>
      <c r="AT9" s="627"/>
      <c r="AU9" s="627"/>
      <c r="AV9" s="627"/>
      <c r="AW9" s="627"/>
      <c r="AX9" s="627"/>
      <c r="AY9" s="627"/>
      <c r="AZ9" s="627"/>
      <c r="BA9" s="627"/>
      <c r="BB9" s="627"/>
      <c r="BC9" s="627"/>
      <c r="BD9" s="627"/>
      <c r="BE9" s="627"/>
      <c r="BF9" s="628"/>
      <c r="BG9" s="629">
        <v>4446575</v>
      </c>
      <c r="BH9" s="630"/>
      <c r="BI9" s="630"/>
      <c r="BJ9" s="630"/>
      <c r="BK9" s="630"/>
      <c r="BL9" s="630"/>
      <c r="BM9" s="630"/>
      <c r="BN9" s="631"/>
      <c r="BO9" s="632">
        <v>33.200000000000003</v>
      </c>
      <c r="BP9" s="632"/>
      <c r="BQ9" s="632"/>
      <c r="BR9" s="632"/>
      <c r="BS9" s="633" t="s">
        <v>243</v>
      </c>
      <c r="BT9" s="633"/>
      <c r="BU9" s="633"/>
      <c r="BV9" s="633"/>
      <c r="BW9" s="633"/>
      <c r="BX9" s="633"/>
      <c r="BY9" s="633"/>
      <c r="BZ9" s="633"/>
      <c r="CA9" s="633"/>
      <c r="CB9" s="637"/>
      <c r="CD9" s="644" t="s">
        <v>244</v>
      </c>
      <c r="CE9" s="645"/>
      <c r="CF9" s="645"/>
      <c r="CG9" s="645"/>
      <c r="CH9" s="645"/>
      <c r="CI9" s="645"/>
      <c r="CJ9" s="645"/>
      <c r="CK9" s="645"/>
      <c r="CL9" s="645"/>
      <c r="CM9" s="645"/>
      <c r="CN9" s="645"/>
      <c r="CO9" s="645"/>
      <c r="CP9" s="645"/>
      <c r="CQ9" s="646"/>
      <c r="CR9" s="629">
        <v>5234167</v>
      </c>
      <c r="CS9" s="630"/>
      <c r="CT9" s="630"/>
      <c r="CU9" s="630"/>
      <c r="CV9" s="630"/>
      <c r="CW9" s="630"/>
      <c r="CX9" s="630"/>
      <c r="CY9" s="631"/>
      <c r="CZ9" s="632">
        <v>10.199999999999999</v>
      </c>
      <c r="DA9" s="632"/>
      <c r="DB9" s="632"/>
      <c r="DC9" s="632"/>
      <c r="DD9" s="638">
        <v>129706</v>
      </c>
      <c r="DE9" s="630"/>
      <c r="DF9" s="630"/>
      <c r="DG9" s="630"/>
      <c r="DH9" s="630"/>
      <c r="DI9" s="630"/>
      <c r="DJ9" s="630"/>
      <c r="DK9" s="630"/>
      <c r="DL9" s="630"/>
      <c r="DM9" s="630"/>
      <c r="DN9" s="630"/>
      <c r="DO9" s="630"/>
      <c r="DP9" s="631"/>
      <c r="DQ9" s="638">
        <v>3456552</v>
      </c>
      <c r="DR9" s="630"/>
      <c r="DS9" s="630"/>
      <c r="DT9" s="630"/>
      <c r="DU9" s="630"/>
      <c r="DV9" s="630"/>
      <c r="DW9" s="630"/>
      <c r="DX9" s="630"/>
      <c r="DY9" s="630"/>
      <c r="DZ9" s="630"/>
      <c r="EA9" s="630"/>
      <c r="EB9" s="630"/>
      <c r="EC9" s="639"/>
    </row>
    <row r="10" spans="2:143" ht="11.25" customHeight="1">
      <c r="B10" s="626" t="s">
        <v>245</v>
      </c>
      <c r="C10" s="627"/>
      <c r="D10" s="627"/>
      <c r="E10" s="627"/>
      <c r="F10" s="627"/>
      <c r="G10" s="627"/>
      <c r="H10" s="627"/>
      <c r="I10" s="627"/>
      <c r="J10" s="627"/>
      <c r="K10" s="627"/>
      <c r="L10" s="627"/>
      <c r="M10" s="627"/>
      <c r="N10" s="627"/>
      <c r="O10" s="627"/>
      <c r="P10" s="627"/>
      <c r="Q10" s="628"/>
      <c r="R10" s="629" t="s">
        <v>131</v>
      </c>
      <c r="S10" s="630"/>
      <c r="T10" s="630"/>
      <c r="U10" s="630"/>
      <c r="V10" s="630"/>
      <c r="W10" s="630"/>
      <c r="X10" s="630"/>
      <c r="Y10" s="631"/>
      <c r="Z10" s="632" t="s">
        <v>131</v>
      </c>
      <c r="AA10" s="632"/>
      <c r="AB10" s="632"/>
      <c r="AC10" s="632"/>
      <c r="AD10" s="633" t="s">
        <v>131</v>
      </c>
      <c r="AE10" s="633"/>
      <c r="AF10" s="633"/>
      <c r="AG10" s="633"/>
      <c r="AH10" s="633"/>
      <c r="AI10" s="633"/>
      <c r="AJ10" s="633"/>
      <c r="AK10" s="633"/>
      <c r="AL10" s="634" t="s">
        <v>243</v>
      </c>
      <c r="AM10" s="635"/>
      <c r="AN10" s="635"/>
      <c r="AO10" s="636"/>
      <c r="AP10" s="626" t="s">
        <v>246</v>
      </c>
      <c r="AQ10" s="627"/>
      <c r="AR10" s="627"/>
      <c r="AS10" s="627"/>
      <c r="AT10" s="627"/>
      <c r="AU10" s="627"/>
      <c r="AV10" s="627"/>
      <c r="AW10" s="627"/>
      <c r="AX10" s="627"/>
      <c r="AY10" s="627"/>
      <c r="AZ10" s="627"/>
      <c r="BA10" s="627"/>
      <c r="BB10" s="627"/>
      <c r="BC10" s="627"/>
      <c r="BD10" s="627"/>
      <c r="BE10" s="627"/>
      <c r="BF10" s="628"/>
      <c r="BG10" s="629">
        <v>347372</v>
      </c>
      <c r="BH10" s="630"/>
      <c r="BI10" s="630"/>
      <c r="BJ10" s="630"/>
      <c r="BK10" s="630"/>
      <c r="BL10" s="630"/>
      <c r="BM10" s="630"/>
      <c r="BN10" s="631"/>
      <c r="BO10" s="632">
        <v>2.6</v>
      </c>
      <c r="BP10" s="632"/>
      <c r="BQ10" s="632"/>
      <c r="BR10" s="632"/>
      <c r="BS10" s="633" t="s">
        <v>243</v>
      </c>
      <c r="BT10" s="633"/>
      <c r="BU10" s="633"/>
      <c r="BV10" s="633"/>
      <c r="BW10" s="633"/>
      <c r="BX10" s="633"/>
      <c r="BY10" s="633"/>
      <c r="BZ10" s="633"/>
      <c r="CA10" s="633"/>
      <c r="CB10" s="637"/>
      <c r="CD10" s="644" t="s">
        <v>247</v>
      </c>
      <c r="CE10" s="645"/>
      <c r="CF10" s="645"/>
      <c r="CG10" s="645"/>
      <c r="CH10" s="645"/>
      <c r="CI10" s="645"/>
      <c r="CJ10" s="645"/>
      <c r="CK10" s="645"/>
      <c r="CL10" s="645"/>
      <c r="CM10" s="645"/>
      <c r="CN10" s="645"/>
      <c r="CO10" s="645"/>
      <c r="CP10" s="645"/>
      <c r="CQ10" s="646"/>
      <c r="CR10" s="629">
        <v>314826</v>
      </c>
      <c r="CS10" s="630"/>
      <c r="CT10" s="630"/>
      <c r="CU10" s="630"/>
      <c r="CV10" s="630"/>
      <c r="CW10" s="630"/>
      <c r="CX10" s="630"/>
      <c r="CY10" s="631"/>
      <c r="CZ10" s="632">
        <v>0.6</v>
      </c>
      <c r="DA10" s="632"/>
      <c r="DB10" s="632"/>
      <c r="DC10" s="632"/>
      <c r="DD10" s="638">
        <v>715</v>
      </c>
      <c r="DE10" s="630"/>
      <c r="DF10" s="630"/>
      <c r="DG10" s="630"/>
      <c r="DH10" s="630"/>
      <c r="DI10" s="630"/>
      <c r="DJ10" s="630"/>
      <c r="DK10" s="630"/>
      <c r="DL10" s="630"/>
      <c r="DM10" s="630"/>
      <c r="DN10" s="630"/>
      <c r="DO10" s="630"/>
      <c r="DP10" s="631"/>
      <c r="DQ10" s="638">
        <v>200202</v>
      </c>
      <c r="DR10" s="630"/>
      <c r="DS10" s="630"/>
      <c r="DT10" s="630"/>
      <c r="DU10" s="630"/>
      <c r="DV10" s="630"/>
      <c r="DW10" s="630"/>
      <c r="DX10" s="630"/>
      <c r="DY10" s="630"/>
      <c r="DZ10" s="630"/>
      <c r="EA10" s="630"/>
      <c r="EB10" s="630"/>
      <c r="EC10" s="639"/>
    </row>
    <row r="11" spans="2:143" ht="11.25" customHeight="1">
      <c r="B11" s="626" t="s">
        <v>248</v>
      </c>
      <c r="C11" s="627"/>
      <c r="D11" s="627"/>
      <c r="E11" s="627"/>
      <c r="F11" s="627"/>
      <c r="G11" s="627"/>
      <c r="H11" s="627"/>
      <c r="I11" s="627"/>
      <c r="J11" s="627"/>
      <c r="K11" s="627"/>
      <c r="L11" s="627"/>
      <c r="M11" s="627"/>
      <c r="N11" s="627"/>
      <c r="O11" s="627"/>
      <c r="P11" s="627"/>
      <c r="Q11" s="628"/>
      <c r="R11" s="629">
        <v>2443846</v>
      </c>
      <c r="S11" s="630"/>
      <c r="T11" s="630"/>
      <c r="U11" s="630"/>
      <c r="V11" s="630"/>
      <c r="W11" s="630"/>
      <c r="X11" s="630"/>
      <c r="Y11" s="631"/>
      <c r="Z11" s="634">
        <v>4.5999999999999996</v>
      </c>
      <c r="AA11" s="635"/>
      <c r="AB11" s="635"/>
      <c r="AC11" s="647"/>
      <c r="AD11" s="638">
        <v>2443846</v>
      </c>
      <c r="AE11" s="630"/>
      <c r="AF11" s="630"/>
      <c r="AG11" s="630"/>
      <c r="AH11" s="630"/>
      <c r="AI11" s="630"/>
      <c r="AJ11" s="630"/>
      <c r="AK11" s="631"/>
      <c r="AL11" s="634">
        <v>8.5</v>
      </c>
      <c r="AM11" s="635"/>
      <c r="AN11" s="635"/>
      <c r="AO11" s="636"/>
      <c r="AP11" s="626" t="s">
        <v>249</v>
      </c>
      <c r="AQ11" s="627"/>
      <c r="AR11" s="627"/>
      <c r="AS11" s="627"/>
      <c r="AT11" s="627"/>
      <c r="AU11" s="627"/>
      <c r="AV11" s="627"/>
      <c r="AW11" s="627"/>
      <c r="AX11" s="627"/>
      <c r="AY11" s="627"/>
      <c r="AZ11" s="627"/>
      <c r="BA11" s="627"/>
      <c r="BB11" s="627"/>
      <c r="BC11" s="627"/>
      <c r="BD11" s="627"/>
      <c r="BE11" s="627"/>
      <c r="BF11" s="628"/>
      <c r="BG11" s="629">
        <v>799224</v>
      </c>
      <c r="BH11" s="630"/>
      <c r="BI11" s="630"/>
      <c r="BJ11" s="630"/>
      <c r="BK11" s="630"/>
      <c r="BL11" s="630"/>
      <c r="BM11" s="630"/>
      <c r="BN11" s="631"/>
      <c r="BO11" s="632">
        <v>6</v>
      </c>
      <c r="BP11" s="632"/>
      <c r="BQ11" s="632"/>
      <c r="BR11" s="632"/>
      <c r="BS11" s="633">
        <v>233322</v>
      </c>
      <c r="BT11" s="633"/>
      <c r="BU11" s="633"/>
      <c r="BV11" s="633"/>
      <c r="BW11" s="633"/>
      <c r="BX11" s="633"/>
      <c r="BY11" s="633"/>
      <c r="BZ11" s="633"/>
      <c r="CA11" s="633"/>
      <c r="CB11" s="637"/>
      <c r="CD11" s="644" t="s">
        <v>250</v>
      </c>
      <c r="CE11" s="645"/>
      <c r="CF11" s="645"/>
      <c r="CG11" s="645"/>
      <c r="CH11" s="645"/>
      <c r="CI11" s="645"/>
      <c r="CJ11" s="645"/>
      <c r="CK11" s="645"/>
      <c r="CL11" s="645"/>
      <c r="CM11" s="645"/>
      <c r="CN11" s="645"/>
      <c r="CO11" s="645"/>
      <c r="CP11" s="645"/>
      <c r="CQ11" s="646"/>
      <c r="CR11" s="629">
        <v>2058214</v>
      </c>
      <c r="CS11" s="630"/>
      <c r="CT11" s="630"/>
      <c r="CU11" s="630"/>
      <c r="CV11" s="630"/>
      <c r="CW11" s="630"/>
      <c r="CX11" s="630"/>
      <c r="CY11" s="631"/>
      <c r="CZ11" s="632">
        <v>4</v>
      </c>
      <c r="DA11" s="632"/>
      <c r="DB11" s="632"/>
      <c r="DC11" s="632"/>
      <c r="DD11" s="638">
        <v>403592</v>
      </c>
      <c r="DE11" s="630"/>
      <c r="DF11" s="630"/>
      <c r="DG11" s="630"/>
      <c r="DH11" s="630"/>
      <c r="DI11" s="630"/>
      <c r="DJ11" s="630"/>
      <c r="DK11" s="630"/>
      <c r="DL11" s="630"/>
      <c r="DM11" s="630"/>
      <c r="DN11" s="630"/>
      <c r="DO11" s="630"/>
      <c r="DP11" s="631"/>
      <c r="DQ11" s="638">
        <v>1306903</v>
      </c>
      <c r="DR11" s="630"/>
      <c r="DS11" s="630"/>
      <c r="DT11" s="630"/>
      <c r="DU11" s="630"/>
      <c r="DV11" s="630"/>
      <c r="DW11" s="630"/>
      <c r="DX11" s="630"/>
      <c r="DY11" s="630"/>
      <c r="DZ11" s="630"/>
      <c r="EA11" s="630"/>
      <c r="EB11" s="630"/>
      <c r="EC11" s="639"/>
    </row>
    <row r="12" spans="2:143" ht="11.25" customHeight="1">
      <c r="B12" s="626" t="s">
        <v>251</v>
      </c>
      <c r="C12" s="627"/>
      <c r="D12" s="627"/>
      <c r="E12" s="627"/>
      <c r="F12" s="627"/>
      <c r="G12" s="627"/>
      <c r="H12" s="627"/>
      <c r="I12" s="627"/>
      <c r="J12" s="627"/>
      <c r="K12" s="627"/>
      <c r="L12" s="627"/>
      <c r="M12" s="627"/>
      <c r="N12" s="627"/>
      <c r="O12" s="627"/>
      <c r="P12" s="627"/>
      <c r="Q12" s="628"/>
      <c r="R12" s="629">
        <v>8765</v>
      </c>
      <c r="S12" s="630"/>
      <c r="T12" s="630"/>
      <c r="U12" s="630"/>
      <c r="V12" s="630"/>
      <c r="W12" s="630"/>
      <c r="X12" s="630"/>
      <c r="Y12" s="631"/>
      <c r="Z12" s="632">
        <v>0</v>
      </c>
      <c r="AA12" s="632"/>
      <c r="AB12" s="632"/>
      <c r="AC12" s="632"/>
      <c r="AD12" s="633">
        <v>8765</v>
      </c>
      <c r="AE12" s="633"/>
      <c r="AF12" s="633"/>
      <c r="AG12" s="633"/>
      <c r="AH12" s="633"/>
      <c r="AI12" s="633"/>
      <c r="AJ12" s="633"/>
      <c r="AK12" s="633"/>
      <c r="AL12" s="634">
        <v>0</v>
      </c>
      <c r="AM12" s="635"/>
      <c r="AN12" s="635"/>
      <c r="AO12" s="636"/>
      <c r="AP12" s="626" t="s">
        <v>252</v>
      </c>
      <c r="AQ12" s="627"/>
      <c r="AR12" s="627"/>
      <c r="AS12" s="627"/>
      <c r="AT12" s="627"/>
      <c r="AU12" s="627"/>
      <c r="AV12" s="627"/>
      <c r="AW12" s="627"/>
      <c r="AX12" s="627"/>
      <c r="AY12" s="627"/>
      <c r="AZ12" s="627"/>
      <c r="BA12" s="627"/>
      <c r="BB12" s="627"/>
      <c r="BC12" s="627"/>
      <c r="BD12" s="627"/>
      <c r="BE12" s="627"/>
      <c r="BF12" s="628"/>
      <c r="BG12" s="629">
        <v>5786595</v>
      </c>
      <c r="BH12" s="630"/>
      <c r="BI12" s="630"/>
      <c r="BJ12" s="630"/>
      <c r="BK12" s="630"/>
      <c r="BL12" s="630"/>
      <c r="BM12" s="630"/>
      <c r="BN12" s="631"/>
      <c r="BO12" s="632">
        <v>43.2</v>
      </c>
      <c r="BP12" s="632"/>
      <c r="BQ12" s="632"/>
      <c r="BR12" s="632"/>
      <c r="BS12" s="633" t="s">
        <v>131</v>
      </c>
      <c r="BT12" s="633"/>
      <c r="BU12" s="633"/>
      <c r="BV12" s="633"/>
      <c r="BW12" s="633"/>
      <c r="BX12" s="633"/>
      <c r="BY12" s="633"/>
      <c r="BZ12" s="633"/>
      <c r="CA12" s="633"/>
      <c r="CB12" s="637"/>
      <c r="CD12" s="644" t="s">
        <v>253</v>
      </c>
      <c r="CE12" s="645"/>
      <c r="CF12" s="645"/>
      <c r="CG12" s="645"/>
      <c r="CH12" s="645"/>
      <c r="CI12" s="645"/>
      <c r="CJ12" s="645"/>
      <c r="CK12" s="645"/>
      <c r="CL12" s="645"/>
      <c r="CM12" s="645"/>
      <c r="CN12" s="645"/>
      <c r="CO12" s="645"/>
      <c r="CP12" s="645"/>
      <c r="CQ12" s="646"/>
      <c r="CR12" s="629">
        <v>1770744</v>
      </c>
      <c r="CS12" s="630"/>
      <c r="CT12" s="630"/>
      <c r="CU12" s="630"/>
      <c r="CV12" s="630"/>
      <c r="CW12" s="630"/>
      <c r="CX12" s="630"/>
      <c r="CY12" s="631"/>
      <c r="CZ12" s="632">
        <v>3.4</v>
      </c>
      <c r="DA12" s="632"/>
      <c r="DB12" s="632"/>
      <c r="DC12" s="632"/>
      <c r="DD12" s="638">
        <v>502729</v>
      </c>
      <c r="DE12" s="630"/>
      <c r="DF12" s="630"/>
      <c r="DG12" s="630"/>
      <c r="DH12" s="630"/>
      <c r="DI12" s="630"/>
      <c r="DJ12" s="630"/>
      <c r="DK12" s="630"/>
      <c r="DL12" s="630"/>
      <c r="DM12" s="630"/>
      <c r="DN12" s="630"/>
      <c r="DO12" s="630"/>
      <c r="DP12" s="631"/>
      <c r="DQ12" s="638">
        <v>1607012</v>
      </c>
      <c r="DR12" s="630"/>
      <c r="DS12" s="630"/>
      <c r="DT12" s="630"/>
      <c r="DU12" s="630"/>
      <c r="DV12" s="630"/>
      <c r="DW12" s="630"/>
      <c r="DX12" s="630"/>
      <c r="DY12" s="630"/>
      <c r="DZ12" s="630"/>
      <c r="EA12" s="630"/>
      <c r="EB12" s="630"/>
      <c r="EC12" s="639"/>
    </row>
    <row r="13" spans="2:143" ht="11.25" customHeight="1">
      <c r="B13" s="626" t="s">
        <v>254</v>
      </c>
      <c r="C13" s="627"/>
      <c r="D13" s="627"/>
      <c r="E13" s="627"/>
      <c r="F13" s="627"/>
      <c r="G13" s="627"/>
      <c r="H13" s="627"/>
      <c r="I13" s="627"/>
      <c r="J13" s="627"/>
      <c r="K13" s="627"/>
      <c r="L13" s="627"/>
      <c r="M13" s="627"/>
      <c r="N13" s="627"/>
      <c r="O13" s="627"/>
      <c r="P13" s="627"/>
      <c r="Q13" s="628"/>
      <c r="R13" s="629" t="s">
        <v>131</v>
      </c>
      <c r="S13" s="630"/>
      <c r="T13" s="630"/>
      <c r="U13" s="630"/>
      <c r="V13" s="630"/>
      <c r="W13" s="630"/>
      <c r="X13" s="630"/>
      <c r="Y13" s="631"/>
      <c r="Z13" s="632" t="s">
        <v>243</v>
      </c>
      <c r="AA13" s="632"/>
      <c r="AB13" s="632"/>
      <c r="AC13" s="632"/>
      <c r="AD13" s="633" t="s">
        <v>131</v>
      </c>
      <c r="AE13" s="633"/>
      <c r="AF13" s="633"/>
      <c r="AG13" s="633"/>
      <c r="AH13" s="633"/>
      <c r="AI13" s="633"/>
      <c r="AJ13" s="633"/>
      <c r="AK13" s="633"/>
      <c r="AL13" s="634" t="s">
        <v>131</v>
      </c>
      <c r="AM13" s="635"/>
      <c r="AN13" s="635"/>
      <c r="AO13" s="636"/>
      <c r="AP13" s="626" t="s">
        <v>255</v>
      </c>
      <c r="AQ13" s="627"/>
      <c r="AR13" s="627"/>
      <c r="AS13" s="627"/>
      <c r="AT13" s="627"/>
      <c r="AU13" s="627"/>
      <c r="AV13" s="627"/>
      <c r="AW13" s="627"/>
      <c r="AX13" s="627"/>
      <c r="AY13" s="627"/>
      <c r="AZ13" s="627"/>
      <c r="BA13" s="627"/>
      <c r="BB13" s="627"/>
      <c r="BC13" s="627"/>
      <c r="BD13" s="627"/>
      <c r="BE13" s="627"/>
      <c r="BF13" s="628"/>
      <c r="BG13" s="629">
        <v>5737706</v>
      </c>
      <c r="BH13" s="630"/>
      <c r="BI13" s="630"/>
      <c r="BJ13" s="630"/>
      <c r="BK13" s="630"/>
      <c r="BL13" s="630"/>
      <c r="BM13" s="630"/>
      <c r="BN13" s="631"/>
      <c r="BO13" s="632">
        <v>42.9</v>
      </c>
      <c r="BP13" s="632"/>
      <c r="BQ13" s="632"/>
      <c r="BR13" s="632"/>
      <c r="BS13" s="633" t="s">
        <v>131</v>
      </c>
      <c r="BT13" s="633"/>
      <c r="BU13" s="633"/>
      <c r="BV13" s="633"/>
      <c r="BW13" s="633"/>
      <c r="BX13" s="633"/>
      <c r="BY13" s="633"/>
      <c r="BZ13" s="633"/>
      <c r="CA13" s="633"/>
      <c r="CB13" s="637"/>
      <c r="CD13" s="644" t="s">
        <v>256</v>
      </c>
      <c r="CE13" s="645"/>
      <c r="CF13" s="645"/>
      <c r="CG13" s="645"/>
      <c r="CH13" s="645"/>
      <c r="CI13" s="645"/>
      <c r="CJ13" s="645"/>
      <c r="CK13" s="645"/>
      <c r="CL13" s="645"/>
      <c r="CM13" s="645"/>
      <c r="CN13" s="645"/>
      <c r="CO13" s="645"/>
      <c r="CP13" s="645"/>
      <c r="CQ13" s="646"/>
      <c r="CR13" s="629">
        <v>4861842</v>
      </c>
      <c r="CS13" s="630"/>
      <c r="CT13" s="630"/>
      <c r="CU13" s="630"/>
      <c r="CV13" s="630"/>
      <c r="CW13" s="630"/>
      <c r="CX13" s="630"/>
      <c r="CY13" s="631"/>
      <c r="CZ13" s="632">
        <v>9.5</v>
      </c>
      <c r="DA13" s="632"/>
      <c r="DB13" s="632"/>
      <c r="DC13" s="632"/>
      <c r="DD13" s="638">
        <v>1097205</v>
      </c>
      <c r="DE13" s="630"/>
      <c r="DF13" s="630"/>
      <c r="DG13" s="630"/>
      <c r="DH13" s="630"/>
      <c r="DI13" s="630"/>
      <c r="DJ13" s="630"/>
      <c r="DK13" s="630"/>
      <c r="DL13" s="630"/>
      <c r="DM13" s="630"/>
      <c r="DN13" s="630"/>
      <c r="DO13" s="630"/>
      <c r="DP13" s="631"/>
      <c r="DQ13" s="638">
        <v>2895683</v>
      </c>
      <c r="DR13" s="630"/>
      <c r="DS13" s="630"/>
      <c r="DT13" s="630"/>
      <c r="DU13" s="630"/>
      <c r="DV13" s="630"/>
      <c r="DW13" s="630"/>
      <c r="DX13" s="630"/>
      <c r="DY13" s="630"/>
      <c r="DZ13" s="630"/>
      <c r="EA13" s="630"/>
      <c r="EB13" s="630"/>
      <c r="EC13" s="639"/>
    </row>
    <row r="14" spans="2:143" ht="11.25" customHeight="1">
      <c r="B14" s="626" t="s">
        <v>257</v>
      </c>
      <c r="C14" s="627"/>
      <c r="D14" s="627"/>
      <c r="E14" s="627"/>
      <c r="F14" s="627"/>
      <c r="G14" s="627"/>
      <c r="H14" s="627"/>
      <c r="I14" s="627"/>
      <c r="J14" s="627"/>
      <c r="K14" s="627"/>
      <c r="L14" s="627"/>
      <c r="M14" s="627"/>
      <c r="N14" s="627"/>
      <c r="O14" s="627"/>
      <c r="P14" s="627"/>
      <c r="Q14" s="628"/>
      <c r="R14" s="629" t="s">
        <v>243</v>
      </c>
      <c r="S14" s="630"/>
      <c r="T14" s="630"/>
      <c r="U14" s="630"/>
      <c r="V14" s="630"/>
      <c r="W14" s="630"/>
      <c r="X14" s="630"/>
      <c r="Y14" s="631"/>
      <c r="Z14" s="632" t="s">
        <v>131</v>
      </c>
      <c r="AA14" s="632"/>
      <c r="AB14" s="632"/>
      <c r="AC14" s="632"/>
      <c r="AD14" s="633" t="s">
        <v>131</v>
      </c>
      <c r="AE14" s="633"/>
      <c r="AF14" s="633"/>
      <c r="AG14" s="633"/>
      <c r="AH14" s="633"/>
      <c r="AI14" s="633"/>
      <c r="AJ14" s="633"/>
      <c r="AK14" s="633"/>
      <c r="AL14" s="634" t="s">
        <v>131</v>
      </c>
      <c r="AM14" s="635"/>
      <c r="AN14" s="635"/>
      <c r="AO14" s="636"/>
      <c r="AP14" s="626" t="s">
        <v>258</v>
      </c>
      <c r="AQ14" s="627"/>
      <c r="AR14" s="627"/>
      <c r="AS14" s="627"/>
      <c r="AT14" s="627"/>
      <c r="AU14" s="627"/>
      <c r="AV14" s="627"/>
      <c r="AW14" s="627"/>
      <c r="AX14" s="627"/>
      <c r="AY14" s="627"/>
      <c r="AZ14" s="627"/>
      <c r="BA14" s="627"/>
      <c r="BB14" s="627"/>
      <c r="BC14" s="627"/>
      <c r="BD14" s="627"/>
      <c r="BE14" s="627"/>
      <c r="BF14" s="628"/>
      <c r="BG14" s="629">
        <v>431393</v>
      </c>
      <c r="BH14" s="630"/>
      <c r="BI14" s="630"/>
      <c r="BJ14" s="630"/>
      <c r="BK14" s="630"/>
      <c r="BL14" s="630"/>
      <c r="BM14" s="630"/>
      <c r="BN14" s="631"/>
      <c r="BO14" s="632">
        <v>3.2</v>
      </c>
      <c r="BP14" s="632"/>
      <c r="BQ14" s="632"/>
      <c r="BR14" s="632"/>
      <c r="BS14" s="633" t="s">
        <v>243</v>
      </c>
      <c r="BT14" s="633"/>
      <c r="BU14" s="633"/>
      <c r="BV14" s="633"/>
      <c r="BW14" s="633"/>
      <c r="BX14" s="633"/>
      <c r="BY14" s="633"/>
      <c r="BZ14" s="633"/>
      <c r="CA14" s="633"/>
      <c r="CB14" s="637"/>
      <c r="CD14" s="644" t="s">
        <v>259</v>
      </c>
      <c r="CE14" s="645"/>
      <c r="CF14" s="645"/>
      <c r="CG14" s="645"/>
      <c r="CH14" s="645"/>
      <c r="CI14" s="645"/>
      <c r="CJ14" s="645"/>
      <c r="CK14" s="645"/>
      <c r="CL14" s="645"/>
      <c r="CM14" s="645"/>
      <c r="CN14" s="645"/>
      <c r="CO14" s="645"/>
      <c r="CP14" s="645"/>
      <c r="CQ14" s="646"/>
      <c r="CR14" s="629">
        <v>1871872</v>
      </c>
      <c r="CS14" s="630"/>
      <c r="CT14" s="630"/>
      <c r="CU14" s="630"/>
      <c r="CV14" s="630"/>
      <c r="CW14" s="630"/>
      <c r="CX14" s="630"/>
      <c r="CY14" s="631"/>
      <c r="CZ14" s="632">
        <v>3.6</v>
      </c>
      <c r="DA14" s="632"/>
      <c r="DB14" s="632"/>
      <c r="DC14" s="632"/>
      <c r="DD14" s="638">
        <v>74488</v>
      </c>
      <c r="DE14" s="630"/>
      <c r="DF14" s="630"/>
      <c r="DG14" s="630"/>
      <c r="DH14" s="630"/>
      <c r="DI14" s="630"/>
      <c r="DJ14" s="630"/>
      <c r="DK14" s="630"/>
      <c r="DL14" s="630"/>
      <c r="DM14" s="630"/>
      <c r="DN14" s="630"/>
      <c r="DO14" s="630"/>
      <c r="DP14" s="631"/>
      <c r="DQ14" s="638">
        <v>1791753</v>
      </c>
      <c r="DR14" s="630"/>
      <c r="DS14" s="630"/>
      <c r="DT14" s="630"/>
      <c r="DU14" s="630"/>
      <c r="DV14" s="630"/>
      <c r="DW14" s="630"/>
      <c r="DX14" s="630"/>
      <c r="DY14" s="630"/>
      <c r="DZ14" s="630"/>
      <c r="EA14" s="630"/>
      <c r="EB14" s="630"/>
      <c r="EC14" s="639"/>
    </row>
    <row r="15" spans="2:143" ht="11.25" customHeight="1">
      <c r="B15" s="626" t="s">
        <v>260</v>
      </c>
      <c r="C15" s="627"/>
      <c r="D15" s="627"/>
      <c r="E15" s="627"/>
      <c r="F15" s="627"/>
      <c r="G15" s="627"/>
      <c r="H15" s="627"/>
      <c r="I15" s="627"/>
      <c r="J15" s="627"/>
      <c r="K15" s="627"/>
      <c r="L15" s="627"/>
      <c r="M15" s="627"/>
      <c r="N15" s="627"/>
      <c r="O15" s="627"/>
      <c r="P15" s="627"/>
      <c r="Q15" s="628"/>
      <c r="R15" s="629" t="s">
        <v>243</v>
      </c>
      <c r="S15" s="630"/>
      <c r="T15" s="630"/>
      <c r="U15" s="630"/>
      <c r="V15" s="630"/>
      <c r="W15" s="630"/>
      <c r="X15" s="630"/>
      <c r="Y15" s="631"/>
      <c r="Z15" s="632" t="s">
        <v>131</v>
      </c>
      <c r="AA15" s="632"/>
      <c r="AB15" s="632"/>
      <c r="AC15" s="632"/>
      <c r="AD15" s="633" t="s">
        <v>243</v>
      </c>
      <c r="AE15" s="633"/>
      <c r="AF15" s="633"/>
      <c r="AG15" s="633"/>
      <c r="AH15" s="633"/>
      <c r="AI15" s="633"/>
      <c r="AJ15" s="633"/>
      <c r="AK15" s="633"/>
      <c r="AL15" s="634" t="s">
        <v>131</v>
      </c>
      <c r="AM15" s="635"/>
      <c r="AN15" s="635"/>
      <c r="AO15" s="636"/>
      <c r="AP15" s="626" t="s">
        <v>261</v>
      </c>
      <c r="AQ15" s="627"/>
      <c r="AR15" s="627"/>
      <c r="AS15" s="627"/>
      <c r="AT15" s="627"/>
      <c r="AU15" s="627"/>
      <c r="AV15" s="627"/>
      <c r="AW15" s="627"/>
      <c r="AX15" s="627"/>
      <c r="AY15" s="627"/>
      <c r="AZ15" s="627"/>
      <c r="BA15" s="627"/>
      <c r="BB15" s="627"/>
      <c r="BC15" s="627"/>
      <c r="BD15" s="627"/>
      <c r="BE15" s="627"/>
      <c r="BF15" s="628"/>
      <c r="BG15" s="629">
        <v>747473</v>
      </c>
      <c r="BH15" s="630"/>
      <c r="BI15" s="630"/>
      <c r="BJ15" s="630"/>
      <c r="BK15" s="630"/>
      <c r="BL15" s="630"/>
      <c r="BM15" s="630"/>
      <c r="BN15" s="631"/>
      <c r="BO15" s="632">
        <v>5.6</v>
      </c>
      <c r="BP15" s="632"/>
      <c r="BQ15" s="632"/>
      <c r="BR15" s="632"/>
      <c r="BS15" s="633" t="s">
        <v>131</v>
      </c>
      <c r="BT15" s="633"/>
      <c r="BU15" s="633"/>
      <c r="BV15" s="633"/>
      <c r="BW15" s="633"/>
      <c r="BX15" s="633"/>
      <c r="BY15" s="633"/>
      <c r="BZ15" s="633"/>
      <c r="CA15" s="633"/>
      <c r="CB15" s="637"/>
      <c r="CD15" s="644" t="s">
        <v>262</v>
      </c>
      <c r="CE15" s="645"/>
      <c r="CF15" s="645"/>
      <c r="CG15" s="645"/>
      <c r="CH15" s="645"/>
      <c r="CI15" s="645"/>
      <c r="CJ15" s="645"/>
      <c r="CK15" s="645"/>
      <c r="CL15" s="645"/>
      <c r="CM15" s="645"/>
      <c r="CN15" s="645"/>
      <c r="CO15" s="645"/>
      <c r="CP15" s="645"/>
      <c r="CQ15" s="646"/>
      <c r="CR15" s="629">
        <v>3908054</v>
      </c>
      <c r="CS15" s="630"/>
      <c r="CT15" s="630"/>
      <c r="CU15" s="630"/>
      <c r="CV15" s="630"/>
      <c r="CW15" s="630"/>
      <c r="CX15" s="630"/>
      <c r="CY15" s="631"/>
      <c r="CZ15" s="632">
        <v>7.6</v>
      </c>
      <c r="DA15" s="632"/>
      <c r="DB15" s="632"/>
      <c r="DC15" s="632"/>
      <c r="DD15" s="638">
        <v>570789</v>
      </c>
      <c r="DE15" s="630"/>
      <c r="DF15" s="630"/>
      <c r="DG15" s="630"/>
      <c r="DH15" s="630"/>
      <c r="DI15" s="630"/>
      <c r="DJ15" s="630"/>
      <c r="DK15" s="630"/>
      <c r="DL15" s="630"/>
      <c r="DM15" s="630"/>
      <c r="DN15" s="630"/>
      <c r="DO15" s="630"/>
      <c r="DP15" s="631"/>
      <c r="DQ15" s="638">
        <v>3024941</v>
      </c>
      <c r="DR15" s="630"/>
      <c r="DS15" s="630"/>
      <c r="DT15" s="630"/>
      <c r="DU15" s="630"/>
      <c r="DV15" s="630"/>
      <c r="DW15" s="630"/>
      <c r="DX15" s="630"/>
      <c r="DY15" s="630"/>
      <c r="DZ15" s="630"/>
      <c r="EA15" s="630"/>
      <c r="EB15" s="630"/>
      <c r="EC15" s="639"/>
    </row>
    <row r="16" spans="2:143" ht="11.25" customHeight="1">
      <c r="B16" s="626" t="s">
        <v>263</v>
      </c>
      <c r="C16" s="627"/>
      <c r="D16" s="627"/>
      <c r="E16" s="627"/>
      <c r="F16" s="627"/>
      <c r="G16" s="627"/>
      <c r="H16" s="627"/>
      <c r="I16" s="627"/>
      <c r="J16" s="627"/>
      <c r="K16" s="627"/>
      <c r="L16" s="627"/>
      <c r="M16" s="627"/>
      <c r="N16" s="627"/>
      <c r="O16" s="627"/>
      <c r="P16" s="627"/>
      <c r="Q16" s="628"/>
      <c r="R16" s="629">
        <v>43404</v>
      </c>
      <c r="S16" s="630"/>
      <c r="T16" s="630"/>
      <c r="U16" s="630"/>
      <c r="V16" s="630"/>
      <c r="W16" s="630"/>
      <c r="X16" s="630"/>
      <c r="Y16" s="631"/>
      <c r="Z16" s="632">
        <v>0.1</v>
      </c>
      <c r="AA16" s="632"/>
      <c r="AB16" s="632"/>
      <c r="AC16" s="632"/>
      <c r="AD16" s="633">
        <v>43404</v>
      </c>
      <c r="AE16" s="633"/>
      <c r="AF16" s="633"/>
      <c r="AG16" s="633"/>
      <c r="AH16" s="633"/>
      <c r="AI16" s="633"/>
      <c r="AJ16" s="633"/>
      <c r="AK16" s="633"/>
      <c r="AL16" s="634">
        <v>0.2</v>
      </c>
      <c r="AM16" s="635"/>
      <c r="AN16" s="635"/>
      <c r="AO16" s="636"/>
      <c r="AP16" s="626" t="s">
        <v>264</v>
      </c>
      <c r="AQ16" s="627"/>
      <c r="AR16" s="627"/>
      <c r="AS16" s="627"/>
      <c r="AT16" s="627"/>
      <c r="AU16" s="627"/>
      <c r="AV16" s="627"/>
      <c r="AW16" s="627"/>
      <c r="AX16" s="627"/>
      <c r="AY16" s="627"/>
      <c r="AZ16" s="627"/>
      <c r="BA16" s="627"/>
      <c r="BB16" s="627"/>
      <c r="BC16" s="627"/>
      <c r="BD16" s="627"/>
      <c r="BE16" s="627"/>
      <c r="BF16" s="628"/>
      <c r="BG16" s="629" t="s">
        <v>131</v>
      </c>
      <c r="BH16" s="630"/>
      <c r="BI16" s="630"/>
      <c r="BJ16" s="630"/>
      <c r="BK16" s="630"/>
      <c r="BL16" s="630"/>
      <c r="BM16" s="630"/>
      <c r="BN16" s="631"/>
      <c r="BO16" s="632" t="s">
        <v>243</v>
      </c>
      <c r="BP16" s="632"/>
      <c r="BQ16" s="632"/>
      <c r="BR16" s="632"/>
      <c r="BS16" s="633" t="s">
        <v>131</v>
      </c>
      <c r="BT16" s="633"/>
      <c r="BU16" s="633"/>
      <c r="BV16" s="633"/>
      <c r="BW16" s="633"/>
      <c r="BX16" s="633"/>
      <c r="BY16" s="633"/>
      <c r="BZ16" s="633"/>
      <c r="CA16" s="633"/>
      <c r="CB16" s="637"/>
      <c r="CD16" s="644" t="s">
        <v>265</v>
      </c>
      <c r="CE16" s="645"/>
      <c r="CF16" s="645"/>
      <c r="CG16" s="645"/>
      <c r="CH16" s="645"/>
      <c r="CI16" s="645"/>
      <c r="CJ16" s="645"/>
      <c r="CK16" s="645"/>
      <c r="CL16" s="645"/>
      <c r="CM16" s="645"/>
      <c r="CN16" s="645"/>
      <c r="CO16" s="645"/>
      <c r="CP16" s="645"/>
      <c r="CQ16" s="646"/>
      <c r="CR16" s="629">
        <v>154632</v>
      </c>
      <c r="CS16" s="630"/>
      <c r="CT16" s="630"/>
      <c r="CU16" s="630"/>
      <c r="CV16" s="630"/>
      <c r="CW16" s="630"/>
      <c r="CX16" s="630"/>
      <c r="CY16" s="631"/>
      <c r="CZ16" s="632">
        <v>0.3</v>
      </c>
      <c r="DA16" s="632"/>
      <c r="DB16" s="632"/>
      <c r="DC16" s="632"/>
      <c r="DD16" s="638" t="s">
        <v>243</v>
      </c>
      <c r="DE16" s="630"/>
      <c r="DF16" s="630"/>
      <c r="DG16" s="630"/>
      <c r="DH16" s="630"/>
      <c r="DI16" s="630"/>
      <c r="DJ16" s="630"/>
      <c r="DK16" s="630"/>
      <c r="DL16" s="630"/>
      <c r="DM16" s="630"/>
      <c r="DN16" s="630"/>
      <c r="DO16" s="630"/>
      <c r="DP16" s="631"/>
      <c r="DQ16" s="638">
        <v>17690</v>
      </c>
      <c r="DR16" s="630"/>
      <c r="DS16" s="630"/>
      <c r="DT16" s="630"/>
      <c r="DU16" s="630"/>
      <c r="DV16" s="630"/>
      <c r="DW16" s="630"/>
      <c r="DX16" s="630"/>
      <c r="DY16" s="630"/>
      <c r="DZ16" s="630"/>
      <c r="EA16" s="630"/>
      <c r="EB16" s="630"/>
      <c r="EC16" s="639"/>
    </row>
    <row r="17" spans="2:133" ht="11.25" customHeight="1">
      <c r="B17" s="626" t="s">
        <v>266</v>
      </c>
      <c r="C17" s="627"/>
      <c r="D17" s="627"/>
      <c r="E17" s="627"/>
      <c r="F17" s="627"/>
      <c r="G17" s="627"/>
      <c r="H17" s="627"/>
      <c r="I17" s="627"/>
      <c r="J17" s="627"/>
      <c r="K17" s="627"/>
      <c r="L17" s="627"/>
      <c r="M17" s="627"/>
      <c r="N17" s="627"/>
      <c r="O17" s="627"/>
      <c r="P17" s="627"/>
      <c r="Q17" s="628"/>
      <c r="R17" s="629">
        <v>183379</v>
      </c>
      <c r="S17" s="630"/>
      <c r="T17" s="630"/>
      <c r="U17" s="630"/>
      <c r="V17" s="630"/>
      <c r="W17" s="630"/>
      <c r="X17" s="630"/>
      <c r="Y17" s="631"/>
      <c r="Z17" s="632">
        <v>0.3</v>
      </c>
      <c r="AA17" s="632"/>
      <c r="AB17" s="632"/>
      <c r="AC17" s="632"/>
      <c r="AD17" s="633">
        <v>183379</v>
      </c>
      <c r="AE17" s="633"/>
      <c r="AF17" s="633"/>
      <c r="AG17" s="633"/>
      <c r="AH17" s="633"/>
      <c r="AI17" s="633"/>
      <c r="AJ17" s="633"/>
      <c r="AK17" s="633"/>
      <c r="AL17" s="634">
        <v>0.6</v>
      </c>
      <c r="AM17" s="635"/>
      <c r="AN17" s="635"/>
      <c r="AO17" s="636"/>
      <c r="AP17" s="626" t="s">
        <v>267</v>
      </c>
      <c r="AQ17" s="627"/>
      <c r="AR17" s="627"/>
      <c r="AS17" s="627"/>
      <c r="AT17" s="627"/>
      <c r="AU17" s="627"/>
      <c r="AV17" s="627"/>
      <c r="AW17" s="627"/>
      <c r="AX17" s="627"/>
      <c r="AY17" s="627"/>
      <c r="AZ17" s="627"/>
      <c r="BA17" s="627"/>
      <c r="BB17" s="627"/>
      <c r="BC17" s="627"/>
      <c r="BD17" s="627"/>
      <c r="BE17" s="627"/>
      <c r="BF17" s="628"/>
      <c r="BG17" s="629" t="s">
        <v>243</v>
      </c>
      <c r="BH17" s="630"/>
      <c r="BI17" s="630"/>
      <c r="BJ17" s="630"/>
      <c r="BK17" s="630"/>
      <c r="BL17" s="630"/>
      <c r="BM17" s="630"/>
      <c r="BN17" s="631"/>
      <c r="BO17" s="632" t="s">
        <v>131</v>
      </c>
      <c r="BP17" s="632"/>
      <c r="BQ17" s="632"/>
      <c r="BR17" s="632"/>
      <c r="BS17" s="633" t="s">
        <v>243</v>
      </c>
      <c r="BT17" s="633"/>
      <c r="BU17" s="633"/>
      <c r="BV17" s="633"/>
      <c r="BW17" s="633"/>
      <c r="BX17" s="633"/>
      <c r="BY17" s="633"/>
      <c r="BZ17" s="633"/>
      <c r="CA17" s="633"/>
      <c r="CB17" s="637"/>
      <c r="CD17" s="644" t="s">
        <v>268</v>
      </c>
      <c r="CE17" s="645"/>
      <c r="CF17" s="645"/>
      <c r="CG17" s="645"/>
      <c r="CH17" s="645"/>
      <c r="CI17" s="645"/>
      <c r="CJ17" s="645"/>
      <c r="CK17" s="645"/>
      <c r="CL17" s="645"/>
      <c r="CM17" s="645"/>
      <c r="CN17" s="645"/>
      <c r="CO17" s="645"/>
      <c r="CP17" s="645"/>
      <c r="CQ17" s="646"/>
      <c r="CR17" s="629">
        <v>6241007</v>
      </c>
      <c r="CS17" s="630"/>
      <c r="CT17" s="630"/>
      <c r="CU17" s="630"/>
      <c r="CV17" s="630"/>
      <c r="CW17" s="630"/>
      <c r="CX17" s="630"/>
      <c r="CY17" s="631"/>
      <c r="CZ17" s="632">
        <v>12.2</v>
      </c>
      <c r="DA17" s="632"/>
      <c r="DB17" s="632"/>
      <c r="DC17" s="632"/>
      <c r="DD17" s="638" t="s">
        <v>243</v>
      </c>
      <c r="DE17" s="630"/>
      <c r="DF17" s="630"/>
      <c r="DG17" s="630"/>
      <c r="DH17" s="630"/>
      <c r="DI17" s="630"/>
      <c r="DJ17" s="630"/>
      <c r="DK17" s="630"/>
      <c r="DL17" s="630"/>
      <c r="DM17" s="630"/>
      <c r="DN17" s="630"/>
      <c r="DO17" s="630"/>
      <c r="DP17" s="631"/>
      <c r="DQ17" s="638">
        <v>6104767</v>
      </c>
      <c r="DR17" s="630"/>
      <c r="DS17" s="630"/>
      <c r="DT17" s="630"/>
      <c r="DU17" s="630"/>
      <c r="DV17" s="630"/>
      <c r="DW17" s="630"/>
      <c r="DX17" s="630"/>
      <c r="DY17" s="630"/>
      <c r="DZ17" s="630"/>
      <c r="EA17" s="630"/>
      <c r="EB17" s="630"/>
      <c r="EC17" s="639"/>
    </row>
    <row r="18" spans="2:133" ht="11.25" customHeight="1">
      <c r="B18" s="626" t="s">
        <v>269</v>
      </c>
      <c r="C18" s="627"/>
      <c r="D18" s="627"/>
      <c r="E18" s="627"/>
      <c r="F18" s="627"/>
      <c r="G18" s="627"/>
      <c r="H18" s="627"/>
      <c r="I18" s="627"/>
      <c r="J18" s="627"/>
      <c r="K18" s="627"/>
      <c r="L18" s="627"/>
      <c r="M18" s="627"/>
      <c r="N18" s="627"/>
      <c r="O18" s="627"/>
      <c r="P18" s="627"/>
      <c r="Q18" s="628"/>
      <c r="R18" s="629">
        <v>351149</v>
      </c>
      <c r="S18" s="630"/>
      <c r="T18" s="630"/>
      <c r="U18" s="630"/>
      <c r="V18" s="630"/>
      <c r="W18" s="630"/>
      <c r="X18" s="630"/>
      <c r="Y18" s="631"/>
      <c r="Z18" s="632">
        <v>0.7</v>
      </c>
      <c r="AA18" s="632"/>
      <c r="AB18" s="632"/>
      <c r="AC18" s="632"/>
      <c r="AD18" s="633">
        <v>351149</v>
      </c>
      <c r="AE18" s="633"/>
      <c r="AF18" s="633"/>
      <c r="AG18" s="633"/>
      <c r="AH18" s="633"/>
      <c r="AI18" s="633"/>
      <c r="AJ18" s="633"/>
      <c r="AK18" s="633"/>
      <c r="AL18" s="634">
        <v>1.2</v>
      </c>
      <c r="AM18" s="635"/>
      <c r="AN18" s="635"/>
      <c r="AO18" s="636"/>
      <c r="AP18" s="626" t="s">
        <v>270</v>
      </c>
      <c r="AQ18" s="627"/>
      <c r="AR18" s="627"/>
      <c r="AS18" s="627"/>
      <c r="AT18" s="627"/>
      <c r="AU18" s="627"/>
      <c r="AV18" s="627"/>
      <c r="AW18" s="627"/>
      <c r="AX18" s="627"/>
      <c r="AY18" s="627"/>
      <c r="AZ18" s="627"/>
      <c r="BA18" s="627"/>
      <c r="BB18" s="627"/>
      <c r="BC18" s="627"/>
      <c r="BD18" s="627"/>
      <c r="BE18" s="627"/>
      <c r="BF18" s="628"/>
      <c r="BG18" s="629" t="s">
        <v>243</v>
      </c>
      <c r="BH18" s="630"/>
      <c r="BI18" s="630"/>
      <c r="BJ18" s="630"/>
      <c r="BK18" s="630"/>
      <c r="BL18" s="630"/>
      <c r="BM18" s="630"/>
      <c r="BN18" s="631"/>
      <c r="BO18" s="632" t="s">
        <v>243</v>
      </c>
      <c r="BP18" s="632"/>
      <c r="BQ18" s="632"/>
      <c r="BR18" s="632"/>
      <c r="BS18" s="633" t="s">
        <v>131</v>
      </c>
      <c r="BT18" s="633"/>
      <c r="BU18" s="633"/>
      <c r="BV18" s="633"/>
      <c r="BW18" s="633"/>
      <c r="BX18" s="633"/>
      <c r="BY18" s="633"/>
      <c r="BZ18" s="633"/>
      <c r="CA18" s="633"/>
      <c r="CB18" s="637"/>
      <c r="CD18" s="644" t="s">
        <v>271</v>
      </c>
      <c r="CE18" s="645"/>
      <c r="CF18" s="645"/>
      <c r="CG18" s="645"/>
      <c r="CH18" s="645"/>
      <c r="CI18" s="645"/>
      <c r="CJ18" s="645"/>
      <c r="CK18" s="645"/>
      <c r="CL18" s="645"/>
      <c r="CM18" s="645"/>
      <c r="CN18" s="645"/>
      <c r="CO18" s="645"/>
      <c r="CP18" s="645"/>
      <c r="CQ18" s="646"/>
      <c r="CR18" s="629" t="s">
        <v>131</v>
      </c>
      <c r="CS18" s="630"/>
      <c r="CT18" s="630"/>
      <c r="CU18" s="630"/>
      <c r="CV18" s="630"/>
      <c r="CW18" s="630"/>
      <c r="CX18" s="630"/>
      <c r="CY18" s="631"/>
      <c r="CZ18" s="632" t="s">
        <v>243</v>
      </c>
      <c r="DA18" s="632"/>
      <c r="DB18" s="632"/>
      <c r="DC18" s="632"/>
      <c r="DD18" s="638" t="s">
        <v>131</v>
      </c>
      <c r="DE18" s="630"/>
      <c r="DF18" s="630"/>
      <c r="DG18" s="630"/>
      <c r="DH18" s="630"/>
      <c r="DI18" s="630"/>
      <c r="DJ18" s="630"/>
      <c r="DK18" s="630"/>
      <c r="DL18" s="630"/>
      <c r="DM18" s="630"/>
      <c r="DN18" s="630"/>
      <c r="DO18" s="630"/>
      <c r="DP18" s="631"/>
      <c r="DQ18" s="638" t="s">
        <v>131</v>
      </c>
      <c r="DR18" s="630"/>
      <c r="DS18" s="630"/>
      <c r="DT18" s="630"/>
      <c r="DU18" s="630"/>
      <c r="DV18" s="630"/>
      <c r="DW18" s="630"/>
      <c r="DX18" s="630"/>
      <c r="DY18" s="630"/>
      <c r="DZ18" s="630"/>
      <c r="EA18" s="630"/>
      <c r="EB18" s="630"/>
      <c r="EC18" s="639"/>
    </row>
    <row r="19" spans="2:133" ht="11.25" customHeight="1">
      <c r="B19" s="626" t="s">
        <v>272</v>
      </c>
      <c r="C19" s="627"/>
      <c r="D19" s="627"/>
      <c r="E19" s="627"/>
      <c r="F19" s="627"/>
      <c r="G19" s="627"/>
      <c r="H19" s="627"/>
      <c r="I19" s="627"/>
      <c r="J19" s="627"/>
      <c r="K19" s="627"/>
      <c r="L19" s="627"/>
      <c r="M19" s="627"/>
      <c r="N19" s="627"/>
      <c r="O19" s="627"/>
      <c r="P19" s="627"/>
      <c r="Q19" s="628"/>
      <c r="R19" s="629">
        <v>75077</v>
      </c>
      <c r="S19" s="630"/>
      <c r="T19" s="630"/>
      <c r="U19" s="630"/>
      <c r="V19" s="630"/>
      <c r="W19" s="630"/>
      <c r="X19" s="630"/>
      <c r="Y19" s="631"/>
      <c r="Z19" s="632">
        <v>0.1</v>
      </c>
      <c r="AA19" s="632"/>
      <c r="AB19" s="632"/>
      <c r="AC19" s="632"/>
      <c r="AD19" s="633">
        <v>75077</v>
      </c>
      <c r="AE19" s="633"/>
      <c r="AF19" s="633"/>
      <c r="AG19" s="633"/>
      <c r="AH19" s="633"/>
      <c r="AI19" s="633"/>
      <c r="AJ19" s="633"/>
      <c r="AK19" s="633"/>
      <c r="AL19" s="634">
        <v>0.3</v>
      </c>
      <c r="AM19" s="635"/>
      <c r="AN19" s="635"/>
      <c r="AO19" s="636"/>
      <c r="AP19" s="626" t="s">
        <v>273</v>
      </c>
      <c r="AQ19" s="627"/>
      <c r="AR19" s="627"/>
      <c r="AS19" s="627"/>
      <c r="AT19" s="627"/>
      <c r="AU19" s="627"/>
      <c r="AV19" s="627"/>
      <c r="AW19" s="627"/>
      <c r="AX19" s="627"/>
      <c r="AY19" s="627"/>
      <c r="AZ19" s="627"/>
      <c r="BA19" s="627"/>
      <c r="BB19" s="627"/>
      <c r="BC19" s="627"/>
      <c r="BD19" s="627"/>
      <c r="BE19" s="627"/>
      <c r="BF19" s="628"/>
      <c r="BG19" s="629">
        <v>652385</v>
      </c>
      <c r="BH19" s="630"/>
      <c r="BI19" s="630"/>
      <c r="BJ19" s="630"/>
      <c r="BK19" s="630"/>
      <c r="BL19" s="630"/>
      <c r="BM19" s="630"/>
      <c r="BN19" s="631"/>
      <c r="BO19" s="632">
        <v>4.9000000000000004</v>
      </c>
      <c r="BP19" s="632"/>
      <c r="BQ19" s="632"/>
      <c r="BR19" s="632"/>
      <c r="BS19" s="633" t="s">
        <v>131</v>
      </c>
      <c r="BT19" s="633"/>
      <c r="BU19" s="633"/>
      <c r="BV19" s="633"/>
      <c r="BW19" s="633"/>
      <c r="BX19" s="633"/>
      <c r="BY19" s="633"/>
      <c r="BZ19" s="633"/>
      <c r="CA19" s="633"/>
      <c r="CB19" s="637"/>
      <c r="CD19" s="644" t="s">
        <v>274</v>
      </c>
      <c r="CE19" s="645"/>
      <c r="CF19" s="645"/>
      <c r="CG19" s="645"/>
      <c r="CH19" s="645"/>
      <c r="CI19" s="645"/>
      <c r="CJ19" s="645"/>
      <c r="CK19" s="645"/>
      <c r="CL19" s="645"/>
      <c r="CM19" s="645"/>
      <c r="CN19" s="645"/>
      <c r="CO19" s="645"/>
      <c r="CP19" s="645"/>
      <c r="CQ19" s="646"/>
      <c r="CR19" s="629" t="s">
        <v>131</v>
      </c>
      <c r="CS19" s="630"/>
      <c r="CT19" s="630"/>
      <c r="CU19" s="630"/>
      <c r="CV19" s="630"/>
      <c r="CW19" s="630"/>
      <c r="CX19" s="630"/>
      <c r="CY19" s="631"/>
      <c r="CZ19" s="632" t="s">
        <v>131</v>
      </c>
      <c r="DA19" s="632"/>
      <c r="DB19" s="632"/>
      <c r="DC19" s="632"/>
      <c r="DD19" s="638" t="s">
        <v>243</v>
      </c>
      <c r="DE19" s="630"/>
      <c r="DF19" s="630"/>
      <c r="DG19" s="630"/>
      <c r="DH19" s="630"/>
      <c r="DI19" s="630"/>
      <c r="DJ19" s="630"/>
      <c r="DK19" s="630"/>
      <c r="DL19" s="630"/>
      <c r="DM19" s="630"/>
      <c r="DN19" s="630"/>
      <c r="DO19" s="630"/>
      <c r="DP19" s="631"/>
      <c r="DQ19" s="638" t="s">
        <v>131</v>
      </c>
      <c r="DR19" s="630"/>
      <c r="DS19" s="630"/>
      <c r="DT19" s="630"/>
      <c r="DU19" s="630"/>
      <c r="DV19" s="630"/>
      <c r="DW19" s="630"/>
      <c r="DX19" s="630"/>
      <c r="DY19" s="630"/>
      <c r="DZ19" s="630"/>
      <c r="EA19" s="630"/>
      <c r="EB19" s="630"/>
      <c r="EC19" s="639"/>
    </row>
    <row r="20" spans="2:133" ht="11.25" customHeight="1">
      <c r="B20" s="626" t="s">
        <v>275</v>
      </c>
      <c r="C20" s="627"/>
      <c r="D20" s="627"/>
      <c r="E20" s="627"/>
      <c r="F20" s="627"/>
      <c r="G20" s="627"/>
      <c r="H20" s="627"/>
      <c r="I20" s="627"/>
      <c r="J20" s="627"/>
      <c r="K20" s="627"/>
      <c r="L20" s="627"/>
      <c r="M20" s="627"/>
      <c r="N20" s="627"/>
      <c r="O20" s="627"/>
      <c r="P20" s="627"/>
      <c r="Q20" s="628"/>
      <c r="R20" s="629">
        <v>13144</v>
      </c>
      <c r="S20" s="630"/>
      <c r="T20" s="630"/>
      <c r="U20" s="630"/>
      <c r="V20" s="630"/>
      <c r="W20" s="630"/>
      <c r="X20" s="630"/>
      <c r="Y20" s="631"/>
      <c r="Z20" s="632">
        <v>0</v>
      </c>
      <c r="AA20" s="632"/>
      <c r="AB20" s="632"/>
      <c r="AC20" s="632"/>
      <c r="AD20" s="633">
        <v>13144</v>
      </c>
      <c r="AE20" s="633"/>
      <c r="AF20" s="633"/>
      <c r="AG20" s="633"/>
      <c r="AH20" s="633"/>
      <c r="AI20" s="633"/>
      <c r="AJ20" s="633"/>
      <c r="AK20" s="633"/>
      <c r="AL20" s="634">
        <v>0</v>
      </c>
      <c r="AM20" s="635"/>
      <c r="AN20" s="635"/>
      <c r="AO20" s="636"/>
      <c r="AP20" s="626" t="s">
        <v>276</v>
      </c>
      <c r="AQ20" s="627"/>
      <c r="AR20" s="627"/>
      <c r="AS20" s="627"/>
      <c r="AT20" s="627"/>
      <c r="AU20" s="627"/>
      <c r="AV20" s="627"/>
      <c r="AW20" s="627"/>
      <c r="AX20" s="627"/>
      <c r="AY20" s="627"/>
      <c r="AZ20" s="627"/>
      <c r="BA20" s="627"/>
      <c r="BB20" s="627"/>
      <c r="BC20" s="627"/>
      <c r="BD20" s="627"/>
      <c r="BE20" s="627"/>
      <c r="BF20" s="628"/>
      <c r="BG20" s="629">
        <v>652385</v>
      </c>
      <c r="BH20" s="630"/>
      <c r="BI20" s="630"/>
      <c r="BJ20" s="630"/>
      <c r="BK20" s="630"/>
      <c r="BL20" s="630"/>
      <c r="BM20" s="630"/>
      <c r="BN20" s="631"/>
      <c r="BO20" s="632">
        <v>4.9000000000000004</v>
      </c>
      <c r="BP20" s="632"/>
      <c r="BQ20" s="632"/>
      <c r="BR20" s="632"/>
      <c r="BS20" s="633" t="s">
        <v>131</v>
      </c>
      <c r="BT20" s="633"/>
      <c r="BU20" s="633"/>
      <c r="BV20" s="633"/>
      <c r="BW20" s="633"/>
      <c r="BX20" s="633"/>
      <c r="BY20" s="633"/>
      <c r="BZ20" s="633"/>
      <c r="CA20" s="633"/>
      <c r="CB20" s="637"/>
      <c r="CD20" s="644" t="s">
        <v>277</v>
      </c>
      <c r="CE20" s="645"/>
      <c r="CF20" s="645"/>
      <c r="CG20" s="645"/>
      <c r="CH20" s="645"/>
      <c r="CI20" s="645"/>
      <c r="CJ20" s="645"/>
      <c r="CK20" s="645"/>
      <c r="CL20" s="645"/>
      <c r="CM20" s="645"/>
      <c r="CN20" s="645"/>
      <c r="CO20" s="645"/>
      <c r="CP20" s="645"/>
      <c r="CQ20" s="646"/>
      <c r="CR20" s="629">
        <v>51326657</v>
      </c>
      <c r="CS20" s="630"/>
      <c r="CT20" s="630"/>
      <c r="CU20" s="630"/>
      <c r="CV20" s="630"/>
      <c r="CW20" s="630"/>
      <c r="CX20" s="630"/>
      <c r="CY20" s="631"/>
      <c r="CZ20" s="632">
        <v>100</v>
      </c>
      <c r="DA20" s="632"/>
      <c r="DB20" s="632"/>
      <c r="DC20" s="632"/>
      <c r="DD20" s="638">
        <v>3638585</v>
      </c>
      <c r="DE20" s="630"/>
      <c r="DF20" s="630"/>
      <c r="DG20" s="630"/>
      <c r="DH20" s="630"/>
      <c r="DI20" s="630"/>
      <c r="DJ20" s="630"/>
      <c r="DK20" s="630"/>
      <c r="DL20" s="630"/>
      <c r="DM20" s="630"/>
      <c r="DN20" s="630"/>
      <c r="DO20" s="630"/>
      <c r="DP20" s="631"/>
      <c r="DQ20" s="638">
        <v>32734782</v>
      </c>
      <c r="DR20" s="630"/>
      <c r="DS20" s="630"/>
      <c r="DT20" s="630"/>
      <c r="DU20" s="630"/>
      <c r="DV20" s="630"/>
      <c r="DW20" s="630"/>
      <c r="DX20" s="630"/>
      <c r="DY20" s="630"/>
      <c r="DZ20" s="630"/>
      <c r="EA20" s="630"/>
      <c r="EB20" s="630"/>
      <c r="EC20" s="639"/>
    </row>
    <row r="21" spans="2:133" ht="11.25" customHeight="1">
      <c r="B21" s="626" t="s">
        <v>278</v>
      </c>
      <c r="C21" s="627"/>
      <c r="D21" s="627"/>
      <c r="E21" s="627"/>
      <c r="F21" s="627"/>
      <c r="G21" s="627"/>
      <c r="H21" s="627"/>
      <c r="I21" s="627"/>
      <c r="J21" s="627"/>
      <c r="K21" s="627"/>
      <c r="L21" s="627"/>
      <c r="M21" s="627"/>
      <c r="N21" s="627"/>
      <c r="O21" s="627"/>
      <c r="P21" s="627"/>
      <c r="Q21" s="628"/>
      <c r="R21" s="629">
        <v>6736</v>
      </c>
      <c r="S21" s="630"/>
      <c r="T21" s="630"/>
      <c r="U21" s="630"/>
      <c r="V21" s="630"/>
      <c r="W21" s="630"/>
      <c r="X21" s="630"/>
      <c r="Y21" s="631"/>
      <c r="Z21" s="632">
        <v>0</v>
      </c>
      <c r="AA21" s="632"/>
      <c r="AB21" s="632"/>
      <c r="AC21" s="632"/>
      <c r="AD21" s="633">
        <v>6736</v>
      </c>
      <c r="AE21" s="633"/>
      <c r="AF21" s="633"/>
      <c r="AG21" s="633"/>
      <c r="AH21" s="633"/>
      <c r="AI21" s="633"/>
      <c r="AJ21" s="633"/>
      <c r="AK21" s="633"/>
      <c r="AL21" s="634">
        <v>0</v>
      </c>
      <c r="AM21" s="635"/>
      <c r="AN21" s="635"/>
      <c r="AO21" s="636"/>
      <c r="AP21" s="648" t="s">
        <v>279</v>
      </c>
      <c r="AQ21" s="649"/>
      <c r="AR21" s="649"/>
      <c r="AS21" s="649"/>
      <c r="AT21" s="649"/>
      <c r="AU21" s="649"/>
      <c r="AV21" s="649"/>
      <c r="AW21" s="649"/>
      <c r="AX21" s="649"/>
      <c r="AY21" s="649"/>
      <c r="AZ21" s="649"/>
      <c r="BA21" s="649"/>
      <c r="BB21" s="649"/>
      <c r="BC21" s="649"/>
      <c r="BD21" s="649"/>
      <c r="BE21" s="649"/>
      <c r="BF21" s="650"/>
      <c r="BG21" s="629">
        <v>9480</v>
      </c>
      <c r="BH21" s="630"/>
      <c r="BI21" s="630"/>
      <c r="BJ21" s="630"/>
      <c r="BK21" s="630"/>
      <c r="BL21" s="630"/>
      <c r="BM21" s="630"/>
      <c r="BN21" s="631"/>
      <c r="BO21" s="632">
        <v>0.1</v>
      </c>
      <c r="BP21" s="632"/>
      <c r="BQ21" s="632"/>
      <c r="BR21" s="632"/>
      <c r="BS21" s="633" t="s">
        <v>131</v>
      </c>
      <c r="BT21" s="633"/>
      <c r="BU21" s="633"/>
      <c r="BV21" s="633"/>
      <c r="BW21" s="633"/>
      <c r="BX21" s="633"/>
      <c r="BY21" s="633"/>
      <c r="BZ21" s="633"/>
      <c r="CA21" s="633"/>
      <c r="CB21" s="637"/>
      <c r="CD21" s="654"/>
      <c r="CE21" s="655"/>
      <c r="CF21" s="655"/>
      <c r="CG21" s="655"/>
      <c r="CH21" s="655"/>
      <c r="CI21" s="655"/>
      <c r="CJ21" s="655"/>
      <c r="CK21" s="655"/>
      <c r="CL21" s="655"/>
      <c r="CM21" s="655"/>
      <c r="CN21" s="655"/>
      <c r="CO21" s="655"/>
      <c r="CP21" s="655"/>
      <c r="CQ21" s="656"/>
      <c r="CR21" s="657"/>
      <c r="CS21" s="652"/>
      <c r="CT21" s="652"/>
      <c r="CU21" s="652"/>
      <c r="CV21" s="652"/>
      <c r="CW21" s="652"/>
      <c r="CX21" s="652"/>
      <c r="CY21" s="658"/>
      <c r="CZ21" s="659"/>
      <c r="DA21" s="659"/>
      <c r="DB21" s="659"/>
      <c r="DC21" s="659"/>
      <c r="DD21" s="651"/>
      <c r="DE21" s="652"/>
      <c r="DF21" s="652"/>
      <c r="DG21" s="652"/>
      <c r="DH21" s="652"/>
      <c r="DI21" s="652"/>
      <c r="DJ21" s="652"/>
      <c r="DK21" s="652"/>
      <c r="DL21" s="652"/>
      <c r="DM21" s="652"/>
      <c r="DN21" s="652"/>
      <c r="DO21" s="652"/>
      <c r="DP21" s="658"/>
      <c r="DQ21" s="651"/>
      <c r="DR21" s="652"/>
      <c r="DS21" s="652"/>
      <c r="DT21" s="652"/>
      <c r="DU21" s="652"/>
      <c r="DV21" s="652"/>
      <c r="DW21" s="652"/>
      <c r="DX21" s="652"/>
      <c r="DY21" s="652"/>
      <c r="DZ21" s="652"/>
      <c r="EA21" s="652"/>
      <c r="EB21" s="652"/>
      <c r="EC21" s="653"/>
    </row>
    <row r="22" spans="2:133" ht="11.25" customHeight="1">
      <c r="B22" s="665" t="s">
        <v>280</v>
      </c>
      <c r="C22" s="666"/>
      <c r="D22" s="666"/>
      <c r="E22" s="666"/>
      <c r="F22" s="666"/>
      <c r="G22" s="666"/>
      <c r="H22" s="666"/>
      <c r="I22" s="666"/>
      <c r="J22" s="666"/>
      <c r="K22" s="666"/>
      <c r="L22" s="666"/>
      <c r="M22" s="666"/>
      <c r="N22" s="666"/>
      <c r="O22" s="666"/>
      <c r="P22" s="666"/>
      <c r="Q22" s="667"/>
      <c r="R22" s="629">
        <v>256192</v>
      </c>
      <c r="S22" s="630"/>
      <c r="T22" s="630"/>
      <c r="U22" s="630"/>
      <c r="V22" s="630"/>
      <c r="W22" s="630"/>
      <c r="X22" s="630"/>
      <c r="Y22" s="631"/>
      <c r="Z22" s="632">
        <v>0.5</v>
      </c>
      <c r="AA22" s="632"/>
      <c r="AB22" s="632"/>
      <c r="AC22" s="632"/>
      <c r="AD22" s="633" t="s">
        <v>131</v>
      </c>
      <c r="AE22" s="633"/>
      <c r="AF22" s="633"/>
      <c r="AG22" s="633"/>
      <c r="AH22" s="633"/>
      <c r="AI22" s="633"/>
      <c r="AJ22" s="633"/>
      <c r="AK22" s="633"/>
      <c r="AL22" s="634" t="s">
        <v>243</v>
      </c>
      <c r="AM22" s="635"/>
      <c r="AN22" s="635"/>
      <c r="AO22" s="636"/>
      <c r="AP22" s="648" t="s">
        <v>281</v>
      </c>
      <c r="AQ22" s="649"/>
      <c r="AR22" s="649"/>
      <c r="AS22" s="649"/>
      <c r="AT22" s="649"/>
      <c r="AU22" s="649"/>
      <c r="AV22" s="649"/>
      <c r="AW22" s="649"/>
      <c r="AX22" s="649"/>
      <c r="AY22" s="649"/>
      <c r="AZ22" s="649"/>
      <c r="BA22" s="649"/>
      <c r="BB22" s="649"/>
      <c r="BC22" s="649"/>
      <c r="BD22" s="649"/>
      <c r="BE22" s="649"/>
      <c r="BF22" s="650"/>
      <c r="BG22" s="629" t="s">
        <v>131</v>
      </c>
      <c r="BH22" s="630"/>
      <c r="BI22" s="630"/>
      <c r="BJ22" s="630"/>
      <c r="BK22" s="630"/>
      <c r="BL22" s="630"/>
      <c r="BM22" s="630"/>
      <c r="BN22" s="631"/>
      <c r="BO22" s="632" t="s">
        <v>243</v>
      </c>
      <c r="BP22" s="632"/>
      <c r="BQ22" s="632"/>
      <c r="BR22" s="632"/>
      <c r="BS22" s="633" t="s">
        <v>243</v>
      </c>
      <c r="BT22" s="633"/>
      <c r="BU22" s="633"/>
      <c r="BV22" s="633"/>
      <c r="BW22" s="633"/>
      <c r="BX22" s="633"/>
      <c r="BY22" s="633"/>
      <c r="BZ22" s="633"/>
      <c r="CA22" s="633"/>
      <c r="CB22" s="637"/>
      <c r="CD22" s="611" t="s">
        <v>282</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c r="B23" s="626" t="s">
        <v>283</v>
      </c>
      <c r="C23" s="627"/>
      <c r="D23" s="627"/>
      <c r="E23" s="627"/>
      <c r="F23" s="627"/>
      <c r="G23" s="627"/>
      <c r="H23" s="627"/>
      <c r="I23" s="627"/>
      <c r="J23" s="627"/>
      <c r="K23" s="627"/>
      <c r="L23" s="627"/>
      <c r="M23" s="627"/>
      <c r="N23" s="627"/>
      <c r="O23" s="627"/>
      <c r="P23" s="627"/>
      <c r="Q23" s="628"/>
      <c r="R23" s="629">
        <v>13109902</v>
      </c>
      <c r="S23" s="630"/>
      <c r="T23" s="630"/>
      <c r="U23" s="630"/>
      <c r="V23" s="630"/>
      <c r="W23" s="630"/>
      <c r="X23" s="630"/>
      <c r="Y23" s="631"/>
      <c r="Z23" s="632">
        <v>24.5</v>
      </c>
      <c r="AA23" s="632"/>
      <c r="AB23" s="632"/>
      <c r="AC23" s="632"/>
      <c r="AD23" s="633">
        <v>11982139</v>
      </c>
      <c r="AE23" s="633"/>
      <c r="AF23" s="633"/>
      <c r="AG23" s="633"/>
      <c r="AH23" s="633"/>
      <c r="AI23" s="633"/>
      <c r="AJ23" s="633"/>
      <c r="AK23" s="633"/>
      <c r="AL23" s="634">
        <v>41.8</v>
      </c>
      <c r="AM23" s="635"/>
      <c r="AN23" s="635"/>
      <c r="AO23" s="636"/>
      <c r="AP23" s="648" t="s">
        <v>284</v>
      </c>
      <c r="AQ23" s="649"/>
      <c r="AR23" s="649"/>
      <c r="AS23" s="649"/>
      <c r="AT23" s="649"/>
      <c r="AU23" s="649"/>
      <c r="AV23" s="649"/>
      <c r="AW23" s="649"/>
      <c r="AX23" s="649"/>
      <c r="AY23" s="649"/>
      <c r="AZ23" s="649"/>
      <c r="BA23" s="649"/>
      <c r="BB23" s="649"/>
      <c r="BC23" s="649"/>
      <c r="BD23" s="649"/>
      <c r="BE23" s="649"/>
      <c r="BF23" s="650"/>
      <c r="BG23" s="629">
        <v>642905</v>
      </c>
      <c r="BH23" s="630"/>
      <c r="BI23" s="630"/>
      <c r="BJ23" s="630"/>
      <c r="BK23" s="630"/>
      <c r="BL23" s="630"/>
      <c r="BM23" s="630"/>
      <c r="BN23" s="631"/>
      <c r="BO23" s="632">
        <v>4.8</v>
      </c>
      <c r="BP23" s="632"/>
      <c r="BQ23" s="632"/>
      <c r="BR23" s="632"/>
      <c r="BS23" s="633" t="s">
        <v>243</v>
      </c>
      <c r="BT23" s="633"/>
      <c r="BU23" s="633"/>
      <c r="BV23" s="633"/>
      <c r="BW23" s="633"/>
      <c r="BX23" s="633"/>
      <c r="BY23" s="633"/>
      <c r="BZ23" s="633"/>
      <c r="CA23" s="633"/>
      <c r="CB23" s="637"/>
      <c r="CD23" s="611" t="s">
        <v>223</v>
      </c>
      <c r="CE23" s="612"/>
      <c r="CF23" s="612"/>
      <c r="CG23" s="612"/>
      <c r="CH23" s="612"/>
      <c r="CI23" s="612"/>
      <c r="CJ23" s="612"/>
      <c r="CK23" s="612"/>
      <c r="CL23" s="612"/>
      <c r="CM23" s="612"/>
      <c r="CN23" s="612"/>
      <c r="CO23" s="612"/>
      <c r="CP23" s="612"/>
      <c r="CQ23" s="613"/>
      <c r="CR23" s="611" t="s">
        <v>285</v>
      </c>
      <c r="CS23" s="612"/>
      <c r="CT23" s="612"/>
      <c r="CU23" s="612"/>
      <c r="CV23" s="612"/>
      <c r="CW23" s="612"/>
      <c r="CX23" s="612"/>
      <c r="CY23" s="613"/>
      <c r="CZ23" s="611" t="s">
        <v>286</v>
      </c>
      <c r="DA23" s="612"/>
      <c r="DB23" s="612"/>
      <c r="DC23" s="613"/>
      <c r="DD23" s="611" t="s">
        <v>287</v>
      </c>
      <c r="DE23" s="612"/>
      <c r="DF23" s="612"/>
      <c r="DG23" s="612"/>
      <c r="DH23" s="612"/>
      <c r="DI23" s="612"/>
      <c r="DJ23" s="612"/>
      <c r="DK23" s="613"/>
      <c r="DL23" s="660" t="s">
        <v>288</v>
      </c>
      <c r="DM23" s="661"/>
      <c r="DN23" s="661"/>
      <c r="DO23" s="661"/>
      <c r="DP23" s="661"/>
      <c r="DQ23" s="661"/>
      <c r="DR23" s="661"/>
      <c r="DS23" s="661"/>
      <c r="DT23" s="661"/>
      <c r="DU23" s="661"/>
      <c r="DV23" s="662"/>
      <c r="DW23" s="611" t="s">
        <v>289</v>
      </c>
      <c r="DX23" s="612"/>
      <c r="DY23" s="612"/>
      <c r="DZ23" s="612"/>
      <c r="EA23" s="612"/>
      <c r="EB23" s="612"/>
      <c r="EC23" s="613"/>
    </row>
    <row r="24" spans="2:133" ht="11.25" customHeight="1">
      <c r="B24" s="626" t="s">
        <v>290</v>
      </c>
      <c r="C24" s="627"/>
      <c r="D24" s="627"/>
      <c r="E24" s="627"/>
      <c r="F24" s="627"/>
      <c r="G24" s="627"/>
      <c r="H24" s="627"/>
      <c r="I24" s="627"/>
      <c r="J24" s="627"/>
      <c r="K24" s="627"/>
      <c r="L24" s="627"/>
      <c r="M24" s="627"/>
      <c r="N24" s="627"/>
      <c r="O24" s="627"/>
      <c r="P24" s="627"/>
      <c r="Q24" s="628"/>
      <c r="R24" s="629">
        <v>11982139</v>
      </c>
      <c r="S24" s="630"/>
      <c r="T24" s="630"/>
      <c r="U24" s="630"/>
      <c r="V24" s="630"/>
      <c r="W24" s="630"/>
      <c r="X24" s="630"/>
      <c r="Y24" s="631"/>
      <c r="Z24" s="632">
        <v>22.4</v>
      </c>
      <c r="AA24" s="632"/>
      <c r="AB24" s="632"/>
      <c r="AC24" s="632"/>
      <c r="AD24" s="633">
        <v>11982139</v>
      </c>
      <c r="AE24" s="633"/>
      <c r="AF24" s="633"/>
      <c r="AG24" s="633"/>
      <c r="AH24" s="633"/>
      <c r="AI24" s="633"/>
      <c r="AJ24" s="633"/>
      <c r="AK24" s="633"/>
      <c r="AL24" s="634">
        <v>41.8</v>
      </c>
      <c r="AM24" s="635"/>
      <c r="AN24" s="635"/>
      <c r="AO24" s="636"/>
      <c r="AP24" s="648" t="s">
        <v>291</v>
      </c>
      <c r="AQ24" s="649"/>
      <c r="AR24" s="649"/>
      <c r="AS24" s="649"/>
      <c r="AT24" s="649"/>
      <c r="AU24" s="649"/>
      <c r="AV24" s="649"/>
      <c r="AW24" s="649"/>
      <c r="AX24" s="649"/>
      <c r="AY24" s="649"/>
      <c r="AZ24" s="649"/>
      <c r="BA24" s="649"/>
      <c r="BB24" s="649"/>
      <c r="BC24" s="649"/>
      <c r="BD24" s="649"/>
      <c r="BE24" s="649"/>
      <c r="BF24" s="650"/>
      <c r="BG24" s="629" t="s">
        <v>131</v>
      </c>
      <c r="BH24" s="630"/>
      <c r="BI24" s="630"/>
      <c r="BJ24" s="630"/>
      <c r="BK24" s="630"/>
      <c r="BL24" s="630"/>
      <c r="BM24" s="630"/>
      <c r="BN24" s="631"/>
      <c r="BO24" s="632" t="s">
        <v>243</v>
      </c>
      <c r="BP24" s="632"/>
      <c r="BQ24" s="632"/>
      <c r="BR24" s="632"/>
      <c r="BS24" s="633" t="s">
        <v>131</v>
      </c>
      <c r="BT24" s="633"/>
      <c r="BU24" s="633"/>
      <c r="BV24" s="633"/>
      <c r="BW24" s="633"/>
      <c r="BX24" s="633"/>
      <c r="BY24" s="633"/>
      <c r="BZ24" s="633"/>
      <c r="CA24" s="633"/>
      <c r="CB24" s="637"/>
      <c r="CD24" s="640" t="s">
        <v>292</v>
      </c>
      <c r="CE24" s="641"/>
      <c r="CF24" s="641"/>
      <c r="CG24" s="641"/>
      <c r="CH24" s="641"/>
      <c r="CI24" s="641"/>
      <c r="CJ24" s="641"/>
      <c r="CK24" s="641"/>
      <c r="CL24" s="641"/>
      <c r="CM24" s="641"/>
      <c r="CN24" s="641"/>
      <c r="CO24" s="641"/>
      <c r="CP24" s="641"/>
      <c r="CQ24" s="642"/>
      <c r="CR24" s="618">
        <v>26876418</v>
      </c>
      <c r="CS24" s="619"/>
      <c r="CT24" s="619"/>
      <c r="CU24" s="619"/>
      <c r="CV24" s="619"/>
      <c r="CW24" s="619"/>
      <c r="CX24" s="619"/>
      <c r="CY24" s="620"/>
      <c r="CZ24" s="623">
        <v>52.4</v>
      </c>
      <c r="DA24" s="624"/>
      <c r="DB24" s="624"/>
      <c r="DC24" s="643"/>
      <c r="DD24" s="671">
        <v>16041601</v>
      </c>
      <c r="DE24" s="619"/>
      <c r="DF24" s="619"/>
      <c r="DG24" s="619"/>
      <c r="DH24" s="619"/>
      <c r="DI24" s="619"/>
      <c r="DJ24" s="619"/>
      <c r="DK24" s="620"/>
      <c r="DL24" s="671">
        <v>15545682</v>
      </c>
      <c r="DM24" s="619"/>
      <c r="DN24" s="619"/>
      <c r="DO24" s="619"/>
      <c r="DP24" s="619"/>
      <c r="DQ24" s="619"/>
      <c r="DR24" s="619"/>
      <c r="DS24" s="619"/>
      <c r="DT24" s="619"/>
      <c r="DU24" s="619"/>
      <c r="DV24" s="620"/>
      <c r="DW24" s="623">
        <v>51.3</v>
      </c>
      <c r="DX24" s="624"/>
      <c r="DY24" s="624"/>
      <c r="DZ24" s="624"/>
      <c r="EA24" s="624"/>
      <c r="EB24" s="624"/>
      <c r="EC24" s="625"/>
    </row>
    <row r="25" spans="2:133" ht="11.25" customHeight="1">
      <c r="B25" s="626" t="s">
        <v>293</v>
      </c>
      <c r="C25" s="627"/>
      <c r="D25" s="627"/>
      <c r="E25" s="627"/>
      <c r="F25" s="627"/>
      <c r="G25" s="627"/>
      <c r="H25" s="627"/>
      <c r="I25" s="627"/>
      <c r="J25" s="627"/>
      <c r="K25" s="627"/>
      <c r="L25" s="627"/>
      <c r="M25" s="627"/>
      <c r="N25" s="627"/>
      <c r="O25" s="627"/>
      <c r="P25" s="627"/>
      <c r="Q25" s="628"/>
      <c r="R25" s="629">
        <v>1127763</v>
      </c>
      <c r="S25" s="630"/>
      <c r="T25" s="630"/>
      <c r="U25" s="630"/>
      <c r="V25" s="630"/>
      <c r="W25" s="630"/>
      <c r="X25" s="630"/>
      <c r="Y25" s="631"/>
      <c r="Z25" s="632">
        <v>2.1</v>
      </c>
      <c r="AA25" s="632"/>
      <c r="AB25" s="632"/>
      <c r="AC25" s="632"/>
      <c r="AD25" s="633" t="s">
        <v>131</v>
      </c>
      <c r="AE25" s="633"/>
      <c r="AF25" s="633"/>
      <c r="AG25" s="633"/>
      <c r="AH25" s="633"/>
      <c r="AI25" s="633"/>
      <c r="AJ25" s="633"/>
      <c r="AK25" s="633"/>
      <c r="AL25" s="634" t="s">
        <v>131</v>
      </c>
      <c r="AM25" s="635"/>
      <c r="AN25" s="635"/>
      <c r="AO25" s="636"/>
      <c r="AP25" s="648" t="s">
        <v>294</v>
      </c>
      <c r="AQ25" s="649"/>
      <c r="AR25" s="649"/>
      <c r="AS25" s="649"/>
      <c r="AT25" s="649"/>
      <c r="AU25" s="649"/>
      <c r="AV25" s="649"/>
      <c r="AW25" s="649"/>
      <c r="AX25" s="649"/>
      <c r="AY25" s="649"/>
      <c r="AZ25" s="649"/>
      <c r="BA25" s="649"/>
      <c r="BB25" s="649"/>
      <c r="BC25" s="649"/>
      <c r="BD25" s="649"/>
      <c r="BE25" s="649"/>
      <c r="BF25" s="650"/>
      <c r="BG25" s="629" t="s">
        <v>131</v>
      </c>
      <c r="BH25" s="630"/>
      <c r="BI25" s="630"/>
      <c r="BJ25" s="630"/>
      <c r="BK25" s="630"/>
      <c r="BL25" s="630"/>
      <c r="BM25" s="630"/>
      <c r="BN25" s="631"/>
      <c r="BO25" s="632" t="s">
        <v>131</v>
      </c>
      <c r="BP25" s="632"/>
      <c r="BQ25" s="632"/>
      <c r="BR25" s="632"/>
      <c r="BS25" s="633" t="s">
        <v>131</v>
      </c>
      <c r="BT25" s="633"/>
      <c r="BU25" s="633"/>
      <c r="BV25" s="633"/>
      <c r="BW25" s="633"/>
      <c r="BX25" s="633"/>
      <c r="BY25" s="633"/>
      <c r="BZ25" s="633"/>
      <c r="CA25" s="633"/>
      <c r="CB25" s="637"/>
      <c r="CD25" s="644" t="s">
        <v>295</v>
      </c>
      <c r="CE25" s="645"/>
      <c r="CF25" s="645"/>
      <c r="CG25" s="645"/>
      <c r="CH25" s="645"/>
      <c r="CI25" s="645"/>
      <c r="CJ25" s="645"/>
      <c r="CK25" s="645"/>
      <c r="CL25" s="645"/>
      <c r="CM25" s="645"/>
      <c r="CN25" s="645"/>
      <c r="CO25" s="645"/>
      <c r="CP25" s="645"/>
      <c r="CQ25" s="646"/>
      <c r="CR25" s="629">
        <v>7042099</v>
      </c>
      <c r="CS25" s="668"/>
      <c r="CT25" s="668"/>
      <c r="CU25" s="668"/>
      <c r="CV25" s="668"/>
      <c r="CW25" s="668"/>
      <c r="CX25" s="668"/>
      <c r="CY25" s="669"/>
      <c r="CZ25" s="634">
        <v>13.7</v>
      </c>
      <c r="DA25" s="663"/>
      <c r="DB25" s="663"/>
      <c r="DC25" s="670"/>
      <c r="DD25" s="638">
        <v>6424731</v>
      </c>
      <c r="DE25" s="668"/>
      <c r="DF25" s="668"/>
      <c r="DG25" s="668"/>
      <c r="DH25" s="668"/>
      <c r="DI25" s="668"/>
      <c r="DJ25" s="668"/>
      <c r="DK25" s="669"/>
      <c r="DL25" s="638">
        <v>6212568</v>
      </c>
      <c r="DM25" s="668"/>
      <c r="DN25" s="668"/>
      <c r="DO25" s="668"/>
      <c r="DP25" s="668"/>
      <c r="DQ25" s="668"/>
      <c r="DR25" s="668"/>
      <c r="DS25" s="668"/>
      <c r="DT25" s="668"/>
      <c r="DU25" s="668"/>
      <c r="DV25" s="669"/>
      <c r="DW25" s="634">
        <v>20.5</v>
      </c>
      <c r="DX25" s="663"/>
      <c r="DY25" s="663"/>
      <c r="DZ25" s="663"/>
      <c r="EA25" s="663"/>
      <c r="EB25" s="663"/>
      <c r="EC25" s="664"/>
    </row>
    <row r="26" spans="2:133" ht="11.25" customHeight="1">
      <c r="B26" s="626" t="s">
        <v>296</v>
      </c>
      <c r="C26" s="627"/>
      <c r="D26" s="627"/>
      <c r="E26" s="627"/>
      <c r="F26" s="627"/>
      <c r="G26" s="627"/>
      <c r="H26" s="627"/>
      <c r="I26" s="627"/>
      <c r="J26" s="627"/>
      <c r="K26" s="627"/>
      <c r="L26" s="627"/>
      <c r="M26" s="627"/>
      <c r="N26" s="627"/>
      <c r="O26" s="627"/>
      <c r="P26" s="627"/>
      <c r="Q26" s="628"/>
      <c r="R26" s="629" t="s">
        <v>243</v>
      </c>
      <c r="S26" s="630"/>
      <c r="T26" s="630"/>
      <c r="U26" s="630"/>
      <c r="V26" s="630"/>
      <c r="W26" s="630"/>
      <c r="X26" s="630"/>
      <c r="Y26" s="631"/>
      <c r="Z26" s="632" t="s">
        <v>131</v>
      </c>
      <c r="AA26" s="632"/>
      <c r="AB26" s="632"/>
      <c r="AC26" s="632"/>
      <c r="AD26" s="633" t="s">
        <v>131</v>
      </c>
      <c r="AE26" s="633"/>
      <c r="AF26" s="633"/>
      <c r="AG26" s="633"/>
      <c r="AH26" s="633"/>
      <c r="AI26" s="633"/>
      <c r="AJ26" s="633"/>
      <c r="AK26" s="633"/>
      <c r="AL26" s="634" t="s">
        <v>243</v>
      </c>
      <c r="AM26" s="635"/>
      <c r="AN26" s="635"/>
      <c r="AO26" s="636"/>
      <c r="AP26" s="648" t="s">
        <v>297</v>
      </c>
      <c r="AQ26" s="672"/>
      <c r="AR26" s="672"/>
      <c r="AS26" s="672"/>
      <c r="AT26" s="672"/>
      <c r="AU26" s="672"/>
      <c r="AV26" s="672"/>
      <c r="AW26" s="672"/>
      <c r="AX26" s="672"/>
      <c r="AY26" s="672"/>
      <c r="AZ26" s="672"/>
      <c r="BA26" s="672"/>
      <c r="BB26" s="672"/>
      <c r="BC26" s="672"/>
      <c r="BD26" s="672"/>
      <c r="BE26" s="672"/>
      <c r="BF26" s="650"/>
      <c r="BG26" s="629" t="s">
        <v>243</v>
      </c>
      <c r="BH26" s="630"/>
      <c r="BI26" s="630"/>
      <c r="BJ26" s="630"/>
      <c r="BK26" s="630"/>
      <c r="BL26" s="630"/>
      <c r="BM26" s="630"/>
      <c r="BN26" s="631"/>
      <c r="BO26" s="632" t="s">
        <v>131</v>
      </c>
      <c r="BP26" s="632"/>
      <c r="BQ26" s="632"/>
      <c r="BR26" s="632"/>
      <c r="BS26" s="633" t="s">
        <v>243</v>
      </c>
      <c r="BT26" s="633"/>
      <c r="BU26" s="633"/>
      <c r="BV26" s="633"/>
      <c r="BW26" s="633"/>
      <c r="BX26" s="633"/>
      <c r="BY26" s="633"/>
      <c r="BZ26" s="633"/>
      <c r="CA26" s="633"/>
      <c r="CB26" s="637"/>
      <c r="CD26" s="644" t="s">
        <v>298</v>
      </c>
      <c r="CE26" s="645"/>
      <c r="CF26" s="645"/>
      <c r="CG26" s="645"/>
      <c r="CH26" s="645"/>
      <c r="CI26" s="645"/>
      <c r="CJ26" s="645"/>
      <c r="CK26" s="645"/>
      <c r="CL26" s="645"/>
      <c r="CM26" s="645"/>
      <c r="CN26" s="645"/>
      <c r="CO26" s="645"/>
      <c r="CP26" s="645"/>
      <c r="CQ26" s="646"/>
      <c r="CR26" s="629">
        <v>4385362</v>
      </c>
      <c r="CS26" s="630"/>
      <c r="CT26" s="630"/>
      <c r="CU26" s="630"/>
      <c r="CV26" s="630"/>
      <c r="CW26" s="630"/>
      <c r="CX26" s="630"/>
      <c r="CY26" s="631"/>
      <c r="CZ26" s="634">
        <v>8.5</v>
      </c>
      <c r="DA26" s="663"/>
      <c r="DB26" s="663"/>
      <c r="DC26" s="670"/>
      <c r="DD26" s="638">
        <v>4011931</v>
      </c>
      <c r="DE26" s="630"/>
      <c r="DF26" s="630"/>
      <c r="DG26" s="630"/>
      <c r="DH26" s="630"/>
      <c r="DI26" s="630"/>
      <c r="DJ26" s="630"/>
      <c r="DK26" s="631"/>
      <c r="DL26" s="638" t="s">
        <v>131</v>
      </c>
      <c r="DM26" s="630"/>
      <c r="DN26" s="630"/>
      <c r="DO26" s="630"/>
      <c r="DP26" s="630"/>
      <c r="DQ26" s="630"/>
      <c r="DR26" s="630"/>
      <c r="DS26" s="630"/>
      <c r="DT26" s="630"/>
      <c r="DU26" s="630"/>
      <c r="DV26" s="631"/>
      <c r="DW26" s="634" t="s">
        <v>243</v>
      </c>
      <c r="DX26" s="663"/>
      <c r="DY26" s="663"/>
      <c r="DZ26" s="663"/>
      <c r="EA26" s="663"/>
      <c r="EB26" s="663"/>
      <c r="EC26" s="664"/>
    </row>
    <row r="27" spans="2:133" ht="11.25" customHeight="1">
      <c r="B27" s="626" t="s">
        <v>299</v>
      </c>
      <c r="C27" s="627"/>
      <c r="D27" s="627"/>
      <c r="E27" s="627"/>
      <c r="F27" s="627"/>
      <c r="G27" s="627"/>
      <c r="H27" s="627"/>
      <c r="I27" s="627"/>
      <c r="J27" s="627"/>
      <c r="K27" s="627"/>
      <c r="L27" s="627"/>
      <c r="M27" s="627"/>
      <c r="N27" s="627"/>
      <c r="O27" s="627"/>
      <c r="P27" s="627"/>
      <c r="Q27" s="628"/>
      <c r="R27" s="629">
        <v>30255391</v>
      </c>
      <c r="S27" s="630"/>
      <c r="T27" s="630"/>
      <c r="U27" s="630"/>
      <c r="V27" s="630"/>
      <c r="W27" s="630"/>
      <c r="X27" s="630"/>
      <c r="Y27" s="631"/>
      <c r="Z27" s="632">
        <v>56.6</v>
      </c>
      <c r="AA27" s="632"/>
      <c r="AB27" s="632"/>
      <c r="AC27" s="632"/>
      <c r="AD27" s="633">
        <v>28484723</v>
      </c>
      <c r="AE27" s="633"/>
      <c r="AF27" s="633"/>
      <c r="AG27" s="633"/>
      <c r="AH27" s="633"/>
      <c r="AI27" s="633"/>
      <c r="AJ27" s="633"/>
      <c r="AK27" s="633"/>
      <c r="AL27" s="634">
        <v>99.3</v>
      </c>
      <c r="AM27" s="635"/>
      <c r="AN27" s="635"/>
      <c r="AO27" s="636"/>
      <c r="AP27" s="626" t="s">
        <v>300</v>
      </c>
      <c r="AQ27" s="627"/>
      <c r="AR27" s="627"/>
      <c r="AS27" s="627"/>
      <c r="AT27" s="627"/>
      <c r="AU27" s="627"/>
      <c r="AV27" s="627"/>
      <c r="AW27" s="627"/>
      <c r="AX27" s="627"/>
      <c r="AY27" s="627"/>
      <c r="AZ27" s="627"/>
      <c r="BA27" s="627"/>
      <c r="BB27" s="627"/>
      <c r="BC27" s="627"/>
      <c r="BD27" s="627"/>
      <c r="BE27" s="627"/>
      <c r="BF27" s="628"/>
      <c r="BG27" s="629">
        <v>13386945</v>
      </c>
      <c r="BH27" s="630"/>
      <c r="BI27" s="630"/>
      <c r="BJ27" s="630"/>
      <c r="BK27" s="630"/>
      <c r="BL27" s="630"/>
      <c r="BM27" s="630"/>
      <c r="BN27" s="631"/>
      <c r="BO27" s="632">
        <v>100</v>
      </c>
      <c r="BP27" s="632"/>
      <c r="BQ27" s="632"/>
      <c r="BR27" s="632"/>
      <c r="BS27" s="633">
        <v>233322</v>
      </c>
      <c r="BT27" s="633"/>
      <c r="BU27" s="633"/>
      <c r="BV27" s="633"/>
      <c r="BW27" s="633"/>
      <c r="BX27" s="633"/>
      <c r="BY27" s="633"/>
      <c r="BZ27" s="633"/>
      <c r="CA27" s="633"/>
      <c r="CB27" s="637"/>
      <c r="CD27" s="644" t="s">
        <v>301</v>
      </c>
      <c r="CE27" s="645"/>
      <c r="CF27" s="645"/>
      <c r="CG27" s="645"/>
      <c r="CH27" s="645"/>
      <c r="CI27" s="645"/>
      <c r="CJ27" s="645"/>
      <c r="CK27" s="645"/>
      <c r="CL27" s="645"/>
      <c r="CM27" s="645"/>
      <c r="CN27" s="645"/>
      <c r="CO27" s="645"/>
      <c r="CP27" s="645"/>
      <c r="CQ27" s="646"/>
      <c r="CR27" s="629">
        <v>13593312</v>
      </c>
      <c r="CS27" s="668"/>
      <c r="CT27" s="668"/>
      <c r="CU27" s="668"/>
      <c r="CV27" s="668"/>
      <c r="CW27" s="668"/>
      <c r="CX27" s="668"/>
      <c r="CY27" s="669"/>
      <c r="CZ27" s="634">
        <v>26.5</v>
      </c>
      <c r="DA27" s="663"/>
      <c r="DB27" s="663"/>
      <c r="DC27" s="670"/>
      <c r="DD27" s="638">
        <v>3512103</v>
      </c>
      <c r="DE27" s="668"/>
      <c r="DF27" s="668"/>
      <c r="DG27" s="668"/>
      <c r="DH27" s="668"/>
      <c r="DI27" s="668"/>
      <c r="DJ27" s="668"/>
      <c r="DK27" s="669"/>
      <c r="DL27" s="638">
        <v>3228347</v>
      </c>
      <c r="DM27" s="668"/>
      <c r="DN27" s="668"/>
      <c r="DO27" s="668"/>
      <c r="DP27" s="668"/>
      <c r="DQ27" s="668"/>
      <c r="DR27" s="668"/>
      <c r="DS27" s="668"/>
      <c r="DT27" s="668"/>
      <c r="DU27" s="668"/>
      <c r="DV27" s="669"/>
      <c r="DW27" s="634">
        <v>10.6</v>
      </c>
      <c r="DX27" s="663"/>
      <c r="DY27" s="663"/>
      <c r="DZ27" s="663"/>
      <c r="EA27" s="663"/>
      <c r="EB27" s="663"/>
      <c r="EC27" s="664"/>
    </row>
    <row r="28" spans="2:133" ht="11.25" customHeight="1">
      <c r="B28" s="626" t="s">
        <v>302</v>
      </c>
      <c r="C28" s="627"/>
      <c r="D28" s="627"/>
      <c r="E28" s="627"/>
      <c r="F28" s="627"/>
      <c r="G28" s="627"/>
      <c r="H28" s="627"/>
      <c r="I28" s="627"/>
      <c r="J28" s="627"/>
      <c r="K28" s="627"/>
      <c r="L28" s="627"/>
      <c r="M28" s="627"/>
      <c r="N28" s="627"/>
      <c r="O28" s="627"/>
      <c r="P28" s="627"/>
      <c r="Q28" s="628"/>
      <c r="R28" s="629">
        <v>11497</v>
      </c>
      <c r="S28" s="630"/>
      <c r="T28" s="630"/>
      <c r="U28" s="630"/>
      <c r="V28" s="630"/>
      <c r="W28" s="630"/>
      <c r="X28" s="630"/>
      <c r="Y28" s="631"/>
      <c r="Z28" s="632">
        <v>0</v>
      </c>
      <c r="AA28" s="632"/>
      <c r="AB28" s="632"/>
      <c r="AC28" s="632"/>
      <c r="AD28" s="633">
        <v>11497</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303</v>
      </c>
      <c r="CE28" s="645"/>
      <c r="CF28" s="645"/>
      <c r="CG28" s="645"/>
      <c r="CH28" s="645"/>
      <c r="CI28" s="645"/>
      <c r="CJ28" s="645"/>
      <c r="CK28" s="645"/>
      <c r="CL28" s="645"/>
      <c r="CM28" s="645"/>
      <c r="CN28" s="645"/>
      <c r="CO28" s="645"/>
      <c r="CP28" s="645"/>
      <c r="CQ28" s="646"/>
      <c r="CR28" s="629">
        <v>6241007</v>
      </c>
      <c r="CS28" s="630"/>
      <c r="CT28" s="630"/>
      <c r="CU28" s="630"/>
      <c r="CV28" s="630"/>
      <c r="CW28" s="630"/>
      <c r="CX28" s="630"/>
      <c r="CY28" s="631"/>
      <c r="CZ28" s="634">
        <v>12.2</v>
      </c>
      <c r="DA28" s="663"/>
      <c r="DB28" s="663"/>
      <c r="DC28" s="670"/>
      <c r="DD28" s="638">
        <v>6104767</v>
      </c>
      <c r="DE28" s="630"/>
      <c r="DF28" s="630"/>
      <c r="DG28" s="630"/>
      <c r="DH28" s="630"/>
      <c r="DI28" s="630"/>
      <c r="DJ28" s="630"/>
      <c r="DK28" s="631"/>
      <c r="DL28" s="638">
        <v>6104767</v>
      </c>
      <c r="DM28" s="630"/>
      <c r="DN28" s="630"/>
      <c r="DO28" s="630"/>
      <c r="DP28" s="630"/>
      <c r="DQ28" s="630"/>
      <c r="DR28" s="630"/>
      <c r="DS28" s="630"/>
      <c r="DT28" s="630"/>
      <c r="DU28" s="630"/>
      <c r="DV28" s="631"/>
      <c r="DW28" s="634">
        <v>20.100000000000001</v>
      </c>
      <c r="DX28" s="663"/>
      <c r="DY28" s="663"/>
      <c r="DZ28" s="663"/>
      <c r="EA28" s="663"/>
      <c r="EB28" s="663"/>
      <c r="EC28" s="664"/>
    </row>
    <row r="29" spans="2:133" ht="11.25" customHeight="1">
      <c r="B29" s="626" t="s">
        <v>304</v>
      </c>
      <c r="C29" s="627"/>
      <c r="D29" s="627"/>
      <c r="E29" s="627"/>
      <c r="F29" s="627"/>
      <c r="G29" s="627"/>
      <c r="H29" s="627"/>
      <c r="I29" s="627"/>
      <c r="J29" s="627"/>
      <c r="K29" s="627"/>
      <c r="L29" s="627"/>
      <c r="M29" s="627"/>
      <c r="N29" s="627"/>
      <c r="O29" s="627"/>
      <c r="P29" s="627"/>
      <c r="Q29" s="628"/>
      <c r="R29" s="629">
        <v>441006</v>
      </c>
      <c r="S29" s="630"/>
      <c r="T29" s="630"/>
      <c r="U29" s="630"/>
      <c r="V29" s="630"/>
      <c r="W29" s="630"/>
      <c r="X29" s="630"/>
      <c r="Y29" s="631"/>
      <c r="Z29" s="632">
        <v>0.8</v>
      </c>
      <c r="AA29" s="632"/>
      <c r="AB29" s="632"/>
      <c r="AC29" s="632"/>
      <c r="AD29" s="633">
        <v>24</v>
      </c>
      <c r="AE29" s="633"/>
      <c r="AF29" s="633"/>
      <c r="AG29" s="633"/>
      <c r="AH29" s="633"/>
      <c r="AI29" s="633"/>
      <c r="AJ29" s="633"/>
      <c r="AK29" s="633"/>
      <c r="AL29" s="634">
        <v>0</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6" t="s">
        <v>305</v>
      </c>
      <c r="CE29" s="677"/>
      <c r="CF29" s="644" t="s">
        <v>70</v>
      </c>
      <c r="CG29" s="645"/>
      <c r="CH29" s="645"/>
      <c r="CI29" s="645"/>
      <c r="CJ29" s="645"/>
      <c r="CK29" s="645"/>
      <c r="CL29" s="645"/>
      <c r="CM29" s="645"/>
      <c r="CN29" s="645"/>
      <c r="CO29" s="645"/>
      <c r="CP29" s="645"/>
      <c r="CQ29" s="646"/>
      <c r="CR29" s="629">
        <v>6240973</v>
      </c>
      <c r="CS29" s="668"/>
      <c r="CT29" s="668"/>
      <c r="CU29" s="668"/>
      <c r="CV29" s="668"/>
      <c r="CW29" s="668"/>
      <c r="CX29" s="668"/>
      <c r="CY29" s="669"/>
      <c r="CZ29" s="634">
        <v>12.2</v>
      </c>
      <c r="DA29" s="663"/>
      <c r="DB29" s="663"/>
      <c r="DC29" s="670"/>
      <c r="DD29" s="638">
        <v>6104733</v>
      </c>
      <c r="DE29" s="668"/>
      <c r="DF29" s="668"/>
      <c r="DG29" s="668"/>
      <c r="DH29" s="668"/>
      <c r="DI29" s="668"/>
      <c r="DJ29" s="668"/>
      <c r="DK29" s="669"/>
      <c r="DL29" s="638">
        <v>6104733</v>
      </c>
      <c r="DM29" s="668"/>
      <c r="DN29" s="668"/>
      <c r="DO29" s="668"/>
      <c r="DP29" s="668"/>
      <c r="DQ29" s="668"/>
      <c r="DR29" s="668"/>
      <c r="DS29" s="668"/>
      <c r="DT29" s="668"/>
      <c r="DU29" s="668"/>
      <c r="DV29" s="669"/>
      <c r="DW29" s="634">
        <v>20.100000000000001</v>
      </c>
      <c r="DX29" s="663"/>
      <c r="DY29" s="663"/>
      <c r="DZ29" s="663"/>
      <c r="EA29" s="663"/>
      <c r="EB29" s="663"/>
      <c r="EC29" s="664"/>
    </row>
    <row r="30" spans="2:133" ht="11.25" customHeight="1">
      <c r="B30" s="626" t="s">
        <v>306</v>
      </c>
      <c r="C30" s="627"/>
      <c r="D30" s="627"/>
      <c r="E30" s="627"/>
      <c r="F30" s="627"/>
      <c r="G30" s="627"/>
      <c r="H30" s="627"/>
      <c r="I30" s="627"/>
      <c r="J30" s="627"/>
      <c r="K30" s="627"/>
      <c r="L30" s="627"/>
      <c r="M30" s="627"/>
      <c r="N30" s="627"/>
      <c r="O30" s="627"/>
      <c r="P30" s="627"/>
      <c r="Q30" s="628"/>
      <c r="R30" s="629">
        <v>300932</v>
      </c>
      <c r="S30" s="630"/>
      <c r="T30" s="630"/>
      <c r="U30" s="630"/>
      <c r="V30" s="630"/>
      <c r="W30" s="630"/>
      <c r="X30" s="630"/>
      <c r="Y30" s="631"/>
      <c r="Z30" s="632">
        <v>0.6</v>
      </c>
      <c r="AA30" s="632"/>
      <c r="AB30" s="632"/>
      <c r="AC30" s="632"/>
      <c r="AD30" s="633">
        <v>49975</v>
      </c>
      <c r="AE30" s="633"/>
      <c r="AF30" s="633"/>
      <c r="AG30" s="633"/>
      <c r="AH30" s="633"/>
      <c r="AI30" s="633"/>
      <c r="AJ30" s="633"/>
      <c r="AK30" s="633"/>
      <c r="AL30" s="634">
        <v>0.2</v>
      </c>
      <c r="AM30" s="635"/>
      <c r="AN30" s="635"/>
      <c r="AO30" s="636"/>
      <c r="AP30" s="608" t="s">
        <v>223</v>
      </c>
      <c r="AQ30" s="609"/>
      <c r="AR30" s="609"/>
      <c r="AS30" s="609"/>
      <c r="AT30" s="609"/>
      <c r="AU30" s="609"/>
      <c r="AV30" s="609"/>
      <c r="AW30" s="609"/>
      <c r="AX30" s="609"/>
      <c r="AY30" s="609"/>
      <c r="AZ30" s="609"/>
      <c r="BA30" s="609"/>
      <c r="BB30" s="609"/>
      <c r="BC30" s="609"/>
      <c r="BD30" s="609"/>
      <c r="BE30" s="609"/>
      <c r="BF30" s="610"/>
      <c r="BG30" s="608" t="s">
        <v>307</v>
      </c>
      <c r="BH30" s="682"/>
      <c r="BI30" s="682"/>
      <c r="BJ30" s="682"/>
      <c r="BK30" s="682"/>
      <c r="BL30" s="682"/>
      <c r="BM30" s="682"/>
      <c r="BN30" s="682"/>
      <c r="BO30" s="682"/>
      <c r="BP30" s="682"/>
      <c r="BQ30" s="683"/>
      <c r="BR30" s="608" t="s">
        <v>308</v>
      </c>
      <c r="BS30" s="682"/>
      <c r="BT30" s="682"/>
      <c r="BU30" s="682"/>
      <c r="BV30" s="682"/>
      <c r="BW30" s="682"/>
      <c r="BX30" s="682"/>
      <c r="BY30" s="682"/>
      <c r="BZ30" s="682"/>
      <c r="CA30" s="682"/>
      <c r="CB30" s="683"/>
      <c r="CD30" s="678"/>
      <c r="CE30" s="679"/>
      <c r="CF30" s="644" t="s">
        <v>309</v>
      </c>
      <c r="CG30" s="645"/>
      <c r="CH30" s="645"/>
      <c r="CI30" s="645"/>
      <c r="CJ30" s="645"/>
      <c r="CK30" s="645"/>
      <c r="CL30" s="645"/>
      <c r="CM30" s="645"/>
      <c r="CN30" s="645"/>
      <c r="CO30" s="645"/>
      <c r="CP30" s="645"/>
      <c r="CQ30" s="646"/>
      <c r="CR30" s="629">
        <v>6067942</v>
      </c>
      <c r="CS30" s="630"/>
      <c r="CT30" s="630"/>
      <c r="CU30" s="630"/>
      <c r="CV30" s="630"/>
      <c r="CW30" s="630"/>
      <c r="CX30" s="630"/>
      <c r="CY30" s="631"/>
      <c r="CZ30" s="634">
        <v>11.8</v>
      </c>
      <c r="DA30" s="663"/>
      <c r="DB30" s="663"/>
      <c r="DC30" s="670"/>
      <c r="DD30" s="638">
        <v>5932108</v>
      </c>
      <c r="DE30" s="630"/>
      <c r="DF30" s="630"/>
      <c r="DG30" s="630"/>
      <c r="DH30" s="630"/>
      <c r="DI30" s="630"/>
      <c r="DJ30" s="630"/>
      <c r="DK30" s="631"/>
      <c r="DL30" s="638">
        <v>5932108</v>
      </c>
      <c r="DM30" s="630"/>
      <c r="DN30" s="630"/>
      <c r="DO30" s="630"/>
      <c r="DP30" s="630"/>
      <c r="DQ30" s="630"/>
      <c r="DR30" s="630"/>
      <c r="DS30" s="630"/>
      <c r="DT30" s="630"/>
      <c r="DU30" s="630"/>
      <c r="DV30" s="631"/>
      <c r="DW30" s="634">
        <v>19.600000000000001</v>
      </c>
      <c r="DX30" s="663"/>
      <c r="DY30" s="663"/>
      <c r="DZ30" s="663"/>
      <c r="EA30" s="663"/>
      <c r="EB30" s="663"/>
      <c r="EC30" s="664"/>
    </row>
    <row r="31" spans="2:133" ht="11.25" customHeight="1">
      <c r="B31" s="626" t="s">
        <v>310</v>
      </c>
      <c r="C31" s="627"/>
      <c r="D31" s="627"/>
      <c r="E31" s="627"/>
      <c r="F31" s="627"/>
      <c r="G31" s="627"/>
      <c r="H31" s="627"/>
      <c r="I31" s="627"/>
      <c r="J31" s="627"/>
      <c r="K31" s="627"/>
      <c r="L31" s="627"/>
      <c r="M31" s="627"/>
      <c r="N31" s="627"/>
      <c r="O31" s="627"/>
      <c r="P31" s="627"/>
      <c r="Q31" s="628"/>
      <c r="R31" s="629">
        <v>185631</v>
      </c>
      <c r="S31" s="630"/>
      <c r="T31" s="630"/>
      <c r="U31" s="630"/>
      <c r="V31" s="630"/>
      <c r="W31" s="630"/>
      <c r="X31" s="630"/>
      <c r="Y31" s="631"/>
      <c r="Z31" s="632">
        <v>0.3</v>
      </c>
      <c r="AA31" s="632"/>
      <c r="AB31" s="632"/>
      <c r="AC31" s="632"/>
      <c r="AD31" s="633" t="s">
        <v>131</v>
      </c>
      <c r="AE31" s="633"/>
      <c r="AF31" s="633"/>
      <c r="AG31" s="633"/>
      <c r="AH31" s="633"/>
      <c r="AI31" s="633"/>
      <c r="AJ31" s="633"/>
      <c r="AK31" s="633"/>
      <c r="AL31" s="634" t="s">
        <v>243</v>
      </c>
      <c r="AM31" s="635"/>
      <c r="AN31" s="635"/>
      <c r="AO31" s="636"/>
      <c r="AP31" s="686" t="s">
        <v>311</v>
      </c>
      <c r="AQ31" s="687"/>
      <c r="AR31" s="687"/>
      <c r="AS31" s="687"/>
      <c r="AT31" s="692" t="s">
        <v>312</v>
      </c>
      <c r="AU31" s="217"/>
      <c r="AV31" s="217"/>
      <c r="AW31" s="217"/>
      <c r="AX31" s="615" t="s">
        <v>188</v>
      </c>
      <c r="AY31" s="616"/>
      <c r="AZ31" s="616"/>
      <c r="BA31" s="616"/>
      <c r="BB31" s="616"/>
      <c r="BC31" s="616"/>
      <c r="BD31" s="616"/>
      <c r="BE31" s="616"/>
      <c r="BF31" s="617"/>
      <c r="BG31" s="697">
        <v>99.5</v>
      </c>
      <c r="BH31" s="684"/>
      <c r="BI31" s="684"/>
      <c r="BJ31" s="684"/>
      <c r="BK31" s="684"/>
      <c r="BL31" s="684"/>
      <c r="BM31" s="624">
        <v>98</v>
      </c>
      <c r="BN31" s="684"/>
      <c r="BO31" s="684"/>
      <c r="BP31" s="684"/>
      <c r="BQ31" s="685"/>
      <c r="BR31" s="697">
        <v>98.7</v>
      </c>
      <c r="BS31" s="684"/>
      <c r="BT31" s="684"/>
      <c r="BU31" s="684"/>
      <c r="BV31" s="684"/>
      <c r="BW31" s="684"/>
      <c r="BX31" s="624">
        <v>97.1</v>
      </c>
      <c r="BY31" s="684"/>
      <c r="BZ31" s="684"/>
      <c r="CA31" s="684"/>
      <c r="CB31" s="685"/>
      <c r="CD31" s="678"/>
      <c r="CE31" s="679"/>
      <c r="CF31" s="644" t="s">
        <v>313</v>
      </c>
      <c r="CG31" s="645"/>
      <c r="CH31" s="645"/>
      <c r="CI31" s="645"/>
      <c r="CJ31" s="645"/>
      <c r="CK31" s="645"/>
      <c r="CL31" s="645"/>
      <c r="CM31" s="645"/>
      <c r="CN31" s="645"/>
      <c r="CO31" s="645"/>
      <c r="CP31" s="645"/>
      <c r="CQ31" s="646"/>
      <c r="CR31" s="629">
        <v>173031</v>
      </c>
      <c r="CS31" s="668"/>
      <c r="CT31" s="668"/>
      <c r="CU31" s="668"/>
      <c r="CV31" s="668"/>
      <c r="CW31" s="668"/>
      <c r="CX31" s="668"/>
      <c r="CY31" s="669"/>
      <c r="CZ31" s="634">
        <v>0.3</v>
      </c>
      <c r="DA31" s="663"/>
      <c r="DB31" s="663"/>
      <c r="DC31" s="670"/>
      <c r="DD31" s="638">
        <v>172625</v>
      </c>
      <c r="DE31" s="668"/>
      <c r="DF31" s="668"/>
      <c r="DG31" s="668"/>
      <c r="DH31" s="668"/>
      <c r="DI31" s="668"/>
      <c r="DJ31" s="668"/>
      <c r="DK31" s="669"/>
      <c r="DL31" s="638">
        <v>172625</v>
      </c>
      <c r="DM31" s="668"/>
      <c r="DN31" s="668"/>
      <c r="DO31" s="668"/>
      <c r="DP31" s="668"/>
      <c r="DQ31" s="668"/>
      <c r="DR31" s="668"/>
      <c r="DS31" s="668"/>
      <c r="DT31" s="668"/>
      <c r="DU31" s="668"/>
      <c r="DV31" s="669"/>
      <c r="DW31" s="634">
        <v>0.6</v>
      </c>
      <c r="DX31" s="663"/>
      <c r="DY31" s="663"/>
      <c r="DZ31" s="663"/>
      <c r="EA31" s="663"/>
      <c r="EB31" s="663"/>
      <c r="EC31" s="664"/>
    </row>
    <row r="32" spans="2:133" ht="11.25" customHeight="1">
      <c r="B32" s="626" t="s">
        <v>314</v>
      </c>
      <c r="C32" s="627"/>
      <c r="D32" s="627"/>
      <c r="E32" s="627"/>
      <c r="F32" s="627"/>
      <c r="G32" s="627"/>
      <c r="H32" s="627"/>
      <c r="I32" s="627"/>
      <c r="J32" s="627"/>
      <c r="K32" s="627"/>
      <c r="L32" s="627"/>
      <c r="M32" s="627"/>
      <c r="N32" s="627"/>
      <c r="O32" s="627"/>
      <c r="P32" s="627"/>
      <c r="Q32" s="628"/>
      <c r="R32" s="629">
        <v>12022734</v>
      </c>
      <c r="S32" s="630"/>
      <c r="T32" s="630"/>
      <c r="U32" s="630"/>
      <c r="V32" s="630"/>
      <c r="W32" s="630"/>
      <c r="X32" s="630"/>
      <c r="Y32" s="631"/>
      <c r="Z32" s="632">
        <v>22.5</v>
      </c>
      <c r="AA32" s="632"/>
      <c r="AB32" s="632"/>
      <c r="AC32" s="632"/>
      <c r="AD32" s="633" t="s">
        <v>131</v>
      </c>
      <c r="AE32" s="633"/>
      <c r="AF32" s="633"/>
      <c r="AG32" s="633"/>
      <c r="AH32" s="633"/>
      <c r="AI32" s="633"/>
      <c r="AJ32" s="633"/>
      <c r="AK32" s="633"/>
      <c r="AL32" s="634" t="s">
        <v>131</v>
      </c>
      <c r="AM32" s="635"/>
      <c r="AN32" s="635"/>
      <c r="AO32" s="636"/>
      <c r="AP32" s="688"/>
      <c r="AQ32" s="689"/>
      <c r="AR32" s="689"/>
      <c r="AS32" s="689"/>
      <c r="AT32" s="693"/>
      <c r="AU32" s="216" t="s">
        <v>315</v>
      </c>
      <c r="AV32" s="216"/>
      <c r="AW32" s="216"/>
      <c r="AX32" s="626" t="s">
        <v>316</v>
      </c>
      <c r="AY32" s="627"/>
      <c r="AZ32" s="627"/>
      <c r="BA32" s="627"/>
      <c r="BB32" s="627"/>
      <c r="BC32" s="627"/>
      <c r="BD32" s="627"/>
      <c r="BE32" s="627"/>
      <c r="BF32" s="628"/>
      <c r="BG32" s="698">
        <v>99.5</v>
      </c>
      <c r="BH32" s="668"/>
      <c r="BI32" s="668"/>
      <c r="BJ32" s="668"/>
      <c r="BK32" s="668"/>
      <c r="BL32" s="668"/>
      <c r="BM32" s="635">
        <v>98.5</v>
      </c>
      <c r="BN32" s="695"/>
      <c r="BO32" s="695"/>
      <c r="BP32" s="695"/>
      <c r="BQ32" s="696"/>
      <c r="BR32" s="698">
        <v>98.9</v>
      </c>
      <c r="BS32" s="668"/>
      <c r="BT32" s="668"/>
      <c r="BU32" s="668"/>
      <c r="BV32" s="668"/>
      <c r="BW32" s="668"/>
      <c r="BX32" s="635">
        <v>97.7</v>
      </c>
      <c r="BY32" s="695"/>
      <c r="BZ32" s="695"/>
      <c r="CA32" s="695"/>
      <c r="CB32" s="696"/>
      <c r="CD32" s="680"/>
      <c r="CE32" s="681"/>
      <c r="CF32" s="644" t="s">
        <v>317</v>
      </c>
      <c r="CG32" s="645"/>
      <c r="CH32" s="645"/>
      <c r="CI32" s="645"/>
      <c r="CJ32" s="645"/>
      <c r="CK32" s="645"/>
      <c r="CL32" s="645"/>
      <c r="CM32" s="645"/>
      <c r="CN32" s="645"/>
      <c r="CO32" s="645"/>
      <c r="CP32" s="645"/>
      <c r="CQ32" s="646"/>
      <c r="CR32" s="629">
        <v>34</v>
      </c>
      <c r="CS32" s="630"/>
      <c r="CT32" s="630"/>
      <c r="CU32" s="630"/>
      <c r="CV32" s="630"/>
      <c r="CW32" s="630"/>
      <c r="CX32" s="630"/>
      <c r="CY32" s="631"/>
      <c r="CZ32" s="634">
        <v>0</v>
      </c>
      <c r="DA32" s="663"/>
      <c r="DB32" s="663"/>
      <c r="DC32" s="670"/>
      <c r="DD32" s="638">
        <v>34</v>
      </c>
      <c r="DE32" s="630"/>
      <c r="DF32" s="630"/>
      <c r="DG32" s="630"/>
      <c r="DH32" s="630"/>
      <c r="DI32" s="630"/>
      <c r="DJ32" s="630"/>
      <c r="DK32" s="631"/>
      <c r="DL32" s="638">
        <v>34</v>
      </c>
      <c r="DM32" s="630"/>
      <c r="DN32" s="630"/>
      <c r="DO32" s="630"/>
      <c r="DP32" s="630"/>
      <c r="DQ32" s="630"/>
      <c r="DR32" s="630"/>
      <c r="DS32" s="630"/>
      <c r="DT32" s="630"/>
      <c r="DU32" s="630"/>
      <c r="DV32" s="631"/>
      <c r="DW32" s="634">
        <v>0</v>
      </c>
      <c r="DX32" s="663"/>
      <c r="DY32" s="663"/>
      <c r="DZ32" s="663"/>
      <c r="EA32" s="663"/>
      <c r="EB32" s="663"/>
      <c r="EC32" s="664"/>
    </row>
    <row r="33" spans="2:133" ht="11.25" customHeight="1">
      <c r="B33" s="665" t="s">
        <v>318</v>
      </c>
      <c r="C33" s="666"/>
      <c r="D33" s="666"/>
      <c r="E33" s="666"/>
      <c r="F33" s="666"/>
      <c r="G33" s="666"/>
      <c r="H33" s="666"/>
      <c r="I33" s="666"/>
      <c r="J33" s="666"/>
      <c r="K33" s="666"/>
      <c r="L33" s="666"/>
      <c r="M33" s="666"/>
      <c r="N33" s="666"/>
      <c r="O33" s="666"/>
      <c r="P33" s="666"/>
      <c r="Q33" s="667"/>
      <c r="R33" s="629">
        <v>7606</v>
      </c>
      <c r="S33" s="630"/>
      <c r="T33" s="630"/>
      <c r="U33" s="630"/>
      <c r="V33" s="630"/>
      <c r="W33" s="630"/>
      <c r="X33" s="630"/>
      <c r="Y33" s="631"/>
      <c r="Z33" s="632">
        <v>0</v>
      </c>
      <c r="AA33" s="632"/>
      <c r="AB33" s="632"/>
      <c r="AC33" s="632"/>
      <c r="AD33" s="633">
        <v>7606</v>
      </c>
      <c r="AE33" s="633"/>
      <c r="AF33" s="633"/>
      <c r="AG33" s="633"/>
      <c r="AH33" s="633"/>
      <c r="AI33" s="633"/>
      <c r="AJ33" s="633"/>
      <c r="AK33" s="633"/>
      <c r="AL33" s="634">
        <v>0</v>
      </c>
      <c r="AM33" s="635"/>
      <c r="AN33" s="635"/>
      <c r="AO33" s="636"/>
      <c r="AP33" s="690"/>
      <c r="AQ33" s="691"/>
      <c r="AR33" s="691"/>
      <c r="AS33" s="691"/>
      <c r="AT33" s="694"/>
      <c r="AU33" s="218"/>
      <c r="AV33" s="218"/>
      <c r="AW33" s="218"/>
      <c r="AX33" s="673" t="s">
        <v>319</v>
      </c>
      <c r="AY33" s="674"/>
      <c r="AZ33" s="674"/>
      <c r="BA33" s="674"/>
      <c r="BB33" s="674"/>
      <c r="BC33" s="674"/>
      <c r="BD33" s="674"/>
      <c r="BE33" s="674"/>
      <c r="BF33" s="675"/>
      <c r="BG33" s="699">
        <v>99.4</v>
      </c>
      <c r="BH33" s="700"/>
      <c r="BI33" s="700"/>
      <c r="BJ33" s="700"/>
      <c r="BK33" s="700"/>
      <c r="BL33" s="700"/>
      <c r="BM33" s="701">
        <v>97.5</v>
      </c>
      <c r="BN33" s="700"/>
      <c r="BO33" s="700"/>
      <c r="BP33" s="700"/>
      <c r="BQ33" s="702"/>
      <c r="BR33" s="699">
        <v>98.4</v>
      </c>
      <c r="BS33" s="700"/>
      <c r="BT33" s="700"/>
      <c r="BU33" s="700"/>
      <c r="BV33" s="700"/>
      <c r="BW33" s="700"/>
      <c r="BX33" s="701">
        <v>96.5</v>
      </c>
      <c r="BY33" s="700"/>
      <c r="BZ33" s="700"/>
      <c r="CA33" s="700"/>
      <c r="CB33" s="702"/>
      <c r="CD33" s="644" t="s">
        <v>320</v>
      </c>
      <c r="CE33" s="645"/>
      <c r="CF33" s="645"/>
      <c r="CG33" s="645"/>
      <c r="CH33" s="645"/>
      <c r="CI33" s="645"/>
      <c r="CJ33" s="645"/>
      <c r="CK33" s="645"/>
      <c r="CL33" s="645"/>
      <c r="CM33" s="645"/>
      <c r="CN33" s="645"/>
      <c r="CO33" s="645"/>
      <c r="CP33" s="645"/>
      <c r="CQ33" s="646"/>
      <c r="CR33" s="629">
        <v>20657022</v>
      </c>
      <c r="CS33" s="668"/>
      <c r="CT33" s="668"/>
      <c r="CU33" s="668"/>
      <c r="CV33" s="668"/>
      <c r="CW33" s="668"/>
      <c r="CX33" s="668"/>
      <c r="CY33" s="669"/>
      <c r="CZ33" s="634">
        <v>40.200000000000003</v>
      </c>
      <c r="DA33" s="663"/>
      <c r="DB33" s="663"/>
      <c r="DC33" s="670"/>
      <c r="DD33" s="638">
        <v>15450334</v>
      </c>
      <c r="DE33" s="668"/>
      <c r="DF33" s="668"/>
      <c r="DG33" s="668"/>
      <c r="DH33" s="668"/>
      <c r="DI33" s="668"/>
      <c r="DJ33" s="668"/>
      <c r="DK33" s="669"/>
      <c r="DL33" s="638">
        <v>11134087</v>
      </c>
      <c r="DM33" s="668"/>
      <c r="DN33" s="668"/>
      <c r="DO33" s="668"/>
      <c r="DP33" s="668"/>
      <c r="DQ33" s="668"/>
      <c r="DR33" s="668"/>
      <c r="DS33" s="668"/>
      <c r="DT33" s="668"/>
      <c r="DU33" s="668"/>
      <c r="DV33" s="669"/>
      <c r="DW33" s="634">
        <v>36.700000000000003</v>
      </c>
      <c r="DX33" s="663"/>
      <c r="DY33" s="663"/>
      <c r="DZ33" s="663"/>
      <c r="EA33" s="663"/>
      <c r="EB33" s="663"/>
      <c r="EC33" s="664"/>
    </row>
    <row r="34" spans="2:133" ht="11.25" customHeight="1">
      <c r="B34" s="626" t="s">
        <v>321</v>
      </c>
      <c r="C34" s="627"/>
      <c r="D34" s="627"/>
      <c r="E34" s="627"/>
      <c r="F34" s="627"/>
      <c r="G34" s="627"/>
      <c r="H34" s="627"/>
      <c r="I34" s="627"/>
      <c r="J34" s="627"/>
      <c r="K34" s="627"/>
      <c r="L34" s="627"/>
      <c r="M34" s="627"/>
      <c r="N34" s="627"/>
      <c r="O34" s="627"/>
      <c r="P34" s="627"/>
      <c r="Q34" s="628"/>
      <c r="R34" s="629">
        <v>3706077</v>
      </c>
      <c r="S34" s="630"/>
      <c r="T34" s="630"/>
      <c r="U34" s="630"/>
      <c r="V34" s="630"/>
      <c r="W34" s="630"/>
      <c r="X34" s="630"/>
      <c r="Y34" s="631"/>
      <c r="Z34" s="632">
        <v>6.9</v>
      </c>
      <c r="AA34" s="632"/>
      <c r="AB34" s="632"/>
      <c r="AC34" s="632"/>
      <c r="AD34" s="633" t="s">
        <v>243</v>
      </c>
      <c r="AE34" s="633"/>
      <c r="AF34" s="633"/>
      <c r="AG34" s="633"/>
      <c r="AH34" s="633"/>
      <c r="AI34" s="633"/>
      <c r="AJ34" s="633"/>
      <c r="AK34" s="633"/>
      <c r="AL34" s="634" t="s">
        <v>131</v>
      </c>
      <c r="AM34" s="635"/>
      <c r="AN34" s="635"/>
      <c r="AO34" s="636"/>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4" t="s">
        <v>322</v>
      </c>
      <c r="CE34" s="645"/>
      <c r="CF34" s="645"/>
      <c r="CG34" s="645"/>
      <c r="CH34" s="645"/>
      <c r="CI34" s="645"/>
      <c r="CJ34" s="645"/>
      <c r="CK34" s="645"/>
      <c r="CL34" s="645"/>
      <c r="CM34" s="645"/>
      <c r="CN34" s="645"/>
      <c r="CO34" s="645"/>
      <c r="CP34" s="645"/>
      <c r="CQ34" s="646"/>
      <c r="CR34" s="629">
        <v>6043639</v>
      </c>
      <c r="CS34" s="630"/>
      <c r="CT34" s="630"/>
      <c r="CU34" s="630"/>
      <c r="CV34" s="630"/>
      <c r="CW34" s="630"/>
      <c r="CX34" s="630"/>
      <c r="CY34" s="631"/>
      <c r="CZ34" s="634">
        <v>11.8</v>
      </c>
      <c r="DA34" s="663"/>
      <c r="DB34" s="663"/>
      <c r="DC34" s="670"/>
      <c r="DD34" s="638">
        <v>3699640</v>
      </c>
      <c r="DE34" s="630"/>
      <c r="DF34" s="630"/>
      <c r="DG34" s="630"/>
      <c r="DH34" s="630"/>
      <c r="DI34" s="630"/>
      <c r="DJ34" s="630"/>
      <c r="DK34" s="631"/>
      <c r="DL34" s="638">
        <v>3119311</v>
      </c>
      <c r="DM34" s="630"/>
      <c r="DN34" s="630"/>
      <c r="DO34" s="630"/>
      <c r="DP34" s="630"/>
      <c r="DQ34" s="630"/>
      <c r="DR34" s="630"/>
      <c r="DS34" s="630"/>
      <c r="DT34" s="630"/>
      <c r="DU34" s="630"/>
      <c r="DV34" s="631"/>
      <c r="DW34" s="634">
        <v>10.3</v>
      </c>
      <c r="DX34" s="663"/>
      <c r="DY34" s="663"/>
      <c r="DZ34" s="663"/>
      <c r="EA34" s="663"/>
      <c r="EB34" s="663"/>
      <c r="EC34" s="664"/>
    </row>
    <row r="35" spans="2:133" ht="11.25" customHeight="1">
      <c r="B35" s="626" t="s">
        <v>323</v>
      </c>
      <c r="C35" s="627"/>
      <c r="D35" s="627"/>
      <c r="E35" s="627"/>
      <c r="F35" s="627"/>
      <c r="G35" s="627"/>
      <c r="H35" s="627"/>
      <c r="I35" s="627"/>
      <c r="J35" s="627"/>
      <c r="K35" s="627"/>
      <c r="L35" s="627"/>
      <c r="M35" s="627"/>
      <c r="N35" s="627"/>
      <c r="O35" s="627"/>
      <c r="P35" s="627"/>
      <c r="Q35" s="628"/>
      <c r="R35" s="629">
        <v>1060645</v>
      </c>
      <c r="S35" s="630"/>
      <c r="T35" s="630"/>
      <c r="U35" s="630"/>
      <c r="V35" s="630"/>
      <c r="W35" s="630"/>
      <c r="X35" s="630"/>
      <c r="Y35" s="631"/>
      <c r="Z35" s="632">
        <v>2</v>
      </c>
      <c r="AA35" s="632"/>
      <c r="AB35" s="632"/>
      <c r="AC35" s="632"/>
      <c r="AD35" s="633">
        <v>45779</v>
      </c>
      <c r="AE35" s="633"/>
      <c r="AF35" s="633"/>
      <c r="AG35" s="633"/>
      <c r="AH35" s="633"/>
      <c r="AI35" s="633"/>
      <c r="AJ35" s="633"/>
      <c r="AK35" s="633"/>
      <c r="AL35" s="634">
        <v>0.2</v>
      </c>
      <c r="AM35" s="635"/>
      <c r="AN35" s="635"/>
      <c r="AO35" s="636"/>
      <c r="AP35" s="221"/>
      <c r="AQ35" s="608" t="s">
        <v>324</v>
      </c>
      <c r="AR35" s="609"/>
      <c r="AS35" s="609"/>
      <c r="AT35" s="609"/>
      <c r="AU35" s="609"/>
      <c r="AV35" s="609"/>
      <c r="AW35" s="609"/>
      <c r="AX35" s="609"/>
      <c r="AY35" s="609"/>
      <c r="AZ35" s="609"/>
      <c r="BA35" s="609"/>
      <c r="BB35" s="609"/>
      <c r="BC35" s="609"/>
      <c r="BD35" s="609"/>
      <c r="BE35" s="609"/>
      <c r="BF35" s="610"/>
      <c r="BG35" s="608" t="s">
        <v>325</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326</v>
      </c>
      <c r="CE35" s="645"/>
      <c r="CF35" s="645"/>
      <c r="CG35" s="645"/>
      <c r="CH35" s="645"/>
      <c r="CI35" s="645"/>
      <c r="CJ35" s="645"/>
      <c r="CK35" s="645"/>
      <c r="CL35" s="645"/>
      <c r="CM35" s="645"/>
      <c r="CN35" s="645"/>
      <c r="CO35" s="645"/>
      <c r="CP35" s="645"/>
      <c r="CQ35" s="646"/>
      <c r="CR35" s="629">
        <v>401196</v>
      </c>
      <c r="CS35" s="668"/>
      <c r="CT35" s="668"/>
      <c r="CU35" s="668"/>
      <c r="CV35" s="668"/>
      <c r="CW35" s="668"/>
      <c r="CX35" s="668"/>
      <c r="CY35" s="669"/>
      <c r="CZ35" s="634">
        <v>0.8</v>
      </c>
      <c r="DA35" s="663"/>
      <c r="DB35" s="663"/>
      <c r="DC35" s="670"/>
      <c r="DD35" s="638">
        <v>325063</v>
      </c>
      <c r="DE35" s="668"/>
      <c r="DF35" s="668"/>
      <c r="DG35" s="668"/>
      <c r="DH35" s="668"/>
      <c r="DI35" s="668"/>
      <c r="DJ35" s="668"/>
      <c r="DK35" s="669"/>
      <c r="DL35" s="638">
        <v>312439</v>
      </c>
      <c r="DM35" s="668"/>
      <c r="DN35" s="668"/>
      <c r="DO35" s="668"/>
      <c r="DP35" s="668"/>
      <c r="DQ35" s="668"/>
      <c r="DR35" s="668"/>
      <c r="DS35" s="668"/>
      <c r="DT35" s="668"/>
      <c r="DU35" s="668"/>
      <c r="DV35" s="669"/>
      <c r="DW35" s="634">
        <v>1</v>
      </c>
      <c r="DX35" s="663"/>
      <c r="DY35" s="663"/>
      <c r="DZ35" s="663"/>
      <c r="EA35" s="663"/>
      <c r="EB35" s="663"/>
      <c r="EC35" s="664"/>
    </row>
    <row r="36" spans="2:133" ht="11.25" customHeight="1">
      <c r="B36" s="626" t="s">
        <v>327</v>
      </c>
      <c r="C36" s="627"/>
      <c r="D36" s="627"/>
      <c r="E36" s="627"/>
      <c r="F36" s="627"/>
      <c r="G36" s="627"/>
      <c r="H36" s="627"/>
      <c r="I36" s="627"/>
      <c r="J36" s="627"/>
      <c r="K36" s="627"/>
      <c r="L36" s="627"/>
      <c r="M36" s="627"/>
      <c r="N36" s="627"/>
      <c r="O36" s="627"/>
      <c r="P36" s="627"/>
      <c r="Q36" s="628"/>
      <c r="R36" s="629">
        <v>232637</v>
      </c>
      <c r="S36" s="630"/>
      <c r="T36" s="630"/>
      <c r="U36" s="630"/>
      <c r="V36" s="630"/>
      <c r="W36" s="630"/>
      <c r="X36" s="630"/>
      <c r="Y36" s="631"/>
      <c r="Z36" s="632">
        <v>0.4</v>
      </c>
      <c r="AA36" s="632"/>
      <c r="AB36" s="632"/>
      <c r="AC36" s="632"/>
      <c r="AD36" s="633" t="s">
        <v>243</v>
      </c>
      <c r="AE36" s="633"/>
      <c r="AF36" s="633"/>
      <c r="AG36" s="633"/>
      <c r="AH36" s="633"/>
      <c r="AI36" s="633"/>
      <c r="AJ36" s="633"/>
      <c r="AK36" s="633"/>
      <c r="AL36" s="634" t="s">
        <v>243</v>
      </c>
      <c r="AM36" s="635"/>
      <c r="AN36" s="635"/>
      <c r="AO36" s="636"/>
      <c r="AP36" s="221"/>
      <c r="AQ36" s="703" t="s">
        <v>328</v>
      </c>
      <c r="AR36" s="704"/>
      <c r="AS36" s="704"/>
      <c r="AT36" s="704"/>
      <c r="AU36" s="704"/>
      <c r="AV36" s="704"/>
      <c r="AW36" s="704"/>
      <c r="AX36" s="704"/>
      <c r="AY36" s="705"/>
      <c r="AZ36" s="618">
        <v>6365730</v>
      </c>
      <c r="BA36" s="619"/>
      <c r="BB36" s="619"/>
      <c r="BC36" s="619"/>
      <c r="BD36" s="619"/>
      <c r="BE36" s="619"/>
      <c r="BF36" s="706"/>
      <c r="BG36" s="640" t="s">
        <v>329</v>
      </c>
      <c r="BH36" s="641"/>
      <c r="BI36" s="641"/>
      <c r="BJ36" s="641"/>
      <c r="BK36" s="641"/>
      <c r="BL36" s="641"/>
      <c r="BM36" s="641"/>
      <c r="BN36" s="641"/>
      <c r="BO36" s="641"/>
      <c r="BP36" s="641"/>
      <c r="BQ36" s="641"/>
      <c r="BR36" s="641"/>
      <c r="BS36" s="641"/>
      <c r="BT36" s="641"/>
      <c r="BU36" s="642"/>
      <c r="BV36" s="618">
        <v>88967</v>
      </c>
      <c r="BW36" s="619"/>
      <c r="BX36" s="619"/>
      <c r="BY36" s="619"/>
      <c r="BZ36" s="619"/>
      <c r="CA36" s="619"/>
      <c r="CB36" s="706"/>
      <c r="CD36" s="644" t="s">
        <v>330</v>
      </c>
      <c r="CE36" s="645"/>
      <c r="CF36" s="645"/>
      <c r="CG36" s="645"/>
      <c r="CH36" s="645"/>
      <c r="CI36" s="645"/>
      <c r="CJ36" s="645"/>
      <c r="CK36" s="645"/>
      <c r="CL36" s="645"/>
      <c r="CM36" s="645"/>
      <c r="CN36" s="645"/>
      <c r="CO36" s="645"/>
      <c r="CP36" s="645"/>
      <c r="CQ36" s="646"/>
      <c r="CR36" s="629">
        <v>8061763</v>
      </c>
      <c r="CS36" s="630"/>
      <c r="CT36" s="630"/>
      <c r="CU36" s="630"/>
      <c r="CV36" s="630"/>
      <c r="CW36" s="630"/>
      <c r="CX36" s="630"/>
      <c r="CY36" s="631"/>
      <c r="CZ36" s="634">
        <v>15.7</v>
      </c>
      <c r="DA36" s="663"/>
      <c r="DB36" s="663"/>
      <c r="DC36" s="670"/>
      <c r="DD36" s="638">
        <v>7310755</v>
      </c>
      <c r="DE36" s="630"/>
      <c r="DF36" s="630"/>
      <c r="DG36" s="630"/>
      <c r="DH36" s="630"/>
      <c r="DI36" s="630"/>
      <c r="DJ36" s="630"/>
      <c r="DK36" s="631"/>
      <c r="DL36" s="638">
        <v>4404995</v>
      </c>
      <c r="DM36" s="630"/>
      <c r="DN36" s="630"/>
      <c r="DO36" s="630"/>
      <c r="DP36" s="630"/>
      <c r="DQ36" s="630"/>
      <c r="DR36" s="630"/>
      <c r="DS36" s="630"/>
      <c r="DT36" s="630"/>
      <c r="DU36" s="630"/>
      <c r="DV36" s="631"/>
      <c r="DW36" s="634">
        <v>14.5</v>
      </c>
      <c r="DX36" s="663"/>
      <c r="DY36" s="663"/>
      <c r="DZ36" s="663"/>
      <c r="EA36" s="663"/>
      <c r="EB36" s="663"/>
      <c r="EC36" s="664"/>
    </row>
    <row r="37" spans="2:133" ht="11.25" customHeight="1">
      <c r="B37" s="626" t="s">
        <v>331</v>
      </c>
      <c r="C37" s="627"/>
      <c r="D37" s="627"/>
      <c r="E37" s="627"/>
      <c r="F37" s="627"/>
      <c r="G37" s="627"/>
      <c r="H37" s="627"/>
      <c r="I37" s="627"/>
      <c r="J37" s="627"/>
      <c r="K37" s="627"/>
      <c r="L37" s="627"/>
      <c r="M37" s="627"/>
      <c r="N37" s="627"/>
      <c r="O37" s="627"/>
      <c r="P37" s="627"/>
      <c r="Q37" s="628"/>
      <c r="R37" s="629">
        <v>537727</v>
      </c>
      <c r="S37" s="630"/>
      <c r="T37" s="630"/>
      <c r="U37" s="630"/>
      <c r="V37" s="630"/>
      <c r="W37" s="630"/>
      <c r="X37" s="630"/>
      <c r="Y37" s="631"/>
      <c r="Z37" s="632">
        <v>1</v>
      </c>
      <c r="AA37" s="632"/>
      <c r="AB37" s="632"/>
      <c r="AC37" s="632"/>
      <c r="AD37" s="633" t="s">
        <v>243</v>
      </c>
      <c r="AE37" s="633"/>
      <c r="AF37" s="633"/>
      <c r="AG37" s="633"/>
      <c r="AH37" s="633"/>
      <c r="AI37" s="633"/>
      <c r="AJ37" s="633"/>
      <c r="AK37" s="633"/>
      <c r="AL37" s="634" t="s">
        <v>243</v>
      </c>
      <c r="AM37" s="635"/>
      <c r="AN37" s="635"/>
      <c r="AO37" s="636"/>
      <c r="AQ37" s="707" t="s">
        <v>332</v>
      </c>
      <c r="AR37" s="708"/>
      <c r="AS37" s="708"/>
      <c r="AT37" s="708"/>
      <c r="AU37" s="708"/>
      <c r="AV37" s="708"/>
      <c r="AW37" s="708"/>
      <c r="AX37" s="708"/>
      <c r="AY37" s="709"/>
      <c r="AZ37" s="629">
        <v>1934368</v>
      </c>
      <c r="BA37" s="630"/>
      <c r="BB37" s="630"/>
      <c r="BC37" s="630"/>
      <c r="BD37" s="668"/>
      <c r="BE37" s="668"/>
      <c r="BF37" s="696"/>
      <c r="BG37" s="644" t="s">
        <v>333</v>
      </c>
      <c r="BH37" s="645"/>
      <c r="BI37" s="645"/>
      <c r="BJ37" s="645"/>
      <c r="BK37" s="645"/>
      <c r="BL37" s="645"/>
      <c r="BM37" s="645"/>
      <c r="BN37" s="645"/>
      <c r="BO37" s="645"/>
      <c r="BP37" s="645"/>
      <c r="BQ37" s="645"/>
      <c r="BR37" s="645"/>
      <c r="BS37" s="645"/>
      <c r="BT37" s="645"/>
      <c r="BU37" s="646"/>
      <c r="BV37" s="629">
        <v>-70701</v>
      </c>
      <c r="BW37" s="630"/>
      <c r="BX37" s="630"/>
      <c r="BY37" s="630"/>
      <c r="BZ37" s="630"/>
      <c r="CA37" s="630"/>
      <c r="CB37" s="639"/>
      <c r="CD37" s="644" t="s">
        <v>334</v>
      </c>
      <c r="CE37" s="645"/>
      <c r="CF37" s="645"/>
      <c r="CG37" s="645"/>
      <c r="CH37" s="645"/>
      <c r="CI37" s="645"/>
      <c r="CJ37" s="645"/>
      <c r="CK37" s="645"/>
      <c r="CL37" s="645"/>
      <c r="CM37" s="645"/>
      <c r="CN37" s="645"/>
      <c r="CO37" s="645"/>
      <c r="CP37" s="645"/>
      <c r="CQ37" s="646"/>
      <c r="CR37" s="629">
        <v>3039927</v>
      </c>
      <c r="CS37" s="668"/>
      <c r="CT37" s="668"/>
      <c r="CU37" s="668"/>
      <c r="CV37" s="668"/>
      <c r="CW37" s="668"/>
      <c r="CX37" s="668"/>
      <c r="CY37" s="669"/>
      <c r="CZ37" s="634">
        <v>5.9</v>
      </c>
      <c r="DA37" s="663"/>
      <c r="DB37" s="663"/>
      <c r="DC37" s="670"/>
      <c r="DD37" s="638">
        <v>3021552</v>
      </c>
      <c r="DE37" s="668"/>
      <c r="DF37" s="668"/>
      <c r="DG37" s="668"/>
      <c r="DH37" s="668"/>
      <c r="DI37" s="668"/>
      <c r="DJ37" s="668"/>
      <c r="DK37" s="669"/>
      <c r="DL37" s="638">
        <v>2881919</v>
      </c>
      <c r="DM37" s="668"/>
      <c r="DN37" s="668"/>
      <c r="DO37" s="668"/>
      <c r="DP37" s="668"/>
      <c r="DQ37" s="668"/>
      <c r="DR37" s="668"/>
      <c r="DS37" s="668"/>
      <c r="DT37" s="668"/>
      <c r="DU37" s="668"/>
      <c r="DV37" s="669"/>
      <c r="DW37" s="634">
        <v>9.5</v>
      </c>
      <c r="DX37" s="663"/>
      <c r="DY37" s="663"/>
      <c r="DZ37" s="663"/>
      <c r="EA37" s="663"/>
      <c r="EB37" s="663"/>
      <c r="EC37" s="664"/>
    </row>
    <row r="38" spans="2:133" ht="11.25" customHeight="1">
      <c r="B38" s="626" t="s">
        <v>335</v>
      </c>
      <c r="C38" s="627"/>
      <c r="D38" s="627"/>
      <c r="E38" s="627"/>
      <c r="F38" s="627"/>
      <c r="G38" s="627"/>
      <c r="H38" s="627"/>
      <c r="I38" s="627"/>
      <c r="J38" s="627"/>
      <c r="K38" s="627"/>
      <c r="L38" s="627"/>
      <c r="M38" s="627"/>
      <c r="N38" s="627"/>
      <c r="O38" s="627"/>
      <c r="P38" s="627"/>
      <c r="Q38" s="628"/>
      <c r="R38" s="629">
        <v>1087258</v>
      </c>
      <c r="S38" s="630"/>
      <c r="T38" s="630"/>
      <c r="U38" s="630"/>
      <c r="V38" s="630"/>
      <c r="W38" s="630"/>
      <c r="X38" s="630"/>
      <c r="Y38" s="631"/>
      <c r="Z38" s="632">
        <v>2</v>
      </c>
      <c r="AA38" s="632"/>
      <c r="AB38" s="632"/>
      <c r="AC38" s="632"/>
      <c r="AD38" s="633" t="s">
        <v>131</v>
      </c>
      <c r="AE38" s="633"/>
      <c r="AF38" s="633"/>
      <c r="AG38" s="633"/>
      <c r="AH38" s="633"/>
      <c r="AI38" s="633"/>
      <c r="AJ38" s="633"/>
      <c r="AK38" s="633"/>
      <c r="AL38" s="634" t="s">
        <v>131</v>
      </c>
      <c r="AM38" s="635"/>
      <c r="AN38" s="635"/>
      <c r="AO38" s="636"/>
      <c r="AQ38" s="707" t="s">
        <v>336</v>
      </c>
      <c r="AR38" s="708"/>
      <c r="AS38" s="708"/>
      <c r="AT38" s="708"/>
      <c r="AU38" s="708"/>
      <c r="AV38" s="708"/>
      <c r="AW38" s="708"/>
      <c r="AX38" s="708"/>
      <c r="AY38" s="709"/>
      <c r="AZ38" s="629">
        <v>101611</v>
      </c>
      <c r="BA38" s="630"/>
      <c r="BB38" s="630"/>
      <c r="BC38" s="630"/>
      <c r="BD38" s="668"/>
      <c r="BE38" s="668"/>
      <c r="BF38" s="696"/>
      <c r="BG38" s="644" t="s">
        <v>337</v>
      </c>
      <c r="BH38" s="645"/>
      <c r="BI38" s="645"/>
      <c r="BJ38" s="645"/>
      <c r="BK38" s="645"/>
      <c r="BL38" s="645"/>
      <c r="BM38" s="645"/>
      <c r="BN38" s="645"/>
      <c r="BO38" s="645"/>
      <c r="BP38" s="645"/>
      <c r="BQ38" s="645"/>
      <c r="BR38" s="645"/>
      <c r="BS38" s="645"/>
      <c r="BT38" s="645"/>
      <c r="BU38" s="646"/>
      <c r="BV38" s="629">
        <v>12130</v>
      </c>
      <c r="BW38" s="630"/>
      <c r="BX38" s="630"/>
      <c r="BY38" s="630"/>
      <c r="BZ38" s="630"/>
      <c r="CA38" s="630"/>
      <c r="CB38" s="639"/>
      <c r="CD38" s="644" t="s">
        <v>338</v>
      </c>
      <c r="CE38" s="645"/>
      <c r="CF38" s="645"/>
      <c r="CG38" s="645"/>
      <c r="CH38" s="645"/>
      <c r="CI38" s="645"/>
      <c r="CJ38" s="645"/>
      <c r="CK38" s="645"/>
      <c r="CL38" s="645"/>
      <c r="CM38" s="645"/>
      <c r="CN38" s="645"/>
      <c r="CO38" s="645"/>
      <c r="CP38" s="645"/>
      <c r="CQ38" s="646"/>
      <c r="CR38" s="629">
        <v>4300634</v>
      </c>
      <c r="CS38" s="630"/>
      <c r="CT38" s="630"/>
      <c r="CU38" s="630"/>
      <c r="CV38" s="630"/>
      <c r="CW38" s="630"/>
      <c r="CX38" s="630"/>
      <c r="CY38" s="631"/>
      <c r="CZ38" s="634">
        <v>8.4</v>
      </c>
      <c r="DA38" s="663"/>
      <c r="DB38" s="663"/>
      <c r="DC38" s="670"/>
      <c r="DD38" s="638">
        <v>3532766</v>
      </c>
      <c r="DE38" s="630"/>
      <c r="DF38" s="630"/>
      <c r="DG38" s="630"/>
      <c r="DH38" s="630"/>
      <c r="DI38" s="630"/>
      <c r="DJ38" s="630"/>
      <c r="DK38" s="631"/>
      <c r="DL38" s="638">
        <v>3297342</v>
      </c>
      <c r="DM38" s="630"/>
      <c r="DN38" s="630"/>
      <c r="DO38" s="630"/>
      <c r="DP38" s="630"/>
      <c r="DQ38" s="630"/>
      <c r="DR38" s="630"/>
      <c r="DS38" s="630"/>
      <c r="DT38" s="630"/>
      <c r="DU38" s="630"/>
      <c r="DV38" s="631"/>
      <c r="DW38" s="634">
        <v>10.9</v>
      </c>
      <c r="DX38" s="663"/>
      <c r="DY38" s="663"/>
      <c r="DZ38" s="663"/>
      <c r="EA38" s="663"/>
      <c r="EB38" s="663"/>
      <c r="EC38" s="664"/>
    </row>
    <row r="39" spans="2:133" ht="11.25" customHeight="1">
      <c r="B39" s="626" t="s">
        <v>339</v>
      </c>
      <c r="C39" s="627"/>
      <c r="D39" s="627"/>
      <c r="E39" s="627"/>
      <c r="F39" s="627"/>
      <c r="G39" s="627"/>
      <c r="H39" s="627"/>
      <c r="I39" s="627"/>
      <c r="J39" s="627"/>
      <c r="K39" s="627"/>
      <c r="L39" s="627"/>
      <c r="M39" s="627"/>
      <c r="N39" s="627"/>
      <c r="O39" s="627"/>
      <c r="P39" s="627"/>
      <c r="Q39" s="628"/>
      <c r="R39" s="629">
        <v>495803</v>
      </c>
      <c r="S39" s="630"/>
      <c r="T39" s="630"/>
      <c r="U39" s="630"/>
      <c r="V39" s="630"/>
      <c r="W39" s="630"/>
      <c r="X39" s="630"/>
      <c r="Y39" s="631"/>
      <c r="Z39" s="632">
        <v>0.9</v>
      </c>
      <c r="AA39" s="632"/>
      <c r="AB39" s="632"/>
      <c r="AC39" s="632"/>
      <c r="AD39" s="633">
        <v>123127</v>
      </c>
      <c r="AE39" s="633"/>
      <c r="AF39" s="633"/>
      <c r="AG39" s="633"/>
      <c r="AH39" s="633"/>
      <c r="AI39" s="633"/>
      <c r="AJ39" s="633"/>
      <c r="AK39" s="633"/>
      <c r="AL39" s="634">
        <v>0.4</v>
      </c>
      <c r="AM39" s="635"/>
      <c r="AN39" s="635"/>
      <c r="AO39" s="636"/>
      <c r="AQ39" s="707" t="s">
        <v>340</v>
      </c>
      <c r="AR39" s="708"/>
      <c r="AS39" s="708"/>
      <c r="AT39" s="708"/>
      <c r="AU39" s="708"/>
      <c r="AV39" s="708"/>
      <c r="AW39" s="708"/>
      <c r="AX39" s="708"/>
      <c r="AY39" s="709"/>
      <c r="AZ39" s="629">
        <v>62961</v>
      </c>
      <c r="BA39" s="630"/>
      <c r="BB39" s="630"/>
      <c r="BC39" s="630"/>
      <c r="BD39" s="668"/>
      <c r="BE39" s="668"/>
      <c r="BF39" s="696"/>
      <c r="BG39" s="644" t="s">
        <v>341</v>
      </c>
      <c r="BH39" s="645"/>
      <c r="BI39" s="645"/>
      <c r="BJ39" s="645"/>
      <c r="BK39" s="645"/>
      <c r="BL39" s="645"/>
      <c r="BM39" s="645"/>
      <c r="BN39" s="645"/>
      <c r="BO39" s="645"/>
      <c r="BP39" s="645"/>
      <c r="BQ39" s="645"/>
      <c r="BR39" s="645"/>
      <c r="BS39" s="645"/>
      <c r="BT39" s="645"/>
      <c r="BU39" s="646"/>
      <c r="BV39" s="629">
        <v>17859</v>
      </c>
      <c r="BW39" s="630"/>
      <c r="BX39" s="630"/>
      <c r="BY39" s="630"/>
      <c r="BZ39" s="630"/>
      <c r="CA39" s="630"/>
      <c r="CB39" s="639"/>
      <c r="CD39" s="644" t="s">
        <v>342</v>
      </c>
      <c r="CE39" s="645"/>
      <c r="CF39" s="645"/>
      <c r="CG39" s="645"/>
      <c r="CH39" s="645"/>
      <c r="CI39" s="645"/>
      <c r="CJ39" s="645"/>
      <c r="CK39" s="645"/>
      <c r="CL39" s="645"/>
      <c r="CM39" s="645"/>
      <c r="CN39" s="645"/>
      <c r="CO39" s="645"/>
      <c r="CP39" s="645"/>
      <c r="CQ39" s="646"/>
      <c r="CR39" s="629">
        <v>1698902</v>
      </c>
      <c r="CS39" s="668"/>
      <c r="CT39" s="668"/>
      <c r="CU39" s="668"/>
      <c r="CV39" s="668"/>
      <c r="CW39" s="668"/>
      <c r="CX39" s="668"/>
      <c r="CY39" s="669"/>
      <c r="CZ39" s="634">
        <v>3.3</v>
      </c>
      <c r="DA39" s="663"/>
      <c r="DB39" s="663"/>
      <c r="DC39" s="670"/>
      <c r="DD39" s="638">
        <v>529203</v>
      </c>
      <c r="DE39" s="668"/>
      <c r="DF39" s="668"/>
      <c r="DG39" s="668"/>
      <c r="DH39" s="668"/>
      <c r="DI39" s="668"/>
      <c r="DJ39" s="668"/>
      <c r="DK39" s="669"/>
      <c r="DL39" s="638" t="s">
        <v>243</v>
      </c>
      <c r="DM39" s="668"/>
      <c r="DN39" s="668"/>
      <c r="DO39" s="668"/>
      <c r="DP39" s="668"/>
      <c r="DQ39" s="668"/>
      <c r="DR39" s="668"/>
      <c r="DS39" s="668"/>
      <c r="DT39" s="668"/>
      <c r="DU39" s="668"/>
      <c r="DV39" s="669"/>
      <c r="DW39" s="634" t="s">
        <v>131</v>
      </c>
      <c r="DX39" s="663"/>
      <c r="DY39" s="663"/>
      <c r="DZ39" s="663"/>
      <c r="EA39" s="663"/>
      <c r="EB39" s="663"/>
      <c r="EC39" s="664"/>
    </row>
    <row r="40" spans="2:133" ht="11.25" customHeight="1">
      <c r="B40" s="626" t="s">
        <v>343</v>
      </c>
      <c r="C40" s="627"/>
      <c r="D40" s="627"/>
      <c r="E40" s="627"/>
      <c r="F40" s="627"/>
      <c r="G40" s="627"/>
      <c r="H40" s="627"/>
      <c r="I40" s="627"/>
      <c r="J40" s="627"/>
      <c r="K40" s="627"/>
      <c r="L40" s="627"/>
      <c r="M40" s="627"/>
      <c r="N40" s="627"/>
      <c r="O40" s="627"/>
      <c r="P40" s="627"/>
      <c r="Q40" s="628"/>
      <c r="R40" s="629">
        <v>3089834</v>
      </c>
      <c r="S40" s="630"/>
      <c r="T40" s="630"/>
      <c r="U40" s="630"/>
      <c r="V40" s="630"/>
      <c r="W40" s="630"/>
      <c r="X40" s="630"/>
      <c r="Y40" s="631"/>
      <c r="Z40" s="632">
        <v>5.8</v>
      </c>
      <c r="AA40" s="632"/>
      <c r="AB40" s="632"/>
      <c r="AC40" s="632"/>
      <c r="AD40" s="633" t="s">
        <v>131</v>
      </c>
      <c r="AE40" s="633"/>
      <c r="AF40" s="633"/>
      <c r="AG40" s="633"/>
      <c r="AH40" s="633"/>
      <c r="AI40" s="633"/>
      <c r="AJ40" s="633"/>
      <c r="AK40" s="633"/>
      <c r="AL40" s="634" t="s">
        <v>243</v>
      </c>
      <c r="AM40" s="635"/>
      <c r="AN40" s="635"/>
      <c r="AO40" s="636"/>
      <c r="AQ40" s="707" t="s">
        <v>344</v>
      </c>
      <c r="AR40" s="708"/>
      <c r="AS40" s="708"/>
      <c r="AT40" s="708"/>
      <c r="AU40" s="708"/>
      <c r="AV40" s="708"/>
      <c r="AW40" s="708"/>
      <c r="AX40" s="708"/>
      <c r="AY40" s="709"/>
      <c r="AZ40" s="629">
        <v>29117</v>
      </c>
      <c r="BA40" s="630"/>
      <c r="BB40" s="630"/>
      <c r="BC40" s="630"/>
      <c r="BD40" s="668"/>
      <c r="BE40" s="668"/>
      <c r="BF40" s="696"/>
      <c r="BG40" s="710" t="s">
        <v>345</v>
      </c>
      <c r="BH40" s="711"/>
      <c r="BI40" s="711"/>
      <c r="BJ40" s="711"/>
      <c r="BK40" s="711"/>
      <c r="BL40" s="222"/>
      <c r="BM40" s="645" t="s">
        <v>346</v>
      </c>
      <c r="BN40" s="645"/>
      <c r="BO40" s="645"/>
      <c r="BP40" s="645"/>
      <c r="BQ40" s="645"/>
      <c r="BR40" s="645"/>
      <c r="BS40" s="645"/>
      <c r="BT40" s="645"/>
      <c r="BU40" s="646"/>
      <c r="BV40" s="629">
        <v>92</v>
      </c>
      <c r="BW40" s="630"/>
      <c r="BX40" s="630"/>
      <c r="BY40" s="630"/>
      <c r="BZ40" s="630"/>
      <c r="CA40" s="630"/>
      <c r="CB40" s="639"/>
      <c r="CD40" s="644" t="s">
        <v>347</v>
      </c>
      <c r="CE40" s="645"/>
      <c r="CF40" s="645"/>
      <c r="CG40" s="645"/>
      <c r="CH40" s="645"/>
      <c r="CI40" s="645"/>
      <c r="CJ40" s="645"/>
      <c r="CK40" s="645"/>
      <c r="CL40" s="645"/>
      <c r="CM40" s="645"/>
      <c r="CN40" s="645"/>
      <c r="CO40" s="645"/>
      <c r="CP40" s="645"/>
      <c r="CQ40" s="646"/>
      <c r="CR40" s="629">
        <v>150888</v>
      </c>
      <c r="CS40" s="630"/>
      <c r="CT40" s="630"/>
      <c r="CU40" s="630"/>
      <c r="CV40" s="630"/>
      <c r="CW40" s="630"/>
      <c r="CX40" s="630"/>
      <c r="CY40" s="631"/>
      <c r="CZ40" s="634">
        <v>0.3</v>
      </c>
      <c r="DA40" s="663"/>
      <c r="DB40" s="663"/>
      <c r="DC40" s="670"/>
      <c r="DD40" s="638">
        <v>52907</v>
      </c>
      <c r="DE40" s="630"/>
      <c r="DF40" s="630"/>
      <c r="DG40" s="630"/>
      <c r="DH40" s="630"/>
      <c r="DI40" s="630"/>
      <c r="DJ40" s="630"/>
      <c r="DK40" s="631"/>
      <c r="DL40" s="638" t="s">
        <v>131</v>
      </c>
      <c r="DM40" s="630"/>
      <c r="DN40" s="630"/>
      <c r="DO40" s="630"/>
      <c r="DP40" s="630"/>
      <c r="DQ40" s="630"/>
      <c r="DR40" s="630"/>
      <c r="DS40" s="630"/>
      <c r="DT40" s="630"/>
      <c r="DU40" s="630"/>
      <c r="DV40" s="631"/>
      <c r="DW40" s="634" t="s">
        <v>131</v>
      </c>
      <c r="DX40" s="663"/>
      <c r="DY40" s="663"/>
      <c r="DZ40" s="663"/>
      <c r="EA40" s="663"/>
      <c r="EB40" s="663"/>
      <c r="EC40" s="664"/>
    </row>
    <row r="41" spans="2:133" ht="11.25" customHeight="1">
      <c r="B41" s="626" t="s">
        <v>348</v>
      </c>
      <c r="C41" s="627"/>
      <c r="D41" s="627"/>
      <c r="E41" s="627"/>
      <c r="F41" s="627"/>
      <c r="G41" s="627"/>
      <c r="H41" s="627"/>
      <c r="I41" s="627"/>
      <c r="J41" s="627"/>
      <c r="K41" s="627"/>
      <c r="L41" s="627"/>
      <c r="M41" s="627"/>
      <c r="N41" s="627"/>
      <c r="O41" s="627"/>
      <c r="P41" s="627"/>
      <c r="Q41" s="628"/>
      <c r="R41" s="629" t="s">
        <v>131</v>
      </c>
      <c r="S41" s="630"/>
      <c r="T41" s="630"/>
      <c r="U41" s="630"/>
      <c r="V41" s="630"/>
      <c r="W41" s="630"/>
      <c r="X41" s="630"/>
      <c r="Y41" s="631"/>
      <c r="Z41" s="632" t="s">
        <v>243</v>
      </c>
      <c r="AA41" s="632"/>
      <c r="AB41" s="632"/>
      <c r="AC41" s="632"/>
      <c r="AD41" s="633" t="s">
        <v>131</v>
      </c>
      <c r="AE41" s="633"/>
      <c r="AF41" s="633"/>
      <c r="AG41" s="633"/>
      <c r="AH41" s="633"/>
      <c r="AI41" s="633"/>
      <c r="AJ41" s="633"/>
      <c r="AK41" s="633"/>
      <c r="AL41" s="634" t="s">
        <v>243</v>
      </c>
      <c r="AM41" s="635"/>
      <c r="AN41" s="635"/>
      <c r="AO41" s="636"/>
      <c r="AQ41" s="707" t="s">
        <v>349</v>
      </c>
      <c r="AR41" s="708"/>
      <c r="AS41" s="708"/>
      <c r="AT41" s="708"/>
      <c r="AU41" s="708"/>
      <c r="AV41" s="708"/>
      <c r="AW41" s="708"/>
      <c r="AX41" s="708"/>
      <c r="AY41" s="709"/>
      <c r="AZ41" s="629">
        <v>881693</v>
      </c>
      <c r="BA41" s="630"/>
      <c r="BB41" s="630"/>
      <c r="BC41" s="630"/>
      <c r="BD41" s="668"/>
      <c r="BE41" s="668"/>
      <c r="BF41" s="696"/>
      <c r="BG41" s="710"/>
      <c r="BH41" s="711"/>
      <c r="BI41" s="711"/>
      <c r="BJ41" s="711"/>
      <c r="BK41" s="711"/>
      <c r="BL41" s="222"/>
      <c r="BM41" s="645" t="s">
        <v>350</v>
      </c>
      <c r="BN41" s="645"/>
      <c r="BO41" s="645"/>
      <c r="BP41" s="645"/>
      <c r="BQ41" s="645"/>
      <c r="BR41" s="645"/>
      <c r="BS41" s="645"/>
      <c r="BT41" s="645"/>
      <c r="BU41" s="646"/>
      <c r="BV41" s="629" t="s">
        <v>131</v>
      </c>
      <c r="BW41" s="630"/>
      <c r="BX41" s="630"/>
      <c r="BY41" s="630"/>
      <c r="BZ41" s="630"/>
      <c r="CA41" s="630"/>
      <c r="CB41" s="639"/>
      <c r="CD41" s="644" t="s">
        <v>351</v>
      </c>
      <c r="CE41" s="645"/>
      <c r="CF41" s="645"/>
      <c r="CG41" s="645"/>
      <c r="CH41" s="645"/>
      <c r="CI41" s="645"/>
      <c r="CJ41" s="645"/>
      <c r="CK41" s="645"/>
      <c r="CL41" s="645"/>
      <c r="CM41" s="645"/>
      <c r="CN41" s="645"/>
      <c r="CO41" s="645"/>
      <c r="CP41" s="645"/>
      <c r="CQ41" s="646"/>
      <c r="CR41" s="629" t="s">
        <v>243</v>
      </c>
      <c r="CS41" s="668"/>
      <c r="CT41" s="668"/>
      <c r="CU41" s="668"/>
      <c r="CV41" s="668"/>
      <c r="CW41" s="668"/>
      <c r="CX41" s="668"/>
      <c r="CY41" s="669"/>
      <c r="CZ41" s="634" t="s">
        <v>131</v>
      </c>
      <c r="DA41" s="663"/>
      <c r="DB41" s="663"/>
      <c r="DC41" s="670"/>
      <c r="DD41" s="638" t="s">
        <v>243</v>
      </c>
      <c r="DE41" s="668"/>
      <c r="DF41" s="668"/>
      <c r="DG41" s="668"/>
      <c r="DH41" s="668"/>
      <c r="DI41" s="668"/>
      <c r="DJ41" s="668"/>
      <c r="DK41" s="669"/>
      <c r="DL41" s="720"/>
      <c r="DM41" s="721"/>
      <c r="DN41" s="721"/>
      <c r="DO41" s="721"/>
      <c r="DP41" s="721"/>
      <c r="DQ41" s="721"/>
      <c r="DR41" s="721"/>
      <c r="DS41" s="721"/>
      <c r="DT41" s="721"/>
      <c r="DU41" s="721"/>
      <c r="DV41" s="722"/>
      <c r="DW41" s="717"/>
      <c r="DX41" s="718"/>
      <c r="DY41" s="718"/>
      <c r="DZ41" s="718"/>
      <c r="EA41" s="718"/>
      <c r="EB41" s="718"/>
      <c r="EC41" s="719"/>
    </row>
    <row r="42" spans="2:133" ht="11.25" customHeight="1">
      <c r="B42" s="626" t="s">
        <v>352</v>
      </c>
      <c r="C42" s="627"/>
      <c r="D42" s="627"/>
      <c r="E42" s="627"/>
      <c r="F42" s="627"/>
      <c r="G42" s="627"/>
      <c r="H42" s="627"/>
      <c r="I42" s="627"/>
      <c r="J42" s="627"/>
      <c r="K42" s="627"/>
      <c r="L42" s="627"/>
      <c r="M42" s="627"/>
      <c r="N42" s="627"/>
      <c r="O42" s="627"/>
      <c r="P42" s="627"/>
      <c r="Q42" s="628"/>
      <c r="R42" s="629" t="s">
        <v>243</v>
      </c>
      <c r="S42" s="630"/>
      <c r="T42" s="630"/>
      <c r="U42" s="630"/>
      <c r="V42" s="630"/>
      <c r="W42" s="630"/>
      <c r="X42" s="630"/>
      <c r="Y42" s="631"/>
      <c r="Z42" s="632" t="s">
        <v>131</v>
      </c>
      <c r="AA42" s="632"/>
      <c r="AB42" s="632"/>
      <c r="AC42" s="632"/>
      <c r="AD42" s="633" t="s">
        <v>243</v>
      </c>
      <c r="AE42" s="633"/>
      <c r="AF42" s="633"/>
      <c r="AG42" s="633"/>
      <c r="AH42" s="633"/>
      <c r="AI42" s="633"/>
      <c r="AJ42" s="633"/>
      <c r="AK42" s="633"/>
      <c r="AL42" s="634" t="s">
        <v>131</v>
      </c>
      <c r="AM42" s="635"/>
      <c r="AN42" s="635"/>
      <c r="AO42" s="636"/>
      <c r="AQ42" s="714" t="s">
        <v>353</v>
      </c>
      <c r="AR42" s="715"/>
      <c r="AS42" s="715"/>
      <c r="AT42" s="715"/>
      <c r="AU42" s="715"/>
      <c r="AV42" s="715"/>
      <c r="AW42" s="715"/>
      <c r="AX42" s="715"/>
      <c r="AY42" s="716"/>
      <c r="AZ42" s="723">
        <v>3355980</v>
      </c>
      <c r="BA42" s="724"/>
      <c r="BB42" s="724"/>
      <c r="BC42" s="724"/>
      <c r="BD42" s="700"/>
      <c r="BE42" s="700"/>
      <c r="BF42" s="702"/>
      <c r="BG42" s="712"/>
      <c r="BH42" s="713"/>
      <c r="BI42" s="713"/>
      <c r="BJ42" s="713"/>
      <c r="BK42" s="713"/>
      <c r="BL42" s="223"/>
      <c r="BM42" s="655" t="s">
        <v>354</v>
      </c>
      <c r="BN42" s="655"/>
      <c r="BO42" s="655"/>
      <c r="BP42" s="655"/>
      <c r="BQ42" s="655"/>
      <c r="BR42" s="655"/>
      <c r="BS42" s="655"/>
      <c r="BT42" s="655"/>
      <c r="BU42" s="656"/>
      <c r="BV42" s="723">
        <v>380</v>
      </c>
      <c r="BW42" s="724"/>
      <c r="BX42" s="724"/>
      <c r="BY42" s="724"/>
      <c r="BZ42" s="724"/>
      <c r="CA42" s="724"/>
      <c r="CB42" s="736"/>
      <c r="CD42" s="626" t="s">
        <v>355</v>
      </c>
      <c r="CE42" s="627"/>
      <c r="CF42" s="627"/>
      <c r="CG42" s="627"/>
      <c r="CH42" s="627"/>
      <c r="CI42" s="627"/>
      <c r="CJ42" s="627"/>
      <c r="CK42" s="627"/>
      <c r="CL42" s="627"/>
      <c r="CM42" s="627"/>
      <c r="CN42" s="627"/>
      <c r="CO42" s="627"/>
      <c r="CP42" s="627"/>
      <c r="CQ42" s="628"/>
      <c r="CR42" s="629">
        <v>3793217</v>
      </c>
      <c r="CS42" s="668"/>
      <c r="CT42" s="668"/>
      <c r="CU42" s="668"/>
      <c r="CV42" s="668"/>
      <c r="CW42" s="668"/>
      <c r="CX42" s="668"/>
      <c r="CY42" s="669"/>
      <c r="CZ42" s="634">
        <v>7.4</v>
      </c>
      <c r="DA42" s="663"/>
      <c r="DB42" s="663"/>
      <c r="DC42" s="670"/>
      <c r="DD42" s="638">
        <v>1242847</v>
      </c>
      <c r="DE42" s="668"/>
      <c r="DF42" s="668"/>
      <c r="DG42" s="668"/>
      <c r="DH42" s="668"/>
      <c r="DI42" s="668"/>
      <c r="DJ42" s="668"/>
      <c r="DK42" s="669"/>
      <c r="DL42" s="720"/>
      <c r="DM42" s="721"/>
      <c r="DN42" s="721"/>
      <c r="DO42" s="721"/>
      <c r="DP42" s="721"/>
      <c r="DQ42" s="721"/>
      <c r="DR42" s="721"/>
      <c r="DS42" s="721"/>
      <c r="DT42" s="721"/>
      <c r="DU42" s="721"/>
      <c r="DV42" s="722"/>
      <c r="DW42" s="717"/>
      <c r="DX42" s="718"/>
      <c r="DY42" s="718"/>
      <c r="DZ42" s="718"/>
      <c r="EA42" s="718"/>
      <c r="EB42" s="718"/>
      <c r="EC42" s="719"/>
    </row>
    <row r="43" spans="2:133" ht="11.25" customHeight="1">
      <c r="B43" s="626" t="s">
        <v>356</v>
      </c>
      <c r="C43" s="627"/>
      <c r="D43" s="627"/>
      <c r="E43" s="627"/>
      <c r="F43" s="627"/>
      <c r="G43" s="627"/>
      <c r="H43" s="627"/>
      <c r="I43" s="627"/>
      <c r="J43" s="627"/>
      <c r="K43" s="627"/>
      <c r="L43" s="627"/>
      <c r="M43" s="627"/>
      <c r="N43" s="627"/>
      <c r="O43" s="627"/>
      <c r="P43" s="627"/>
      <c r="Q43" s="628"/>
      <c r="R43" s="629">
        <v>1627434</v>
      </c>
      <c r="S43" s="630"/>
      <c r="T43" s="630"/>
      <c r="U43" s="630"/>
      <c r="V43" s="630"/>
      <c r="W43" s="630"/>
      <c r="X43" s="630"/>
      <c r="Y43" s="631"/>
      <c r="Z43" s="632">
        <v>3</v>
      </c>
      <c r="AA43" s="632"/>
      <c r="AB43" s="632"/>
      <c r="AC43" s="632"/>
      <c r="AD43" s="633" t="s">
        <v>243</v>
      </c>
      <c r="AE43" s="633"/>
      <c r="AF43" s="633"/>
      <c r="AG43" s="633"/>
      <c r="AH43" s="633"/>
      <c r="AI43" s="633"/>
      <c r="AJ43" s="633"/>
      <c r="AK43" s="633"/>
      <c r="AL43" s="634" t="s">
        <v>131</v>
      </c>
      <c r="AM43" s="635"/>
      <c r="AN43" s="635"/>
      <c r="AO43" s="636"/>
      <c r="BV43" s="224"/>
      <c r="BW43" s="224"/>
      <c r="BX43" s="224"/>
      <c r="BY43" s="224"/>
      <c r="BZ43" s="224"/>
      <c r="CA43" s="224"/>
      <c r="CB43" s="224"/>
      <c r="CD43" s="626" t="s">
        <v>357</v>
      </c>
      <c r="CE43" s="627"/>
      <c r="CF43" s="627"/>
      <c r="CG43" s="627"/>
      <c r="CH43" s="627"/>
      <c r="CI43" s="627"/>
      <c r="CJ43" s="627"/>
      <c r="CK43" s="627"/>
      <c r="CL43" s="627"/>
      <c r="CM43" s="627"/>
      <c r="CN43" s="627"/>
      <c r="CO43" s="627"/>
      <c r="CP43" s="627"/>
      <c r="CQ43" s="628"/>
      <c r="CR43" s="629">
        <v>141379</v>
      </c>
      <c r="CS43" s="668"/>
      <c r="CT43" s="668"/>
      <c r="CU43" s="668"/>
      <c r="CV43" s="668"/>
      <c r="CW43" s="668"/>
      <c r="CX43" s="668"/>
      <c r="CY43" s="669"/>
      <c r="CZ43" s="634">
        <v>0.3</v>
      </c>
      <c r="DA43" s="663"/>
      <c r="DB43" s="663"/>
      <c r="DC43" s="670"/>
      <c r="DD43" s="638">
        <v>131972</v>
      </c>
      <c r="DE43" s="668"/>
      <c r="DF43" s="668"/>
      <c r="DG43" s="668"/>
      <c r="DH43" s="668"/>
      <c r="DI43" s="668"/>
      <c r="DJ43" s="668"/>
      <c r="DK43" s="669"/>
      <c r="DL43" s="720"/>
      <c r="DM43" s="721"/>
      <c r="DN43" s="721"/>
      <c r="DO43" s="721"/>
      <c r="DP43" s="721"/>
      <c r="DQ43" s="721"/>
      <c r="DR43" s="721"/>
      <c r="DS43" s="721"/>
      <c r="DT43" s="721"/>
      <c r="DU43" s="721"/>
      <c r="DV43" s="722"/>
      <c r="DW43" s="717"/>
      <c r="DX43" s="718"/>
      <c r="DY43" s="718"/>
      <c r="DZ43" s="718"/>
      <c r="EA43" s="718"/>
      <c r="EB43" s="718"/>
      <c r="EC43" s="719"/>
    </row>
    <row r="44" spans="2:133" ht="11.25" customHeight="1">
      <c r="B44" s="673" t="s">
        <v>358</v>
      </c>
      <c r="C44" s="674"/>
      <c r="D44" s="674"/>
      <c r="E44" s="674"/>
      <c r="F44" s="674"/>
      <c r="G44" s="674"/>
      <c r="H44" s="674"/>
      <c r="I44" s="674"/>
      <c r="J44" s="674"/>
      <c r="K44" s="674"/>
      <c r="L44" s="674"/>
      <c r="M44" s="674"/>
      <c r="N44" s="674"/>
      <c r="O44" s="674"/>
      <c r="P44" s="674"/>
      <c r="Q44" s="675"/>
      <c r="R44" s="723">
        <v>53434778</v>
      </c>
      <c r="S44" s="724"/>
      <c r="T44" s="724"/>
      <c r="U44" s="724"/>
      <c r="V44" s="724"/>
      <c r="W44" s="724"/>
      <c r="X44" s="724"/>
      <c r="Y44" s="725"/>
      <c r="Z44" s="726">
        <v>100</v>
      </c>
      <c r="AA44" s="726"/>
      <c r="AB44" s="726"/>
      <c r="AC44" s="726"/>
      <c r="AD44" s="727">
        <v>28699691</v>
      </c>
      <c r="AE44" s="727"/>
      <c r="AF44" s="727"/>
      <c r="AG44" s="727"/>
      <c r="AH44" s="727"/>
      <c r="AI44" s="727"/>
      <c r="AJ44" s="727"/>
      <c r="AK44" s="727"/>
      <c r="AL44" s="728">
        <v>100</v>
      </c>
      <c r="AM44" s="701"/>
      <c r="AN44" s="701"/>
      <c r="AO44" s="729"/>
      <c r="CD44" s="730" t="s">
        <v>305</v>
      </c>
      <c r="CE44" s="731"/>
      <c r="CF44" s="626" t="s">
        <v>359</v>
      </c>
      <c r="CG44" s="627"/>
      <c r="CH44" s="627"/>
      <c r="CI44" s="627"/>
      <c r="CJ44" s="627"/>
      <c r="CK44" s="627"/>
      <c r="CL44" s="627"/>
      <c r="CM44" s="627"/>
      <c r="CN44" s="627"/>
      <c r="CO44" s="627"/>
      <c r="CP44" s="627"/>
      <c r="CQ44" s="628"/>
      <c r="CR44" s="629">
        <v>3638585</v>
      </c>
      <c r="CS44" s="630"/>
      <c r="CT44" s="630"/>
      <c r="CU44" s="630"/>
      <c r="CV44" s="630"/>
      <c r="CW44" s="630"/>
      <c r="CX44" s="630"/>
      <c r="CY44" s="631"/>
      <c r="CZ44" s="634">
        <v>7.1</v>
      </c>
      <c r="DA44" s="635"/>
      <c r="DB44" s="635"/>
      <c r="DC44" s="647"/>
      <c r="DD44" s="638">
        <v>1225157</v>
      </c>
      <c r="DE44" s="630"/>
      <c r="DF44" s="630"/>
      <c r="DG44" s="630"/>
      <c r="DH44" s="630"/>
      <c r="DI44" s="630"/>
      <c r="DJ44" s="630"/>
      <c r="DK44" s="631"/>
      <c r="DL44" s="720"/>
      <c r="DM44" s="721"/>
      <c r="DN44" s="721"/>
      <c r="DO44" s="721"/>
      <c r="DP44" s="721"/>
      <c r="DQ44" s="721"/>
      <c r="DR44" s="721"/>
      <c r="DS44" s="721"/>
      <c r="DT44" s="721"/>
      <c r="DU44" s="721"/>
      <c r="DV44" s="722"/>
      <c r="DW44" s="717"/>
      <c r="DX44" s="718"/>
      <c r="DY44" s="718"/>
      <c r="DZ44" s="718"/>
      <c r="EA44" s="718"/>
      <c r="EB44" s="718"/>
      <c r="EC44" s="719"/>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2"/>
      <c r="CE45" s="733"/>
      <c r="CF45" s="626" t="s">
        <v>360</v>
      </c>
      <c r="CG45" s="627"/>
      <c r="CH45" s="627"/>
      <c r="CI45" s="627"/>
      <c r="CJ45" s="627"/>
      <c r="CK45" s="627"/>
      <c r="CL45" s="627"/>
      <c r="CM45" s="627"/>
      <c r="CN45" s="627"/>
      <c r="CO45" s="627"/>
      <c r="CP45" s="627"/>
      <c r="CQ45" s="628"/>
      <c r="CR45" s="629">
        <v>1787595</v>
      </c>
      <c r="CS45" s="668"/>
      <c r="CT45" s="668"/>
      <c r="CU45" s="668"/>
      <c r="CV45" s="668"/>
      <c r="CW45" s="668"/>
      <c r="CX45" s="668"/>
      <c r="CY45" s="669"/>
      <c r="CZ45" s="634">
        <v>3.5</v>
      </c>
      <c r="DA45" s="663"/>
      <c r="DB45" s="663"/>
      <c r="DC45" s="670"/>
      <c r="DD45" s="638">
        <v>95585</v>
      </c>
      <c r="DE45" s="668"/>
      <c r="DF45" s="668"/>
      <c r="DG45" s="668"/>
      <c r="DH45" s="668"/>
      <c r="DI45" s="668"/>
      <c r="DJ45" s="668"/>
      <c r="DK45" s="669"/>
      <c r="DL45" s="720"/>
      <c r="DM45" s="721"/>
      <c r="DN45" s="721"/>
      <c r="DO45" s="721"/>
      <c r="DP45" s="721"/>
      <c r="DQ45" s="721"/>
      <c r="DR45" s="721"/>
      <c r="DS45" s="721"/>
      <c r="DT45" s="721"/>
      <c r="DU45" s="721"/>
      <c r="DV45" s="722"/>
      <c r="DW45" s="717"/>
      <c r="DX45" s="718"/>
      <c r="DY45" s="718"/>
      <c r="DZ45" s="718"/>
      <c r="EA45" s="718"/>
      <c r="EB45" s="718"/>
      <c r="EC45" s="719"/>
    </row>
    <row r="46" spans="2:133" ht="11.25" customHeight="1">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2"/>
      <c r="CE46" s="733"/>
      <c r="CF46" s="626" t="s">
        <v>362</v>
      </c>
      <c r="CG46" s="627"/>
      <c r="CH46" s="627"/>
      <c r="CI46" s="627"/>
      <c r="CJ46" s="627"/>
      <c r="CK46" s="627"/>
      <c r="CL46" s="627"/>
      <c r="CM46" s="627"/>
      <c r="CN46" s="627"/>
      <c r="CO46" s="627"/>
      <c r="CP46" s="627"/>
      <c r="CQ46" s="628"/>
      <c r="CR46" s="629">
        <v>1729069</v>
      </c>
      <c r="CS46" s="630"/>
      <c r="CT46" s="630"/>
      <c r="CU46" s="630"/>
      <c r="CV46" s="630"/>
      <c r="CW46" s="630"/>
      <c r="CX46" s="630"/>
      <c r="CY46" s="631"/>
      <c r="CZ46" s="634">
        <v>3.4</v>
      </c>
      <c r="DA46" s="635"/>
      <c r="DB46" s="635"/>
      <c r="DC46" s="647"/>
      <c r="DD46" s="638">
        <v>1101624</v>
      </c>
      <c r="DE46" s="630"/>
      <c r="DF46" s="630"/>
      <c r="DG46" s="630"/>
      <c r="DH46" s="630"/>
      <c r="DI46" s="630"/>
      <c r="DJ46" s="630"/>
      <c r="DK46" s="631"/>
      <c r="DL46" s="720"/>
      <c r="DM46" s="721"/>
      <c r="DN46" s="721"/>
      <c r="DO46" s="721"/>
      <c r="DP46" s="721"/>
      <c r="DQ46" s="721"/>
      <c r="DR46" s="721"/>
      <c r="DS46" s="721"/>
      <c r="DT46" s="721"/>
      <c r="DU46" s="721"/>
      <c r="DV46" s="722"/>
      <c r="DW46" s="717"/>
      <c r="DX46" s="718"/>
      <c r="DY46" s="718"/>
      <c r="DZ46" s="718"/>
      <c r="EA46" s="718"/>
      <c r="EB46" s="718"/>
      <c r="EC46" s="719"/>
    </row>
    <row r="47" spans="2:133" ht="11.25" customHeight="1">
      <c r="B47" s="748" t="s">
        <v>363</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364</v>
      </c>
      <c r="CG47" s="627"/>
      <c r="CH47" s="627"/>
      <c r="CI47" s="627"/>
      <c r="CJ47" s="627"/>
      <c r="CK47" s="627"/>
      <c r="CL47" s="627"/>
      <c r="CM47" s="627"/>
      <c r="CN47" s="627"/>
      <c r="CO47" s="627"/>
      <c r="CP47" s="627"/>
      <c r="CQ47" s="628"/>
      <c r="CR47" s="629">
        <v>154632</v>
      </c>
      <c r="CS47" s="668"/>
      <c r="CT47" s="668"/>
      <c r="CU47" s="668"/>
      <c r="CV47" s="668"/>
      <c r="CW47" s="668"/>
      <c r="CX47" s="668"/>
      <c r="CY47" s="669"/>
      <c r="CZ47" s="634">
        <v>0.3</v>
      </c>
      <c r="DA47" s="663"/>
      <c r="DB47" s="663"/>
      <c r="DC47" s="670"/>
      <c r="DD47" s="638">
        <v>17690</v>
      </c>
      <c r="DE47" s="668"/>
      <c r="DF47" s="668"/>
      <c r="DG47" s="668"/>
      <c r="DH47" s="668"/>
      <c r="DI47" s="668"/>
      <c r="DJ47" s="668"/>
      <c r="DK47" s="669"/>
      <c r="DL47" s="720"/>
      <c r="DM47" s="721"/>
      <c r="DN47" s="721"/>
      <c r="DO47" s="721"/>
      <c r="DP47" s="721"/>
      <c r="DQ47" s="721"/>
      <c r="DR47" s="721"/>
      <c r="DS47" s="721"/>
      <c r="DT47" s="721"/>
      <c r="DU47" s="721"/>
      <c r="DV47" s="722"/>
      <c r="DW47" s="717"/>
      <c r="DX47" s="718"/>
      <c r="DY47" s="718"/>
      <c r="DZ47" s="718"/>
      <c r="EA47" s="718"/>
      <c r="EB47" s="718"/>
      <c r="EC47" s="719"/>
    </row>
    <row r="48" spans="2:133">
      <c r="B48" s="747" t="s">
        <v>365</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366</v>
      </c>
      <c r="CG48" s="627"/>
      <c r="CH48" s="627"/>
      <c r="CI48" s="627"/>
      <c r="CJ48" s="627"/>
      <c r="CK48" s="627"/>
      <c r="CL48" s="627"/>
      <c r="CM48" s="627"/>
      <c r="CN48" s="627"/>
      <c r="CO48" s="627"/>
      <c r="CP48" s="627"/>
      <c r="CQ48" s="628"/>
      <c r="CR48" s="629" t="s">
        <v>131</v>
      </c>
      <c r="CS48" s="630"/>
      <c r="CT48" s="630"/>
      <c r="CU48" s="630"/>
      <c r="CV48" s="630"/>
      <c r="CW48" s="630"/>
      <c r="CX48" s="630"/>
      <c r="CY48" s="631"/>
      <c r="CZ48" s="634" t="s">
        <v>131</v>
      </c>
      <c r="DA48" s="635"/>
      <c r="DB48" s="635"/>
      <c r="DC48" s="647"/>
      <c r="DD48" s="638" t="s">
        <v>243</v>
      </c>
      <c r="DE48" s="630"/>
      <c r="DF48" s="630"/>
      <c r="DG48" s="630"/>
      <c r="DH48" s="630"/>
      <c r="DI48" s="630"/>
      <c r="DJ48" s="630"/>
      <c r="DK48" s="631"/>
      <c r="DL48" s="720"/>
      <c r="DM48" s="721"/>
      <c r="DN48" s="721"/>
      <c r="DO48" s="721"/>
      <c r="DP48" s="721"/>
      <c r="DQ48" s="721"/>
      <c r="DR48" s="721"/>
      <c r="DS48" s="721"/>
      <c r="DT48" s="721"/>
      <c r="DU48" s="721"/>
      <c r="DV48" s="722"/>
      <c r="DW48" s="717"/>
      <c r="DX48" s="718"/>
      <c r="DY48" s="718"/>
      <c r="DZ48" s="718"/>
      <c r="EA48" s="718"/>
      <c r="EB48" s="718"/>
      <c r="EC48" s="719"/>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3" t="s">
        <v>367</v>
      </c>
      <c r="CE49" s="674"/>
      <c r="CF49" s="674"/>
      <c r="CG49" s="674"/>
      <c r="CH49" s="674"/>
      <c r="CI49" s="674"/>
      <c r="CJ49" s="674"/>
      <c r="CK49" s="674"/>
      <c r="CL49" s="674"/>
      <c r="CM49" s="674"/>
      <c r="CN49" s="674"/>
      <c r="CO49" s="674"/>
      <c r="CP49" s="674"/>
      <c r="CQ49" s="675"/>
      <c r="CR49" s="723">
        <v>51326657</v>
      </c>
      <c r="CS49" s="700"/>
      <c r="CT49" s="700"/>
      <c r="CU49" s="700"/>
      <c r="CV49" s="700"/>
      <c r="CW49" s="700"/>
      <c r="CX49" s="700"/>
      <c r="CY49" s="737"/>
      <c r="CZ49" s="728">
        <v>100</v>
      </c>
      <c r="DA49" s="738"/>
      <c r="DB49" s="738"/>
      <c r="DC49" s="739"/>
      <c r="DD49" s="740">
        <v>32734782</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GjFgCJWdI1J/X6JRZDMyVNf3VmmUcbss1ANvJF1zbVQ5x543Cj831DrRYufbA05YiAKsysHWWoJtk/d/AwrERg==" saltValue="ILjMijRbT0w7zUg/xYmDt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70" zoomScaleNormal="25" zoomScaleSheetLayoutView="70" workbookViewId="0">
      <selection activeCell="AF88" sqref="AF88:AJ88"/>
    </sheetView>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749" t="s">
        <v>368</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0" t="s">
        <v>369</v>
      </c>
      <c r="DK2" s="751"/>
      <c r="DL2" s="751"/>
      <c r="DM2" s="751"/>
      <c r="DN2" s="751"/>
      <c r="DO2" s="752"/>
      <c r="DP2" s="231"/>
      <c r="DQ2" s="750" t="s">
        <v>370</v>
      </c>
      <c r="DR2" s="751"/>
      <c r="DS2" s="751"/>
      <c r="DT2" s="751"/>
      <c r="DU2" s="751"/>
      <c r="DV2" s="751"/>
      <c r="DW2" s="751"/>
      <c r="DX2" s="751"/>
      <c r="DY2" s="751"/>
      <c r="DZ2" s="752"/>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753" t="s">
        <v>371</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35"/>
      <c r="BA4" s="235"/>
      <c r="BB4" s="235"/>
      <c r="BC4" s="235"/>
      <c r="BD4" s="235"/>
      <c r="BE4" s="236"/>
      <c r="BF4" s="236"/>
      <c r="BG4" s="236"/>
      <c r="BH4" s="236"/>
      <c r="BI4" s="236"/>
      <c r="BJ4" s="236"/>
      <c r="BK4" s="236"/>
      <c r="BL4" s="236"/>
      <c r="BM4" s="236"/>
      <c r="BN4" s="236"/>
      <c r="BO4" s="236"/>
      <c r="BP4" s="236"/>
      <c r="BQ4" s="754" t="s">
        <v>372</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7"/>
    </row>
    <row r="5" spans="1:131" s="238" customFormat="1" ht="26.25" customHeight="1">
      <c r="A5" s="755" t="s">
        <v>373</v>
      </c>
      <c r="B5" s="756"/>
      <c r="C5" s="756"/>
      <c r="D5" s="756"/>
      <c r="E5" s="756"/>
      <c r="F5" s="756"/>
      <c r="G5" s="756"/>
      <c r="H5" s="756"/>
      <c r="I5" s="756"/>
      <c r="J5" s="756"/>
      <c r="K5" s="756"/>
      <c r="L5" s="756"/>
      <c r="M5" s="756"/>
      <c r="N5" s="756"/>
      <c r="O5" s="756"/>
      <c r="P5" s="757"/>
      <c r="Q5" s="761" t="s">
        <v>374</v>
      </c>
      <c r="R5" s="762"/>
      <c r="S5" s="762"/>
      <c r="T5" s="762"/>
      <c r="U5" s="763"/>
      <c r="V5" s="761" t="s">
        <v>375</v>
      </c>
      <c r="W5" s="762"/>
      <c r="X5" s="762"/>
      <c r="Y5" s="762"/>
      <c r="Z5" s="763"/>
      <c r="AA5" s="761" t="s">
        <v>376</v>
      </c>
      <c r="AB5" s="762"/>
      <c r="AC5" s="762"/>
      <c r="AD5" s="762"/>
      <c r="AE5" s="762"/>
      <c r="AF5" s="767" t="s">
        <v>377</v>
      </c>
      <c r="AG5" s="762"/>
      <c r="AH5" s="762"/>
      <c r="AI5" s="762"/>
      <c r="AJ5" s="768"/>
      <c r="AK5" s="762" t="s">
        <v>378</v>
      </c>
      <c r="AL5" s="762"/>
      <c r="AM5" s="762"/>
      <c r="AN5" s="762"/>
      <c r="AO5" s="763"/>
      <c r="AP5" s="761" t="s">
        <v>379</v>
      </c>
      <c r="AQ5" s="762"/>
      <c r="AR5" s="762"/>
      <c r="AS5" s="762"/>
      <c r="AT5" s="763"/>
      <c r="AU5" s="761" t="s">
        <v>380</v>
      </c>
      <c r="AV5" s="762"/>
      <c r="AW5" s="762"/>
      <c r="AX5" s="762"/>
      <c r="AY5" s="768"/>
      <c r="AZ5" s="235"/>
      <c r="BA5" s="235"/>
      <c r="BB5" s="235"/>
      <c r="BC5" s="235"/>
      <c r="BD5" s="235"/>
      <c r="BE5" s="236"/>
      <c r="BF5" s="236"/>
      <c r="BG5" s="236"/>
      <c r="BH5" s="236"/>
      <c r="BI5" s="236"/>
      <c r="BJ5" s="236"/>
      <c r="BK5" s="236"/>
      <c r="BL5" s="236"/>
      <c r="BM5" s="236"/>
      <c r="BN5" s="236"/>
      <c r="BO5" s="236"/>
      <c r="BP5" s="236"/>
      <c r="BQ5" s="755" t="s">
        <v>381</v>
      </c>
      <c r="BR5" s="756"/>
      <c r="BS5" s="756"/>
      <c r="BT5" s="756"/>
      <c r="BU5" s="756"/>
      <c r="BV5" s="756"/>
      <c r="BW5" s="756"/>
      <c r="BX5" s="756"/>
      <c r="BY5" s="756"/>
      <c r="BZ5" s="756"/>
      <c r="CA5" s="756"/>
      <c r="CB5" s="756"/>
      <c r="CC5" s="756"/>
      <c r="CD5" s="756"/>
      <c r="CE5" s="756"/>
      <c r="CF5" s="756"/>
      <c r="CG5" s="757"/>
      <c r="CH5" s="761" t="s">
        <v>382</v>
      </c>
      <c r="CI5" s="762"/>
      <c r="CJ5" s="762"/>
      <c r="CK5" s="762"/>
      <c r="CL5" s="763"/>
      <c r="CM5" s="761" t="s">
        <v>383</v>
      </c>
      <c r="CN5" s="762"/>
      <c r="CO5" s="762"/>
      <c r="CP5" s="762"/>
      <c r="CQ5" s="763"/>
      <c r="CR5" s="761" t="s">
        <v>384</v>
      </c>
      <c r="CS5" s="762"/>
      <c r="CT5" s="762"/>
      <c r="CU5" s="762"/>
      <c r="CV5" s="763"/>
      <c r="CW5" s="761" t="s">
        <v>385</v>
      </c>
      <c r="CX5" s="762"/>
      <c r="CY5" s="762"/>
      <c r="CZ5" s="762"/>
      <c r="DA5" s="763"/>
      <c r="DB5" s="761" t="s">
        <v>386</v>
      </c>
      <c r="DC5" s="762"/>
      <c r="DD5" s="762"/>
      <c r="DE5" s="762"/>
      <c r="DF5" s="763"/>
      <c r="DG5" s="794" t="s">
        <v>387</v>
      </c>
      <c r="DH5" s="795"/>
      <c r="DI5" s="795"/>
      <c r="DJ5" s="795"/>
      <c r="DK5" s="796"/>
      <c r="DL5" s="794" t="s">
        <v>388</v>
      </c>
      <c r="DM5" s="795"/>
      <c r="DN5" s="795"/>
      <c r="DO5" s="795"/>
      <c r="DP5" s="796"/>
      <c r="DQ5" s="761" t="s">
        <v>389</v>
      </c>
      <c r="DR5" s="762"/>
      <c r="DS5" s="762"/>
      <c r="DT5" s="762"/>
      <c r="DU5" s="763"/>
      <c r="DV5" s="761" t="s">
        <v>380</v>
      </c>
      <c r="DW5" s="762"/>
      <c r="DX5" s="762"/>
      <c r="DY5" s="762"/>
      <c r="DZ5" s="768"/>
      <c r="EA5" s="237"/>
    </row>
    <row r="6" spans="1:131" s="238"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35"/>
      <c r="BA6" s="235"/>
      <c r="BB6" s="235"/>
      <c r="BC6" s="235"/>
      <c r="BD6" s="235"/>
      <c r="BE6" s="236"/>
      <c r="BF6" s="236"/>
      <c r="BG6" s="236"/>
      <c r="BH6" s="236"/>
      <c r="BI6" s="236"/>
      <c r="BJ6" s="236"/>
      <c r="BK6" s="236"/>
      <c r="BL6" s="236"/>
      <c r="BM6" s="236"/>
      <c r="BN6" s="236"/>
      <c r="BO6" s="236"/>
      <c r="BP6" s="236"/>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7"/>
      <c r="DH6" s="798"/>
      <c r="DI6" s="798"/>
      <c r="DJ6" s="798"/>
      <c r="DK6" s="799"/>
      <c r="DL6" s="797"/>
      <c r="DM6" s="798"/>
      <c r="DN6" s="798"/>
      <c r="DO6" s="798"/>
      <c r="DP6" s="799"/>
      <c r="DQ6" s="764"/>
      <c r="DR6" s="765"/>
      <c r="DS6" s="765"/>
      <c r="DT6" s="765"/>
      <c r="DU6" s="766"/>
      <c r="DV6" s="764"/>
      <c r="DW6" s="765"/>
      <c r="DX6" s="765"/>
      <c r="DY6" s="765"/>
      <c r="DZ6" s="770"/>
      <c r="EA6" s="237"/>
    </row>
    <row r="7" spans="1:131" s="238" customFormat="1" ht="26.25" customHeight="1" thickTop="1">
      <c r="A7" s="239">
        <v>1</v>
      </c>
      <c r="B7" s="780" t="s">
        <v>390</v>
      </c>
      <c r="C7" s="781"/>
      <c r="D7" s="781"/>
      <c r="E7" s="781"/>
      <c r="F7" s="781"/>
      <c r="G7" s="781"/>
      <c r="H7" s="781"/>
      <c r="I7" s="781"/>
      <c r="J7" s="781"/>
      <c r="K7" s="781"/>
      <c r="L7" s="781"/>
      <c r="M7" s="781"/>
      <c r="N7" s="781"/>
      <c r="O7" s="781"/>
      <c r="P7" s="782"/>
      <c r="Q7" s="783">
        <v>52442</v>
      </c>
      <c r="R7" s="784"/>
      <c r="S7" s="784"/>
      <c r="T7" s="784"/>
      <c r="U7" s="784"/>
      <c r="V7" s="784">
        <v>50340</v>
      </c>
      <c r="W7" s="784"/>
      <c r="X7" s="784"/>
      <c r="Y7" s="784"/>
      <c r="Z7" s="784"/>
      <c r="AA7" s="784">
        <v>2101</v>
      </c>
      <c r="AB7" s="784"/>
      <c r="AC7" s="784"/>
      <c r="AD7" s="784"/>
      <c r="AE7" s="785"/>
      <c r="AF7" s="786">
        <v>2005</v>
      </c>
      <c r="AG7" s="787"/>
      <c r="AH7" s="787"/>
      <c r="AI7" s="787"/>
      <c r="AJ7" s="788"/>
      <c r="AK7" s="789">
        <v>535</v>
      </c>
      <c r="AL7" s="790"/>
      <c r="AM7" s="790"/>
      <c r="AN7" s="790"/>
      <c r="AO7" s="790"/>
      <c r="AP7" s="790">
        <v>61993</v>
      </c>
      <c r="AQ7" s="790"/>
      <c r="AR7" s="790"/>
      <c r="AS7" s="790"/>
      <c r="AT7" s="790"/>
      <c r="AU7" s="791"/>
      <c r="AV7" s="791"/>
      <c r="AW7" s="791"/>
      <c r="AX7" s="791"/>
      <c r="AY7" s="792"/>
      <c r="AZ7" s="235"/>
      <c r="BA7" s="235"/>
      <c r="BB7" s="235"/>
      <c r="BC7" s="235"/>
      <c r="BD7" s="235"/>
      <c r="BE7" s="236"/>
      <c r="BF7" s="236"/>
      <c r="BG7" s="236"/>
      <c r="BH7" s="236"/>
      <c r="BI7" s="236"/>
      <c r="BJ7" s="236"/>
      <c r="BK7" s="236"/>
      <c r="BL7" s="236"/>
      <c r="BM7" s="236"/>
      <c r="BN7" s="236"/>
      <c r="BO7" s="236"/>
      <c r="BP7" s="236"/>
      <c r="BQ7" s="239">
        <v>1</v>
      </c>
      <c r="BR7" s="240" t="s">
        <v>599</v>
      </c>
      <c r="BS7" s="774" t="s">
        <v>600</v>
      </c>
      <c r="BT7" s="775"/>
      <c r="BU7" s="775"/>
      <c r="BV7" s="775"/>
      <c r="BW7" s="775"/>
      <c r="BX7" s="775"/>
      <c r="BY7" s="775"/>
      <c r="BZ7" s="775"/>
      <c r="CA7" s="775"/>
      <c r="CB7" s="775"/>
      <c r="CC7" s="775"/>
      <c r="CD7" s="775"/>
      <c r="CE7" s="775"/>
      <c r="CF7" s="775"/>
      <c r="CG7" s="793"/>
      <c r="CH7" s="771">
        <v>34</v>
      </c>
      <c r="CI7" s="772"/>
      <c r="CJ7" s="772"/>
      <c r="CK7" s="772"/>
      <c r="CL7" s="773"/>
      <c r="CM7" s="771">
        <v>1031</v>
      </c>
      <c r="CN7" s="772"/>
      <c r="CO7" s="772"/>
      <c r="CP7" s="772"/>
      <c r="CQ7" s="773"/>
      <c r="CR7" s="771">
        <v>3</v>
      </c>
      <c r="CS7" s="772"/>
      <c r="CT7" s="772"/>
      <c r="CU7" s="772"/>
      <c r="CV7" s="773"/>
      <c r="CW7" s="771">
        <v>152</v>
      </c>
      <c r="CX7" s="772"/>
      <c r="CY7" s="772"/>
      <c r="CZ7" s="772"/>
      <c r="DA7" s="773"/>
      <c r="DB7" s="777" t="s">
        <v>597</v>
      </c>
      <c r="DC7" s="778"/>
      <c r="DD7" s="778"/>
      <c r="DE7" s="778"/>
      <c r="DF7" s="779"/>
      <c r="DG7" s="777" t="s">
        <v>626</v>
      </c>
      <c r="DH7" s="778"/>
      <c r="DI7" s="778"/>
      <c r="DJ7" s="778"/>
      <c r="DK7" s="779"/>
      <c r="DL7" s="771">
        <v>583</v>
      </c>
      <c r="DM7" s="772"/>
      <c r="DN7" s="772"/>
      <c r="DO7" s="772"/>
      <c r="DP7" s="773"/>
      <c r="DQ7" s="771" t="s">
        <v>597</v>
      </c>
      <c r="DR7" s="772"/>
      <c r="DS7" s="772"/>
      <c r="DT7" s="772"/>
      <c r="DU7" s="773"/>
      <c r="DV7" s="774"/>
      <c r="DW7" s="775"/>
      <c r="DX7" s="775"/>
      <c r="DY7" s="775"/>
      <c r="DZ7" s="776"/>
      <c r="EA7" s="237"/>
    </row>
    <row r="8" spans="1:131" s="238" customFormat="1" ht="26.25" customHeight="1">
      <c r="A8" s="241">
        <v>2</v>
      </c>
      <c r="B8" s="808" t="s">
        <v>391</v>
      </c>
      <c r="C8" s="809"/>
      <c r="D8" s="809"/>
      <c r="E8" s="809"/>
      <c r="F8" s="809"/>
      <c r="G8" s="809"/>
      <c r="H8" s="809"/>
      <c r="I8" s="809"/>
      <c r="J8" s="809"/>
      <c r="K8" s="809"/>
      <c r="L8" s="809"/>
      <c r="M8" s="809"/>
      <c r="N8" s="809"/>
      <c r="O8" s="809"/>
      <c r="P8" s="810"/>
      <c r="Q8" s="811">
        <v>7</v>
      </c>
      <c r="R8" s="812"/>
      <c r="S8" s="812"/>
      <c r="T8" s="812"/>
      <c r="U8" s="812"/>
      <c r="V8" s="812">
        <v>0</v>
      </c>
      <c r="W8" s="812"/>
      <c r="X8" s="812"/>
      <c r="Y8" s="812"/>
      <c r="Z8" s="812"/>
      <c r="AA8" s="812">
        <v>6</v>
      </c>
      <c r="AB8" s="812"/>
      <c r="AC8" s="812"/>
      <c r="AD8" s="812"/>
      <c r="AE8" s="813"/>
      <c r="AF8" s="814" t="s">
        <v>392</v>
      </c>
      <c r="AG8" s="815"/>
      <c r="AH8" s="815"/>
      <c r="AI8" s="815"/>
      <c r="AJ8" s="816"/>
      <c r="AK8" s="800" t="s">
        <v>597</v>
      </c>
      <c r="AL8" s="801"/>
      <c r="AM8" s="801"/>
      <c r="AN8" s="801"/>
      <c r="AO8" s="801"/>
      <c r="AP8" s="801" t="s">
        <v>597</v>
      </c>
      <c r="AQ8" s="801"/>
      <c r="AR8" s="801"/>
      <c r="AS8" s="801"/>
      <c r="AT8" s="801"/>
      <c r="AU8" s="802"/>
      <c r="AV8" s="802"/>
      <c r="AW8" s="802"/>
      <c r="AX8" s="802"/>
      <c r="AY8" s="803"/>
      <c r="AZ8" s="235"/>
      <c r="BA8" s="235"/>
      <c r="BB8" s="235"/>
      <c r="BC8" s="235"/>
      <c r="BD8" s="235"/>
      <c r="BE8" s="236"/>
      <c r="BF8" s="236"/>
      <c r="BG8" s="236"/>
      <c r="BH8" s="236"/>
      <c r="BI8" s="236"/>
      <c r="BJ8" s="236"/>
      <c r="BK8" s="236"/>
      <c r="BL8" s="236"/>
      <c r="BM8" s="236"/>
      <c r="BN8" s="236"/>
      <c r="BO8" s="236"/>
      <c r="BP8" s="236"/>
      <c r="BQ8" s="241">
        <v>2</v>
      </c>
      <c r="BR8" s="242"/>
      <c r="BS8" s="804" t="s">
        <v>601</v>
      </c>
      <c r="BT8" s="805"/>
      <c r="BU8" s="805"/>
      <c r="BV8" s="805"/>
      <c r="BW8" s="805"/>
      <c r="BX8" s="805"/>
      <c r="BY8" s="805"/>
      <c r="BZ8" s="805"/>
      <c r="CA8" s="805"/>
      <c r="CB8" s="805"/>
      <c r="CC8" s="805"/>
      <c r="CD8" s="805"/>
      <c r="CE8" s="805"/>
      <c r="CF8" s="805"/>
      <c r="CG8" s="806"/>
      <c r="CH8" s="777">
        <v>-2</v>
      </c>
      <c r="CI8" s="778"/>
      <c r="CJ8" s="778"/>
      <c r="CK8" s="778"/>
      <c r="CL8" s="779"/>
      <c r="CM8" s="777">
        <v>180</v>
      </c>
      <c r="CN8" s="778"/>
      <c r="CO8" s="778"/>
      <c r="CP8" s="778"/>
      <c r="CQ8" s="779"/>
      <c r="CR8" s="777">
        <v>70</v>
      </c>
      <c r="CS8" s="778"/>
      <c r="CT8" s="778"/>
      <c r="CU8" s="778"/>
      <c r="CV8" s="779"/>
      <c r="CW8" s="777">
        <v>1</v>
      </c>
      <c r="CX8" s="778"/>
      <c r="CY8" s="778"/>
      <c r="CZ8" s="778"/>
      <c r="DA8" s="779"/>
      <c r="DB8" s="777" t="s">
        <v>597</v>
      </c>
      <c r="DC8" s="778"/>
      <c r="DD8" s="778"/>
      <c r="DE8" s="778"/>
      <c r="DF8" s="779"/>
      <c r="DG8" s="777" t="s">
        <v>597</v>
      </c>
      <c r="DH8" s="778"/>
      <c r="DI8" s="778"/>
      <c r="DJ8" s="778"/>
      <c r="DK8" s="779"/>
      <c r="DL8" s="777" t="s">
        <v>597</v>
      </c>
      <c r="DM8" s="778"/>
      <c r="DN8" s="778"/>
      <c r="DO8" s="778"/>
      <c r="DP8" s="779"/>
      <c r="DQ8" s="777" t="s">
        <v>597</v>
      </c>
      <c r="DR8" s="778"/>
      <c r="DS8" s="778"/>
      <c r="DT8" s="778"/>
      <c r="DU8" s="779"/>
      <c r="DV8" s="804"/>
      <c r="DW8" s="805"/>
      <c r="DX8" s="805"/>
      <c r="DY8" s="805"/>
      <c r="DZ8" s="807"/>
      <c r="EA8" s="237"/>
    </row>
    <row r="9" spans="1:131" s="238" customFormat="1" ht="26.25" customHeight="1">
      <c r="A9" s="241">
        <v>3</v>
      </c>
      <c r="B9" s="808" t="s">
        <v>393</v>
      </c>
      <c r="C9" s="809"/>
      <c r="D9" s="809"/>
      <c r="E9" s="809"/>
      <c r="F9" s="809"/>
      <c r="G9" s="809"/>
      <c r="H9" s="809"/>
      <c r="I9" s="809"/>
      <c r="J9" s="809"/>
      <c r="K9" s="809"/>
      <c r="L9" s="809"/>
      <c r="M9" s="809"/>
      <c r="N9" s="809"/>
      <c r="O9" s="809"/>
      <c r="P9" s="810"/>
      <c r="Q9" s="811">
        <v>1</v>
      </c>
      <c r="R9" s="812"/>
      <c r="S9" s="812"/>
      <c r="T9" s="812"/>
      <c r="U9" s="812"/>
      <c r="V9" s="812">
        <v>1</v>
      </c>
      <c r="W9" s="812"/>
      <c r="X9" s="812"/>
      <c r="Y9" s="812"/>
      <c r="Z9" s="812"/>
      <c r="AA9" s="812">
        <v>0</v>
      </c>
      <c r="AB9" s="812"/>
      <c r="AC9" s="812"/>
      <c r="AD9" s="812"/>
      <c r="AE9" s="813"/>
      <c r="AF9" s="814" t="s">
        <v>392</v>
      </c>
      <c r="AG9" s="815"/>
      <c r="AH9" s="815"/>
      <c r="AI9" s="815"/>
      <c r="AJ9" s="816"/>
      <c r="AK9" s="800" t="s">
        <v>598</v>
      </c>
      <c r="AL9" s="801"/>
      <c r="AM9" s="801"/>
      <c r="AN9" s="801"/>
      <c r="AO9" s="801"/>
      <c r="AP9" s="801" t="s">
        <v>597</v>
      </c>
      <c r="AQ9" s="801"/>
      <c r="AR9" s="801"/>
      <c r="AS9" s="801"/>
      <c r="AT9" s="801"/>
      <c r="AU9" s="802"/>
      <c r="AV9" s="802"/>
      <c r="AW9" s="802"/>
      <c r="AX9" s="802"/>
      <c r="AY9" s="803"/>
      <c r="AZ9" s="235"/>
      <c r="BA9" s="235"/>
      <c r="BB9" s="235"/>
      <c r="BC9" s="235"/>
      <c r="BD9" s="235"/>
      <c r="BE9" s="236"/>
      <c r="BF9" s="236"/>
      <c r="BG9" s="236"/>
      <c r="BH9" s="236"/>
      <c r="BI9" s="236"/>
      <c r="BJ9" s="236"/>
      <c r="BK9" s="236"/>
      <c r="BL9" s="236"/>
      <c r="BM9" s="236"/>
      <c r="BN9" s="236"/>
      <c r="BO9" s="236"/>
      <c r="BP9" s="236"/>
      <c r="BQ9" s="241">
        <v>3</v>
      </c>
      <c r="BR9" s="242"/>
      <c r="BS9" s="804" t="s">
        <v>602</v>
      </c>
      <c r="BT9" s="805"/>
      <c r="BU9" s="805"/>
      <c r="BV9" s="805"/>
      <c r="BW9" s="805"/>
      <c r="BX9" s="805"/>
      <c r="BY9" s="805"/>
      <c r="BZ9" s="805"/>
      <c r="CA9" s="805"/>
      <c r="CB9" s="805"/>
      <c r="CC9" s="805"/>
      <c r="CD9" s="805"/>
      <c r="CE9" s="805"/>
      <c r="CF9" s="805"/>
      <c r="CG9" s="806"/>
      <c r="CH9" s="777">
        <v>0</v>
      </c>
      <c r="CI9" s="778"/>
      <c r="CJ9" s="778"/>
      <c r="CK9" s="778"/>
      <c r="CL9" s="779"/>
      <c r="CM9" s="777">
        <v>196</v>
      </c>
      <c r="CN9" s="778"/>
      <c r="CO9" s="778"/>
      <c r="CP9" s="778"/>
      <c r="CQ9" s="779"/>
      <c r="CR9" s="777">
        <v>160</v>
      </c>
      <c r="CS9" s="778"/>
      <c r="CT9" s="778"/>
      <c r="CU9" s="778"/>
      <c r="CV9" s="779"/>
      <c r="CW9" s="777">
        <v>27</v>
      </c>
      <c r="CX9" s="778"/>
      <c r="CY9" s="778"/>
      <c r="CZ9" s="778"/>
      <c r="DA9" s="779"/>
      <c r="DB9" s="777" t="s">
        <v>626</v>
      </c>
      <c r="DC9" s="778"/>
      <c r="DD9" s="778"/>
      <c r="DE9" s="778"/>
      <c r="DF9" s="779"/>
      <c r="DG9" s="777" t="s">
        <v>626</v>
      </c>
      <c r="DH9" s="778"/>
      <c r="DI9" s="778"/>
      <c r="DJ9" s="778"/>
      <c r="DK9" s="779"/>
      <c r="DL9" s="777" t="s">
        <v>626</v>
      </c>
      <c r="DM9" s="778"/>
      <c r="DN9" s="778"/>
      <c r="DO9" s="778"/>
      <c r="DP9" s="779"/>
      <c r="DQ9" s="777" t="s">
        <v>627</v>
      </c>
      <c r="DR9" s="778"/>
      <c r="DS9" s="778"/>
      <c r="DT9" s="778"/>
      <c r="DU9" s="779"/>
      <c r="DV9" s="804"/>
      <c r="DW9" s="805"/>
      <c r="DX9" s="805"/>
      <c r="DY9" s="805"/>
      <c r="DZ9" s="807"/>
      <c r="EA9" s="237"/>
    </row>
    <row r="10" spans="1:131" s="238" customFormat="1" ht="26.25" customHeight="1">
      <c r="A10" s="241">
        <v>4</v>
      </c>
      <c r="B10" s="808" t="s">
        <v>394</v>
      </c>
      <c r="C10" s="809"/>
      <c r="D10" s="809"/>
      <c r="E10" s="809"/>
      <c r="F10" s="809"/>
      <c r="G10" s="809"/>
      <c r="H10" s="809"/>
      <c r="I10" s="809"/>
      <c r="J10" s="809"/>
      <c r="K10" s="809"/>
      <c r="L10" s="809"/>
      <c r="M10" s="809"/>
      <c r="N10" s="809"/>
      <c r="O10" s="809"/>
      <c r="P10" s="810"/>
      <c r="Q10" s="811">
        <v>9</v>
      </c>
      <c r="R10" s="812"/>
      <c r="S10" s="812"/>
      <c r="T10" s="812"/>
      <c r="U10" s="812"/>
      <c r="V10" s="812">
        <v>9</v>
      </c>
      <c r="W10" s="812"/>
      <c r="X10" s="812"/>
      <c r="Y10" s="812"/>
      <c r="Z10" s="812"/>
      <c r="AA10" s="812">
        <v>1</v>
      </c>
      <c r="AB10" s="812"/>
      <c r="AC10" s="812"/>
      <c r="AD10" s="812"/>
      <c r="AE10" s="813"/>
      <c r="AF10" s="814" t="s">
        <v>392</v>
      </c>
      <c r="AG10" s="815"/>
      <c r="AH10" s="815"/>
      <c r="AI10" s="815"/>
      <c r="AJ10" s="816"/>
      <c r="AK10" s="800">
        <v>4</v>
      </c>
      <c r="AL10" s="801"/>
      <c r="AM10" s="801"/>
      <c r="AN10" s="801"/>
      <c r="AO10" s="801"/>
      <c r="AP10" s="801" t="s">
        <v>597</v>
      </c>
      <c r="AQ10" s="801"/>
      <c r="AR10" s="801"/>
      <c r="AS10" s="801"/>
      <c r="AT10" s="801"/>
      <c r="AU10" s="802"/>
      <c r="AV10" s="802"/>
      <c r="AW10" s="802"/>
      <c r="AX10" s="802"/>
      <c r="AY10" s="803"/>
      <c r="AZ10" s="235"/>
      <c r="BA10" s="235"/>
      <c r="BB10" s="235"/>
      <c r="BC10" s="235"/>
      <c r="BD10" s="235"/>
      <c r="BE10" s="236"/>
      <c r="BF10" s="236"/>
      <c r="BG10" s="236"/>
      <c r="BH10" s="236"/>
      <c r="BI10" s="236"/>
      <c r="BJ10" s="236"/>
      <c r="BK10" s="236"/>
      <c r="BL10" s="236"/>
      <c r="BM10" s="236"/>
      <c r="BN10" s="236"/>
      <c r="BO10" s="236"/>
      <c r="BP10" s="236"/>
      <c r="BQ10" s="241">
        <v>4</v>
      </c>
      <c r="BR10" s="242"/>
      <c r="BS10" s="804" t="s">
        <v>603</v>
      </c>
      <c r="BT10" s="805"/>
      <c r="BU10" s="805"/>
      <c r="BV10" s="805"/>
      <c r="BW10" s="805"/>
      <c r="BX10" s="805"/>
      <c r="BY10" s="805"/>
      <c r="BZ10" s="805"/>
      <c r="CA10" s="805"/>
      <c r="CB10" s="805"/>
      <c r="CC10" s="805"/>
      <c r="CD10" s="805"/>
      <c r="CE10" s="805"/>
      <c r="CF10" s="805"/>
      <c r="CG10" s="806"/>
      <c r="CH10" s="777">
        <v>13</v>
      </c>
      <c r="CI10" s="778"/>
      <c r="CJ10" s="778"/>
      <c r="CK10" s="778"/>
      <c r="CL10" s="779"/>
      <c r="CM10" s="777">
        <v>251</v>
      </c>
      <c r="CN10" s="778"/>
      <c r="CO10" s="778"/>
      <c r="CP10" s="778"/>
      <c r="CQ10" s="779"/>
      <c r="CR10" s="777">
        <v>8</v>
      </c>
      <c r="CS10" s="778"/>
      <c r="CT10" s="778"/>
      <c r="CU10" s="778"/>
      <c r="CV10" s="779"/>
      <c r="CW10" s="777">
        <v>132</v>
      </c>
      <c r="CX10" s="778"/>
      <c r="CY10" s="778"/>
      <c r="CZ10" s="778"/>
      <c r="DA10" s="779"/>
      <c r="DB10" s="777" t="s">
        <v>627</v>
      </c>
      <c r="DC10" s="778"/>
      <c r="DD10" s="778"/>
      <c r="DE10" s="778"/>
      <c r="DF10" s="779"/>
      <c r="DG10" s="777" t="s">
        <v>627</v>
      </c>
      <c r="DH10" s="778"/>
      <c r="DI10" s="778"/>
      <c r="DJ10" s="778"/>
      <c r="DK10" s="779"/>
      <c r="DL10" s="777" t="s">
        <v>627</v>
      </c>
      <c r="DM10" s="778"/>
      <c r="DN10" s="778"/>
      <c r="DO10" s="778"/>
      <c r="DP10" s="779"/>
      <c r="DQ10" s="777" t="s">
        <v>626</v>
      </c>
      <c r="DR10" s="778"/>
      <c r="DS10" s="778"/>
      <c r="DT10" s="778"/>
      <c r="DU10" s="779"/>
      <c r="DV10" s="804"/>
      <c r="DW10" s="805"/>
      <c r="DX10" s="805"/>
      <c r="DY10" s="805"/>
      <c r="DZ10" s="807"/>
      <c r="EA10" s="237"/>
    </row>
    <row r="11" spans="1:131" s="238" customFormat="1" ht="26.25" customHeight="1">
      <c r="A11" s="241">
        <v>5</v>
      </c>
      <c r="B11" s="808" t="s">
        <v>395</v>
      </c>
      <c r="C11" s="809"/>
      <c r="D11" s="809"/>
      <c r="E11" s="809"/>
      <c r="F11" s="809"/>
      <c r="G11" s="809"/>
      <c r="H11" s="809"/>
      <c r="I11" s="809"/>
      <c r="J11" s="809"/>
      <c r="K11" s="809"/>
      <c r="L11" s="809"/>
      <c r="M11" s="809"/>
      <c r="N11" s="809"/>
      <c r="O11" s="809"/>
      <c r="P11" s="810"/>
      <c r="Q11" s="811">
        <v>1331</v>
      </c>
      <c r="R11" s="812"/>
      <c r="S11" s="812"/>
      <c r="T11" s="812"/>
      <c r="U11" s="812"/>
      <c r="V11" s="812">
        <v>1331</v>
      </c>
      <c r="W11" s="812"/>
      <c r="X11" s="812"/>
      <c r="Y11" s="812"/>
      <c r="Z11" s="812"/>
      <c r="AA11" s="812">
        <v>0</v>
      </c>
      <c r="AB11" s="812"/>
      <c r="AC11" s="812"/>
      <c r="AD11" s="812"/>
      <c r="AE11" s="813"/>
      <c r="AF11" s="814" t="s">
        <v>392</v>
      </c>
      <c r="AG11" s="815"/>
      <c r="AH11" s="815"/>
      <c r="AI11" s="815"/>
      <c r="AJ11" s="816"/>
      <c r="AK11" s="800">
        <v>323</v>
      </c>
      <c r="AL11" s="801"/>
      <c r="AM11" s="801"/>
      <c r="AN11" s="801"/>
      <c r="AO11" s="801"/>
      <c r="AP11" s="801">
        <v>6278</v>
      </c>
      <c r="AQ11" s="801"/>
      <c r="AR11" s="801"/>
      <c r="AS11" s="801"/>
      <c r="AT11" s="801"/>
      <c r="AU11" s="802"/>
      <c r="AV11" s="802"/>
      <c r="AW11" s="802"/>
      <c r="AX11" s="802"/>
      <c r="AY11" s="803"/>
      <c r="AZ11" s="235"/>
      <c r="BA11" s="235"/>
      <c r="BB11" s="235"/>
      <c r="BC11" s="235"/>
      <c r="BD11" s="235"/>
      <c r="BE11" s="236"/>
      <c r="BF11" s="236"/>
      <c r="BG11" s="236"/>
      <c r="BH11" s="236"/>
      <c r="BI11" s="236"/>
      <c r="BJ11" s="236"/>
      <c r="BK11" s="236"/>
      <c r="BL11" s="236"/>
      <c r="BM11" s="236"/>
      <c r="BN11" s="236"/>
      <c r="BO11" s="236"/>
      <c r="BP11" s="236"/>
      <c r="BQ11" s="241">
        <v>5</v>
      </c>
      <c r="BR11" s="242"/>
      <c r="BS11" s="804" t="s">
        <v>604</v>
      </c>
      <c r="BT11" s="805"/>
      <c r="BU11" s="805"/>
      <c r="BV11" s="805"/>
      <c r="BW11" s="805"/>
      <c r="BX11" s="805"/>
      <c r="BY11" s="805"/>
      <c r="BZ11" s="805"/>
      <c r="CA11" s="805"/>
      <c r="CB11" s="805"/>
      <c r="CC11" s="805"/>
      <c r="CD11" s="805"/>
      <c r="CE11" s="805"/>
      <c r="CF11" s="805"/>
      <c r="CG11" s="806"/>
      <c r="CH11" s="777">
        <v>-16</v>
      </c>
      <c r="CI11" s="778"/>
      <c r="CJ11" s="778"/>
      <c r="CK11" s="778"/>
      <c r="CL11" s="779"/>
      <c r="CM11" s="777">
        <v>1576</v>
      </c>
      <c r="CN11" s="778"/>
      <c r="CO11" s="778"/>
      <c r="CP11" s="778"/>
      <c r="CQ11" s="779"/>
      <c r="CR11" s="777">
        <v>50</v>
      </c>
      <c r="CS11" s="778"/>
      <c r="CT11" s="778"/>
      <c r="CU11" s="778"/>
      <c r="CV11" s="779"/>
      <c r="CW11" s="777" t="s">
        <v>627</v>
      </c>
      <c r="CX11" s="778"/>
      <c r="CY11" s="778"/>
      <c r="CZ11" s="778"/>
      <c r="DA11" s="779"/>
      <c r="DB11" s="777" t="s">
        <v>626</v>
      </c>
      <c r="DC11" s="778"/>
      <c r="DD11" s="778"/>
      <c r="DE11" s="778"/>
      <c r="DF11" s="779"/>
      <c r="DG11" s="777" t="s">
        <v>627</v>
      </c>
      <c r="DH11" s="778"/>
      <c r="DI11" s="778"/>
      <c r="DJ11" s="778"/>
      <c r="DK11" s="779"/>
      <c r="DL11" s="777" t="s">
        <v>627</v>
      </c>
      <c r="DM11" s="778"/>
      <c r="DN11" s="778"/>
      <c r="DO11" s="778"/>
      <c r="DP11" s="779"/>
      <c r="DQ11" s="777" t="s">
        <v>627</v>
      </c>
      <c r="DR11" s="778"/>
      <c r="DS11" s="778"/>
      <c r="DT11" s="778"/>
      <c r="DU11" s="779"/>
      <c r="DV11" s="804"/>
      <c r="DW11" s="805"/>
      <c r="DX11" s="805"/>
      <c r="DY11" s="805"/>
      <c r="DZ11" s="807"/>
      <c r="EA11" s="237"/>
    </row>
    <row r="12" spans="1:131" s="238" customFormat="1" ht="26.25" customHeight="1">
      <c r="A12" s="241">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800"/>
      <c r="AL12" s="801"/>
      <c r="AM12" s="801"/>
      <c r="AN12" s="801"/>
      <c r="AO12" s="801"/>
      <c r="AP12" s="801"/>
      <c r="AQ12" s="801"/>
      <c r="AR12" s="801"/>
      <c r="AS12" s="801"/>
      <c r="AT12" s="801"/>
      <c r="AU12" s="802"/>
      <c r="AV12" s="802"/>
      <c r="AW12" s="802"/>
      <c r="AX12" s="802"/>
      <c r="AY12" s="803"/>
      <c r="AZ12" s="235"/>
      <c r="BA12" s="235"/>
      <c r="BB12" s="235"/>
      <c r="BC12" s="235"/>
      <c r="BD12" s="235"/>
      <c r="BE12" s="236"/>
      <c r="BF12" s="236"/>
      <c r="BG12" s="236"/>
      <c r="BH12" s="236"/>
      <c r="BI12" s="236"/>
      <c r="BJ12" s="236"/>
      <c r="BK12" s="236"/>
      <c r="BL12" s="236"/>
      <c r="BM12" s="236"/>
      <c r="BN12" s="236"/>
      <c r="BO12" s="236"/>
      <c r="BP12" s="236"/>
      <c r="BQ12" s="241">
        <v>6</v>
      </c>
      <c r="BR12" s="242"/>
      <c r="BS12" s="804" t="s">
        <v>605</v>
      </c>
      <c r="BT12" s="805"/>
      <c r="BU12" s="805"/>
      <c r="BV12" s="805"/>
      <c r="BW12" s="805"/>
      <c r="BX12" s="805"/>
      <c r="BY12" s="805"/>
      <c r="BZ12" s="805"/>
      <c r="CA12" s="805"/>
      <c r="CB12" s="805"/>
      <c r="CC12" s="805"/>
      <c r="CD12" s="805"/>
      <c r="CE12" s="805"/>
      <c r="CF12" s="805"/>
      <c r="CG12" s="806"/>
      <c r="CH12" s="777">
        <v>2</v>
      </c>
      <c r="CI12" s="778"/>
      <c r="CJ12" s="778"/>
      <c r="CK12" s="778"/>
      <c r="CL12" s="779"/>
      <c r="CM12" s="777">
        <v>10</v>
      </c>
      <c r="CN12" s="778"/>
      <c r="CO12" s="778"/>
      <c r="CP12" s="778"/>
      <c r="CQ12" s="779"/>
      <c r="CR12" s="777">
        <v>43</v>
      </c>
      <c r="CS12" s="778"/>
      <c r="CT12" s="778"/>
      <c r="CU12" s="778"/>
      <c r="CV12" s="779"/>
      <c r="CW12" s="777" t="s">
        <v>627</v>
      </c>
      <c r="CX12" s="778"/>
      <c r="CY12" s="778"/>
      <c r="CZ12" s="778"/>
      <c r="DA12" s="779"/>
      <c r="DB12" s="777" t="s">
        <v>627</v>
      </c>
      <c r="DC12" s="778"/>
      <c r="DD12" s="778"/>
      <c r="DE12" s="778"/>
      <c r="DF12" s="779"/>
      <c r="DG12" s="777" t="s">
        <v>627</v>
      </c>
      <c r="DH12" s="778"/>
      <c r="DI12" s="778"/>
      <c r="DJ12" s="778"/>
      <c r="DK12" s="779"/>
      <c r="DL12" s="777" t="s">
        <v>627</v>
      </c>
      <c r="DM12" s="778"/>
      <c r="DN12" s="778"/>
      <c r="DO12" s="778"/>
      <c r="DP12" s="779"/>
      <c r="DQ12" s="777" t="s">
        <v>627</v>
      </c>
      <c r="DR12" s="778"/>
      <c r="DS12" s="778"/>
      <c r="DT12" s="778"/>
      <c r="DU12" s="779"/>
      <c r="DV12" s="804"/>
      <c r="DW12" s="805"/>
      <c r="DX12" s="805"/>
      <c r="DY12" s="805"/>
      <c r="DZ12" s="807"/>
      <c r="EA12" s="237"/>
    </row>
    <row r="13" spans="1:131" s="238" customFormat="1" ht="26.25" customHeight="1">
      <c r="A13" s="241">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800"/>
      <c r="AL13" s="801"/>
      <c r="AM13" s="801"/>
      <c r="AN13" s="801"/>
      <c r="AO13" s="801"/>
      <c r="AP13" s="801"/>
      <c r="AQ13" s="801"/>
      <c r="AR13" s="801"/>
      <c r="AS13" s="801"/>
      <c r="AT13" s="801"/>
      <c r="AU13" s="802"/>
      <c r="AV13" s="802"/>
      <c r="AW13" s="802"/>
      <c r="AX13" s="802"/>
      <c r="AY13" s="803"/>
      <c r="AZ13" s="235"/>
      <c r="BA13" s="235"/>
      <c r="BB13" s="235"/>
      <c r="BC13" s="235"/>
      <c r="BD13" s="235"/>
      <c r="BE13" s="236"/>
      <c r="BF13" s="236"/>
      <c r="BG13" s="236"/>
      <c r="BH13" s="236"/>
      <c r="BI13" s="236"/>
      <c r="BJ13" s="236"/>
      <c r="BK13" s="236"/>
      <c r="BL13" s="236"/>
      <c r="BM13" s="236"/>
      <c r="BN13" s="236"/>
      <c r="BO13" s="236"/>
      <c r="BP13" s="236"/>
      <c r="BQ13" s="241">
        <v>7</v>
      </c>
      <c r="BR13" s="242"/>
      <c r="BS13" s="804" t="s">
        <v>606</v>
      </c>
      <c r="BT13" s="805"/>
      <c r="BU13" s="805"/>
      <c r="BV13" s="805"/>
      <c r="BW13" s="805"/>
      <c r="BX13" s="805"/>
      <c r="BY13" s="805"/>
      <c r="BZ13" s="805"/>
      <c r="CA13" s="805"/>
      <c r="CB13" s="805"/>
      <c r="CC13" s="805"/>
      <c r="CD13" s="805"/>
      <c r="CE13" s="805"/>
      <c r="CF13" s="805"/>
      <c r="CG13" s="806"/>
      <c r="CH13" s="777">
        <v>2</v>
      </c>
      <c r="CI13" s="778"/>
      <c r="CJ13" s="778"/>
      <c r="CK13" s="778"/>
      <c r="CL13" s="779"/>
      <c r="CM13" s="777">
        <v>20</v>
      </c>
      <c r="CN13" s="778"/>
      <c r="CO13" s="778"/>
      <c r="CP13" s="778"/>
      <c r="CQ13" s="779"/>
      <c r="CR13" s="777">
        <v>2</v>
      </c>
      <c r="CS13" s="778"/>
      <c r="CT13" s="778"/>
      <c r="CU13" s="778"/>
      <c r="CV13" s="779"/>
      <c r="CW13" s="777" t="s">
        <v>627</v>
      </c>
      <c r="CX13" s="778"/>
      <c r="CY13" s="778"/>
      <c r="CZ13" s="778"/>
      <c r="DA13" s="779"/>
      <c r="DB13" s="777" t="s">
        <v>627</v>
      </c>
      <c r="DC13" s="778"/>
      <c r="DD13" s="778"/>
      <c r="DE13" s="778"/>
      <c r="DF13" s="779"/>
      <c r="DG13" s="777" t="s">
        <v>627</v>
      </c>
      <c r="DH13" s="778"/>
      <c r="DI13" s="778"/>
      <c r="DJ13" s="778"/>
      <c r="DK13" s="779"/>
      <c r="DL13" s="777" t="s">
        <v>627</v>
      </c>
      <c r="DM13" s="778"/>
      <c r="DN13" s="778"/>
      <c r="DO13" s="778"/>
      <c r="DP13" s="779"/>
      <c r="DQ13" s="777" t="s">
        <v>627</v>
      </c>
      <c r="DR13" s="778"/>
      <c r="DS13" s="778"/>
      <c r="DT13" s="778"/>
      <c r="DU13" s="779"/>
      <c r="DV13" s="804"/>
      <c r="DW13" s="805"/>
      <c r="DX13" s="805"/>
      <c r="DY13" s="805"/>
      <c r="DZ13" s="807"/>
      <c r="EA13" s="237"/>
    </row>
    <row r="14" spans="1:131" s="238" customFormat="1" ht="26.25" customHeight="1">
      <c r="A14" s="241">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800"/>
      <c r="AL14" s="801"/>
      <c r="AM14" s="801"/>
      <c r="AN14" s="801"/>
      <c r="AO14" s="801"/>
      <c r="AP14" s="801"/>
      <c r="AQ14" s="801"/>
      <c r="AR14" s="801"/>
      <c r="AS14" s="801"/>
      <c r="AT14" s="801"/>
      <c r="AU14" s="802"/>
      <c r="AV14" s="802"/>
      <c r="AW14" s="802"/>
      <c r="AX14" s="802"/>
      <c r="AY14" s="803"/>
      <c r="AZ14" s="235"/>
      <c r="BA14" s="235"/>
      <c r="BB14" s="235"/>
      <c r="BC14" s="235"/>
      <c r="BD14" s="235"/>
      <c r="BE14" s="236"/>
      <c r="BF14" s="236"/>
      <c r="BG14" s="236"/>
      <c r="BH14" s="236"/>
      <c r="BI14" s="236"/>
      <c r="BJ14" s="236"/>
      <c r="BK14" s="236"/>
      <c r="BL14" s="236"/>
      <c r="BM14" s="236"/>
      <c r="BN14" s="236"/>
      <c r="BO14" s="236"/>
      <c r="BP14" s="236"/>
      <c r="BQ14" s="241">
        <v>8</v>
      </c>
      <c r="BR14" s="242"/>
      <c r="BS14" s="804" t="s">
        <v>607</v>
      </c>
      <c r="BT14" s="805"/>
      <c r="BU14" s="805"/>
      <c r="BV14" s="805"/>
      <c r="BW14" s="805"/>
      <c r="BX14" s="805"/>
      <c r="BY14" s="805"/>
      <c r="BZ14" s="805"/>
      <c r="CA14" s="805"/>
      <c r="CB14" s="805"/>
      <c r="CC14" s="805"/>
      <c r="CD14" s="805"/>
      <c r="CE14" s="805"/>
      <c r="CF14" s="805"/>
      <c r="CG14" s="806"/>
      <c r="CH14" s="777">
        <v>1</v>
      </c>
      <c r="CI14" s="778"/>
      <c r="CJ14" s="778"/>
      <c r="CK14" s="778"/>
      <c r="CL14" s="779"/>
      <c r="CM14" s="777">
        <v>15</v>
      </c>
      <c r="CN14" s="778"/>
      <c r="CO14" s="778"/>
      <c r="CP14" s="778"/>
      <c r="CQ14" s="779"/>
      <c r="CR14" s="777">
        <v>23</v>
      </c>
      <c r="CS14" s="778"/>
      <c r="CT14" s="778"/>
      <c r="CU14" s="778"/>
      <c r="CV14" s="779"/>
      <c r="CW14" s="777" t="s">
        <v>624</v>
      </c>
      <c r="CX14" s="778"/>
      <c r="CY14" s="778"/>
      <c r="CZ14" s="778"/>
      <c r="DA14" s="779"/>
      <c r="DB14" s="777" t="s">
        <v>627</v>
      </c>
      <c r="DC14" s="778"/>
      <c r="DD14" s="778"/>
      <c r="DE14" s="778"/>
      <c r="DF14" s="779"/>
      <c r="DG14" s="777" t="s">
        <v>627</v>
      </c>
      <c r="DH14" s="778"/>
      <c r="DI14" s="778"/>
      <c r="DJ14" s="778"/>
      <c r="DK14" s="779"/>
      <c r="DL14" s="777" t="s">
        <v>627</v>
      </c>
      <c r="DM14" s="778"/>
      <c r="DN14" s="778"/>
      <c r="DO14" s="778"/>
      <c r="DP14" s="779"/>
      <c r="DQ14" s="777" t="s">
        <v>627</v>
      </c>
      <c r="DR14" s="778"/>
      <c r="DS14" s="778"/>
      <c r="DT14" s="778"/>
      <c r="DU14" s="779"/>
      <c r="DV14" s="804"/>
      <c r="DW14" s="805"/>
      <c r="DX14" s="805"/>
      <c r="DY14" s="805"/>
      <c r="DZ14" s="807"/>
      <c r="EA14" s="237"/>
    </row>
    <row r="15" spans="1:131" s="238" customFormat="1" ht="26.25" customHeight="1">
      <c r="A15" s="241">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800"/>
      <c r="AL15" s="801"/>
      <c r="AM15" s="801"/>
      <c r="AN15" s="801"/>
      <c r="AO15" s="801"/>
      <c r="AP15" s="801"/>
      <c r="AQ15" s="801"/>
      <c r="AR15" s="801"/>
      <c r="AS15" s="801"/>
      <c r="AT15" s="801"/>
      <c r="AU15" s="802"/>
      <c r="AV15" s="802"/>
      <c r="AW15" s="802"/>
      <c r="AX15" s="802"/>
      <c r="AY15" s="803"/>
      <c r="AZ15" s="235"/>
      <c r="BA15" s="235"/>
      <c r="BB15" s="235"/>
      <c r="BC15" s="235"/>
      <c r="BD15" s="235"/>
      <c r="BE15" s="236"/>
      <c r="BF15" s="236"/>
      <c r="BG15" s="236"/>
      <c r="BH15" s="236"/>
      <c r="BI15" s="236"/>
      <c r="BJ15" s="236"/>
      <c r="BK15" s="236"/>
      <c r="BL15" s="236"/>
      <c r="BM15" s="236"/>
      <c r="BN15" s="236"/>
      <c r="BO15" s="236"/>
      <c r="BP15" s="236"/>
      <c r="BQ15" s="241">
        <v>9</v>
      </c>
      <c r="BR15" s="242"/>
      <c r="BS15" s="804" t="s">
        <v>608</v>
      </c>
      <c r="BT15" s="805"/>
      <c r="BU15" s="805"/>
      <c r="BV15" s="805"/>
      <c r="BW15" s="805"/>
      <c r="BX15" s="805"/>
      <c r="BY15" s="805"/>
      <c r="BZ15" s="805"/>
      <c r="CA15" s="805"/>
      <c r="CB15" s="805"/>
      <c r="CC15" s="805"/>
      <c r="CD15" s="805"/>
      <c r="CE15" s="805"/>
      <c r="CF15" s="805"/>
      <c r="CG15" s="806"/>
      <c r="CH15" s="777">
        <v>0</v>
      </c>
      <c r="CI15" s="778"/>
      <c r="CJ15" s="778"/>
      <c r="CK15" s="778"/>
      <c r="CL15" s="779"/>
      <c r="CM15" s="777">
        <v>60</v>
      </c>
      <c r="CN15" s="778"/>
      <c r="CO15" s="778"/>
      <c r="CP15" s="778"/>
      <c r="CQ15" s="779"/>
      <c r="CR15" s="777">
        <v>55</v>
      </c>
      <c r="CS15" s="778"/>
      <c r="CT15" s="778"/>
      <c r="CU15" s="778"/>
      <c r="CV15" s="779"/>
      <c r="CW15" s="777">
        <v>28</v>
      </c>
      <c r="CX15" s="778"/>
      <c r="CY15" s="778"/>
      <c r="CZ15" s="778"/>
      <c r="DA15" s="779"/>
      <c r="DB15" s="777" t="s">
        <v>627</v>
      </c>
      <c r="DC15" s="778"/>
      <c r="DD15" s="778"/>
      <c r="DE15" s="778"/>
      <c r="DF15" s="779"/>
      <c r="DG15" s="777" t="s">
        <v>627</v>
      </c>
      <c r="DH15" s="778"/>
      <c r="DI15" s="778"/>
      <c r="DJ15" s="778"/>
      <c r="DK15" s="779"/>
      <c r="DL15" s="777" t="s">
        <v>627</v>
      </c>
      <c r="DM15" s="778"/>
      <c r="DN15" s="778"/>
      <c r="DO15" s="778"/>
      <c r="DP15" s="779"/>
      <c r="DQ15" s="777" t="s">
        <v>627</v>
      </c>
      <c r="DR15" s="778"/>
      <c r="DS15" s="778"/>
      <c r="DT15" s="778"/>
      <c r="DU15" s="779"/>
      <c r="DV15" s="804"/>
      <c r="DW15" s="805"/>
      <c r="DX15" s="805"/>
      <c r="DY15" s="805"/>
      <c r="DZ15" s="807"/>
      <c r="EA15" s="237"/>
    </row>
    <row r="16" spans="1:131" s="238" customFormat="1" ht="26.25" customHeight="1">
      <c r="A16" s="241">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800"/>
      <c r="AL16" s="801"/>
      <c r="AM16" s="801"/>
      <c r="AN16" s="801"/>
      <c r="AO16" s="801"/>
      <c r="AP16" s="801"/>
      <c r="AQ16" s="801"/>
      <c r="AR16" s="801"/>
      <c r="AS16" s="801"/>
      <c r="AT16" s="801"/>
      <c r="AU16" s="802"/>
      <c r="AV16" s="802"/>
      <c r="AW16" s="802"/>
      <c r="AX16" s="802"/>
      <c r="AY16" s="803"/>
      <c r="AZ16" s="235"/>
      <c r="BA16" s="235"/>
      <c r="BB16" s="235"/>
      <c r="BC16" s="235"/>
      <c r="BD16" s="235"/>
      <c r="BE16" s="236"/>
      <c r="BF16" s="236"/>
      <c r="BG16" s="236"/>
      <c r="BH16" s="236"/>
      <c r="BI16" s="236"/>
      <c r="BJ16" s="236"/>
      <c r="BK16" s="236"/>
      <c r="BL16" s="236"/>
      <c r="BM16" s="236"/>
      <c r="BN16" s="236"/>
      <c r="BO16" s="236"/>
      <c r="BP16" s="236"/>
      <c r="BQ16" s="241">
        <v>10</v>
      </c>
      <c r="BR16" s="242"/>
      <c r="BS16" s="804"/>
      <c r="BT16" s="805"/>
      <c r="BU16" s="805"/>
      <c r="BV16" s="805"/>
      <c r="BW16" s="805"/>
      <c r="BX16" s="805"/>
      <c r="BY16" s="805"/>
      <c r="BZ16" s="805"/>
      <c r="CA16" s="805"/>
      <c r="CB16" s="805"/>
      <c r="CC16" s="805"/>
      <c r="CD16" s="805"/>
      <c r="CE16" s="805"/>
      <c r="CF16" s="805"/>
      <c r="CG16" s="806"/>
      <c r="CH16" s="777"/>
      <c r="CI16" s="778"/>
      <c r="CJ16" s="778"/>
      <c r="CK16" s="778"/>
      <c r="CL16" s="779"/>
      <c r="CM16" s="777"/>
      <c r="CN16" s="778"/>
      <c r="CO16" s="778"/>
      <c r="CP16" s="778"/>
      <c r="CQ16" s="779"/>
      <c r="CR16" s="777"/>
      <c r="CS16" s="778"/>
      <c r="CT16" s="778"/>
      <c r="CU16" s="778"/>
      <c r="CV16" s="779"/>
      <c r="CW16" s="777"/>
      <c r="CX16" s="778"/>
      <c r="CY16" s="778"/>
      <c r="CZ16" s="778"/>
      <c r="DA16" s="779"/>
      <c r="DB16" s="777"/>
      <c r="DC16" s="778"/>
      <c r="DD16" s="778"/>
      <c r="DE16" s="778"/>
      <c r="DF16" s="779"/>
      <c r="DG16" s="777"/>
      <c r="DH16" s="778"/>
      <c r="DI16" s="778"/>
      <c r="DJ16" s="778"/>
      <c r="DK16" s="779"/>
      <c r="DL16" s="777"/>
      <c r="DM16" s="778"/>
      <c r="DN16" s="778"/>
      <c r="DO16" s="778"/>
      <c r="DP16" s="779"/>
      <c r="DQ16" s="777"/>
      <c r="DR16" s="778"/>
      <c r="DS16" s="778"/>
      <c r="DT16" s="778"/>
      <c r="DU16" s="779"/>
      <c r="DV16" s="804"/>
      <c r="DW16" s="805"/>
      <c r="DX16" s="805"/>
      <c r="DY16" s="805"/>
      <c r="DZ16" s="807"/>
      <c r="EA16" s="237"/>
    </row>
    <row r="17" spans="1:131" s="238" customFormat="1" ht="26.25" customHeight="1">
      <c r="A17" s="241">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800"/>
      <c r="AL17" s="801"/>
      <c r="AM17" s="801"/>
      <c r="AN17" s="801"/>
      <c r="AO17" s="801"/>
      <c r="AP17" s="801"/>
      <c r="AQ17" s="801"/>
      <c r="AR17" s="801"/>
      <c r="AS17" s="801"/>
      <c r="AT17" s="801"/>
      <c r="AU17" s="802"/>
      <c r="AV17" s="802"/>
      <c r="AW17" s="802"/>
      <c r="AX17" s="802"/>
      <c r="AY17" s="803"/>
      <c r="AZ17" s="235"/>
      <c r="BA17" s="235"/>
      <c r="BB17" s="235"/>
      <c r="BC17" s="235"/>
      <c r="BD17" s="235"/>
      <c r="BE17" s="236"/>
      <c r="BF17" s="236"/>
      <c r="BG17" s="236"/>
      <c r="BH17" s="236"/>
      <c r="BI17" s="236"/>
      <c r="BJ17" s="236"/>
      <c r="BK17" s="236"/>
      <c r="BL17" s="236"/>
      <c r="BM17" s="236"/>
      <c r="BN17" s="236"/>
      <c r="BO17" s="236"/>
      <c r="BP17" s="236"/>
      <c r="BQ17" s="241">
        <v>11</v>
      </c>
      <c r="BR17" s="242"/>
      <c r="BS17" s="804"/>
      <c r="BT17" s="805"/>
      <c r="BU17" s="805"/>
      <c r="BV17" s="805"/>
      <c r="BW17" s="805"/>
      <c r="BX17" s="805"/>
      <c r="BY17" s="805"/>
      <c r="BZ17" s="805"/>
      <c r="CA17" s="805"/>
      <c r="CB17" s="805"/>
      <c r="CC17" s="805"/>
      <c r="CD17" s="805"/>
      <c r="CE17" s="805"/>
      <c r="CF17" s="805"/>
      <c r="CG17" s="806"/>
      <c r="CH17" s="777"/>
      <c r="CI17" s="778"/>
      <c r="CJ17" s="778"/>
      <c r="CK17" s="778"/>
      <c r="CL17" s="779"/>
      <c r="CM17" s="777"/>
      <c r="CN17" s="778"/>
      <c r="CO17" s="778"/>
      <c r="CP17" s="778"/>
      <c r="CQ17" s="779"/>
      <c r="CR17" s="777"/>
      <c r="CS17" s="778"/>
      <c r="CT17" s="778"/>
      <c r="CU17" s="778"/>
      <c r="CV17" s="779"/>
      <c r="CW17" s="777"/>
      <c r="CX17" s="778"/>
      <c r="CY17" s="778"/>
      <c r="CZ17" s="778"/>
      <c r="DA17" s="779"/>
      <c r="DB17" s="777"/>
      <c r="DC17" s="778"/>
      <c r="DD17" s="778"/>
      <c r="DE17" s="778"/>
      <c r="DF17" s="779"/>
      <c r="DG17" s="777"/>
      <c r="DH17" s="778"/>
      <c r="DI17" s="778"/>
      <c r="DJ17" s="778"/>
      <c r="DK17" s="779"/>
      <c r="DL17" s="777"/>
      <c r="DM17" s="778"/>
      <c r="DN17" s="778"/>
      <c r="DO17" s="778"/>
      <c r="DP17" s="779"/>
      <c r="DQ17" s="777"/>
      <c r="DR17" s="778"/>
      <c r="DS17" s="778"/>
      <c r="DT17" s="778"/>
      <c r="DU17" s="779"/>
      <c r="DV17" s="804"/>
      <c r="DW17" s="805"/>
      <c r="DX17" s="805"/>
      <c r="DY17" s="805"/>
      <c r="DZ17" s="807"/>
      <c r="EA17" s="237"/>
    </row>
    <row r="18" spans="1:131" s="238" customFormat="1" ht="26.25" customHeight="1">
      <c r="A18" s="241">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800"/>
      <c r="AL18" s="801"/>
      <c r="AM18" s="801"/>
      <c r="AN18" s="801"/>
      <c r="AO18" s="801"/>
      <c r="AP18" s="801"/>
      <c r="AQ18" s="801"/>
      <c r="AR18" s="801"/>
      <c r="AS18" s="801"/>
      <c r="AT18" s="801"/>
      <c r="AU18" s="802"/>
      <c r="AV18" s="802"/>
      <c r="AW18" s="802"/>
      <c r="AX18" s="802"/>
      <c r="AY18" s="803"/>
      <c r="AZ18" s="235"/>
      <c r="BA18" s="235"/>
      <c r="BB18" s="235"/>
      <c r="BC18" s="235"/>
      <c r="BD18" s="235"/>
      <c r="BE18" s="236"/>
      <c r="BF18" s="236"/>
      <c r="BG18" s="236"/>
      <c r="BH18" s="236"/>
      <c r="BI18" s="236"/>
      <c r="BJ18" s="236"/>
      <c r="BK18" s="236"/>
      <c r="BL18" s="236"/>
      <c r="BM18" s="236"/>
      <c r="BN18" s="236"/>
      <c r="BO18" s="236"/>
      <c r="BP18" s="236"/>
      <c r="BQ18" s="241">
        <v>12</v>
      </c>
      <c r="BR18" s="242"/>
      <c r="BS18" s="804"/>
      <c r="BT18" s="805"/>
      <c r="BU18" s="805"/>
      <c r="BV18" s="805"/>
      <c r="BW18" s="805"/>
      <c r="BX18" s="805"/>
      <c r="BY18" s="805"/>
      <c r="BZ18" s="805"/>
      <c r="CA18" s="805"/>
      <c r="CB18" s="805"/>
      <c r="CC18" s="805"/>
      <c r="CD18" s="805"/>
      <c r="CE18" s="805"/>
      <c r="CF18" s="805"/>
      <c r="CG18" s="806"/>
      <c r="CH18" s="777"/>
      <c r="CI18" s="778"/>
      <c r="CJ18" s="778"/>
      <c r="CK18" s="778"/>
      <c r="CL18" s="779"/>
      <c r="CM18" s="777"/>
      <c r="CN18" s="778"/>
      <c r="CO18" s="778"/>
      <c r="CP18" s="778"/>
      <c r="CQ18" s="779"/>
      <c r="CR18" s="777"/>
      <c r="CS18" s="778"/>
      <c r="CT18" s="778"/>
      <c r="CU18" s="778"/>
      <c r="CV18" s="779"/>
      <c r="CW18" s="777"/>
      <c r="CX18" s="778"/>
      <c r="CY18" s="778"/>
      <c r="CZ18" s="778"/>
      <c r="DA18" s="779"/>
      <c r="DB18" s="777"/>
      <c r="DC18" s="778"/>
      <c r="DD18" s="778"/>
      <c r="DE18" s="778"/>
      <c r="DF18" s="779"/>
      <c r="DG18" s="777"/>
      <c r="DH18" s="778"/>
      <c r="DI18" s="778"/>
      <c r="DJ18" s="778"/>
      <c r="DK18" s="779"/>
      <c r="DL18" s="777"/>
      <c r="DM18" s="778"/>
      <c r="DN18" s="778"/>
      <c r="DO18" s="778"/>
      <c r="DP18" s="779"/>
      <c r="DQ18" s="777"/>
      <c r="DR18" s="778"/>
      <c r="DS18" s="778"/>
      <c r="DT18" s="778"/>
      <c r="DU18" s="779"/>
      <c r="DV18" s="804"/>
      <c r="DW18" s="805"/>
      <c r="DX18" s="805"/>
      <c r="DY18" s="805"/>
      <c r="DZ18" s="807"/>
      <c r="EA18" s="237"/>
    </row>
    <row r="19" spans="1:131" s="238" customFormat="1" ht="26.25" customHeight="1">
      <c r="A19" s="241">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800"/>
      <c r="AL19" s="801"/>
      <c r="AM19" s="801"/>
      <c r="AN19" s="801"/>
      <c r="AO19" s="801"/>
      <c r="AP19" s="801"/>
      <c r="AQ19" s="801"/>
      <c r="AR19" s="801"/>
      <c r="AS19" s="801"/>
      <c r="AT19" s="801"/>
      <c r="AU19" s="802"/>
      <c r="AV19" s="802"/>
      <c r="AW19" s="802"/>
      <c r="AX19" s="802"/>
      <c r="AY19" s="803"/>
      <c r="AZ19" s="235"/>
      <c r="BA19" s="235"/>
      <c r="BB19" s="235"/>
      <c r="BC19" s="235"/>
      <c r="BD19" s="235"/>
      <c r="BE19" s="236"/>
      <c r="BF19" s="236"/>
      <c r="BG19" s="236"/>
      <c r="BH19" s="236"/>
      <c r="BI19" s="236"/>
      <c r="BJ19" s="236"/>
      <c r="BK19" s="236"/>
      <c r="BL19" s="236"/>
      <c r="BM19" s="236"/>
      <c r="BN19" s="236"/>
      <c r="BO19" s="236"/>
      <c r="BP19" s="236"/>
      <c r="BQ19" s="241">
        <v>13</v>
      </c>
      <c r="BR19" s="242"/>
      <c r="BS19" s="804"/>
      <c r="BT19" s="805"/>
      <c r="BU19" s="805"/>
      <c r="BV19" s="805"/>
      <c r="BW19" s="805"/>
      <c r="BX19" s="805"/>
      <c r="BY19" s="805"/>
      <c r="BZ19" s="805"/>
      <c r="CA19" s="805"/>
      <c r="CB19" s="805"/>
      <c r="CC19" s="805"/>
      <c r="CD19" s="805"/>
      <c r="CE19" s="805"/>
      <c r="CF19" s="805"/>
      <c r="CG19" s="806"/>
      <c r="CH19" s="777"/>
      <c r="CI19" s="778"/>
      <c r="CJ19" s="778"/>
      <c r="CK19" s="778"/>
      <c r="CL19" s="779"/>
      <c r="CM19" s="777"/>
      <c r="CN19" s="778"/>
      <c r="CO19" s="778"/>
      <c r="CP19" s="778"/>
      <c r="CQ19" s="779"/>
      <c r="CR19" s="777"/>
      <c r="CS19" s="778"/>
      <c r="CT19" s="778"/>
      <c r="CU19" s="778"/>
      <c r="CV19" s="779"/>
      <c r="CW19" s="777"/>
      <c r="CX19" s="778"/>
      <c r="CY19" s="778"/>
      <c r="CZ19" s="778"/>
      <c r="DA19" s="779"/>
      <c r="DB19" s="777"/>
      <c r="DC19" s="778"/>
      <c r="DD19" s="778"/>
      <c r="DE19" s="778"/>
      <c r="DF19" s="779"/>
      <c r="DG19" s="777"/>
      <c r="DH19" s="778"/>
      <c r="DI19" s="778"/>
      <c r="DJ19" s="778"/>
      <c r="DK19" s="779"/>
      <c r="DL19" s="777"/>
      <c r="DM19" s="778"/>
      <c r="DN19" s="778"/>
      <c r="DO19" s="778"/>
      <c r="DP19" s="779"/>
      <c r="DQ19" s="777"/>
      <c r="DR19" s="778"/>
      <c r="DS19" s="778"/>
      <c r="DT19" s="778"/>
      <c r="DU19" s="779"/>
      <c r="DV19" s="804"/>
      <c r="DW19" s="805"/>
      <c r="DX19" s="805"/>
      <c r="DY19" s="805"/>
      <c r="DZ19" s="807"/>
      <c r="EA19" s="237"/>
    </row>
    <row r="20" spans="1:131" s="238" customFormat="1" ht="26.25" customHeight="1">
      <c r="A20" s="241">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800"/>
      <c r="AL20" s="801"/>
      <c r="AM20" s="801"/>
      <c r="AN20" s="801"/>
      <c r="AO20" s="801"/>
      <c r="AP20" s="801"/>
      <c r="AQ20" s="801"/>
      <c r="AR20" s="801"/>
      <c r="AS20" s="801"/>
      <c r="AT20" s="801"/>
      <c r="AU20" s="802"/>
      <c r="AV20" s="802"/>
      <c r="AW20" s="802"/>
      <c r="AX20" s="802"/>
      <c r="AY20" s="803"/>
      <c r="AZ20" s="235"/>
      <c r="BA20" s="235"/>
      <c r="BB20" s="235"/>
      <c r="BC20" s="235"/>
      <c r="BD20" s="235"/>
      <c r="BE20" s="236"/>
      <c r="BF20" s="236"/>
      <c r="BG20" s="236"/>
      <c r="BH20" s="236"/>
      <c r="BI20" s="236"/>
      <c r="BJ20" s="236"/>
      <c r="BK20" s="236"/>
      <c r="BL20" s="236"/>
      <c r="BM20" s="236"/>
      <c r="BN20" s="236"/>
      <c r="BO20" s="236"/>
      <c r="BP20" s="236"/>
      <c r="BQ20" s="241">
        <v>14</v>
      </c>
      <c r="BR20" s="242"/>
      <c r="BS20" s="804"/>
      <c r="BT20" s="805"/>
      <c r="BU20" s="805"/>
      <c r="BV20" s="805"/>
      <c r="BW20" s="805"/>
      <c r="BX20" s="805"/>
      <c r="BY20" s="805"/>
      <c r="BZ20" s="805"/>
      <c r="CA20" s="805"/>
      <c r="CB20" s="805"/>
      <c r="CC20" s="805"/>
      <c r="CD20" s="805"/>
      <c r="CE20" s="805"/>
      <c r="CF20" s="805"/>
      <c r="CG20" s="806"/>
      <c r="CH20" s="777"/>
      <c r="CI20" s="778"/>
      <c r="CJ20" s="778"/>
      <c r="CK20" s="778"/>
      <c r="CL20" s="779"/>
      <c r="CM20" s="777"/>
      <c r="CN20" s="778"/>
      <c r="CO20" s="778"/>
      <c r="CP20" s="778"/>
      <c r="CQ20" s="779"/>
      <c r="CR20" s="777"/>
      <c r="CS20" s="778"/>
      <c r="CT20" s="778"/>
      <c r="CU20" s="778"/>
      <c r="CV20" s="779"/>
      <c r="CW20" s="777"/>
      <c r="CX20" s="778"/>
      <c r="CY20" s="778"/>
      <c r="CZ20" s="778"/>
      <c r="DA20" s="779"/>
      <c r="DB20" s="777"/>
      <c r="DC20" s="778"/>
      <c r="DD20" s="778"/>
      <c r="DE20" s="778"/>
      <c r="DF20" s="779"/>
      <c r="DG20" s="777"/>
      <c r="DH20" s="778"/>
      <c r="DI20" s="778"/>
      <c r="DJ20" s="778"/>
      <c r="DK20" s="779"/>
      <c r="DL20" s="777"/>
      <c r="DM20" s="778"/>
      <c r="DN20" s="778"/>
      <c r="DO20" s="778"/>
      <c r="DP20" s="779"/>
      <c r="DQ20" s="777"/>
      <c r="DR20" s="778"/>
      <c r="DS20" s="778"/>
      <c r="DT20" s="778"/>
      <c r="DU20" s="779"/>
      <c r="DV20" s="804"/>
      <c r="DW20" s="805"/>
      <c r="DX20" s="805"/>
      <c r="DY20" s="805"/>
      <c r="DZ20" s="807"/>
      <c r="EA20" s="237"/>
    </row>
    <row r="21" spans="1:131" s="238" customFormat="1" ht="26.25" customHeight="1" thickBot="1">
      <c r="A21" s="241">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800"/>
      <c r="AL21" s="801"/>
      <c r="AM21" s="801"/>
      <c r="AN21" s="801"/>
      <c r="AO21" s="801"/>
      <c r="AP21" s="801"/>
      <c r="AQ21" s="801"/>
      <c r="AR21" s="801"/>
      <c r="AS21" s="801"/>
      <c r="AT21" s="801"/>
      <c r="AU21" s="802"/>
      <c r="AV21" s="802"/>
      <c r="AW21" s="802"/>
      <c r="AX21" s="802"/>
      <c r="AY21" s="803"/>
      <c r="AZ21" s="235"/>
      <c r="BA21" s="235"/>
      <c r="BB21" s="235"/>
      <c r="BC21" s="235"/>
      <c r="BD21" s="235"/>
      <c r="BE21" s="236"/>
      <c r="BF21" s="236"/>
      <c r="BG21" s="236"/>
      <c r="BH21" s="236"/>
      <c r="BI21" s="236"/>
      <c r="BJ21" s="236"/>
      <c r="BK21" s="236"/>
      <c r="BL21" s="236"/>
      <c r="BM21" s="236"/>
      <c r="BN21" s="236"/>
      <c r="BO21" s="236"/>
      <c r="BP21" s="236"/>
      <c r="BQ21" s="241">
        <v>15</v>
      </c>
      <c r="BR21" s="242"/>
      <c r="BS21" s="804"/>
      <c r="BT21" s="805"/>
      <c r="BU21" s="805"/>
      <c r="BV21" s="805"/>
      <c r="BW21" s="805"/>
      <c r="BX21" s="805"/>
      <c r="BY21" s="805"/>
      <c r="BZ21" s="805"/>
      <c r="CA21" s="805"/>
      <c r="CB21" s="805"/>
      <c r="CC21" s="805"/>
      <c r="CD21" s="805"/>
      <c r="CE21" s="805"/>
      <c r="CF21" s="805"/>
      <c r="CG21" s="806"/>
      <c r="CH21" s="777"/>
      <c r="CI21" s="778"/>
      <c r="CJ21" s="778"/>
      <c r="CK21" s="778"/>
      <c r="CL21" s="779"/>
      <c r="CM21" s="777"/>
      <c r="CN21" s="778"/>
      <c r="CO21" s="778"/>
      <c r="CP21" s="778"/>
      <c r="CQ21" s="779"/>
      <c r="CR21" s="777"/>
      <c r="CS21" s="778"/>
      <c r="CT21" s="778"/>
      <c r="CU21" s="778"/>
      <c r="CV21" s="779"/>
      <c r="CW21" s="777"/>
      <c r="CX21" s="778"/>
      <c r="CY21" s="778"/>
      <c r="CZ21" s="778"/>
      <c r="DA21" s="779"/>
      <c r="DB21" s="777"/>
      <c r="DC21" s="778"/>
      <c r="DD21" s="778"/>
      <c r="DE21" s="778"/>
      <c r="DF21" s="779"/>
      <c r="DG21" s="777"/>
      <c r="DH21" s="778"/>
      <c r="DI21" s="778"/>
      <c r="DJ21" s="778"/>
      <c r="DK21" s="779"/>
      <c r="DL21" s="777"/>
      <c r="DM21" s="778"/>
      <c r="DN21" s="778"/>
      <c r="DO21" s="778"/>
      <c r="DP21" s="779"/>
      <c r="DQ21" s="777"/>
      <c r="DR21" s="778"/>
      <c r="DS21" s="778"/>
      <c r="DT21" s="778"/>
      <c r="DU21" s="779"/>
      <c r="DV21" s="804"/>
      <c r="DW21" s="805"/>
      <c r="DX21" s="805"/>
      <c r="DY21" s="805"/>
      <c r="DZ21" s="807"/>
      <c r="EA21" s="237"/>
    </row>
    <row r="22" spans="1:131" s="238" customFormat="1" ht="26.25" customHeight="1">
      <c r="A22" s="241">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396</v>
      </c>
      <c r="BA22" s="834"/>
      <c r="BB22" s="834"/>
      <c r="BC22" s="834"/>
      <c r="BD22" s="835"/>
      <c r="BE22" s="236"/>
      <c r="BF22" s="236"/>
      <c r="BG22" s="236"/>
      <c r="BH22" s="236"/>
      <c r="BI22" s="236"/>
      <c r="BJ22" s="236"/>
      <c r="BK22" s="236"/>
      <c r="BL22" s="236"/>
      <c r="BM22" s="236"/>
      <c r="BN22" s="236"/>
      <c r="BO22" s="236"/>
      <c r="BP22" s="236"/>
      <c r="BQ22" s="241">
        <v>16</v>
      </c>
      <c r="BR22" s="242"/>
      <c r="BS22" s="804"/>
      <c r="BT22" s="805"/>
      <c r="BU22" s="805"/>
      <c r="BV22" s="805"/>
      <c r="BW22" s="805"/>
      <c r="BX22" s="805"/>
      <c r="BY22" s="805"/>
      <c r="BZ22" s="805"/>
      <c r="CA22" s="805"/>
      <c r="CB22" s="805"/>
      <c r="CC22" s="805"/>
      <c r="CD22" s="805"/>
      <c r="CE22" s="805"/>
      <c r="CF22" s="805"/>
      <c r="CG22" s="806"/>
      <c r="CH22" s="777"/>
      <c r="CI22" s="778"/>
      <c r="CJ22" s="778"/>
      <c r="CK22" s="778"/>
      <c r="CL22" s="779"/>
      <c r="CM22" s="777"/>
      <c r="CN22" s="778"/>
      <c r="CO22" s="778"/>
      <c r="CP22" s="778"/>
      <c r="CQ22" s="779"/>
      <c r="CR22" s="777"/>
      <c r="CS22" s="778"/>
      <c r="CT22" s="778"/>
      <c r="CU22" s="778"/>
      <c r="CV22" s="779"/>
      <c r="CW22" s="777"/>
      <c r="CX22" s="778"/>
      <c r="CY22" s="778"/>
      <c r="CZ22" s="778"/>
      <c r="DA22" s="779"/>
      <c r="DB22" s="777"/>
      <c r="DC22" s="778"/>
      <c r="DD22" s="778"/>
      <c r="DE22" s="778"/>
      <c r="DF22" s="779"/>
      <c r="DG22" s="777"/>
      <c r="DH22" s="778"/>
      <c r="DI22" s="778"/>
      <c r="DJ22" s="778"/>
      <c r="DK22" s="779"/>
      <c r="DL22" s="777"/>
      <c r="DM22" s="778"/>
      <c r="DN22" s="778"/>
      <c r="DO22" s="778"/>
      <c r="DP22" s="779"/>
      <c r="DQ22" s="777"/>
      <c r="DR22" s="778"/>
      <c r="DS22" s="778"/>
      <c r="DT22" s="778"/>
      <c r="DU22" s="779"/>
      <c r="DV22" s="804"/>
      <c r="DW22" s="805"/>
      <c r="DX22" s="805"/>
      <c r="DY22" s="805"/>
      <c r="DZ22" s="807"/>
      <c r="EA22" s="237"/>
    </row>
    <row r="23" spans="1:131" s="238" customFormat="1" ht="26.25" customHeight="1" thickBot="1">
      <c r="A23" s="243" t="s">
        <v>397</v>
      </c>
      <c r="B23" s="817" t="s">
        <v>398</v>
      </c>
      <c r="C23" s="818"/>
      <c r="D23" s="818"/>
      <c r="E23" s="818"/>
      <c r="F23" s="818"/>
      <c r="G23" s="818"/>
      <c r="H23" s="818"/>
      <c r="I23" s="818"/>
      <c r="J23" s="818"/>
      <c r="K23" s="818"/>
      <c r="L23" s="818"/>
      <c r="M23" s="818"/>
      <c r="N23" s="818"/>
      <c r="O23" s="818"/>
      <c r="P23" s="819"/>
      <c r="Q23" s="820">
        <v>53435</v>
      </c>
      <c r="R23" s="821"/>
      <c r="S23" s="821"/>
      <c r="T23" s="821"/>
      <c r="U23" s="821"/>
      <c r="V23" s="821">
        <v>51327</v>
      </c>
      <c r="W23" s="821"/>
      <c r="X23" s="821"/>
      <c r="Y23" s="821"/>
      <c r="Z23" s="821"/>
      <c r="AA23" s="821">
        <v>2108</v>
      </c>
      <c r="AB23" s="821"/>
      <c r="AC23" s="821"/>
      <c r="AD23" s="821"/>
      <c r="AE23" s="822"/>
      <c r="AF23" s="823">
        <v>2005</v>
      </c>
      <c r="AG23" s="821"/>
      <c r="AH23" s="821"/>
      <c r="AI23" s="821"/>
      <c r="AJ23" s="824"/>
      <c r="AK23" s="825"/>
      <c r="AL23" s="826"/>
      <c r="AM23" s="826"/>
      <c r="AN23" s="826"/>
      <c r="AO23" s="826"/>
      <c r="AP23" s="821">
        <v>68271</v>
      </c>
      <c r="AQ23" s="821"/>
      <c r="AR23" s="821"/>
      <c r="AS23" s="821"/>
      <c r="AT23" s="821"/>
      <c r="AU23" s="837"/>
      <c r="AV23" s="837"/>
      <c r="AW23" s="837"/>
      <c r="AX23" s="837"/>
      <c r="AY23" s="838"/>
      <c r="AZ23" s="839" t="s">
        <v>399</v>
      </c>
      <c r="BA23" s="840"/>
      <c r="BB23" s="840"/>
      <c r="BC23" s="840"/>
      <c r="BD23" s="841"/>
      <c r="BE23" s="236"/>
      <c r="BF23" s="236"/>
      <c r="BG23" s="236"/>
      <c r="BH23" s="236"/>
      <c r="BI23" s="236"/>
      <c r="BJ23" s="236"/>
      <c r="BK23" s="236"/>
      <c r="BL23" s="236"/>
      <c r="BM23" s="236"/>
      <c r="BN23" s="236"/>
      <c r="BO23" s="236"/>
      <c r="BP23" s="236"/>
      <c r="BQ23" s="241">
        <v>17</v>
      </c>
      <c r="BR23" s="242"/>
      <c r="BS23" s="804"/>
      <c r="BT23" s="805"/>
      <c r="BU23" s="805"/>
      <c r="BV23" s="805"/>
      <c r="BW23" s="805"/>
      <c r="BX23" s="805"/>
      <c r="BY23" s="805"/>
      <c r="BZ23" s="805"/>
      <c r="CA23" s="805"/>
      <c r="CB23" s="805"/>
      <c r="CC23" s="805"/>
      <c r="CD23" s="805"/>
      <c r="CE23" s="805"/>
      <c r="CF23" s="805"/>
      <c r="CG23" s="806"/>
      <c r="CH23" s="777"/>
      <c r="CI23" s="778"/>
      <c r="CJ23" s="778"/>
      <c r="CK23" s="778"/>
      <c r="CL23" s="779"/>
      <c r="CM23" s="777"/>
      <c r="CN23" s="778"/>
      <c r="CO23" s="778"/>
      <c r="CP23" s="778"/>
      <c r="CQ23" s="779"/>
      <c r="CR23" s="777"/>
      <c r="CS23" s="778"/>
      <c r="CT23" s="778"/>
      <c r="CU23" s="778"/>
      <c r="CV23" s="779"/>
      <c r="CW23" s="777"/>
      <c r="CX23" s="778"/>
      <c r="CY23" s="778"/>
      <c r="CZ23" s="778"/>
      <c r="DA23" s="779"/>
      <c r="DB23" s="777"/>
      <c r="DC23" s="778"/>
      <c r="DD23" s="778"/>
      <c r="DE23" s="778"/>
      <c r="DF23" s="779"/>
      <c r="DG23" s="777"/>
      <c r="DH23" s="778"/>
      <c r="DI23" s="778"/>
      <c r="DJ23" s="778"/>
      <c r="DK23" s="779"/>
      <c r="DL23" s="777"/>
      <c r="DM23" s="778"/>
      <c r="DN23" s="778"/>
      <c r="DO23" s="778"/>
      <c r="DP23" s="779"/>
      <c r="DQ23" s="777"/>
      <c r="DR23" s="778"/>
      <c r="DS23" s="778"/>
      <c r="DT23" s="778"/>
      <c r="DU23" s="779"/>
      <c r="DV23" s="804"/>
      <c r="DW23" s="805"/>
      <c r="DX23" s="805"/>
      <c r="DY23" s="805"/>
      <c r="DZ23" s="807"/>
      <c r="EA23" s="237"/>
    </row>
    <row r="24" spans="1:131" s="238" customFormat="1" ht="26.25" customHeight="1">
      <c r="A24" s="836" t="s">
        <v>400</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35"/>
      <c r="BA24" s="235"/>
      <c r="BB24" s="235"/>
      <c r="BC24" s="235"/>
      <c r="BD24" s="235"/>
      <c r="BE24" s="236"/>
      <c r="BF24" s="236"/>
      <c r="BG24" s="236"/>
      <c r="BH24" s="236"/>
      <c r="BI24" s="236"/>
      <c r="BJ24" s="236"/>
      <c r="BK24" s="236"/>
      <c r="BL24" s="236"/>
      <c r="BM24" s="236"/>
      <c r="BN24" s="236"/>
      <c r="BO24" s="236"/>
      <c r="BP24" s="236"/>
      <c r="BQ24" s="241">
        <v>18</v>
      </c>
      <c r="BR24" s="242"/>
      <c r="BS24" s="804"/>
      <c r="BT24" s="805"/>
      <c r="BU24" s="805"/>
      <c r="BV24" s="805"/>
      <c r="BW24" s="805"/>
      <c r="BX24" s="805"/>
      <c r="BY24" s="805"/>
      <c r="BZ24" s="805"/>
      <c r="CA24" s="805"/>
      <c r="CB24" s="805"/>
      <c r="CC24" s="805"/>
      <c r="CD24" s="805"/>
      <c r="CE24" s="805"/>
      <c r="CF24" s="805"/>
      <c r="CG24" s="806"/>
      <c r="CH24" s="777"/>
      <c r="CI24" s="778"/>
      <c r="CJ24" s="778"/>
      <c r="CK24" s="778"/>
      <c r="CL24" s="779"/>
      <c r="CM24" s="777"/>
      <c r="CN24" s="778"/>
      <c r="CO24" s="778"/>
      <c r="CP24" s="778"/>
      <c r="CQ24" s="779"/>
      <c r="CR24" s="777"/>
      <c r="CS24" s="778"/>
      <c r="CT24" s="778"/>
      <c r="CU24" s="778"/>
      <c r="CV24" s="779"/>
      <c r="CW24" s="777"/>
      <c r="CX24" s="778"/>
      <c r="CY24" s="778"/>
      <c r="CZ24" s="778"/>
      <c r="DA24" s="779"/>
      <c r="DB24" s="777"/>
      <c r="DC24" s="778"/>
      <c r="DD24" s="778"/>
      <c r="DE24" s="778"/>
      <c r="DF24" s="779"/>
      <c r="DG24" s="777"/>
      <c r="DH24" s="778"/>
      <c r="DI24" s="778"/>
      <c r="DJ24" s="778"/>
      <c r="DK24" s="779"/>
      <c r="DL24" s="777"/>
      <c r="DM24" s="778"/>
      <c r="DN24" s="778"/>
      <c r="DO24" s="778"/>
      <c r="DP24" s="779"/>
      <c r="DQ24" s="777"/>
      <c r="DR24" s="778"/>
      <c r="DS24" s="778"/>
      <c r="DT24" s="778"/>
      <c r="DU24" s="779"/>
      <c r="DV24" s="804"/>
      <c r="DW24" s="805"/>
      <c r="DX24" s="805"/>
      <c r="DY24" s="805"/>
      <c r="DZ24" s="807"/>
      <c r="EA24" s="237"/>
    </row>
    <row r="25" spans="1:131" ht="26.25" customHeight="1" thickBot="1">
      <c r="A25" s="753" t="s">
        <v>401</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35"/>
      <c r="BK25" s="235"/>
      <c r="BL25" s="235"/>
      <c r="BM25" s="235"/>
      <c r="BN25" s="235"/>
      <c r="BO25" s="244"/>
      <c r="BP25" s="244"/>
      <c r="BQ25" s="241">
        <v>19</v>
      </c>
      <c r="BR25" s="242"/>
      <c r="BS25" s="804"/>
      <c r="BT25" s="805"/>
      <c r="BU25" s="805"/>
      <c r="BV25" s="805"/>
      <c r="BW25" s="805"/>
      <c r="BX25" s="805"/>
      <c r="BY25" s="805"/>
      <c r="BZ25" s="805"/>
      <c r="CA25" s="805"/>
      <c r="CB25" s="805"/>
      <c r="CC25" s="805"/>
      <c r="CD25" s="805"/>
      <c r="CE25" s="805"/>
      <c r="CF25" s="805"/>
      <c r="CG25" s="806"/>
      <c r="CH25" s="777"/>
      <c r="CI25" s="778"/>
      <c r="CJ25" s="778"/>
      <c r="CK25" s="778"/>
      <c r="CL25" s="779"/>
      <c r="CM25" s="777"/>
      <c r="CN25" s="778"/>
      <c r="CO25" s="778"/>
      <c r="CP25" s="778"/>
      <c r="CQ25" s="779"/>
      <c r="CR25" s="777"/>
      <c r="CS25" s="778"/>
      <c r="CT25" s="778"/>
      <c r="CU25" s="778"/>
      <c r="CV25" s="779"/>
      <c r="CW25" s="777"/>
      <c r="CX25" s="778"/>
      <c r="CY25" s="778"/>
      <c r="CZ25" s="778"/>
      <c r="DA25" s="779"/>
      <c r="DB25" s="777"/>
      <c r="DC25" s="778"/>
      <c r="DD25" s="778"/>
      <c r="DE25" s="778"/>
      <c r="DF25" s="779"/>
      <c r="DG25" s="777"/>
      <c r="DH25" s="778"/>
      <c r="DI25" s="778"/>
      <c r="DJ25" s="778"/>
      <c r="DK25" s="779"/>
      <c r="DL25" s="777"/>
      <c r="DM25" s="778"/>
      <c r="DN25" s="778"/>
      <c r="DO25" s="778"/>
      <c r="DP25" s="779"/>
      <c r="DQ25" s="777"/>
      <c r="DR25" s="778"/>
      <c r="DS25" s="778"/>
      <c r="DT25" s="778"/>
      <c r="DU25" s="779"/>
      <c r="DV25" s="804"/>
      <c r="DW25" s="805"/>
      <c r="DX25" s="805"/>
      <c r="DY25" s="805"/>
      <c r="DZ25" s="807"/>
      <c r="EA25" s="233"/>
    </row>
    <row r="26" spans="1:131" ht="26.25" customHeight="1">
      <c r="A26" s="755" t="s">
        <v>373</v>
      </c>
      <c r="B26" s="756"/>
      <c r="C26" s="756"/>
      <c r="D26" s="756"/>
      <c r="E26" s="756"/>
      <c r="F26" s="756"/>
      <c r="G26" s="756"/>
      <c r="H26" s="756"/>
      <c r="I26" s="756"/>
      <c r="J26" s="756"/>
      <c r="K26" s="756"/>
      <c r="L26" s="756"/>
      <c r="M26" s="756"/>
      <c r="N26" s="756"/>
      <c r="O26" s="756"/>
      <c r="P26" s="757"/>
      <c r="Q26" s="761" t="s">
        <v>402</v>
      </c>
      <c r="R26" s="762"/>
      <c r="S26" s="762"/>
      <c r="T26" s="762"/>
      <c r="U26" s="763"/>
      <c r="V26" s="761" t="s">
        <v>403</v>
      </c>
      <c r="W26" s="762"/>
      <c r="X26" s="762"/>
      <c r="Y26" s="762"/>
      <c r="Z26" s="763"/>
      <c r="AA26" s="761" t="s">
        <v>404</v>
      </c>
      <c r="AB26" s="762"/>
      <c r="AC26" s="762"/>
      <c r="AD26" s="762"/>
      <c r="AE26" s="762"/>
      <c r="AF26" s="842" t="s">
        <v>405</v>
      </c>
      <c r="AG26" s="843"/>
      <c r="AH26" s="843"/>
      <c r="AI26" s="843"/>
      <c r="AJ26" s="844"/>
      <c r="AK26" s="762" t="s">
        <v>406</v>
      </c>
      <c r="AL26" s="762"/>
      <c r="AM26" s="762"/>
      <c r="AN26" s="762"/>
      <c r="AO26" s="763"/>
      <c r="AP26" s="761" t="s">
        <v>407</v>
      </c>
      <c r="AQ26" s="762"/>
      <c r="AR26" s="762"/>
      <c r="AS26" s="762"/>
      <c r="AT26" s="763"/>
      <c r="AU26" s="761" t="s">
        <v>408</v>
      </c>
      <c r="AV26" s="762"/>
      <c r="AW26" s="762"/>
      <c r="AX26" s="762"/>
      <c r="AY26" s="763"/>
      <c r="AZ26" s="761" t="s">
        <v>409</v>
      </c>
      <c r="BA26" s="762"/>
      <c r="BB26" s="762"/>
      <c r="BC26" s="762"/>
      <c r="BD26" s="763"/>
      <c r="BE26" s="761" t="s">
        <v>380</v>
      </c>
      <c r="BF26" s="762"/>
      <c r="BG26" s="762"/>
      <c r="BH26" s="762"/>
      <c r="BI26" s="768"/>
      <c r="BJ26" s="235"/>
      <c r="BK26" s="235"/>
      <c r="BL26" s="235"/>
      <c r="BM26" s="235"/>
      <c r="BN26" s="235"/>
      <c r="BO26" s="244"/>
      <c r="BP26" s="244"/>
      <c r="BQ26" s="241">
        <v>20</v>
      </c>
      <c r="BR26" s="242"/>
      <c r="BS26" s="804"/>
      <c r="BT26" s="805"/>
      <c r="BU26" s="805"/>
      <c r="BV26" s="805"/>
      <c r="BW26" s="805"/>
      <c r="BX26" s="805"/>
      <c r="BY26" s="805"/>
      <c r="BZ26" s="805"/>
      <c r="CA26" s="805"/>
      <c r="CB26" s="805"/>
      <c r="CC26" s="805"/>
      <c r="CD26" s="805"/>
      <c r="CE26" s="805"/>
      <c r="CF26" s="805"/>
      <c r="CG26" s="806"/>
      <c r="CH26" s="777"/>
      <c r="CI26" s="778"/>
      <c r="CJ26" s="778"/>
      <c r="CK26" s="778"/>
      <c r="CL26" s="779"/>
      <c r="CM26" s="777"/>
      <c r="CN26" s="778"/>
      <c r="CO26" s="778"/>
      <c r="CP26" s="778"/>
      <c r="CQ26" s="779"/>
      <c r="CR26" s="777"/>
      <c r="CS26" s="778"/>
      <c r="CT26" s="778"/>
      <c r="CU26" s="778"/>
      <c r="CV26" s="779"/>
      <c r="CW26" s="777"/>
      <c r="CX26" s="778"/>
      <c r="CY26" s="778"/>
      <c r="CZ26" s="778"/>
      <c r="DA26" s="779"/>
      <c r="DB26" s="777"/>
      <c r="DC26" s="778"/>
      <c r="DD26" s="778"/>
      <c r="DE26" s="778"/>
      <c r="DF26" s="779"/>
      <c r="DG26" s="777"/>
      <c r="DH26" s="778"/>
      <c r="DI26" s="778"/>
      <c r="DJ26" s="778"/>
      <c r="DK26" s="779"/>
      <c r="DL26" s="777"/>
      <c r="DM26" s="778"/>
      <c r="DN26" s="778"/>
      <c r="DO26" s="778"/>
      <c r="DP26" s="779"/>
      <c r="DQ26" s="777"/>
      <c r="DR26" s="778"/>
      <c r="DS26" s="778"/>
      <c r="DT26" s="778"/>
      <c r="DU26" s="779"/>
      <c r="DV26" s="804"/>
      <c r="DW26" s="805"/>
      <c r="DX26" s="805"/>
      <c r="DY26" s="805"/>
      <c r="DZ26" s="807"/>
      <c r="EA26" s="233"/>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35"/>
      <c r="BK27" s="235"/>
      <c r="BL27" s="235"/>
      <c r="BM27" s="235"/>
      <c r="BN27" s="235"/>
      <c r="BO27" s="244"/>
      <c r="BP27" s="244"/>
      <c r="BQ27" s="241">
        <v>21</v>
      </c>
      <c r="BR27" s="242"/>
      <c r="BS27" s="804"/>
      <c r="BT27" s="805"/>
      <c r="BU27" s="805"/>
      <c r="BV27" s="805"/>
      <c r="BW27" s="805"/>
      <c r="BX27" s="805"/>
      <c r="BY27" s="805"/>
      <c r="BZ27" s="805"/>
      <c r="CA27" s="805"/>
      <c r="CB27" s="805"/>
      <c r="CC27" s="805"/>
      <c r="CD27" s="805"/>
      <c r="CE27" s="805"/>
      <c r="CF27" s="805"/>
      <c r="CG27" s="806"/>
      <c r="CH27" s="777"/>
      <c r="CI27" s="778"/>
      <c r="CJ27" s="778"/>
      <c r="CK27" s="778"/>
      <c r="CL27" s="779"/>
      <c r="CM27" s="777"/>
      <c r="CN27" s="778"/>
      <c r="CO27" s="778"/>
      <c r="CP27" s="778"/>
      <c r="CQ27" s="779"/>
      <c r="CR27" s="777"/>
      <c r="CS27" s="778"/>
      <c r="CT27" s="778"/>
      <c r="CU27" s="778"/>
      <c r="CV27" s="779"/>
      <c r="CW27" s="777"/>
      <c r="CX27" s="778"/>
      <c r="CY27" s="778"/>
      <c r="CZ27" s="778"/>
      <c r="DA27" s="779"/>
      <c r="DB27" s="777"/>
      <c r="DC27" s="778"/>
      <c r="DD27" s="778"/>
      <c r="DE27" s="778"/>
      <c r="DF27" s="779"/>
      <c r="DG27" s="777"/>
      <c r="DH27" s="778"/>
      <c r="DI27" s="778"/>
      <c r="DJ27" s="778"/>
      <c r="DK27" s="779"/>
      <c r="DL27" s="777"/>
      <c r="DM27" s="778"/>
      <c r="DN27" s="778"/>
      <c r="DO27" s="778"/>
      <c r="DP27" s="779"/>
      <c r="DQ27" s="777"/>
      <c r="DR27" s="778"/>
      <c r="DS27" s="778"/>
      <c r="DT27" s="778"/>
      <c r="DU27" s="779"/>
      <c r="DV27" s="804"/>
      <c r="DW27" s="805"/>
      <c r="DX27" s="805"/>
      <c r="DY27" s="805"/>
      <c r="DZ27" s="807"/>
      <c r="EA27" s="233"/>
    </row>
    <row r="28" spans="1:131" ht="26.25" customHeight="1" thickTop="1">
      <c r="A28" s="245">
        <v>1</v>
      </c>
      <c r="B28" s="780" t="s">
        <v>410</v>
      </c>
      <c r="C28" s="781"/>
      <c r="D28" s="781"/>
      <c r="E28" s="781"/>
      <c r="F28" s="781"/>
      <c r="G28" s="781"/>
      <c r="H28" s="781"/>
      <c r="I28" s="781"/>
      <c r="J28" s="781"/>
      <c r="K28" s="781"/>
      <c r="L28" s="781"/>
      <c r="M28" s="781"/>
      <c r="N28" s="781"/>
      <c r="O28" s="781"/>
      <c r="P28" s="782"/>
      <c r="Q28" s="850">
        <v>9619</v>
      </c>
      <c r="R28" s="851"/>
      <c r="S28" s="851"/>
      <c r="T28" s="851"/>
      <c r="U28" s="851"/>
      <c r="V28" s="851">
        <v>9530</v>
      </c>
      <c r="W28" s="851"/>
      <c r="X28" s="851"/>
      <c r="Y28" s="851"/>
      <c r="Z28" s="851"/>
      <c r="AA28" s="851">
        <v>89</v>
      </c>
      <c r="AB28" s="851"/>
      <c r="AC28" s="851"/>
      <c r="AD28" s="851"/>
      <c r="AE28" s="852"/>
      <c r="AF28" s="853">
        <v>89</v>
      </c>
      <c r="AG28" s="851"/>
      <c r="AH28" s="851"/>
      <c r="AI28" s="851"/>
      <c r="AJ28" s="854"/>
      <c r="AK28" s="855">
        <v>882</v>
      </c>
      <c r="AL28" s="856"/>
      <c r="AM28" s="856"/>
      <c r="AN28" s="856"/>
      <c r="AO28" s="856"/>
      <c r="AP28" s="801" t="s">
        <v>531</v>
      </c>
      <c r="AQ28" s="801"/>
      <c r="AR28" s="801"/>
      <c r="AS28" s="801"/>
      <c r="AT28" s="801"/>
      <c r="AU28" s="856" t="s">
        <v>531</v>
      </c>
      <c r="AV28" s="856"/>
      <c r="AW28" s="856"/>
      <c r="AX28" s="856"/>
      <c r="AY28" s="856"/>
      <c r="AZ28" s="857" t="s">
        <v>531</v>
      </c>
      <c r="BA28" s="857"/>
      <c r="BB28" s="857"/>
      <c r="BC28" s="857"/>
      <c r="BD28" s="857"/>
      <c r="BE28" s="848"/>
      <c r="BF28" s="848"/>
      <c r="BG28" s="848"/>
      <c r="BH28" s="848"/>
      <c r="BI28" s="849"/>
      <c r="BJ28" s="235"/>
      <c r="BK28" s="235"/>
      <c r="BL28" s="235"/>
      <c r="BM28" s="235"/>
      <c r="BN28" s="235"/>
      <c r="BO28" s="244"/>
      <c r="BP28" s="244"/>
      <c r="BQ28" s="241">
        <v>22</v>
      </c>
      <c r="BR28" s="242"/>
      <c r="BS28" s="804"/>
      <c r="BT28" s="805"/>
      <c r="BU28" s="805"/>
      <c r="BV28" s="805"/>
      <c r="BW28" s="805"/>
      <c r="BX28" s="805"/>
      <c r="BY28" s="805"/>
      <c r="BZ28" s="805"/>
      <c r="CA28" s="805"/>
      <c r="CB28" s="805"/>
      <c r="CC28" s="805"/>
      <c r="CD28" s="805"/>
      <c r="CE28" s="805"/>
      <c r="CF28" s="805"/>
      <c r="CG28" s="806"/>
      <c r="CH28" s="777"/>
      <c r="CI28" s="778"/>
      <c r="CJ28" s="778"/>
      <c r="CK28" s="778"/>
      <c r="CL28" s="779"/>
      <c r="CM28" s="777"/>
      <c r="CN28" s="778"/>
      <c r="CO28" s="778"/>
      <c r="CP28" s="778"/>
      <c r="CQ28" s="779"/>
      <c r="CR28" s="777"/>
      <c r="CS28" s="778"/>
      <c r="CT28" s="778"/>
      <c r="CU28" s="778"/>
      <c r="CV28" s="779"/>
      <c r="CW28" s="777"/>
      <c r="CX28" s="778"/>
      <c r="CY28" s="778"/>
      <c r="CZ28" s="778"/>
      <c r="DA28" s="779"/>
      <c r="DB28" s="777"/>
      <c r="DC28" s="778"/>
      <c r="DD28" s="778"/>
      <c r="DE28" s="778"/>
      <c r="DF28" s="779"/>
      <c r="DG28" s="777"/>
      <c r="DH28" s="778"/>
      <c r="DI28" s="778"/>
      <c r="DJ28" s="778"/>
      <c r="DK28" s="779"/>
      <c r="DL28" s="777"/>
      <c r="DM28" s="778"/>
      <c r="DN28" s="778"/>
      <c r="DO28" s="778"/>
      <c r="DP28" s="779"/>
      <c r="DQ28" s="777"/>
      <c r="DR28" s="778"/>
      <c r="DS28" s="778"/>
      <c r="DT28" s="778"/>
      <c r="DU28" s="779"/>
      <c r="DV28" s="804"/>
      <c r="DW28" s="805"/>
      <c r="DX28" s="805"/>
      <c r="DY28" s="805"/>
      <c r="DZ28" s="807"/>
      <c r="EA28" s="233"/>
    </row>
    <row r="29" spans="1:131" ht="26.25" customHeight="1">
      <c r="A29" s="245">
        <v>2</v>
      </c>
      <c r="B29" s="808" t="s">
        <v>411</v>
      </c>
      <c r="C29" s="809"/>
      <c r="D29" s="809"/>
      <c r="E29" s="809"/>
      <c r="F29" s="809"/>
      <c r="G29" s="809"/>
      <c r="H29" s="809"/>
      <c r="I29" s="809"/>
      <c r="J29" s="809"/>
      <c r="K29" s="809"/>
      <c r="L29" s="809"/>
      <c r="M29" s="809"/>
      <c r="N29" s="809"/>
      <c r="O29" s="809"/>
      <c r="P29" s="810"/>
      <c r="Q29" s="811">
        <v>10820</v>
      </c>
      <c r="R29" s="812"/>
      <c r="S29" s="812"/>
      <c r="T29" s="812"/>
      <c r="U29" s="812"/>
      <c r="V29" s="812">
        <v>10339</v>
      </c>
      <c r="W29" s="812"/>
      <c r="X29" s="812"/>
      <c r="Y29" s="812"/>
      <c r="Z29" s="812"/>
      <c r="AA29" s="812">
        <v>481</v>
      </c>
      <c r="AB29" s="812"/>
      <c r="AC29" s="812"/>
      <c r="AD29" s="812"/>
      <c r="AE29" s="813"/>
      <c r="AF29" s="814">
        <v>481</v>
      </c>
      <c r="AG29" s="815"/>
      <c r="AH29" s="815"/>
      <c r="AI29" s="815"/>
      <c r="AJ29" s="816"/>
      <c r="AK29" s="862">
        <v>1651</v>
      </c>
      <c r="AL29" s="858"/>
      <c r="AM29" s="858"/>
      <c r="AN29" s="858"/>
      <c r="AO29" s="858"/>
      <c r="AP29" s="858" t="s">
        <v>531</v>
      </c>
      <c r="AQ29" s="858"/>
      <c r="AR29" s="858"/>
      <c r="AS29" s="858"/>
      <c r="AT29" s="858"/>
      <c r="AU29" s="858" t="s">
        <v>531</v>
      </c>
      <c r="AV29" s="858"/>
      <c r="AW29" s="858"/>
      <c r="AX29" s="858"/>
      <c r="AY29" s="858"/>
      <c r="AZ29" s="859" t="s">
        <v>531</v>
      </c>
      <c r="BA29" s="859"/>
      <c r="BB29" s="859"/>
      <c r="BC29" s="859"/>
      <c r="BD29" s="859"/>
      <c r="BE29" s="860"/>
      <c r="BF29" s="860"/>
      <c r="BG29" s="860"/>
      <c r="BH29" s="860"/>
      <c r="BI29" s="861"/>
      <c r="BJ29" s="235"/>
      <c r="BK29" s="235"/>
      <c r="BL29" s="235"/>
      <c r="BM29" s="235"/>
      <c r="BN29" s="235"/>
      <c r="BO29" s="244"/>
      <c r="BP29" s="244"/>
      <c r="BQ29" s="241">
        <v>23</v>
      </c>
      <c r="BR29" s="242"/>
      <c r="BS29" s="804"/>
      <c r="BT29" s="805"/>
      <c r="BU29" s="805"/>
      <c r="BV29" s="805"/>
      <c r="BW29" s="805"/>
      <c r="BX29" s="805"/>
      <c r="BY29" s="805"/>
      <c r="BZ29" s="805"/>
      <c r="CA29" s="805"/>
      <c r="CB29" s="805"/>
      <c r="CC29" s="805"/>
      <c r="CD29" s="805"/>
      <c r="CE29" s="805"/>
      <c r="CF29" s="805"/>
      <c r="CG29" s="806"/>
      <c r="CH29" s="777"/>
      <c r="CI29" s="778"/>
      <c r="CJ29" s="778"/>
      <c r="CK29" s="778"/>
      <c r="CL29" s="779"/>
      <c r="CM29" s="777"/>
      <c r="CN29" s="778"/>
      <c r="CO29" s="778"/>
      <c r="CP29" s="778"/>
      <c r="CQ29" s="779"/>
      <c r="CR29" s="777"/>
      <c r="CS29" s="778"/>
      <c r="CT29" s="778"/>
      <c r="CU29" s="778"/>
      <c r="CV29" s="779"/>
      <c r="CW29" s="777"/>
      <c r="CX29" s="778"/>
      <c r="CY29" s="778"/>
      <c r="CZ29" s="778"/>
      <c r="DA29" s="779"/>
      <c r="DB29" s="777"/>
      <c r="DC29" s="778"/>
      <c r="DD29" s="778"/>
      <c r="DE29" s="778"/>
      <c r="DF29" s="779"/>
      <c r="DG29" s="777"/>
      <c r="DH29" s="778"/>
      <c r="DI29" s="778"/>
      <c r="DJ29" s="778"/>
      <c r="DK29" s="779"/>
      <c r="DL29" s="777"/>
      <c r="DM29" s="778"/>
      <c r="DN29" s="778"/>
      <c r="DO29" s="778"/>
      <c r="DP29" s="779"/>
      <c r="DQ29" s="777"/>
      <c r="DR29" s="778"/>
      <c r="DS29" s="778"/>
      <c r="DT29" s="778"/>
      <c r="DU29" s="779"/>
      <c r="DV29" s="804"/>
      <c r="DW29" s="805"/>
      <c r="DX29" s="805"/>
      <c r="DY29" s="805"/>
      <c r="DZ29" s="807"/>
      <c r="EA29" s="233"/>
    </row>
    <row r="30" spans="1:131" ht="26.25" customHeight="1">
      <c r="A30" s="245">
        <v>3</v>
      </c>
      <c r="B30" s="808" t="s">
        <v>412</v>
      </c>
      <c r="C30" s="809"/>
      <c r="D30" s="809"/>
      <c r="E30" s="809"/>
      <c r="F30" s="809"/>
      <c r="G30" s="809"/>
      <c r="H30" s="809"/>
      <c r="I30" s="809"/>
      <c r="J30" s="809"/>
      <c r="K30" s="809"/>
      <c r="L30" s="809"/>
      <c r="M30" s="809"/>
      <c r="N30" s="809"/>
      <c r="O30" s="809"/>
      <c r="P30" s="810"/>
      <c r="Q30" s="811">
        <v>1382</v>
      </c>
      <c r="R30" s="812"/>
      <c r="S30" s="812"/>
      <c r="T30" s="812"/>
      <c r="U30" s="812"/>
      <c r="V30" s="812">
        <v>1379</v>
      </c>
      <c r="W30" s="812"/>
      <c r="X30" s="812"/>
      <c r="Y30" s="812"/>
      <c r="Z30" s="812"/>
      <c r="AA30" s="812">
        <v>4</v>
      </c>
      <c r="AB30" s="812"/>
      <c r="AC30" s="812"/>
      <c r="AD30" s="812"/>
      <c r="AE30" s="813"/>
      <c r="AF30" s="814">
        <v>4</v>
      </c>
      <c r="AG30" s="815"/>
      <c r="AH30" s="815"/>
      <c r="AI30" s="815"/>
      <c r="AJ30" s="816"/>
      <c r="AK30" s="862">
        <v>402</v>
      </c>
      <c r="AL30" s="858"/>
      <c r="AM30" s="858"/>
      <c r="AN30" s="858"/>
      <c r="AO30" s="858"/>
      <c r="AP30" s="858" t="s">
        <v>531</v>
      </c>
      <c r="AQ30" s="858"/>
      <c r="AR30" s="858"/>
      <c r="AS30" s="858"/>
      <c r="AT30" s="858"/>
      <c r="AU30" s="858" t="s">
        <v>531</v>
      </c>
      <c r="AV30" s="858"/>
      <c r="AW30" s="858"/>
      <c r="AX30" s="858"/>
      <c r="AY30" s="858"/>
      <c r="AZ30" s="859" t="s">
        <v>531</v>
      </c>
      <c r="BA30" s="859"/>
      <c r="BB30" s="859"/>
      <c r="BC30" s="859"/>
      <c r="BD30" s="859"/>
      <c r="BE30" s="860"/>
      <c r="BF30" s="860"/>
      <c r="BG30" s="860"/>
      <c r="BH30" s="860"/>
      <c r="BI30" s="861"/>
      <c r="BJ30" s="235"/>
      <c r="BK30" s="235"/>
      <c r="BL30" s="235"/>
      <c r="BM30" s="235"/>
      <c r="BN30" s="235"/>
      <c r="BO30" s="244"/>
      <c r="BP30" s="244"/>
      <c r="BQ30" s="241">
        <v>24</v>
      </c>
      <c r="BR30" s="242"/>
      <c r="BS30" s="804"/>
      <c r="BT30" s="805"/>
      <c r="BU30" s="805"/>
      <c r="BV30" s="805"/>
      <c r="BW30" s="805"/>
      <c r="BX30" s="805"/>
      <c r="BY30" s="805"/>
      <c r="BZ30" s="805"/>
      <c r="CA30" s="805"/>
      <c r="CB30" s="805"/>
      <c r="CC30" s="805"/>
      <c r="CD30" s="805"/>
      <c r="CE30" s="805"/>
      <c r="CF30" s="805"/>
      <c r="CG30" s="806"/>
      <c r="CH30" s="777"/>
      <c r="CI30" s="778"/>
      <c r="CJ30" s="778"/>
      <c r="CK30" s="778"/>
      <c r="CL30" s="779"/>
      <c r="CM30" s="777"/>
      <c r="CN30" s="778"/>
      <c r="CO30" s="778"/>
      <c r="CP30" s="778"/>
      <c r="CQ30" s="779"/>
      <c r="CR30" s="777"/>
      <c r="CS30" s="778"/>
      <c r="CT30" s="778"/>
      <c r="CU30" s="778"/>
      <c r="CV30" s="779"/>
      <c r="CW30" s="777"/>
      <c r="CX30" s="778"/>
      <c r="CY30" s="778"/>
      <c r="CZ30" s="778"/>
      <c r="DA30" s="779"/>
      <c r="DB30" s="777"/>
      <c r="DC30" s="778"/>
      <c r="DD30" s="778"/>
      <c r="DE30" s="778"/>
      <c r="DF30" s="779"/>
      <c r="DG30" s="777"/>
      <c r="DH30" s="778"/>
      <c r="DI30" s="778"/>
      <c r="DJ30" s="778"/>
      <c r="DK30" s="779"/>
      <c r="DL30" s="777"/>
      <c r="DM30" s="778"/>
      <c r="DN30" s="778"/>
      <c r="DO30" s="778"/>
      <c r="DP30" s="779"/>
      <c r="DQ30" s="777"/>
      <c r="DR30" s="778"/>
      <c r="DS30" s="778"/>
      <c r="DT30" s="778"/>
      <c r="DU30" s="779"/>
      <c r="DV30" s="804"/>
      <c r="DW30" s="805"/>
      <c r="DX30" s="805"/>
      <c r="DY30" s="805"/>
      <c r="DZ30" s="807"/>
      <c r="EA30" s="233"/>
    </row>
    <row r="31" spans="1:131" ht="26.25" customHeight="1">
      <c r="A31" s="245">
        <v>4</v>
      </c>
      <c r="B31" s="808" t="s">
        <v>413</v>
      </c>
      <c r="C31" s="809"/>
      <c r="D31" s="809"/>
      <c r="E31" s="809"/>
      <c r="F31" s="809"/>
      <c r="G31" s="809"/>
      <c r="H31" s="809"/>
      <c r="I31" s="809"/>
      <c r="J31" s="809"/>
      <c r="K31" s="809"/>
      <c r="L31" s="809"/>
      <c r="M31" s="809"/>
      <c r="N31" s="809"/>
      <c r="O31" s="809"/>
      <c r="P31" s="810"/>
      <c r="Q31" s="811">
        <v>3438</v>
      </c>
      <c r="R31" s="812"/>
      <c r="S31" s="812"/>
      <c r="T31" s="812"/>
      <c r="U31" s="812"/>
      <c r="V31" s="812">
        <v>3060</v>
      </c>
      <c r="W31" s="812"/>
      <c r="X31" s="812"/>
      <c r="Y31" s="812"/>
      <c r="Z31" s="812"/>
      <c r="AA31" s="812">
        <v>378</v>
      </c>
      <c r="AB31" s="812"/>
      <c r="AC31" s="812"/>
      <c r="AD31" s="812"/>
      <c r="AE31" s="813"/>
      <c r="AF31" s="814">
        <v>4779</v>
      </c>
      <c r="AG31" s="815"/>
      <c r="AH31" s="815"/>
      <c r="AI31" s="815"/>
      <c r="AJ31" s="816"/>
      <c r="AK31" s="862">
        <v>26</v>
      </c>
      <c r="AL31" s="858"/>
      <c r="AM31" s="858"/>
      <c r="AN31" s="858"/>
      <c r="AO31" s="858"/>
      <c r="AP31" s="858">
        <v>6533</v>
      </c>
      <c r="AQ31" s="858"/>
      <c r="AR31" s="858"/>
      <c r="AS31" s="858"/>
      <c r="AT31" s="858"/>
      <c r="AU31" s="858">
        <v>869</v>
      </c>
      <c r="AV31" s="858"/>
      <c r="AW31" s="858"/>
      <c r="AX31" s="858"/>
      <c r="AY31" s="858"/>
      <c r="AZ31" s="859" t="s">
        <v>531</v>
      </c>
      <c r="BA31" s="859"/>
      <c r="BB31" s="859"/>
      <c r="BC31" s="859"/>
      <c r="BD31" s="859"/>
      <c r="BE31" s="860" t="s">
        <v>414</v>
      </c>
      <c r="BF31" s="860"/>
      <c r="BG31" s="860"/>
      <c r="BH31" s="860"/>
      <c r="BI31" s="861"/>
      <c r="BJ31" s="235"/>
      <c r="BK31" s="235"/>
      <c r="BL31" s="235"/>
      <c r="BM31" s="235"/>
      <c r="BN31" s="235"/>
      <c r="BO31" s="244"/>
      <c r="BP31" s="244"/>
      <c r="BQ31" s="241">
        <v>25</v>
      </c>
      <c r="BR31" s="242"/>
      <c r="BS31" s="804"/>
      <c r="BT31" s="805"/>
      <c r="BU31" s="805"/>
      <c r="BV31" s="805"/>
      <c r="BW31" s="805"/>
      <c r="BX31" s="805"/>
      <c r="BY31" s="805"/>
      <c r="BZ31" s="805"/>
      <c r="CA31" s="805"/>
      <c r="CB31" s="805"/>
      <c r="CC31" s="805"/>
      <c r="CD31" s="805"/>
      <c r="CE31" s="805"/>
      <c r="CF31" s="805"/>
      <c r="CG31" s="806"/>
      <c r="CH31" s="777"/>
      <c r="CI31" s="778"/>
      <c r="CJ31" s="778"/>
      <c r="CK31" s="778"/>
      <c r="CL31" s="779"/>
      <c r="CM31" s="777"/>
      <c r="CN31" s="778"/>
      <c r="CO31" s="778"/>
      <c r="CP31" s="778"/>
      <c r="CQ31" s="779"/>
      <c r="CR31" s="777"/>
      <c r="CS31" s="778"/>
      <c r="CT31" s="778"/>
      <c r="CU31" s="778"/>
      <c r="CV31" s="779"/>
      <c r="CW31" s="777"/>
      <c r="CX31" s="778"/>
      <c r="CY31" s="778"/>
      <c r="CZ31" s="778"/>
      <c r="DA31" s="779"/>
      <c r="DB31" s="777"/>
      <c r="DC31" s="778"/>
      <c r="DD31" s="778"/>
      <c r="DE31" s="778"/>
      <c r="DF31" s="779"/>
      <c r="DG31" s="777"/>
      <c r="DH31" s="778"/>
      <c r="DI31" s="778"/>
      <c r="DJ31" s="778"/>
      <c r="DK31" s="779"/>
      <c r="DL31" s="777"/>
      <c r="DM31" s="778"/>
      <c r="DN31" s="778"/>
      <c r="DO31" s="778"/>
      <c r="DP31" s="779"/>
      <c r="DQ31" s="777"/>
      <c r="DR31" s="778"/>
      <c r="DS31" s="778"/>
      <c r="DT31" s="778"/>
      <c r="DU31" s="779"/>
      <c r="DV31" s="804"/>
      <c r="DW31" s="805"/>
      <c r="DX31" s="805"/>
      <c r="DY31" s="805"/>
      <c r="DZ31" s="807"/>
      <c r="EA31" s="233"/>
    </row>
    <row r="32" spans="1:131" ht="26.25" customHeight="1">
      <c r="A32" s="245">
        <v>5</v>
      </c>
      <c r="B32" s="808" t="s">
        <v>415</v>
      </c>
      <c r="C32" s="809"/>
      <c r="D32" s="809"/>
      <c r="E32" s="809"/>
      <c r="F32" s="809"/>
      <c r="G32" s="809"/>
      <c r="H32" s="809"/>
      <c r="I32" s="809"/>
      <c r="J32" s="809"/>
      <c r="K32" s="809"/>
      <c r="L32" s="809"/>
      <c r="M32" s="809"/>
      <c r="N32" s="809"/>
      <c r="O32" s="809"/>
      <c r="P32" s="810"/>
      <c r="Q32" s="811">
        <v>37</v>
      </c>
      <c r="R32" s="812"/>
      <c r="S32" s="812"/>
      <c r="T32" s="812"/>
      <c r="U32" s="812"/>
      <c r="V32" s="812">
        <v>26</v>
      </c>
      <c r="W32" s="812"/>
      <c r="X32" s="812"/>
      <c r="Y32" s="812"/>
      <c r="Z32" s="812"/>
      <c r="AA32" s="812">
        <v>11</v>
      </c>
      <c r="AB32" s="812"/>
      <c r="AC32" s="812"/>
      <c r="AD32" s="812"/>
      <c r="AE32" s="813"/>
      <c r="AF32" s="814">
        <v>49</v>
      </c>
      <c r="AG32" s="815"/>
      <c r="AH32" s="815"/>
      <c r="AI32" s="815"/>
      <c r="AJ32" s="816"/>
      <c r="AK32" s="862">
        <v>29</v>
      </c>
      <c r="AL32" s="858"/>
      <c r="AM32" s="858"/>
      <c r="AN32" s="858"/>
      <c r="AO32" s="858"/>
      <c r="AP32" s="858">
        <v>215</v>
      </c>
      <c r="AQ32" s="858"/>
      <c r="AR32" s="858"/>
      <c r="AS32" s="858"/>
      <c r="AT32" s="858"/>
      <c r="AU32" s="858">
        <v>164</v>
      </c>
      <c r="AV32" s="858"/>
      <c r="AW32" s="858"/>
      <c r="AX32" s="858"/>
      <c r="AY32" s="858"/>
      <c r="AZ32" s="859" t="s">
        <v>531</v>
      </c>
      <c r="BA32" s="859"/>
      <c r="BB32" s="859"/>
      <c r="BC32" s="859"/>
      <c r="BD32" s="859"/>
      <c r="BE32" s="860" t="s">
        <v>414</v>
      </c>
      <c r="BF32" s="860"/>
      <c r="BG32" s="860"/>
      <c r="BH32" s="860"/>
      <c r="BI32" s="861"/>
      <c r="BJ32" s="235"/>
      <c r="BK32" s="235"/>
      <c r="BL32" s="235"/>
      <c r="BM32" s="235"/>
      <c r="BN32" s="235"/>
      <c r="BO32" s="244"/>
      <c r="BP32" s="244"/>
      <c r="BQ32" s="241">
        <v>26</v>
      </c>
      <c r="BR32" s="242"/>
      <c r="BS32" s="804"/>
      <c r="BT32" s="805"/>
      <c r="BU32" s="805"/>
      <c r="BV32" s="805"/>
      <c r="BW32" s="805"/>
      <c r="BX32" s="805"/>
      <c r="BY32" s="805"/>
      <c r="BZ32" s="805"/>
      <c r="CA32" s="805"/>
      <c r="CB32" s="805"/>
      <c r="CC32" s="805"/>
      <c r="CD32" s="805"/>
      <c r="CE32" s="805"/>
      <c r="CF32" s="805"/>
      <c r="CG32" s="806"/>
      <c r="CH32" s="777"/>
      <c r="CI32" s="778"/>
      <c r="CJ32" s="778"/>
      <c r="CK32" s="778"/>
      <c r="CL32" s="779"/>
      <c r="CM32" s="777"/>
      <c r="CN32" s="778"/>
      <c r="CO32" s="778"/>
      <c r="CP32" s="778"/>
      <c r="CQ32" s="779"/>
      <c r="CR32" s="777"/>
      <c r="CS32" s="778"/>
      <c r="CT32" s="778"/>
      <c r="CU32" s="778"/>
      <c r="CV32" s="779"/>
      <c r="CW32" s="777"/>
      <c r="CX32" s="778"/>
      <c r="CY32" s="778"/>
      <c r="CZ32" s="778"/>
      <c r="DA32" s="779"/>
      <c r="DB32" s="777"/>
      <c r="DC32" s="778"/>
      <c r="DD32" s="778"/>
      <c r="DE32" s="778"/>
      <c r="DF32" s="779"/>
      <c r="DG32" s="777"/>
      <c r="DH32" s="778"/>
      <c r="DI32" s="778"/>
      <c r="DJ32" s="778"/>
      <c r="DK32" s="779"/>
      <c r="DL32" s="777"/>
      <c r="DM32" s="778"/>
      <c r="DN32" s="778"/>
      <c r="DO32" s="778"/>
      <c r="DP32" s="779"/>
      <c r="DQ32" s="777"/>
      <c r="DR32" s="778"/>
      <c r="DS32" s="778"/>
      <c r="DT32" s="778"/>
      <c r="DU32" s="779"/>
      <c r="DV32" s="804"/>
      <c r="DW32" s="805"/>
      <c r="DX32" s="805"/>
      <c r="DY32" s="805"/>
      <c r="DZ32" s="807"/>
      <c r="EA32" s="233"/>
    </row>
    <row r="33" spans="1:131" ht="26.25" customHeight="1">
      <c r="A33" s="245">
        <v>6</v>
      </c>
      <c r="B33" s="808" t="s">
        <v>416</v>
      </c>
      <c r="C33" s="809"/>
      <c r="D33" s="809"/>
      <c r="E33" s="809"/>
      <c r="F33" s="809"/>
      <c r="G33" s="809"/>
      <c r="H33" s="809"/>
      <c r="I33" s="809"/>
      <c r="J33" s="809"/>
      <c r="K33" s="809"/>
      <c r="L33" s="809"/>
      <c r="M33" s="809"/>
      <c r="N33" s="809"/>
      <c r="O33" s="809"/>
      <c r="P33" s="810"/>
      <c r="Q33" s="811">
        <v>3424</v>
      </c>
      <c r="R33" s="812"/>
      <c r="S33" s="812"/>
      <c r="T33" s="812"/>
      <c r="U33" s="812"/>
      <c r="V33" s="812">
        <v>3184</v>
      </c>
      <c r="W33" s="812"/>
      <c r="X33" s="812"/>
      <c r="Y33" s="812"/>
      <c r="Z33" s="812"/>
      <c r="AA33" s="812">
        <v>240</v>
      </c>
      <c r="AB33" s="812"/>
      <c r="AC33" s="812"/>
      <c r="AD33" s="812"/>
      <c r="AE33" s="813"/>
      <c r="AF33" s="814">
        <v>699</v>
      </c>
      <c r="AG33" s="815"/>
      <c r="AH33" s="815"/>
      <c r="AI33" s="815"/>
      <c r="AJ33" s="816"/>
      <c r="AK33" s="862">
        <v>1284</v>
      </c>
      <c r="AL33" s="858"/>
      <c r="AM33" s="858"/>
      <c r="AN33" s="858"/>
      <c r="AO33" s="858"/>
      <c r="AP33" s="858">
        <v>32698</v>
      </c>
      <c r="AQ33" s="858"/>
      <c r="AR33" s="858"/>
      <c r="AS33" s="858"/>
      <c r="AT33" s="858"/>
      <c r="AU33" s="858">
        <v>21646</v>
      </c>
      <c r="AV33" s="858"/>
      <c r="AW33" s="858"/>
      <c r="AX33" s="858"/>
      <c r="AY33" s="858"/>
      <c r="AZ33" s="859" t="s">
        <v>531</v>
      </c>
      <c r="BA33" s="859"/>
      <c r="BB33" s="859"/>
      <c r="BC33" s="859"/>
      <c r="BD33" s="859"/>
      <c r="BE33" s="860" t="s">
        <v>417</v>
      </c>
      <c r="BF33" s="860"/>
      <c r="BG33" s="860"/>
      <c r="BH33" s="860"/>
      <c r="BI33" s="861"/>
      <c r="BJ33" s="235"/>
      <c r="BK33" s="235"/>
      <c r="BL33" s="235"/>
      <c r="BM33" s="235"/>
      <c r="BN33" s="235"/>
      <c r="BO33" s="244"/>
      <c r="BP33" s="244"/>
      <c r="BQ33" s="241">
        <v>27</v>
      </c>
      <c r="BR33" s="242"/>
      <c r="BS33" s="804"/>
      <c r="BT33" s="805"/>
      <c r="BU33" s="805"/>
      <c r="BV33" s="805"/>
      <c r="BW33" s="805"/>
      <c r="BX33" s="805"/>
      <c r="BY33" s="805"/>
      <c r="BZ33" s="805"/>
      <c r="CA33" s="805"/>
      <c r="CB33" s="805"/>
      <c r="CC33" s="805"/>
      <c r="CD33" s="805"/>
      <c r="CE33" s="805"/>
      <c r="CF33" s="805"/>
      <c r="CG33" s="806"/>
      <c r="CH33" s="777"/>
      <c r="CI33" s="778"/>
      <c r="CJ33" s="778"/>
      <c r="CK33" s="778"/>
      <c r="CL33" s="779"/>
      <c r="CM33" s="777"/>
      <c r="CN33" s="778"/>
      <c r="CO33" s="778"/>
      <c r="CP33" s="778"/>
      <c r="CQ33" s="779"/>
      <c r="CR33" s="777"/>
      <c r="CS33" s="778"/>
      <c r="CT33" s="778"/>
      <c r="CU33" s="778"/>
      <c r="CV33" s="779"/>
      <c r="CW33" s="777"/>
      <c r="CX33" s="778"/>
      <c r="CY33" s="778"/>
      <c r="CZ33" s="778"/>
      <c r="DA33" s="779"/>
      <c r="DB33" s="777"/>
      <c r="DC33" s="778"/>
      <c r="DD33" s="778"/>
      <c r="DE33" s="778"/>
      <c r="DF33" s="779"/>
      <c r="DG33" s="777"/>
      <c r="DH33" s="778"/>
      <c r="DI33" s="778"/>
      <c r="DJ33" s="778"/>
      <c r="DK33" s="779"/>
      <c r="DL33" s="777"/>
      <c r="DM33" s="778"/>
      <c r="DN33" s="778"/>
      <c r="DO33" s="778"/>
      <c r="DP33" s="779"/>
      <c r="DQ33" s="777"/>
      <c r="DR33" s="778"/>
      <c r="DS33" s="778"/>
      <c r="DT33" s="778"/>
      <c r="DU33" s="779"/>
      <c r="DV33" s="804"/>
      <c r="DW33" s="805"/>
      <c r="DX33" s="805"/>
      <c r="DY33" s="805"/>
      <c r="DZ33" s="807"/>
      <c r="EA33" s="233"/>
    </row>
    <row r="34" spans="1:131" ht="26.25" customHeight="1">
      <c r="A34" s="245">
        <v>7</v>
      </c>
      <c r="B34" s="808" t="s">
        <v>418</v>
      </c>
      <c r="C34" s="809"/>
      <c r="D34" s="809"/>
      <c r="E34" s="809"/>
      <c r="F34" s="809"/>
      <c r="G34" s="809"/>
      <c r="H34" s="809"/>
      <c r="I34" s="809"/>
      <c r="J34" s="809"/>
      <c r="K34" s="809"/>
      <c r="L34" s="809"/>
      <c r="M34" s="809"/>
      <c r="N34" s="809"/>
      <c r="O34" s="809"/>
      <c r="P34" s="810"/>
      <c r="Q34" s="811">
        <v>80</v>
      </c>
      <c r="R34" s="812"/>
      <c r="S34" s="812"/>
      <c r="T34" s="812"/>
      <c r="U34" s="812"/>
      <c r="V34" s="812">
        <v>80</v>
      </c>
      <c r="W34" s="812"/>
      <c r="X34" s="812"/>
      <c r="Y34" s="812"/>
      <c r="Z34" s="812"/>
      <c r="AA34" s="812">
        <v>0</v>
      </c>
      <c r="AB34" s="812"/>
      <c r="AC34" s="812"/>
      <c r="AD34" s="812"/>
      <c r="AE34" s="813"/>
      <c r="AF34" s="814" t="s">
        <v>419</v>
      </c>
      <c r="AG34" s="815"/>
      <c r="AH34" s="815"/>
      <c r="AI34" s="815"/>
      <c r="AJ34" s="816"/>
      <c r="AK34" s="862">
        <v>63</v>
      </c>
      <c r="AL34" s="858"/>
      <c r="AM34" s="858"/>
      <c r="AN34" s="858"/>
      <c r="AO34" s="858"/>
      <c r="AP34" s="859" t="s">
        <v>531</v>
      </c>
      <c r="AQ34" s="859"/>
      <c r="AR34" s="859"/>
      <c r="AS34" s="859"/>
      <c r="AT34" s="859"/>
      <c r="AU34" s="859" t="s">
        <v>531</v>
      </c>
      <c r="AV34" s="859"/>
      <c r="AW34" s="859"/>
      <c r="AX34" s="859"/>
      <c r="AY34" s="859"/>
      <c r="AZ34" s="859" t="s">
        <v>531</v>
      </c>
      <c r="BA34" s="859"/>
      <c r="BB34" s="859"/>
      <c r="BC34" s="859"/>
      <c r="BD34" s="859"/>
      <c r="BE34" s="860" t="s">
        <v>420</v>
      </c>
      <c r="BF34" s="860"/>
      <c r="BG34" s="860"/>
      <c r="BH34" s="860"/>
      <c r="BI34" s="861"/>
      <c r="BJ34" s="235"/>
      <c r="BK34" s="235"/>
      <c r="BL34" s="235"/>
      <c r="BM34" s="235"/>
      <c r="BN34" s="235"/>
      <c r="BO34" s="244"/>
      <c r="BP34" s="244"/>
      <c r="BQ34" s="241">
        <v>28</v>
      </c>
      <c r="BR34" s="242"/>
      <c r="BS34" s="804"/>
      <c r="BT34" s="805"/>
      <c r="BU34" s="805"/>
      <c r="BV34" s="805"/>
      <c r="BW34" s="805"/>
      <c r="BX34" s="805"/>
      <c r="BY34" s="805"/>
      <c r="BZ34" s="805"/>
      <c r="CA34" s="805"/>
      <c r="CB34" s="805"/>
      <c r="CC34" s="805"/>
      <c r="CD34" s="805"/>
      <c r="CE34" s="805"/>
      <c r="CF34" s="805"/>
      <c r="CG34" s="806"/>
      <c r="CH34" s="777"/>
      <c r="CI34" s="778"/>
      <c r="CJ34" s="778"/>
      <c r="CK34" s="778"/>
      <c r="CL34" s="779"/>
      <c r="CM34" s="777"/>
      <c r="CN34" s="778"/>
      <c r="CO34" s="778"/>
      <c r="CP34" s="778"/>
      <c r="CQ34" s="779"/>
      <c r="CR34" s="777"/>
      <c r="CS34" s="778"/>
      <c r="CT34" s="778"/>
      <c r="CU34" s="778"/>
      <c r="CV34" s="779"/>
      <c r="CW34" s="777"/>
      <c r="CX34" s="778"/>
      <c r="CY34" s="778"/>
      <c r="CZ34" s="778"/>
      <c r="DA34" s="779"/>
      <c r="DB34" s="777"/>
      <c r="DC34" s="778"/>
      <c r="DD34" s="778"/>
      <c r="DE34" s="778"/>
      <c r="DF34" s="779"/>
      <c r="DG34" s="777"/>
      <c r="DH34" s="778"/>
      <c r="DI34" s="778"/>
      <c r="DJ34" s="778"/>
      <c r="DK34" s="779"/>
      <c r="DL34" s="777"/>
      <c r="DM34" s="778"/>
      <c r="DN34" s="778"/>
      <c r="DO34" s="778"/>
      <c r="DP34" s="779"/>
      <c r="DQ34" s="777"/>
      <c r="DR34" s="778"/>
      <c r="DS34" s="778"/>
      <c r="DT34" s="778"/>
      <c r="DU34" s="779"/>
      <c r="DV34" s="804"/>
      <c r="DW34" s="805"/>
      <c r="DX34" s="805"/>
      <c r="DY34" s="805"/>
      <c r="DZ34" s="807"/>
      <c r="EA34" s="233"/>
    </row>
    <row r="35" spans="1:131" ht="26.25" customHeight="1">
      <c r="A35" s="245">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35"/>
      <c r="BK35" s="235"/>
      <c r="BL35" s="235"/>
      <c r="BM35" s="235"/>
      <c r="BN35" s="235"/>
      <c r="BO35" s="244"/>
      <c r="BP35" s="244"/>
      <c r="BQ35" s="241">
        <v>29</v>
      </c>
      <c r="BR35" s="242"/>
      <c r="BS35" s="804"/>
      <c r="BT35" s="805"/>
      <c r="BU35" s="805"/>
      <c r="BV35" s="805"/>
      <c r="BW35" s="805"/>
      <c r="BX35" s="805"/>
      <c r="BY35" s="805"/>
      <c r="BZ35" s="805"/>
      <c r="CA35" s="805"/>
      <c r="CB35" s="805"/>
      <c r="CC35" s="805"/>
      <c r="CD35" s="805"/>
      <c r="CE35" s="805"/>
      <c r="CF35" s="805"/>
      <c r="CG35" s="806"/>
      <c r="CH35" s="777"/>
      <c r="CI35" s="778"/>
      <c r="CJ35" s="778"/>
      <c r="CK35" s="778"/>
      <c r="CL35" s="779"/>
      <c r="CM35" s="777"/>
      <c r="CN35" s="778"/>
      <c r="CO35" s="778"/>
      <c r="CP35" s="778"/>
      <c r="CQ35" s="779"/>
      <c r="CR35" s="777"/>
      <c r="CS35" s="778"/>
      <c r="CT35" s="778"/>
      <c r="CU35" s="778"/>
      <c r="CV35" s="779"/>
      <c r="CW35" s="777"/>
      <c r="CX35" s="778"/>
      <c r="CY35" s="778"/>
      <c r="CZ35" s="778"/>
      <c r="DA35" s="779"/>
      <c r="DB35" s="777"/>
      <c r="DC35" s="778"/>
      <c r="DD35" s="778"/>
      <c r="DE35" s="778"/>
      <c r="DF35" s="779"/>
      <c r="DG35" s="777"/>
      <c r="DH35" s="778"/>
      <c r="DI35" s="778"/>
      <c r="DJ35" s="778"/>
      <c r="DK35" s="779"/>
      <c r="DL35" s="777"/>
      <c r="DM35" s="778"/>
      <c r="DN35" s="778"/>
      <c r="DO35" s="778"/>
      <c r="DP35" s="779"/>
      <c r="DQ35" s="777"/>
      <c r="DR35" s="778"/>
      <c r="DS35" s="778"/>
      <c r="DT35" s="778"/>
      <c r="DU35" s="779"/>
      <c r="DV35" s="804"/>
      <c r="DW35" s="805"/>
      <c r="DX35" s="805"/>
      <c r="DY35" s="805"/>
      <c r="DZ35" s="807"/>
      <c r="EA35" s="233"/>
    </row>
    <row r="36" spans="1:131" ht="26.25" customHeight="1">
      <c r="A36" s="245">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35"/>
      <c r="BK36" s="235"/>
      <c r="BL36" s="235"/>
      <c r="BM36" s="235"/>
      <c r="BN36" s="235"/>
      <c r="BO36" s="244"/>
      <c r="BP36" s="244"/>
      <c r="BQ36" s="241">
        <v>30</v>
      </c>
      <c r="BR36" s="242"/>
      <c r="BS36" s="804"/>
      <c r="BT36" s="805"/>
      <c r="BU36" s="805"/>
      <c r="BV36" s="805"/>
      <c r="BW36" s="805"/>
      <c r="BX36" s="805"/>
      <c r="BY36" s="805"/>
      <c r="BZ36" s="805"/>
      <c r="CA36" s="805"/>
      <c r="CB36" s="805"/>
      <c r="CC36" s="805"/>
      <c r="CD36" s="805"/>
      <c r="CE36" s="805"/>
      <c r="CF36" s="805"/>
      <c r="CG36" s="806"/>
      <c r="CH36" s="777"/>
      <c r="CI36" s="778"/>
      <c r="CJ36" s="778"/>
      <c r="CK36" s="778"/>
      <c r="CL36" s="779"/>
      <c r="CM36" s="777"/>
      <c r="CN36" s="778"/>
      <c r="CO36" s="778"/>
      <c r="CP36" s="778"/>
      <c r="CQ36" s="779"/>
      <c r="CR36" s="777"/>
      <c r="CS36" s="778"/>
      <c r="CT36" s="778"/>
      <c r="CU36" s="778"/>
      <c r="CV36" s="779"/>
      <c r="CW36" s="777"/>
      <c r="CX36" s="778"/>
      <c r="CY36" s="778"/>
      <c r="CZ36" s="778"/>
      <c r="DA36" s="779"/>
      <c r="DB36" s="777"/>
      <c r="DC36" s="778"/>
      <c r="DD36" s="778"/>
      <c r="DE36" s="778"/>
      <c r="DF36" s="779"/>
      <c r="DG36" s="777"/>
      <c r="DH36" s="778"/>
      <c r="DI36" s="778"/>
      <c r="DJ36" s="778"/>
      <c r="DK36" s="779"/>
      <c r="DL36" s="777"/>
      <c r="DM36" s="778"/>
      <c r="DN36" s="778"/>
      <c r="DO36" s="778"/>
      <c r="DP36" s="779"/>
      <c r="DQ36" s="777"/>
      <c r="DR36" s="778"/>
      <c r="DS36" s="778"/>
      <c r="DT36" s="778"/>
      <c r="DU36" s="779"/>
      <c r="DV36" s="804"/>
      <c r="DW36" s="805"/>
      <c r="DX36" s="805"/>
      <c r="DY36" s="805"/>
      <c r="DZ36" s="807"/>
      <c r="EA36" s="233"/>
    </row>
    <row r="37" spans="1:131" ht="26.25" customHeight="1">
      <c r="A37" s="245">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35"/>
      <c r="BK37" s="235"/>
      <c r="BL37" s="235"/>
      <c r="BM37" s="235"/>
      <c r="BN37" s="235"/>
      <c r="BO37" s="244"/>
      <c r="BP37" s="244"/>
      <c r="BQ37" s="241">
        <v>31</v>
      </c>
      <c r="BR37" s="242"/>
      <c r="BS37" s="804"/>
      <c r="BT37" s="805"/>
      <c r="BU37" s="805"/>
      <c r="BV37" s="805"/>
      <c r="BW37" s="805"/>
      <c r="BX37" s="805"/>
      <c r="BY37" s="805"/>
      <c r="BZ37" s="805"/>
      <c r="CA37" s="805"/>
      <c r="CB37" s="805"/>
      <c r="CC37" s="805"/>
      <c r="CD37" s="805"/>
      <c r="CE37" s="805"/>
      <c r="CF37" s="805"/>
      <c r="CG37" s="806"/>
      <c r="CH37" s="777"/>
      <c r="CI37" s="778"/>
      <c r="CJ37" s="778"/>
      <c r="CK37" s="778"/>
      <c r="CL37" s="779"/>
      <c r="CM37" s="777"/>
      <c r="CN37" s="778"/>
      <c r="CO37" s="778"/>
      <c r="CP37" s="778"/>
      <c r="CQ37" s="779"/>
      <c r="CR37" s="777"/>
      <c r="CS37" s="778"/>
      <c r="CT37" s="778"/>
      <c r="CU37" s="778"/>
      <c r="CV37" s="779"/>
      <c r="CW37" s="777"/>
      <c r="CX37" s="778"/>
      <c r="CY37" s="778"/>
      <c r="CZ37" s="778"/>
      <c r="DA37" s="779"/>
      <c r="DB37" s="777"/>
      <c r="DC37" s="778"/>
      <c r="DD37" s="778"/>
      <c r="DE37" s="778"/>
      <c r="DF37" s="779"/>
      <c r="DG37" s="777"/>
      <c r="DH37" s="778"/>
      <c r="DI37" s="778"/>
      <c r="DJ37" s="778"/>
      <c r="DK37" s="779"/>
      <c r="DL37" s="777"/>
      <c r="DM37" s="778"/>
      <c r="DN37" s="778"/>
      <c r="DO37" s="778"/>
      <c r="DP37" s="779"/>
      <c r="DQ37" s="777"/>
      <c r="DR37" s="778"/>
      <c r="DS37" s="778"/>
      <c r="DT37" s="778"/>
      <c r="DU37" s="779"/>
      <c r="DV37" s="804"/>
      <c r="DW37" s="805"/>
      <c r="DX37" s="805"/>
      <c r="DY37" s="805"/>
      <c r="DZ37" s="807"/>
      <c r="EA37" s="233"/>
    </row>
    <row r="38" spans="1:131" ht="26.25" customHeight="1">
      <c r="A38" s="245">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35"/>
      <c r="BK38" s="235"/>
      <c r="BL38" s="235"/>
      <c r="BM38" s="235"/>
      <c r="BN38" s="235"/>
      <c r="BO38" s="244"/>
      <c r="BP38" s="244"/>
      <c r="BQ38" s="241">
        <v>32</v>
      </c>
      <c r="BR38" s="242"/>
      <c r="BS38" s="804"/>
      <c r="BT38" s="805"/>
      <c r="BU38" s="805"/>
      <c r="BV38" s="805"/>
      <c r="BW38" s="805"/>
      <c r="BX38" s="805"/>
      <c r="BY38" s="805"/>
      <c r="BZ38" s="805"/>
      <c r="CA38" s="805"/>
      <c r="CB38" s="805"/>
      <c r="CC38" s="805"/>
      <c r="CD38" s="805"/>
      <c r="CE38" s="805"/>
      <c r="CF38" s="805"/>
      <c r="CG38" s="806"/>
      <c r="CH38" s="777"/>
      <c r="CI38" s="778"/>
      <c r="CJ38" s="778"/>
      <c r="CK38" s="778"/>
      <c r="CL38" s="779"/>
      <c r="CM38" s="777"/>
      <c r="CN38" s="778"/>
      <c r="CO38" s="778"/>
      <c r="CP38" s="778"/>
      <c r="CQ38" s="779"/>
      <c r="CR38" s="777"/>
      <c r="CS38" s="778"/>
      <c r="CT38" s="778"/>
      <c r="CU38" s="778"/>
      <c r="CV38" s="779"/>
      <c r="CW38" s="777"/>
      <c r="CX38" s="778"/>
      <c r="CY38" s="778"/>
      <c r="CZ38" s="778"/>
      <c r="DA38" s="779"/>
      <c r="DB38" s="777"/>
      <c r="DC38" s="778"/>
      <c r="DD38" s="778"/>
      <c r="DE38" s="778"/>
      <c r="DF38" s="779"/>
      <c r="DG38" s="777"/>
      <c r="DH38" s="778"/>
      <c r="DI38" s="778"/>
      <c r="DJ38" s="778"/>
      <c r="DK38" s="779"/>
      <c r="DL38" s="777"/>
      <c r="DM38" s="778"/>
      <c r="DN38" s="778"/>
      <c r="DO38" s="778"/>
      <c r="DP38" s="779"/>
      <c r="DQ38" s="777"/>
      <c r="DR38" s="778"/>
      <c r="DS38" s="778"/>
      <c r="DT38" s="778"/>
      <c r="DU38" s="779"/>
      <c r="DV38" s="804"/>
      <c r="DW38" s="805"/>
      <c r="DX38" s="805"/>
      <c r="DY38" s="805"/>
      <c r="DZ38" s="807"/>
      <c r="EA38" s="233"/>
    </row>
    <row r="39" spans="1:131" ht="26.25" customHeight="1">
      <c r="A39" s="245">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35"/>
      <c r="BK39" s="235"/>
      <c r="BL39" s="235"/>
      <c r="BM39" s="235"/>
      <c r="BN39" s="235"/>
      <c r="BO39" s="244"/>
      <c r="BP39" s="244"/>
      <c r="BQ39" s="241">
        <v>33</v>
      </c>
      <c r="BR39" s="242"/>
      <c r="BS39" s="804"/>
      <c r="BT39" s="805"/>
      <c r="BU39" s="805"/>
      <c r="BV39" s="805"/>
      <c r="BW39" s="805"/>
      <c r="BX39" s="805"/>
      <c r="BY39" s="805"/>
      <c r="BZ39" s="805"/>
      <c r="CA39" s="805"/>
      <c r="CB39" s="805"/>
      <c r="CC39" s="805"/>
      <c r="CD39" s="805"/>
      <c r="CE39" s="805"/>
      <c r="CF39" s="805"/>
      <c r="CG39" s="806"/>
      <c r="CH39" s="777"/>
      <c r="CI39" s="778"/>
      <c r="CJ39" s="778"/>
      <c r="CK39" s="778"/>
      <c r="CL39" s="779"/>
      <c r="CM39" s="777"/>
      <c r="CN39" s="778"/>
      <c r="CO39" s="778"/>
      <c r="CP39" s="778"/>
      <c r="CQ39" s="779"/>
      <c r="CR39" s="777"/>
      <c r="CS39" s="778"/>
      <c r="CT39" s="778"/>
      <c r="CU39" s="778"/>
      <c r="CV39" s="779"/>
      <c r="CW39" s="777"/>
      <c r="CX39" s="778"/>
      <c r="CY39" s="778"/>
      <c r="CZ39" s="778"/>
      <c r="DA39" s="779"/>
      <c r="DB39" s="777"/>
      <c r="DC39" s="778"/>
      <c r="DD39" s="778"/>
      <c r="DE39" s="778"/>
      <c r="DF39" s="779"/>
      <c r="DG39" s="777"/>
      <c r="DH39" s="778"/>
      <c r="DI39" s="778"/>
      <c r="DJ39" s="778"/>
      <c r="DK39" s="779"/>
      <c r="DL39" s="777"/>
      <c r="DM39" s="778"/>
      <c r="DN39" s="778"/>
      <c r="DO39" s="778"/>
      <c r="DP39" s="779"/>
      <c r="DQ39" s="777"/>
      <c r="DR39" s="778"/>
      <c r="DS39" s="778"/>
      <c r="DT39" s="778"/>
      <c r="DU39" s="779"/>
      <c r="DV39" s="804"/>
      <c r="DW39" s="805"/>
      <c r="DX39" s="805"/>
      <c r="DY39" s="805"/>
      <c r="DZ39" s="807"/>
      <c r="EA39" s="233"/>
    </row>
    <row r="40" spans="1:131" ht="26.25" customHeight="1">
      <c r="A40" s="241">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35"/>
      <c r="BK40" s="235"/>
      <c r="BL40" s="235"/>
      <c r="BM40" s="235"/>
      <c r="BN40" s="235"/>
      <c r="BO40" s="244"/>
      <c r="BP40" s="244"/>
      <c r="BQ40" s="241">
        <v>34</v>
      </c>
      <c r="BR40" s="242"/>
      <c r="BS40" s="804"/>
      <c r="BT40" s="805"/>
      <c r="BU40" s="805"/>
      <c r="BV40" s="805"/>
      <c r="BW40" s="805"/>
      <c r="BX40" s="805"/>
      <c r="BY40" s="805"/>
      <c r="BZ40" s="805"/>
      <c r="CA40" s="805"/>
      <c r="CB40" s="805"/>
      <c r="CC40" s="805"/>
      <c r="CD40" s="805"/>
      <c r="CE40" s="805"/>
      <c r="CF40" s="805"/>
      <c r="CG40" s="806"/>
      <c r="CH40" s="777"/>
      <c r="CI40" s="778"/>
      <c r="CJ40" s="778"/>
      <c r="CK40" s="778"/>
      <c r="CL40" s="779"/>
      <c r="CM40" s="777"/>
      <c r="CN40" s="778"/>
      <c r="CO40" s="778"/>
      <c r="CP40" s="778"/>
      <c r="CQ40" s="779"/>
      <c r="CR40" s="777"/>
      <c r="CS40" s="778"/>
      <c r="CT40" s="778"/>
      <c r="CU40" s="778"/>
      <c r="CV40" s="779"/>
      <c r="CW40" s="777"/>
      <c r="CX40" s="778"/>
      <c r="CY40" s="778"/>
      <c r="CZ40" s="778"/>
      <c r="DA40" s="779"/>
      <c r="DB40" s="777"/>
      <c r="DC40" s="778"/>
      <c r="DD40" s="778"/>
      <c r="DE40" s="778"/>
      <c r="DF40" s="779"/>
      <c r="DG40" s="777"/>
      <c r="DH40" s="778"/>
      <c r="DI40" s="778"/>
      <c r="DJ40" s="778"/>
      <c r="DK40" s="779"/>
      <c r="DL40" s="777"/>
      <c r="DM40" s="778"/>
      <c r="DN40" s="778"/>
      <c r="DO40" s="778"/>
      <c r="DP40" s="779"/>
      <c r="DQ40" s="777"/>
      <c r="DR40" s="778"/>
      <c r="DS40" s="778"/>
      <c r="DT40" s="778"/>
      <c r="DU40" s="779"/>
      <c r="DV40" s="804"/>
      <c r="DW40" s="805"/>
      <c r="DX40" s="805"/>
      <c r="DY40" s="805"/>
      <c r="DZ40" s="807"/>
      <c r="EA40" s="233"/>
    </row>
    <row r="41" spans="1:131" ht="26.25" customHeight="1">
      <c r="A41" s="241">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35"/>
      <c r="BK41" s="235"/>
      <c r="BL41" s="235"/>
      <c r="BM41" s="235"/>
      <c r="BN41" s="235"/>
      <c r="BO41" s="244"/>
      <c r="BP41" s="244"/>
      <c r="BQ41" s="241">
        <v>35</v>
      </c>
      <c r="BR41" s="242"/>
      <c r="BS41" s="804"/>
      <c r="BT41" s="805"/>
      <c r="BU41" s="805"/>
      <c r="BV41" s="805"/>
      <c r="BW41" s="805"/>
      <c r="BX41" s="805"/>
      <c r="BY41" s="805"/>
      <c r="BZ41" s="805"/>
      <c r="CA41" s="805"/>
      <c r="CB41" s="805"/>
      <c r="CC41" s="805"/>
      <c r="CD41" s="805"/>
      <c r="CE41" s="805"/>
      <c r="CF41" s="805"/>
      <c r="CG41" s="806"/>
      <c r="CH41" s="777"/>
      <c r="CI41" s="778"/>
      <c r="CJ41" s="778"/>
      <c r="CK41" s="778"/>
      <c r="CL41" s="779"/>
      <c r="CM41" s="777"/>
      <c r="CN41" s="778"/>
      <c r="CO41" s="778"/>
      <c r="CP41" s="778"/>
      <c r="CQ41" s="779"/>
      <c r="CR41" s="777"/>
      <c r="CS41" s="778"/>
      <c r="CT41" s="778"/>
      <c r="CU41" s="778"/>
      <c r="CV41" s="779"/>
      <c r="CW41" s="777"/>
      <c r="CX41" s="778"/>
      <c r="CY41" s="778"/>
      <c r="CZ41" s="778"/>
      <c r="DA41" s="779"/>
      <c r="DB41" s="777"/>
      <c r="DC41" s="778"/>
      <c r="DD41" s="778"/>
      <c r="DE41" s="778"/>
      <c r="DF41" s="779"/>
      <c r="DG41" s="777"/>
      <c r="DH41" s="778"/>
      <c r="DI41" s="778"/>
      <c r="DJ41" s="778"/>
      <c r="DK41" s="779"/>
      <c r="DL41" s="777"/>
      <c r="DM41" s="778"/>
      <c r="DN41" s="778"/>
      <c r="DO41" s="778"/>
      <c r="DP41" s="779"/>
      <c r="DQ41" s="777"/>
      <c r="DR41" s="778"/>
      <c r="DS41" s="778"/>
      <c r="DT41" s="778"/>
      <c r="DU41" s="779"/>
      <c r="DV41" s="804"/>
      <c r="DW41" s="805"/>
      <c r="DX41" s="805"/>
      <c r="DY41" s="805"/>
      <c r="DZ41" s="807"/>
      <c r="EA41" s="233"/>
    </row>
    <row r="42" spans="1:131" ht="26.25" customHeight="1">
      <c r="A42" s="241">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35"/>
      <c r="BK42" s="235"/>
      <c r="BL42" s="235"/>
      <c r="BM42" s="235"/>
      <c r="BN42" s="235"/>
      <c r="BO42" s="244"/>
      <c r="BP42" s="244"/>
      <c r="BQ42" s="241">
        <v>36</v>
      </c>
      <c r="BR42" s="242"/>
      <c r="BS42" s="804"/>
      <c r="BT42" s="805"/>
      <c r="BU42" s="805"/>
      <c r="BV42" s="805"/>
      <c r="BW42" s="805"/>
      <c r="BX42" s="805"/>
      <c r="BY42" s="805"/>
      <c r="BZ42" s="805"/>
      <c r="CA42" s="805"/>
      <c r="CB42" s="805"/>
      <c r="CC42" s="805"/>
      <c r="CD42" s="805"/>
      <c r="CE42" s="805"/>
      <c r="CF42" s="805"/>
      <c r="CG42" s="806"/>
      <c r="CH42" s="777"/>
      <c r="CI42" s="778"/>
      <c r="CJ42" s="778"/>
      <c r="CK42" s="778"/>
      <c r="CL42" s="779"/>
      <c r="CM42" s="777"/>
      <c r="CN42" s="778"/>
      <c r="CO42" s="778"/>
      <c r="CP42" s="778"/>
      <c r="CQ42" s="779"/>
      <c r="CR42" s="777"/>
      <c r="CS42" s="778"/>
      <c r="CT42" s="778"/>
      <c r="CU42" s="778"/>
      <c r="CV42" s="779"/>
      <c r="CW42" s="777"/>
      <c r="CX42" s="778"/>
      <c r="CY42" s="778"/>
      <c r="CZ42" s="778"/>
      <c r="DA42" s="779"/>
      <c r="DB42" s="777"/>
      <c r="DC42" s="778"/>
      <c r="DD42" s="778"/>
      <c r="DE42" s="778"/>
      <c r="DF42" s="779"/>
      <c r="DG42" s="777"/>
      <c r="DH42" s="778"/>
      <c r="DI42" s="778"/>
      <c r="DJ42" s="778"/>
      <c r="DK42" s="779"/>
      <c r="DL42" s="777"/>
      <c r="DM42" s="778"/>
      <c r="DN42" s="778"/>
      <c r="DO42" s="778"/>
      <c r="DP42" s="779"/>
      <c r="DQ42" s="777"/>
      <c r="DR42" s="778"/>
      <c r="DS42" s="778"/>
      <c r="DT42" s="778"/>
      <c r="DU42" s="779"/>
      <c r="DV42" s="804"/>
      <c r="DW42" s="805"/>
      <c r="DX42" s="805"/>
      <c r="DY42" s="805"/>
      <c r="DZ42" s="807"/>
      <c r="EA42" s="233"/>
    </row>
    <row r="43" spans="1:131" ht="26.25" customHeight="1">
      <c r="A43" s="241">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35"/>
      <c r="BK43" s="235"/>
      <c r="BL43" s="235"/>
      <c r="BM43" s="235"/>
      <c r="BN43" s="235"/>
      <c r="BO43" s="244"/>
      <c r="BP43" s="244"/>
      <c r="BQ43" s="241">
        <v>37</v>
      </c>
      <c r="BR43" s="242"/>
      <c r="BS43" s="804"/>
      <c r="BT43" s="805"/>
      <c r="BU43" s="805"/>
      <c r="BV43" s="805"/>
      <c r="BW43" s="805"/>
      <c r="BX43" s="805"/>
      <c r="BY43" s="805"/>
      <c r="BZ43" s="805"/>
      <c r="CA43" s="805"/>
      <c r="CB43" s="805"/>
      <c r="CC43" s="805"/>
      <c r="CD43" s="805"/>
      <c r="CE43" s="805"/>
      <c r="CF43" s="805"/>
      <c r="CG43" s="806"/>
      <c r="CH43" s="777"/>
      <c r="CI43" s="778"/>
      <c r="CJ43" s="778"/>
      <c r="CK43" s="778"/>
      <c r="CL43" s="779"/>
      <c r="CM43" s="777"/>
      <c r="CN43" s="778"/>
      <c r="CO43" s="778"/>
      <c r="CP43" s="778"/>
      <c r="CQ43" s="779"/>
      <c r="CR43" s="777"/>
      <c r="CS43" s="778"/>
      <c r="CT43" s="778"/>
      <c r="CU43" s="778"/>
      <c r="CV43" s="779"/>
      <c r="CW43" s="777"/>
      <c r="CX43" s="778"/>
      <c r="CY43" s="778"/>
      <c r="CZ43" s="778"/>
      <c r="DA43" s="779"/>
      <c r="DB43" s="777"/>
      <c r="DC43" s="778"/>
      <c r="DD43" s="778"/>
      <c r="DE43" s="778"/>
      <c r="DF43" s="779"/>
      <c r="DG43" s="777"/>
      <c r="DH43" s="778"/>
      <c r="DI43" s="778"/>
      <c r="DJ43" s="778"/>
      <c r="DK43" s="779"/>
      <c r="DL43" s="777"/>
      <c r="DM43" s="778"/>
      <c r="DN43" s="778"/>
      <c r="DO43" s="778"/>
      <c r="DP43" s="779"/>
      <c r="DQ43" s="777"/>
      <c r="DR43" s="778"/>
      <c r="DS43" s="778"/>
      <c r="DT43" s="778"/>
      <c r="DU43" s="779"/>
      <c r="DV43" s="804"/>
      <c r="DW43" s="805"/>
      <c r="DX43" s="805"/>
      <c r="DY43" s="805"/>
      <c r="DZ43" s="807"/>
      <c r="EA43" s="233"/>
    </row>
    <row r="44" spans="1:131" ht="26.25" customHeight="1">
      <c r="A44" s="241">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35"/>
      <c r="BK44" s="235"/>
      <c r="BL44" s="235"/>
      <c r="BM44" s="235"/>
      <c r="BN44" s="235"/>
      <c r="BO44" s="244"/>
      <c r="BP44" s="244"/>
      <c r="BQ44" s="241">
        <v>38</v>
      </c>
      <c r="BR44" s="242"/>
      <c r="BS44" s="804"/>
      <c r="BT44" s="805"/>
      <c r="BU44" s="805"/>
      <c r="BV44" s="805"/>
      <c r="BW44" s="805"/>
      <c r="BX44" s="805"/>
      <c r="BY44" s="805"/>
      <c r="BZ44" s="805"/>
      <c r="CA44" s="805"/>
      <c r="CB44" s="805"/>
      <c r="CC44" s="805"/>
      <c r="CD44" s="805"/>
      <c r="CE44" s="805"/>
      <c r="CF44" s="805"/>
      <c r="CG44" s="806"/>
      <c r="CH44" s="777"/>
      <c r="CI44" s="778"/>
      <c r="CJ44" s="778"/>
      <c r="CK44" s="778"/>
      <c r="CL44" s="779"/>
      <c r="CM44" s="777"/>
      <c r="CN44" s="778"/>
      <c r="CO44" s="778"/>
      <c r="CP44" s="778"/>
      <c r="CQ44" s="779"/>
      <c r="CR44" s="777"/>
      <c r="CS44" s="778"/>
      <c r="CT44" s="778"/>
      <c r="CU44" s="778"/>
      <c r="CV44" s="779"/>
      <c r="CW44" s="777"/>
      <c r="CX44" s="778"/>
      <c r="CY44" s="778"/>
      <c r="CZ44" s="778"/>
      <c r="DA44" s="779"/>
      <c r="DB44" s="777"/>
      <c r="DC44" s="778"/>
      <c r="DD44" s="778"/>
      <c r="DE44" s="778"/>
      <c r="DF44" s="779"/>
      <c r="DG44" s="777"/>
      <c r="DH44" s="778"/>
      <c r="DI44" s="778"/>
      <c r="DJ44" s="778"/>
      <c r="DK44" s="779"/>
      <c r="DL44" s="777"/>
      <c r="DM44" s="778"/>
      <c r="DN44" s="778"/>
      <c r="DO44" s="778"/>
      <c r="DP44" s="779"/>
      <c r="DQ44" s="777"/>
      <c r="DR44" s="778"/>
      <c r="DS44" s="778"/>
      <c r="DT44" s="778"/>
      <c r="DU44" s="779"/>
      <c r="DV44" s="804"/>
      <c r="DW44" s="805"/>
      <c r="DX44" s="805"/>
      <c r="DY44" s="805"/>
      <c r="DZ44" s="807"/>
      <c r="EA44" s="233"/>
    </row>
    <row r="45" spans="1:131" ht="26.25" customHeight="1">
      <c r="A45" s="241">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35"/>
      <c r="BK45" s="235"/>
      <c r="BL45" s="235"/>
      <c r="BM45" s="235"/>
      <c r="BN45" s="235"/>
      <c r="BO45" s="244"/>
      <c r="BP45" s="244"/>
      <c r="BQ45" s="241">
        <v>39</v>
      </c>
      <c r="BR45" s="242"/>
      <c r="BS45" s="804"/>
      <c r="BT45" s="805"/>
      <c r="BU45" s="805"/>
      <c r="BV45" s="805"/>
      <c r="BW45" s="805"/>
      <c r="BX45" s="805"/>
      <c r="BY45" s="805"/>
      <c r="BZ45" s="805"/>
      <c r="CA45" s="805"/>
      <c r="CB45" s="805"/>
      <c r="CC45" s="805"/>
      <c r="CD45" s="805"/>
      <c r="CE45" s="805"/>
      <c r="CF45" s="805"/>
      <c r="CG45" s="806"/>
      <c r="CH45" s="777"/>
      <c r="CI45" s="778"/>
      <c r="CJ45" s="778"/>
      <c r="CK45" s="778"/>
      <c r="CL45" s="779"/>
      <c r="CM45" s="777"/>
      <c r="CN45" s="778"/>
      <c r="CO45" s="778"/>
      <c r="CP45" s="778"/>
      <c r="CQ45" s="779"/>
      <c r="CR45" s="777"/>
      <c r="CS45" s="778"/>
      <c r="CT45" s="778"/>
      <c r="CU45" s="778"/>
      <c r="CV45" s="779"/>
      <c r="CW45" s="777"/>
      <c r="CX45" s="778"/>
      <c r="CY45" s="778"/>
      <c r="CZ45" s="778"/>
      <c r="DA45" s="779"/>
      <c r="DB45" s="777"/>
      <c r="DC45" s="778"/>
      <c r="DD45" s="778"/>
      <c r="DE45" s="778"/>
      <c r="DF45" s="779"/>
      <c r="DG45" s="777"/>
      <c r="DH45" s="778"/>
      <c r="DI45" s="778"/>
      <c r="DJ45" s="778"/>
      <c r="DK45" s="779"/>
      <c r="DL45" s="777"/>
      <c r="DM45" s="778"/>
      <c r="DN45" s="778"/>
      <c r="DO45" s="778"/>
      <c r="DP45" s="779"/>
      <c r="DQ45" s="777"/>
      <c r="DR45" s="778"/>
      <c r="DS45" s="778"/>
      <c r="DT45" s="778"/>
      <c r="DU45" s="779"/>
      <c r="DV45" s="804"/>
      <c r="DW45" s="805"/>
      <c r="DX45" s="805"/>
      <c r="DY45" s="805"/>
      <c r="DZ45" s="807"/>
      <c r="EA45" s="233"/>
    </row>
    <row r="46" spans="1:131" ht="26.25" customHeight="1">
      <c r="A46" s="241">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35"/>
      <c r="BK46" s="235"/>
      <c r="BL46" s="235"/>
      <c r="BM46" s="235"/>
      <c r="BN46" s="235"/>
      <c r="BO46" s="244"/>
      <c r="BP46" s="244"/>
      <c r="BQ46" s="241">
        <v>40</v>
      </c>
      <c r="BR46" s="242"/>
      <c r="BS46" s="804"/>
      <c r="BT46" s="805"/>
      <c r="BU46" s="805"/>
      <c r="BV46" s="805"/>
      <c r="BW46" s="805"/>
      <c r="BX46" s="805"/>
      <c r="BY46" s="805"/>
      <c r="BZ46" s="805"/>
      <c r="CA46" s="805"/>
      <c r="CB46" s="805"/>
      <c r="CC46" s="805"/>
      <c r="CD46" s="805"/>
      <c r="CE46" s="805"/>
      <c r="CF46" s="805"/>
      <c r="CG46" s="806"/>
      <c r="CH46" s="777"/>
      <c r="CI46" s="778"/>
      <c r="CJ46" s="778"/>
      <c r="CK46" s="778"/>
      <c r="CL46" s="779"/>
      <c r="CM46" s="777"/>
      <c r="CN46" s="778"/>
      <c r="CO46" s="778"/>
      <c r="CP46" s="778"/>
      <c r="CQ46" s="779"/>
      <c r="CR46" s="777"/>
      <c r="CS46" s="778"/>
      <c r="CT46" s="778"/>
      <c r="CU46" s="778"/>
      <c r="CV46" s="779"/>
      <c r="CW46" s="777"/>
      <c r="CX46" s="778"/>
      <c r="CY46" s="778"/>
      <c r="CZ46" s="778"/>
      <c r="DA46" s="779"/>
      <c r="DB46" s="777"/>
      <c r="DC46" s="778"/>
      <c r="DD46" s="778"/>
      <c r="DE46" s="778"/>
      <c r="DF46" s="779"/>
      <c r="DG46" s="777"/>
      <c r="DH46" s="778"/>
      <c r="DI46" s="778"/>
      <c r="DJ46" s="778"/>
      <c r="DK46" s="779"/>
      <c r="DL46" s="777"/>
      <c r="DM46" s="778"/>
      <c r="DN46" s="778"/>
      <c r="DO46" s="778"/>
      <c r="DP46" s="779"/>
      <c r="DQ46" s="777"/>
      <c r="DR46" s="778"/>
      <c r="DS46" s="778"/>
      <c r="DT46" s="778"/>
      <c r="DU46" s="779"/>
      <c r="DV46" s="804"/>
      <c r="DW46" s="805"/>
      <c r="DX46" s="805"/>
      <c r="DY46" s="805"/>
      <c r="DZ46" s="807"/>
      <c r="EA46" s="233"/>
    </row>
    <row r="47" spans="1:131" ht="26.25" customHeight="1">
      <c r="A47" s="241">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35"/>
      <c r="BK47" s="235"/>
      <c r="BL47" s="235"/>
      <c r="BM47" s="235"/>
      <c r="BN47" s="235"/>
      <c r="BO47" s="244"/>
      <c r="BP47" s="244"/>
      <c r="BQ47" s="241">
        <v>41</v>
      </c>
      <c r="BR47" s="242"/>
      <c r="BS47" s="804"/>
      <c r="BT47" s="805"/>
      <c r="BU47" s="805"/>
      <c r="BV47" s="805"/>
      <c r="BW47" s="805"/>
      <c r="BX47" s="805"/>
      <c r="BY47" s="805"/>
      <c r="BZ47" s="805"/>
      <c r="CA47" s="805"/>
      <c r="CB47" s="805"/>
      <c r="CC47" s="805"/>
      <c r="CD47" s="805"/>
      <c r="CE47" s="805"/>
      <c r="CF47" s="805"/>
      <c r="CG47" s="806"/>
      <c r="CH47" s="777"/>
      <c r="CI47" s="778"/>
      <c r="CJ47" s="778"/>
      <c r="CK47" s="778"/>
      <c r="CL47" s="779"/>
      <c r="CM47" s="777"/>
      <c r="CN47" s="778"/>
      <c r="CO47" s="778"/>
      <c r="CP47" s="778"/>
      <c r="CQ47" s="779"/>
      <c r="CR47" s="777"/>
      <c r="CS47" s="778"/>
      <c r="CT47" s="778"/>
      <c r="CU47" s="778"/>
      <c r="CV47" s="779"/>
      <c r="CW47" s="777"/>
      <c r="CX47" s="778"/>
      <c r="CY47" s="778"/>
      <c r="CZ47" s="778"/>
      <c r="DA47" s="779"/>
      <c r="DB47" s="777"/>
      <c r="DC47" s="778"/>
      <c r="DD47" s="778"/>
      <c r="DE47" s="778"/>
      <c r="DF47" s="779"/>
      <c r="DG47" s="777"/>
      <c r="DH47" s="778"/>
      <c r="DI47" s="778"/>
      <c r="DJ47" s="778"/>
      <c r="DK47" s="779"/>
      <c r="DL47" s="777"/>
      <c r="DM47" s="778"/>
      <c r="DN47" s="778"/>
      <c r="DO47" s="778"/>
      <c r="DP47" s="779"/>
      <c r="DQ47" s="777"/>
      <c r="DR47" s="778"/>
      <c r="DS47" s="778"/>
      <c r="DT47" s="778"/>
      <c r="DU47" s="779"/>
      <c r="DV47" s="804"/>
      <c r="DW47" s="805"/>
      <c r="DX47" s="805"/>
      <c r="DY47" s="805"/>
      <c r="DZ47" s="807"/>
      <c r="EA47" s="233"/>
    </row>
    <row r="48" spans="1:131" ht="26.25" customHeight="1">
      <c r="A48" s="241">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35"/>
      <c r="BK48" s="235"/>
      <c r="BL48" s="235"/>
      <c r="BM48" s="235"/>
      <c r="BN48" s="235"/>
      <c r="BO48" s="244"/>
      <c r="BP48" s="244"/>
      <c r="BQ48" s="241">
        <v>42</v>
      </c>
      <c r="BR48" s="242"/>
      <c r="BS48" s="804"/>
      <c r="BT48" s="805"/>
      <c r="BU48" s="805"/>
      <c r="BV48" s="805"/>
      <c r="BW48" s="805"/>
      <c r="BX48" s="805"/>
      <c r="BY48" s="805"/>
      <c r="BZ48" s="805"/>
      <c r="CA48" s="805"/>
      <c r="CB48" s="805"/>
      <c r="CC48" s="805"/>
      <c r="CD48" s="805"/>
      <c r="CE48" s="805"/>
      <c r="CF48" s="805"/>
      <c r="CG48" s="806"/>
      <c r="CH48" s="777"/>
      <c r="CI48" s="778"/>
      <c r="CJ48" s="778"/>
      <c r="CK48" s="778"/>
      <c r="CL48" s="779"/>
      <c r="CM48" s="777"/>
      <c r="CN48" s="778"/>
      <c r="CO48" s="778"/>
      <c r="CP48" s="778"/>
      <c r="CQ48" s="779"/>
      <c r="CR48" s="777"/>
      <c r="CS48" s="778"/>
      <c r="CT48" s="778"/>
      <c r="CU48" s="778"/>
      <c r="CV48" s="779"/>
      <c r="CW48" s="777"/>
      <c r="CX48" s="778"/>
      <c r="CY48" s="778"/>
      <c r="CZ48" s="778"/>
      <c r="DA48" s="779"/>
      <c r="DB48" s="777"/>
      <c r="DC48" s="778"/>
      <c r="DD48" s="778"/>
      <c r="DE48" s="778"/>
      <c r="DF48" s="779"/>
      <c r="DG48" s="777"/>
      <c r="DH48" s="778"/>
      <c r="DI48" s="778"/>
      <c r="DJ48" s="778"/>
      <c r="DK48" s="779"/>
      <c r="DL48" s="777"/>
      <c r="DM48" s="778"/>
      <c r="DN48" s="778"/>
      <c r="DO48" s="778"/>
      <c r="DP48" s="779"/>
      <c r="DQ48" s="777"/>
      <c r="DR48" s="778"/>
      <c r="DS48" s="778"/>
      <c r="DT48" s="778"/>
      <c r="DU48" s="779"/>
      <c r="DV48" s="804"/>
      <c r="DW48" s="805"/>
      <c r="DX48" s="805"/>
      <c r="DY48" s="805"/>
      <c r="DZ48" s="807"/>
      <c r="EA48" s="233"/>
    </row>
    <row r="49" spans="1:131" ht="26.25" customHeight="1">
      <c r="A49" s="241">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35"/>
      <c r="BK49" s="235"/>
      <c r="BL49" s="235"/>
      <c r="BM49" s="235"/>
      <c r="BN49" s="235"/>
      <c r="BO49" s="244"/>
      <c r="BP49" s="244"/>
      <c r="BQ49" s="241">
        <v>43</v>
      </c>
      <c r="BR49" s="242"/>
      <c r="BS49" s="804"/>
      <c r="BT49" s="805"/>
      <c r="BU49" s="805"/>
      <c r="BV49" s="805"/>
      <c r="BW49" s="805"/>
      <c r="BX49" s="805"/>
      <c r="BY49" s="805"/>
      <c r="BZ49" s="805"/>
      <c r="CA49" s="805"/>
      <c r="CB49" s="805"/>
      <c r="CC49" s="805"/>
      <c r="CD49" s="805"/>
      <c r="CE49" s="805"/>
      <c r="CF49" s="805"/>
      <c r="CG49" s="806"/>
      <c r="CH49" s="777"/>
      <c r="CI49" s="778"/>
      <c r="CJ49" s="778"/>
      <c r="CK49" s="778"/>
      <c r="CL49" s="779"/>
      <c r="CM49" s="777"/>
      <c r="CN49" s="778"/>
      <c r="CO49" s="778"/>
      <c r="CP49" s="778"/>
      <c r="CQ49" s="779"/>
      <c r="CR49" s="777"/>
      <c r="CS49" s="778"/>
      <c r="CT49" s="778"/>
      <c r="CU49" s="778"/>
      <c r="CV49" s="779"/>
      <c r="CW49" s="777"/>
      <c r="CX49" s="778"/>
      <c r="CY49" s="778"/>
      <c r="CZ49" s="778"/>
      <c r="DA49" s="779"/>
      <c r="DB49" s="777"/>
      <c r="DC49" s="778"/>
      <c r="DD49" s="778"/>
      <c r="DE49" s="778"/>
      <c r="DF49" s="779"/>
      <c r="DG49" s="777"/>
      <c r="DH49" s="778"/>
      <c r="DI49" s="778"/>
      <c r="DJ49" s="778"/>
      <c r="DK49" s="779"/>
      <c r="DL49" s="777"/>
      <c r="DM49" s="778"/>
      <c r="DN49" s="778"/>
      <c r="DO49" s="778"/>
      <c r="DP49" s="779"/>
      <c r="DQ49" s="777"/>
      <c r="DR49" s="778"/>
      <c r="DS49" s="778"/>
      <c r="DT49" s="778"/>
      <c r="DU49" s="779"/>
      <c r="DV49" s="804"/>
      <c r="DW49" s="805"/>
      <c r="DX49" s="805"/>
      <c r="DY49" s="805"/>
      <c r="DZ49" s="807"/>
      <c r="EA49" s="233"/>
    </row>
    <row r="50" spans="1:131" ht="26.25" customHeight="1">
      <c r="A50" s="241">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35"/>
      <c r="BK50" s="235"/>
      <c r="BL50" s="235"/>
      <c r="BM50" s="235"/>
      <c r="BN50" s="235"/>
      <c r="BO50" s="244"/>
      <c r="BP50" s="244"/>
      <c r="BQ50" s="241">
        <v>44</v>
      </c>
      <c r="BR50" s="242"/>
      <c r="BS50" s="804"/>
      <c r="BT50" s="805"/>
      <c r="BU50" s="805"/>
      <c r="BV50" s="805"/>
      <c r="BW50" s="805"/>
      <c r="BX50" s="805"/>
      <c r="BY50" s="805"/>
      <c r="BZ50" s="805"/>
      <c r="CA50" s="805"/>
      <c r="CB50" s="805"/>
      <c r="CC50" s="805"/>
      <c r="CD50" s="805"/>
      <c r="CE50" s="805"/>
      <c r="CF50" s="805"/>
      <c r="CG50" s="806"/>
      <c r="CH50" s="777"/>
      <c r="CI50" s="778"/>
      <c r="CJ50" s="778"/>
      <c r="CK50" s="778"/>
      <c r="CL50" s="779"/>
      <c r="CM50" s="777"/>
      <c r="CN50" s="778"/>
      <c r="CO50" s="778"/>
      <c r="CP50" s="778"/>
      <c r="CQ50" s="779"/>
      <c r="CR50" s="777"/>
      <c r="CS50" s="778"/>
      <c r="CT50" s="778"/>
      <c r="CU50" s="778"/>
      <c r="CV50" s="779"/>
      <c r="CW50" s="777"/>
      <c r="CX50" s="778"/>
      <c r="CY50" s="778"/>
      <c r="CZ50" s="778"/>
      <c r="DA50" s="779"/>
      <c r="DB50" s="777"/>
      <c r="DC50" s="778"/>
      <c r="DD50" s="778"/>
      <c r="DE50" s="778"/>
      <c r="DF50" s="779"/>
      <c r="DG50" s="777"/>
      <c r="DH50" s="778"/>
      <c r="DI50" s="778"/>
      <c r="DJ50" s="778"/>
      <c r="DK50" s="779"/>
      <c r="DL50" s="777"/>
      <c r="DM50" s="778"/>
      <c r="DN50" s="778"/>
      <c r="DO50" s="778"/>
      <c r="DP50" s="779"/>
      <c r="DQ50" s="777"/>
      <c r="DR50" s="778"/>
      <c r="DS50" s="778"/>
      <c r="DT50" s="778"/>
      <c r="DU50" s="779"/>
      <c r="DV50" s="804"/>
      <c r="DW50" s="805"/>
      <c r="DX50" s="805"/>
      <c r="DY50" s="805"/>
      <c r="DZ50" s="807"/>
      <c r="EA50" s="233"/>
    </row>
    <row r="51" spans="1:131" ht="26.25" customHeight="1">
      <c r="A51" s="241">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35"/>
      <c r="BK51" s="235"/>
      <c r="BL51" s="235"/>
      <c r="BM51" s="235"/>
      <c r="BN51" s="235"/>
      <c r="BO51" s="244"/>
      <c r="BP51" s="244"/>
      <c r="BQ51" s="241">
        <v>45</v>
      </c>
      <c r="BR51" s="242"/>
      <c r="BS51" s="804"/>
      <c r="BT51" s="805"/>
      <c r="BU51" s="805"/>
      <c r="BV51" s="805"/>
      <c r="BW51" s="805"/>
      <c r="BX51" s="805"/>
      <c r="BY51" s="805"/>
      <c r="BZ51" s="805"/>
      <c r="CA51" s="805"/>
      <c r="CB51" s="805"/>
      <c r="CC51" s="805"/>
      <c r="CD51" s="805"/>
      <c r="CE51" s="805"/>
      <c r="CF51" s="805"/>
      <c r="CG51" s="806"/>
      <c r="CH51" s="777"/>
      <c r="CI51" s="778"/>
      <c r="CJ51" s="778"/>
      <c r="CK51" s="778"/>
      <c r="CL51" s="779"/>
      <c r="CM51" s="777"/>
      <c r="CN51" s="778"/>
      <c r="CO51" s="778"/>
      <c r="CP51" s="778"/>
      <c r="CQ51" s="779"/>
      <c r="CR51" s="777"/>
      <c r="CS51" s="778"/>
      <c r="CT51" s="778"/>
      <c r="CU51" s="778"/>
      <c r="CV51" s="779"/>
      <c r="CW51" s="777"/>
      <c r="CX51" s="778"/>
      <c r="CY51" s="778"/>
      <c r="CZ51" s="778"/>
      <c r="DA51" s="779"/>
      <c r="DB51" s="777"/>
      <c r="DC51" s="778"/>
      <c r="DD51" s="778"/>
      <c r="DE51" s="778"/>
      <c r="DF51" s="779"/>
      <c r="DG51" s="777"/>
      <c r="DH51" s="778"/>
      <c r="DI51" s="778"/>
      <c r="DJ51" s="778"/>
      <c r="DK51" s="779"/>
      <c r="DL51" s="777"/>
      <c r="DM51" s="778"/>
      <c r="DN51" s="778"/>
      <c r="DO51" s="778"/>
      <c r="DP51" s="779"/>
      <c r="DQ51" s="777"/>
      <c r="DR51" s="778"/>
      <c r="DS51" s="778"/>
      <c r="DT51" s="778"/>
      <c r="DU51" s="779"/>
      <c r="DV51" s="804"/>
      <c r="DW51" s="805"/>
      <c r="DX51" s="805"/>
      <c r="DY51" s="805"/>
      <c r="DZ51" s="807"/>
      <c r="EA51" s="233"/>
    </row>
    <row r="52" spans="1:131" ht="26.25" customHeight="1">
      <c r="A52" s="241">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35"/>
      <c r="BK52" s="235"/>
      <c r="BL52" s="235"/>
      <c r="BM52" s="235"/>
      <c r="BN52" s="235"/>
      <c r="BO52" s="244"/>
      <c r="BP52" s="244"/>
      <c r="BQ52" s="241">
        <v>46</v>
      </c>
      <c r="BR52" s="242"/>
      <c r="BS52" s="804"/>
      <c r="BT52" s="805"/>
      <c r="BU52" s="805"/>
      <c r="BV52" s="805"/>
      <c r="BW52" s="805"/>
      <c r="BX52" s="805"/>
      <c r="BY52" s="805"/>
      <c r="BZ52" s="805"/>
      <c r="CA52" s="805"/>
      <c r="CB52" s="805"/>
      <c r="CC52" s="805"/>
      <c r="CD52" s="805"/>
      <c r="CE52" s="805"/>
      <c r="CF52" s="805"/>
      <c r="CG52" s="806"/>
      <c r="CH52" s="777"/>
      <c r="CI52" s="778"/>
      <c r="CJ52" s="778"/>
      <c r="CK52" s="778"/>
      <c r="CL52" s="779"/>
      <c r="CM52" s="777"/>
      <c r="CN52" s="778"/>
      <c r="CO52" s="778"/>
      <c r="CP52" s="778"/>
      <c r="CQ52" s="779"/>
      <c r="CR52" s="777"/>
      <c r="CS52" s="778"/>
      <c r="CT52" s="778"/>
      <c r="CU52" s="778"/>
      <c r="CV52" s="779"/>
      <c r="CW52" s="777"/>
      <c r="CX52" s="778"/>
      <c r="CY52" s="778"/>
      <c r="CZ52" s="778"/>
      <c r="DA52" s="779"/>
      <c r="DB52" s="777"/>
      <c r="DC52" s="778"/>
      <c r="DD52" s="778"/>
      <c r="DE52" s="778"/>
      <c r="DF52" s="779"/>
      <c r="DG52" s="777"/>
      <c r="DH52" s="778"/>
      <c r="DI52" s="778"/>
      <c r="DJ52" s="778"/>
      <c r="DK52" s="779"/>
      <c r="DL52" s="777"/>
      <c r="DM52" s="778"/>
      <c r="DN52" s="778"/>
      <c r="DO52" s="778"/>
      <c r="DP52" s="779"/>
      <c r="DQ52" s="777"/>
      <c r="DR52" s="778"/>
      <c r="DS52" s="778"/>
      <c r="DT52" s="778"/>
      <c r="DU52" s="779"/>
      <c r="DV52" s="804"/>
      <c r="DW52" s="805"/>
      <c r="DX52" s="805"/>
      <c r="DY52" s="805"/>
      <c r="DZ52" s="807"/>
      <c r="EA52" s="233"/>
    </row>
    <row r="53" spans="1:131" ht="26.25" customHeight="1">
      <c r="A53" s="241">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35"/>
      <c r="BK53" s="235"/>
      <c r="BL53" s="235"/>
      <c r="BM53" s="235"/>
      <c r="BN53" s="235"/>
      <c r="BO53" s="244"/>
      <c r="BP53" s="244"/>
      <c r="BQ53" s="241">
        <v>47</v>
      </c>
      <c r="BR53" s="242"/>
      <c r="BS53" s="804"/>
      <c r="BT53" s="805"/>
      <c r="BU53" s="805"/>
      <c r="BV53" s="805"/>
      <c r="BW53" s="805"/>
      <c r="BX53" s="805"/>
      <c r="BY53" s="805"/>
      <c r="BZ53" s="805"/>
      <c r="CA53" s="805"/>
      <c r="CB53" s="805"/>
      <c r="CC53" s="805"/>
      <c r="CD53" s="805"/>
      <c r="CE53" s="805"/>
      <c r="CF53" s="805"/>
      <c r="CG53" s="806"/>
      <c r="CH53" s="777"/>
      <c r="CI53" s="778"/>
      <c r="CJ53" s="778"/>
      <c r="CK53" s="778"/>
      <c r="CL53" s="779"/>
      <c r="CM53" s="777"/>
      <c r="CN53" s="778"/>
      <c r="CO53" s="778"/>
      <c r="CP53" s="778"/>
      <c r="CQ53" s="779"/>
      <c r="CR53" s="777"/>
      <c r="CS53" s="778"/>
      <c r="CT53" s="778"/>
      <c r="CU53" s="778"/>
      <c r="CV53" s="779"/>
      <c r="CW53" s="777"/>
      <c r="CX53" s="778"/>
      <c r="CY53" s="778"/>
      <c r="CZ53" s="778"/>
      <c r="DA53" s="779"/>
      <c r="DB53" s="777"/>
      <c r="DC53" s="778"/>
      <c r="DD53" s="778"/>
      <c r="DE53" s="778"/>
      <c r="DF53" s="779"/>
      <c r="DG53" s="777"/>
      <c r="DH53" s="778"/>
      <c r="DI53" s="778"/>
      <c r="DJ53" s="778"/>
      <c r="DK53" s="779"/>
      <c r="DL53" s="777"/>
      <c r="DM53" s="778"/>
      <c r="DN53" s="778"/>
      <c r="DO53" s="778"/>
      <c r="DP53" s="779"/>
      <c r="DQ53" s="777"/>
      <c r="DR53" s="778"/>
      <c r="DS53" s="778"/>
      <c r="DT53" s="778"/>
      <c r="DU53" s="779"/>
      <c r="DV53" s="804"/>
      <c r="DW53" s="805"/>
      <c r="DX53" s="805"/>
      <c r="DY53" s="805"/>
      <c r="DZ53" s="807"/>
      <c r="EA53" s="233"/>
    </row>
    <row r="54" spans="1:131" ht="26.25" customHeight="1">
      <c r="A54" s="241">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35"/>
      <c r="BK54" s="235"/>
      <c r="BL54" s="235"/>
      <c r="BM54" s="235"/>
      <c r="BN54" s="235"/>
      <c r="BO54" s="244"/>
      <c r="BP54" s="244"/>
      <c r="BQ54" s="241">
        <v>48</v>
      </c>
      <c r="BR54" s="242"/>
      <c r="BS54" s="804"/>
      <c r="BT54" s="805"/>
      <c r="BU54" s="805"/>
      <c r="BV54" s="805"/>
      <c r="BW54" s="805"/>
      <c r="BX54" s="805"/>
      <c r="BY54" s="805"/>
      <c r="BZ54" s="805"/>
      <c r="CA54" s="805"/>
      <c r="CB54" s="805"/>
      <c r="CC54" s="805"/>
      <c r="CD54" s="805"/>
      <c r="CE54" s="805"/>
      <c r="CF54" s="805"/>
      <c r="CG54" s="806"/>
      <c r="CH54" s="777"/>
      <c r="CI54" s="778"/>
      <c r="CJ54" s="778"/>
      <c r="CK54" s="778"/>
      <c r="CL54" s="779"/>
      <c r="CM54" s="777"/>
      <c r="CN54" s="778"/>
      <c r="CO54" s="778"/>
      <c r="CP54" s="778"/>
      <c r="CQ54" s="779"/>
      <c r="CR54" s="777"/>
      <c r="CS54" s="778"/>
      <c r="CT54" s="778"/>
      <c r="CU54" s="778"/>
      <c r="CV54" s="779"/>
      <c r="CW54" s="777"/>
      <c r="CX54" s="778"/>
      <c r="CY54" s="778"/>
      <c r="CZ54" s="778"/>
      <c r="DA54" s="779"/>
      <c r="DB54" s="777"/>
      <c r="DC54" s="778"/>
      <c r="DD54" s="778"/>
      <c r="DE54" s="778"/>
      <c r="DF54" s="779"/>
      <c r="DG54" s="777"/>
      <c r="DH54" s="778"/>
      <c r="DI54" s="778"/>
      <c r="DJ54" s="778"/>
      <c r="DK54" s="779"/>
      <c r="DL54" s="777"/>
      <c r="DM54" s="778"/>
      <c r="DN54" s="778"/>
      <c r="DO54" s="778"/>
      <c r="DP54" s="779"/>
      <c r="DQ54" s="777"/>
      <c r="DR54" s="778"/>
      <c r="DS54" s="778"/>
      <c r="DT54" s="778"/>
      <c r="DU54" s="779"/>
      <c r="DV54" s="804"/>
      <c r="DW54" s="805"/>
      <c r="DX54" s="805"/>
      <c r="DY54" s="805"/>
      <c r="DZ54" s="807"/>
      <c r="EA54" s="233"/>
    </row>
    <row r="55" spans="1:131" ht="26.25" customHeight="1">
      <c r="A55" s="241">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35"/>
      <c r="BK55" s="235"/>
      <c r="BL55" s="235"/>
      <c r="BM55" s="235"/>
      <c r="BN55" s="235"/>
      <c r="BO55" s="244"/>
      <c r="BP55" s="244"/>
      <c r="BQ55" s="241">
        <v>49</v>
      </c>
      <c r="BR55" s="242"/>
      <c r="BS55" s="804"/>
      <c r="BT55" s="805"/>
      <c r="BU55" s="805"/>
      <c r="BV55" s="805"/>
      <c r="BW55" s="805"/>
      <c r="BX55" s="805"/>
      <c r="BY55" s="805"/>
      <c r="BZ55" s="805"/>
      <c r="CA55" s="805"/>
      <c r="CB55" s="805"/>
      <c r="CC55" s="805"/>
      <c r="CD55" s="805"/>
      <c r="CE55" s="805"/>
      <c r="CF55" s="805"/>
      <c r="CG55" s="806"/>
      <c r="CH55" s="777"/>
      <c r="CI55" s="778"/>
      <c r="CJ55" s="778"/>
      <c r="CK55" s="778"/>
      <c r="CL55" s="779"/>
      <c r="CM55" s="777"/>
      <c r="CN55" s="778"/>
      <c r="CO55" s="778"/>
      <c r="CP55" s="778"/>
      <c r="CQ55" s="779"/>
      <c r="CR55" s="777"/>
      <c r="CS55" s="778"/>
      <c r="CT55" s="778"/>
      <c r="CU55" s="778"/>
      <c r="CV55" s="779"/>
      <c r="CW55" s="777"/>
      <c r="CX55" s="778"/>
      <c r="CY55" s="778"/>
      <c r="CZ55" s="778"/>
      <c r="DA55" s="779"/>
      <c r="DB55" s="777"/>
      <c r="DC55" s="778"/>
      <c r="DD55" s="778"/>
      <c r="DE55" s="778"/>
      <c r="DF55" s="779"/>
      <c r="DG55" s="777"/>
      <c r="DH55" s="778"/>
      <c r="DI55" s="778"/>
      <c r="DJ55" s="778"/>
      <c r="DK55" s="779"/>
      <c r="DL55" s="777"/>
      <c r="DM55" s="778"/>
      <c r="DN55" s="778"/>
      <c r="DO55" s="778"/>
      <c r="DP55" s="779"/>
      <c r="DQ55" s="777"/>
      <c r="DR55" s="778"/>
      <c r="DS55" s="778"/>
      <c r="DT55" s="778"/>
      <c r="DU55" s="779"/>
      <c r="DV55" s="804"/>
      <c r="DW55" s="805"/>
      <c r="DX55" s="805"/>
      <c r="DY55" s="805"/>
      <c r="DZ55" s="807"/>
      <c r="EA55" s="233"/>
    </row>
    <row r="56" spans="1:131" ht="26.25" customHeight="1">
      <c r="A56" s="241">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35"/>
      <c r="BK56" s="235"/>
      <c r="BL56" s="235"/>
      <c r="BM56" s="235"/>
      <c r="BN56" s="235"/>
      <c r="BO56" s="244"/>
      <c r="BP56" s="244"/>
      <c r="BQ56" s="241">
        <v>50</v>
      </c>
      <c r="BR56" s="242"/>
      <c r="BS56" s="804"/>
      <c r="BT56" s="805"/>
      <c r="BU56" s="805"/>
      <c r="BV56" s="805"/>
      <c r="BW56" s="805"/>
      <c r="BX56" s="805"/>
      <c r="BY56" s="805"/>
      <c r="BZ56" s="805"/>
      <c r="CA56" s="805"/>
      <c r="CB56" s="805"/>
      <c r="CC56" s="805"/>
      <c r="CD56" s="805"/>
      <c r="CE56" s="805"/>
      <c r="CF56" s="805"/>
      <c r="CG56" s="806"/>
      <c r="CH56" s="777"/>
      <c r="CI56" s="778"/>
      <c r="CJ56" s="778"/>
      <c r="CK56" s="778"/>
      <c r="CL56" s="779"/>
      <c r="CM56" s="777"/>
      <c r="CN56" s="778"/>
      <c r="CO56" s="778"/>
      <c r="CP56" s="778"/>
      <c r="CQ56" s="779"/>
      <c r="CR56" s="777"/>
      <c r="CS56" s="778"/>
      <c r="CT56" s="778"/>
      <c r="CU56" s="778"/>
      <c r="CV56" s="779"/>
      <c r="CW56" s="777"/>
      <c r="CX56" s="778"/>
      <c r="CY56" s="778"/>
      <c r="CZ56" s="778"/>
      <c r="DA56" s="779"/>
      <c r="DB56" s="777"/>
      <c r="DC56" s="778"/>
      <c r="DD56" s="778"/>
      <c r="DE56" s="778"/>
      <c r="DF56" s="779"/>
      <c r="DG56" s="777"/>
      <c r="DH56" s="778"/>
      <c r="DI56" s="778"/>
      <c r="DJ56" s="778"/>
      <c r="DK56" s="779"/>
      <c r="DL56" s="777"/>
      <c r="DM56" s="778"/>
      <c r="DN56" s="778"/>
      <c r="DO56" s="778"/>
      <c r="DP56" s="779"/>
      <c r="DQ56" s="777"/>
      <c r="DR56" s="778"/>
      <c r="DS56" s="778"/>
      <c r="DT56" s="778"/>
      <c r="DU56" s="779"/>
      <c r="DV56" s="804"/>
      <c r="DW56" s="805"/>
      <c r="DX56" s="805"/>
      <c r="DY56" s="805"/>
      <c r="DZ56" s="807"/>
      <c r="EA56" s="233"/>
    </row>
    <row r="57" spans="1:131" ht="26.25" customHeight="1">
      <c r="A57" s="241">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35"/>
      <c r="BK57" s="235"/>
      <c r="BL57" s="235"/>
      <c r="BM57" s="235"/>
      <c r="BN57" s="235"/>
      <c r="BO57" s="244"/>
      <c r="BP57" s="244"/>
      <c r="BQ57" s="241">
        <v>51</v>
      </c>
      <c r="BR57" s="242"/>
      <c r="BS57" s="804"/>
      <c r="BT57" s="805"/>
      <c r="BU57" s="805"/>
      <c r="BV57" s="805"/>
      <c r="BW57" s="805"/>
      <c r="BX57" s="805"/>
      <c r="BY57" s="805"/>
      <c r="BZ57" s="805"/>
      <c r="CA57" s="805"/>
      <c r="CB57" s="805"/>
      <c r="CC57" s="805"/>
      <c r="CD57" s="805"/>
      <c r="CE57" s="805"/>
      <c r="CF57" s="805"/>
      <c r="CG57" s="806"/>
      <c r="CH57" s="777"/>
      <c r="CI57" s="778"/>
      <c r="CJ57" s="778"/>
      <c r="CK57" s="778"/>
      <c r="CL57" s="779"/>
      <c r="CM57" s="777"/>
      <c r="CN57" s="778"/>
      <c r="CO57" s="778"/>
      <c r="CP57" s="778"/>
      <c r="CQ57" s="779"/>
      <c r="CR57" s="777"/>
      <c r="CS57" s="778"/>
      <c r="CT57" s="778"/>
      <c r="CU57" s="778"/>
      <c r="CV57" s="779"/>
      <c r="CW57" s="777"/>
      <c r="CX57" s="778"/>
      <c r="CY57" s="778"/>
      <c r="CZ57" s="778"/>
      <c r="DA57" s="779"/>
      <c r="DB57" s="777"/>
      <c r="DC57" s="778"/>
      <c r="DD57" s="778"/>
      <c r="DE57" s="778"/>
      <c r="DF57" s="779"/>
      <c r="DG57" s="777"/>
      <c r="DH57" s="778"/>
      <c r="DI57" s="778"/>
      <c r="DJ57" s="778"/>
      <c r="DK57" s="779"/>
      <c r="DL57" s="777"/>
      <c r="DM57" s="778"/>
      <c r="DN57" s="778"/>
      <c r="DO57" s="778"/>
      <c r="DP57" s="779"/>
      <c r="DQ57" s="777"/>
      <c r="DR57" s="778"/>
      <c r="DS57" s="778"/>
      <c r="DT57" s="778"/>
      <c r="DU57" s="779"/>
      <c r="DV57" s="804"/>
      <c r="DW57" s="805"/>
      <c r="DX57" s="805"/>
      <c r="DY57" s="805"/>
      <c r="DZ57" s="807"/>
      <c r="EA57" s="233"/>
    </row>
    <row r="58" spans="1:131" ht="26.25" customHeight="1">
      <c r="A58" s="241">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35"/>
      <c r="BK58" s="235"/>
      <c r="BL58" s="235"/>
      <c r="BM58" s="235"/>
      <c r="BN58" s="235"/>
      <c r="BO58" s="244"/>
      <c r="BP58" s="244"/>
      <c r="BQ58" s="241">
        <v>52</v>
      </c>
      <c r="BR58" s="242"/>
      <c r="BS58" s="804"/>
      <c r="BT58" s="805"/>
      <c r="BU58" s="805"/>
      <c r="BV58" s="805"/>
      <c r="BW58" s="805"/>
      <c r="BX58" s="805"/>
      <c r="BY58" s="805"/>
      <c r="BZ58" s="805"/>
      <c r="CA58" s="805"/>
      <c r="CB58" s="805"/>
      <c r="CC58" s="805"/>
      <c r="CD58" s="805"/>
      <c r="CE58" s="805"/>
      <c r="CF58" s="805"/>
      <c r="CG58" s="806"/>
      <c r="CH58" s="777"/>
      <c r="CI58" s="778"/>
      <c r="CJ58" s="778"/>
      <c r="CK58" s="778"/>
      <c r="CL58" s="779"/>
      <c r="CM58" s="777"/>
      <c r="CN58" s="778"/>
      <c r="CO58" s="778"/>
      <c r="CP58" s="778"/>
      <c r="CQ58" s="779"/>
      <c r="CR58" s="777"/>
      <c r="CS58" s="778"/>
      <c r="CT58" s="778"/>
      <c r="CU58" s="778"/>
      <c r="CV58" s="779"/>
      <c r="CW58" s="777"/>
      <c r="CX58" s="778"/>
      <c r="CY58" s="778"/>
      <c r="CZ58" s="778"/>
      <c r="DA58" s="779"/>
      <c r="DB58" s="777"/>
      <c r="DC58" s="778"/>
      <c r="DD58" s="778"/>
      <c r="DE58" s="778"/>
      <c r="DF58" s="779"/>
      <c r="DG58" s="777"/>
      <c r="DH58" s="778"/>
      <c r="DI58" s="778"/>
      <c r="DJ58" s="778"/>
      <c r="DK58" s="779"/>
      <c r="DL58" s="777"/>
      <c r="DM58" s="778"/>
      <c r="DN58" s="778"/>
      <c r="DO58" s="778"/>
      <c r="DP58" s="779"/>
      <c r="DQ58" s="777"/>
      <c r="DR58" s="778"/>
      <c r="DS58" s="778"/>
      <c r="DT58" s="778"/>
      <c r="DU58" s="779"/>
      <c r="DV58" s="804"/>
      <c r="DW58" s="805"/>
      <c r="DX58" s="805"/>
      <c r="DY58" s="805"/>
      <c r="DZ58" s="807"/>
      <c r="EA58" s="233"/>
    </row>
    <row r="59" spans="1:131" ht="26.25" customHeight="1">
      <c r="A59" s="241">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35"/>
      <c r="BK59" s="235"/>
      <c r="BL59" s="235"/>
      <c r="BM59" s="235"/>
      <c r="BN59" s="235"/>
      <c r="BO59" s="244"/>
      <c r="BP59" s="244"/>
      <c r="BQ59" s="241">
        <v>53</v>
      </c>
      <c r="BR59" s="242"/>
      <c r="BS59" s="804"/>
      <c r="BT59" s="805"/>
      <c r="BU59" s="805"/>
      <c r="BV59" s="805"/>
      <c r="BW59" s="805"/>
      <c r="BX59" s="805"/>
      <c r="BY59" s="805"/>
      <c r="BZ59" s="805"/>
      <c r="CA59" s="805"/>
      <c r="CB59" s="805"/>
      <c r="CC59" s="805"/>
      <c r="CD59" s="805"/>
      <c r="CE59" s="805"/>
      <c r="CF59" s="805"/>
      <c r="CG59" s="806"/>
      <c r="CH59" s="777"/>
      <c r="CI59" s="778"/>
      <c r="CJ59" s="778"/>
      <c r="CK59" s="778"/>
      <c r="CL59" s="779"/>
      <c r="CM59" s="777"/>
      <c r="CN59" s="778"/>
      <c r="CO59" s="778"/>
      <c r="CP59" s="778"/>
      <c r="CQ59" s="779"/>
      <c r="CR59" s="777"/>
      <c r="CS59" s="778"/>
      <c r="CT59" s="778"/>
      <c r="CU59" s="778"/>
      <c r="CV59" s="779"/>
      <c r="CW59" s="777"/>
      <c r="CX59" s="778"/>
      <c r="CY59" s="778"/>
      <c r="CZ59" s="778"/>
      <c r="DA59" s="779"/>
      <c r="DB59" s="777"/>
      <c r="DC59" s="778"/>
      <c r="DD59" s="778"/>
      <c r="DE59" s="778"/>
      <c r="DF59" s="779"/>
      <c r="DG59" s="777"/>
      <c r="DH59" s="778"/>
      <c r="DI59" s="778"/>
      <c r="DJ59" s="778"/>
      <c r="DK59" s="779"/>
      <c r="DL59" s="777"/>
      <c r="DM59" s="778"/>
      <c r="DN59" s="778"/>
      <c r="DO59" s="778"/>
      <c r="DP59" s="779"/>
      <c r="DQ59" s="777"/>
      <c r="DR59" s="778"/>
      <c r="DS59" s="778"/>
      <c r="DT59" s="778"/>
      <c r="DU59" s="779"/>
      <c r="DV59" s="804"/>
      <c r="DW59" s="805"/>
      <c r="DX59" s="805"/>
      <c r="DY59" s="805"/>
      <c r="DZ59" s="807"/>
      <c r="EA59" s="233"/>
    </row>
    <row r="60" spans="1:131" ht="26.25" customHeight="1">
      <c r="A60" s="241">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35"/>
      <c r="BK60" s="235"/>
      <c r="BL60" s="235"/>
      <c r="BM60" s="235"/>
      <c r="BN60" s="235"/>
      <c r="BO60" s="244"/>
      <c r="BP60" s="244"/>
      <c r="BQ60" s="241">
        <v>54</v>
      </c>
      <c r="BR60" s="242"/>
      <c r="BS60" s="804"/>
      <c r="BT60" s="805"/>
      <c r="BU60" s="805"/>
      <c r="BV60" s="805"/>
      <c r="BW60" s="805"/>
      <c r="BX60" s="805"/>
      <c r="BY60" s="805"/>
      <c r="BZ60" s="805"/>
      <c r="CA60" s="805"/>
      <c r="CB60" s="805"/>
      <c r="CC60" s="805"/>
      <c r="CD60" s="805"/>
      <c r="CE60" s="805"/>
      <c r="CF60" s="805"/>
      <c r="CG60" s="806"/>
      <c r="CH60" s="777"/>
      <c r="CI60" s="778"/>
      <c r="CJ60" s="778"/>
      <c r="CK60" s="778"/>
      <c r="CL60" s="779"/>
      <c r="CM60" s="777"/>
      <c r="CN60" s="778"/>
      <c r="CO60" s="778"/>
      <c r="CP60" s="778"/>
      <c r="CQ60" s="779"/>
      <c r="CR60" s="777"/>
      <c r="CS60" s="778"/>
      <c r="CT60" s="778"/>
      <c r="CU60" s="778"/>
      <c r="CV60" s="779"/>
      <c r="CW60" s="777"/>
      <c r="CX60" s="778"/>
      <c r="CY60" s="778"/>
      <c r="CZ60" s="778"/>
      <c r="DA60" s="779"/>
      <c r="DB60" s="777"/>
      <c r="DC60" s="778"/>
      <c r="DD60" s="778"/>
      <c r="DE60" s="778"/>
      <c r="DF60" s="779"/>
      <c r="DG60" s="777"/>
      <c r="DH60" s="778"/>
      <c r="DI60" s="778"/>
      <c r="DJ60" s="778"/>
      <c r="DK60" s="779"/>
      <c r="DL60" s="777"/>
      <c r="DM60" s="778"/>
      <c r="DN60" s="778"/>
      <c r="DO60" s="778"/>
      <c r="DP60" s="779"/>
      <c r="DQ60" s="777"/>
      <c r="DR60" s="778"/>
      <c r="DS60" s="778"/>
      <c r="DT60" s="778"/>
      <c r="DU60" s="779"/>
      <c r="DV60" s="804"/>
      <c r="DW60" s="805"/>
      <c r="DX60" s="805"/>
      <c r="DY60" s="805"/>
      <c r="DZ60" s="807"/>
      <c r="EA60" s="233"/>
    </row>
    <row r="61" spans="1:131" ht="26.25" customHeight="1" thickBot="1">
      <c r="A61" s="241">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35"/>
      <c r="BK61" s="235"/>
      <c r="BL61" s="235"/>
      <c r="BM61" s="235"/>
      <c r="BN61" s="235"/>
      <c r="BO61" s="244"/>
      <c r="BP61" s="244"/>
      <c r="BQ61" s="241">
        <v>55</v>
      </c>
      <c r="BR61" s="242"/>
      <c r="BS61" s="804"/>
      <c r="BT61" s="805"/>
      <c r="BU61" s="805"/>
      <c r="BV61" s="805"/>
      <c r="BW61" s="805"/>
      <c r="BX61" s="805"/>
      <c r="BY61" s="805"/>
      <c r="BZ61" s="805"/>
      <c r="CA61" s="805"/>
      <c r="CB61" s="805"/>
      <c r="CC61" s="805"/>
      <c r="CD61" s="805"/>
      <c r="CE61" s="805"/>
      <c r="CF61" s="805"/>
      <c r="CG61" s="806"/>
      <c r="CH61" s="777"/>
      <c r="CI61" s="778"/>
      <c r="CJ61" s="778"/>
      <c r="CK61" s="778"/>
      <c r="CL61" s="779"/>
      <c r="CM61" s="777"/>
      <c r="CN61" s="778"/>
      <c r="CO61" s="778"/>
      <c r="CP61" s="778"/>
      <c r="CQ61" s="779"/>
      <c r="CR61" s="777"/>
      <c r="CS61" s="778"/>
      <c r="CT61" s="778"/>
      <c r="CU61" s="778"/>
      <c r="CV61" s="779"/>
      <c r="CW61" s="777"/>
      <c r="CX61" s="778"/>
      <c r="CY61" s="778"/>
      <c r="CZ61" s="778"/>
      <c r="DA61" s="779"/>
      <c r="DB61" s="777"/>
      <c r="DC61" s="778"/>
      <c r="DD61" s="778"/>
      <c r="DE61" s="778"/>
      <c r="DF61" s="779"/>
      <c r="DG61" s="777"/>
      <c r="DH61" s="778"/>
      <c r="DI61" s="778"/>
      <c r="DJ61" s="778"/>
      <c r="DK61" s="779"/>
      <c r="DL61" s="777"/>
      <c r="DM61" s="778"/>
      <c r="DN61" s="778"/>
      <c r="DO61" s="778"/>
      <c r="DP61" s="779"/>
      <c r="DQ61" s="777"/>
      <c r="DR61" s="778"/>
      <c r="DS61" s="778"/>
      <c r="DT61" s="778"/>
      <c r="DU61" s="779"/>
      <c r="DV61" s="804"/>
      <c r="DW61" s="805"/>
      <c r="DX61" s="805"/>
      <c r="DY61" s="805"/>
      <c r="DZ61" s="807"/>
      <c r="EA61" s="233"/>
    </row>
    <row r="62" spans="1:131" ht="26.25" customHeight="1">
      <c r="A62" s="241">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421</v>
      </c>
      <c r="BK62" s="834"/>
      <c r="BL62" s="834"/>
      <c r="BM62" s="834"/>
      <c r="BN62" s="835"/>
      <c r="BO62" s="244"/>
      <c r="BP62" s="244"/>
      <c r="BQ62" s="241">
        <v>56</v>
      </c>
      <c r="BR62" s="242"/>
      <c r="BS62" s="804"/>
      <c r="BT62" s="805"/>
      <c r="BU62" s="805"/>
      <c r="BV62" s="805"/>
      <c r="BW62" s="805"/>
      <c r="BX62" s="805"/>
      <c r="BY62" s="805"/>
      <c r="BZ62" s="805"/>
      <c r="CA62" s="805"/>
      <c r="CB62" s="805"/>
      <c r="CC62" s="805"/>
      <c r="CD62" s="805"/>
      <c r="CE62" s="805"/>
      <c r="CF62" s="805"/>
      <c r="CG62" s="806"/>
      <c r="CH62" s="777"/>
      <c r="CI62" s="778"/>
      <c r="CJ62" s="778"/>
      <c r="CK62" s="778"/>
      <c r="CL62" s="779"/>
      <c r="CM62" s="777"/>
      <c r="CN62" s="778"/>
      <c r="CO62" s="778"/>
      <c r="CP62" s="778"/>
      <c r="CQ62" s="779"/>
      <c r="CR62" s="777"/>
      <c r="CS62" s="778"/>
      <c r="CT62" s="778"/>
      <c r="CU62" s="778"/>
      <c r="CV62" s="779"/>
      <c r="CW62" s="777"/>
      <c r="CX62" s="778"/>
      <c r="CY62" s="778"/>
      <c r="CZ62" s="778"/>
      <c r="DA62" s="779"/>
      <c r="DB62" s="777"/>
      <c r="DC62" s="778"/>
      <c r="DD62" s="778"/>
      <c r="DE62" s="778"/>
      <c r="DF62" s="779"/>
      <c r="DG62" s="777"/>
      <c r="DH62" s="778"/>
      <c r="DI62" s="778"/>
      <c r="DJ62" s="778"/>
      <c r="DK62" s="779"/>
      <c r="DL62" s="777"/>
      <c r="DM62" s="778"/>
      <c r="DN62" s="778"/>
      <c r="DO62" s="778"/>
      <c r="DP62" s="779"/>
      <c r="DQ62" s="777"/>
      <c r="DR62" s="778"/>
      <c r="DS62" s="778"/>
      <c r="DT62" s="778"/>
      <c r="DU62" s="779"/>
      <c r="DV62" s="804"/>
      <c r="DW62" s="805"/>
      <c r="DX62" s="805"/>
      <c r="DY62" s="805"/>
      <c r="DZ62" s="807"/>
      <c r="EA62" s="233"/>
    </row>
    <row r="63" spans="1:131" ht="26.25" customHeight="1" thickBot="1">
      <c r="A63" s="243" t="s">
        <v>397</v>
      </c>
      <c r="B63" s="817" t="s">
        <v>422</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6101</v>
      </c>
      <c r="AG63" s="872"/>
      <c r="AH63" s="872"/>
      <c r="AI63" s="872"/>
      <c r="AJ63" s="873"/>
      <c r="AK63" s="874"/>
      <c r="AL63" s="869"/>
      <c r="AM63" s="869"/>
      <c r="AN63" s="869"/>
      <c r="AO63" s="869"/>
      <c r="AP63" s="872">
        <v>39446</v>
      </c>
      <c r="AQ63" s="872"/>
      <c r="AR63" s="872"/>
      <c r="AS63" s="872"/>
      <c r="AT63" s="872"/>
      <c r="AU63" s="872">
        <v>22679</v>
      </c>
      <c r="AV63" s="872"/>
      <c r="AW63" s="872"/>
      <c r="AX63" s="872"/>
      <c r="AY63" s="872"/>
      <c r="AZ63" s="876"/>
      <c r="BA63" s="876"/>
      <c r="BB63" s="876"/>
      <c r="BC63" s="876"/>
      <c r="BD63" s="876"/>
      <c r="BE63" s="877"/>
      <c r="BF63" s="877"/>
      <c r="BG63" s="877"/>
      <c r="BH63" s="877"/>
      <c r="BI63" s="878"/>
      <c r="BJ63" s="879" t="s">
        <v>423</v>
      </c>
      <c r="BK63" s="880"/>
      <c r="BL63" s="880"/>
      <c r="BM63" s="880"/>
      <c r="BN63" s="881"/>
      <c r="BO63" s="244"/>
      <c r="BP63" s="244"/>
      <c r="BQ63" s="241">
        <v>57</v>
      </c>
      <c r="BR63" s="242"/>
      <c r="BS63" s="804"/>
      <c r="BT63" s="805"/>
      <c r="BU63" s="805"/>
      <c r="BV63" s="805"/>
      <c r="BW63" s="805"/>
      <c r="BX63" s="805"/>
      <c r="BY63" s="805"/>
      <c r="BZ63" s="805"/>
      <c r="CA63" s="805"/>
      <c r="CB63" s="805"/>
      <c r="CC63" s="805"/>
      <c r="CD63" s="805"/>
      <c r="CE63" s="805"/>
      <c r="CF63" s="805"/>
      <c r="CG63" s="806"/>
      <c r="CH63" s="777"/>
      <c r="CI63" s="778"/>
      <c r="CJ63" s="778"/>
      <c r="CK63" s="778"/>
      <c r="CL63" s="779"/>
      <c r="CM63" s="777"/>
      <c r="CN63" s="778"/>
      <c r="CO63" s="778"/>
      <c r="CP63" s="778"/>
      <c r="CQ63" s="779"/>
      <c r="CR63" s="777"/>
      <c r="CS63" s="778"/>
      <c r="CT63" s="778"/>
      <c r="CU63" s="778"/>
      <c r="CV63" s="779"/>
      <c r="CW63" s="777"/>
      <c r="CX63" s="778"/>
      <c r="CY63" s="778"/>
      <c r="CZ63" s="778"/>
      <c r="DA63" s="779"/>
      <c r="DB63" s="777"/>
      <c r="DC63" s="778"/>
      <c r="DD63" s="778"/>
      <c r="DE63" s="778"/>
      <c r="DF63" s="779"/>
      <c r="DG63" s="777"/>
      <c r="DH63" s="778"/>
      <c r="DI63" s="778"/>
      <c r="DJ63" s="778"/>
      <c r="DK63" s="779"/>
      <c r="DL63" s="777"/>
      <c r="DM63" s="778"/>
      <c r="DN63" s="778"/>
      <c r="DO63" s="778"/>
      <c r="DP63" s="779"/>
      <c r="DQ63" s="777"/>
      <c r="DR63" s="778"/>
      <c r="DS63" s="778"/>
      <c r="DT63" s="778"/>
      <c r="DU63" s="779"/>
      <c r="DV63" s="804"/>
      <c r="DW63" s="805"/>
      <c r="DX63" s="805"/>
      <c r="DY63" s="805"/>
      <c r="DZ63" s="807"/>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4"/>
      <c r="BT64" s="805"/>
      <c r="BU64" s="805"/>
      <c r="BV64" s="805"/>
      <c r="BW64" s="805"/>
      <c r="BX64" s="805"/>
      <c r="BY64" s="805"/>
      <c r="BZ64" s="805"/>
      <c r="CA64" s="805"/>
      <c r="CB64" s="805"/>
      <c r="CC64" s="805"/>
      <c r="CD64" s="805"/>
      <c r="CE64" s="805"/>
      <c r="CF64" s="805"/>
      <c r="CG64" s="806"/>
      <c r="CH64" s="777"/>
      <c r="CI64" s="778"/>
      <c r="CJ64" s="778"/>
      <c r="CK64" s="778"/>
      <c r="CL64" s="779"/>
      <c r="CM64" s="777"/>
      <c r="CN64" s="778"/>
      <c r="CO64" s="778"/>
      <c r="CP64" s="778"/>
      <c r="CQ64" s="779"/>
      <c r="CR64" s="777"/>
      <c r="CS64" s="778"/>
      <c r="CT64" s="778"/>
      <c r="CU64" s="778"/>
      <c r="CV64" s="779"/>
      <c r="CW64" s="777"/>
      <c r="CX64" s="778"/>
      <c r="CY64" s="778"/>
      <c r="CZ64" s="778"/>
      <c r="DA64" s="779"/>
      <c r="DB64" s="777"/>
      <c r="DC64" s="778"/>
      <c r="DD64" s="778"/>
      <c r="DE64" s="778"/>
      <c r="DF64" s="779"/>
      <c r="DG64" s="777"/>
      <c r="DH64" s="778"/>
      <c r="DI64" s="778"/>
      <c r="DJ64" s="778"/>
      <c r="DK64" s="779"/>
      <c r="DL64" s="777"/>
      <c r="DM64" s="778"/>
      <c r="DN64" s="778"/>
      <c r="DO64" s="778"/>
      <c r="DP64" s="779"/>
      <c r="DQ64" s="777"/>
      <c r="DR64" s="778"/>
      <c r="DS64" s="778"/>
      <c r="DT64" s="778"/>
      <c r="DU64" s="779"/>
      <c r="DV64" s="804"/>
      <c r="DW64" s="805"/>
      <c r="DX64" s="805"/>
      <c r="DY64" s="805"/>
      <c r="DZ64" s="807"/>
      <c r="EA64" s="233"/>
    </row>
    <row r="65" spans="1:131" ht="26.25" customHeight="1" thickBot="1">
      <c r="A65" s="235" t="s">
        <v>424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4"/>
      <c r="BT65" s="805"/>
      <c r="BU65" s="805"/>
      <c r="BV65" s="805"/>
      <c r="BW65" s="805"/>
      <c r="BX65" s="805"/>
      <c r="BY65" s="805"/>
      <c r="BZ65" s="805"/>
      <c r="CA65" s="805"/>
      <c r="CB65" s="805"/>
      <c r="CC65" s="805"/>
      <c r="CD65" s="805"/>
      <c r="CE65" s="805"/>
      <c r="CF65" s="805"/>
      <c r="CG65" s="806"/>
      <c r="CH65" s="777"/>
      <c r="CI65" s="778"/>
      <c r="CJ65" s="778"/>
      <c r="CK65" s="778"/>
      <c r="CL65" s="779"/>
      <c r="CM65" s="777"/>
      <c r="CN65" s="778"/>
      <c r="CO65" s="778"/>
      <c r="CP65" s="778"/>
      <c r="CQ65" s="779"/>
      <c r="CR65" s="777"/>
      <c r="CS65" s="778"/>
      <c r="CT65" s="778"/>
      <c r="CU65" s="778"/>
      <c r="CV65" s="779"/>
      <c r="CW65" s="777"/>
      <c r="CX65" s="778"/>
      <c r="CY65" s="778"/>
      <c r="CZ65" s="778"/>
      <c r="DA65" s="779"/>
      <c r="DB65" s="777"/>
      <c r="DC65" s="778"/>
      <c r="DD65" s="778"/>
      <c r="DE65" s="778"/>
      <c r="DF65" s="779"/>
      <c r="DG65" s="777"/>
      <c r="DH65" s="778"/>
      <c r="DI65" s="778"/>
      <c r="DJ65" s="778"/>
      <c r="DK65" s="779"/>
      <c r="DL65" s="777"/>
      <c r="DM65" s="778"/>
      <c r="DN65" s="778"/>
      <c r="DO65" s="778"/>
      <c r="DP65" s="779"/>
      <c r="DQ65" s="777"/>
      <c r="DR65" s="778"/>
      <c r="DS65" s="778"/>
      <c r="DT65" s="778"/>
      <c r="DU65" s="779"/>
      <c r="DV65" s="804"/>
      <c r="DW65" s="805"/>
      <c r="DX65" s="805"/>
      <c r="DY65" s="805"/>
      <c r="DZ65" s="807"/>
      <c r="EA65" s="233"/>
    </row>
    <row r="66" spans="1:131" ht="26.25" customHeight="1">
      <c r="A66" s="755" t="s">
        <v>425</v>
      </c>
      <c r="B66" s="756"/>
      <c r="C66" s="756"/>
      <c r="D66" s="756"/>
      <c r="E66" s="756"/>
      <c r="F66" s="756"/>
      <c r="G66" s="756"/>
      <c r="H66" s="756"/>
      <c r="I66" s="756"/>
      <c r="J66" s="756"/>
      <c r="K66" s="756"/>
      <c r="L66" s="756"/>
      <c r="M66" s="756"/>
      <c r="N66" s="756"/>
      <c r="O66" s="756"/>
      <c r="P66" s="757"/>
      <c r="Q66" s="761" t="s">
        <v>426</v>
      </c>
      <c r="R66" s="762"/>
      <c r="S66" s="762"/>
      <c r="T66" s="762"/>
      <c r="U66" s="763"/>
      <c r="V66" s="761" t="s">
        <v>403</v>
      </c>
      <c r="W66" s="762"/>
      <c r="X66" s="762"/>
      <c r="Y66" s="762"/>
      <c r="Z66" s="763"/>
      <c r="AA66" s="761" t="s">
        <v>404</v>
      </c>
      <c r="AB66" s="762"/>
      <c r="AC66" s="762"/>
      <c r="AD66" s="762"/>
      <c r="AE66" s="763"/>
      <c r="AF66" s="882" t="s">
        <v>427</v>
      </c>
      <c r="AG66" s="843"/>
      <c r="AH66" s="843"/>
      <c r="AI66" s="843"/>
      <c r="AJ66" s="883"/>
      <c r="AK66" s="761" t="s">
        <v>428</v>
      </c>
      <c r="AL66" s="756"/>
      <c r="AM66" s="756"/>
      <c r="AN66" s="756"/>
      <c r="AO66" s="757"/>
      <c r="AP66" s="761" t="s">
        <v>429</v>
      </c>
      <c r="AQ66" s="762"/>
      <c r="AR66" s="762"/>
      <c r="AS66" s="762"/>
      <c r="AT66" s="763"/>
      <c r="AU66" s="761" t="s">
        <v>430</v>
      </c>
      <c r="AV66" s="762"/>
      <c r="AW66" s="762"/>
      <c r="AX66" s="762"/>
      <c r="AY66" s="763"/>
      <c r="AZ66" s="761" t="s">
        <v>380</v>
      </c>
      <c r="BA66" s="762"/>
      <c r="BB66" s="762"/>
      <c r="BC66" s="762"/>
      <c r="BD66" s="768"/>
      <c r="BE66" s="244"/>
      <c r="BF66" s="244"/>
      <c r="BG66" s="244"/>
      <c r="BH66" s="244"/>
      <c r="BI66" s="244"/>
      <c r="BJ66" s="244"/>
      <c r="BK66" s="244"/>
      <c r="BL66" s="244"/>
      <c r="BM66" s="244"/>
      <c r="BN66" s="244"/>
      <c r="BO66" s="244"/>
      <c r="BP66" s="244"/>
      <c r="BQ66" s="241">
        <v>60</v>
      </c>
      <c r="BR66" s="246"/>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33"/>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44"/>
      <c r="BF67" s="244"/>
      <c r="BG67" s="244"/>
      <c r="BH67" s="244"/>
      <c r="BI67" s="244"/>
      <c r="BJ67" s="244"/>
      <c r="BK67" s="244"/>
      <c r="BL67" s="244"/>
      <c r="BM67" s="244"/>
      <c r="BN67" s="244"/>
      <c r="BO67" s="244"/>
      <c r="BP67" s="244"/>
      <c r="BQ67" s="241">
        <v>61</v>
      </c>
      <c r="BR67" s="246"/>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33"/>
    </row>
    <row r="68" spans="1:131" ht="26.25" customHeight="1" thickTop="1">
      <c r="A68" s="239">
        <v>1</v>
      </c>
      <c r="B68" s="897" t="s">
        <v>609</v>
      </c>
      <c r="C68" s="898"/>
      <c r="D68" s="898"/>
      <c r="E68" s="898"/>
      <c r="F68" s="898"/>
      <c r="G68" s="898"/>
      <c r="H68" s="898"/>
      <c r="I68" s="898"/>
      <c r="J68" s="898"/>
      <c r="K68" s="898"/>
      <c r="L68" s="898"/>
      <c r="M68" s="898"/>
      <c r="N68" s="898"/>
      <c r="O68" s="898"/>
      <c r="P68" s="899"/>
      <c r="Q68" s="900">
        <v>35</v>
      </c>
      <c r="R68" s="894"/>
      <c r="S68" s="894"/>
      <c r="T68" s="894"/>
      <c r="U68" s="894"/>
      <c r="V68" s="894">
        <v>29</v>
      </c>
      <c r="W68" s="894"/>
      <c r="X68" s="894"/>
      <c r="Y68" s="894"/>
      <c r="Z68" s="894"/>
      <c r="AA68" s="894">
        <v>6</v>
      </c>
      <c r="AB68" s="894"/>
      <c r="AC68" s="894"/>
      <c r="AD68" s="894"/>
      <c r="AE68" s="894"/>
      <c r="AF68" s="894">
        <v>6</v>
      </c>
      <c r="AG68" s="894"/>
      <c r="AH68" s="894"/>
      <c r="AI68" s="894"/>
      <c r="AJ68" s="894"/>
      <c r="AK68" s="894" t="s">
        <v>531</v>
      </c>
      <c r="AL68" s="894"/>
      <c r="AM68" s="894"/>
      <c r="AN68" s="894"/>
      <c r="AO68" s="894"/>
      <c r="AP68" s="894" t="s">
        <v>531</v>
      </c>
      <c r="AQ68" s="894"/>
      <c r="AR68" s="894"/>
      <c r="AS68" s="894"/>
      <c r="AT68" s="894"/>
      <c r="AU68" s="894" t="s">
        <v>531</v>
      </c>
      <c r="AV68" s="894"/>
      <c r="AW68" s="894"/>
      <c r="AX68" s="894"/>
      <c r="AY68" s="894"/>
      <c r="AZ68" s="895"/>
      <c r="BA68" s="895"/>
      <c r="BB68" s="895"/>
      <c r="BC68" s="895"/>
      <c r="BD68" s="896"/>
      <c r="BE68" s="244"/>
      <c r="BF68" s="244"/>
      <c r="BG68" s="244"/>
      <c r="BH68" s="244"/>
      <c r="BI68" s="244"/>
      <c r="BJ68" s="244"/>
      <c r="BK68" s="244"/>
      <c r="BL68" s="244"/>
      <c r="BM68" s="244"/>
      <c r="BN68" s="244"/>
      <c r="BO68" s="244"/>
      <c r="BP68" s="244"/>
      <c r="BQ68" s="241">
        <v>62</v>
      </c>
      <c r="BR68" s="246"/>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33"/>
    </row>
    <row r="69" spans="1:131" ht="26.25" customHeight="1">
      <c r="A69" s="241">
        <v>2</v>
      </c>
      <c r="B69" s="901" t="s">
        <v>610</v>
      </c>
      <c r="C69" s="902"/>
      <c r="D69" s="902"/>
      <c r="E69" s="902"/>
      <c r="F69" s="902"/>
      <c r="G69" s="902"/>
      <c r="H69" s="902"/>
      <c r="I69" s="902"/>
      <c r="J69" s="902"/>
      <c r="K69" s="902"/>
      <c r="L69" s="902"/>
      <c r="M69" s="902"/>
      <c r="N69" s="902"/>
      <c r="O69" s="902"/>
      <c r="P69" s="903"/>
      <c r="Q69" s="904">
        <v>10</v>
      </c>
      <c r="R69" s="858"/>
      <c r="S69" s="858"/>
      <c r="T69" s="858"/>
      <c r="U69" s="858"/>
      <c r="V69" s="858">
        <v>2</v>
      </c>
      <c r="W69" s="858"/>
      <c r="X69" s="858"/>
      <c r="Y69" s="858"/>
      <c r="Z69" s="858"/>
      <c r="AA69" s="858">
        <v>8</v>
      </c>
      <c r="AB69" s="858"/>
      <c r="AC69" s="858"/>
      <c r="AD69" s="858"/>
      <c r="AE69" s="858"/>
      <c r="AF69" s="858">
        <v>8</v>
      </c>
      <c r="AG69" s="858"/>
      <c r="AH69" s="858"/>
      <c r="AI69" s="858"/>
      <c r="AJ69" s="858"/>
      <c r="AK69" s="858" t="s">
        <v>531</v>
      </c>
      <c r="AL69" s="858"/>
      <c r="AM69" s="858"/>
      <c r="AN69" s="858"/>
      <c r="AO69" s="858"/>
      <c r="AP69" s="858" t="s">
        <v>531</v>
      </c>
      <c r="AQ69" s="858"/>
      <c r="AR69" s="858"/>
      <c r="AS69" s="858"/>
      <c r="AT69" s="858"/>
      <c r="AU69" s="858" t="s">
        <v>531</v>
      </c>
      <c r="AV69" s="858"/>
      <c r="AW69" s="858"/>
      <c r="AX69" s="858"/>
      <c r="AY69" s="858"/>
      <c r="AZ69" s="860"/>
      <c r="BA69" s="860"/>
      <c r="BB69" s="860"/>
      <c r="BC69" s="860"/>
      <c r="BD69" s="861"/>
      <c r="BE69" s="244"/>
      <c r="BF69" s="244"/>
      <c r="BG69" s="244"/>
      <c r="BH69" s="244"/>
      <c r="BI69" s="244"/>
      <c r="BJ69" s="244"/>
      <c r="BK69" s="244"/>
      <c r="BL69" s="244"/>
      <c r="BM69" s="244"/>
      <c r="BN69" s="244"/>
      <c r="BO69" s="244"/>
      <c r="BP69" s="244"/>
      <c r="BQ69" s="241">
        <v>63</v>
      </c>
      <c r="BR69" s="246"/>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33"/>
    </row>
    <row r="70" spans="1:131" ht="26.25" customHeight="1">
      <c r="A70" s="241">
        <v>3</v>
      </c>
      <c r="B70" s="901" t="s">
        <v>611</v>
      </c>
      <c r="C70" s="902"/>
      <c r="D70" s="902"/>
      <c r="E70" s="902"/>
      <c r="F70" s="902"/>
      <c r="G70" s="902"/>
      <c r="H70" s="902"/>
      <c r="I70" s="902"/>
      <c r="J70" s="902"/>
      <c r="K70" s="902"/>
      <c r="L70" s="902"/>
      <c r="M70" s="902"/>
      <c r="N70" s="902"/>
      <c r="O70" s="902"/>
      <c r="P70" s="903"/>
      <c r="Q70" s="904">
        <v>38</v>
      </c>
      <c r="R70" s="858"/>
      <c r="S70" s="858"/>
      <c r="T70" s="858"/>
      <c r="U70" s="858"/>
      <c r="V70" s="858">
        <v>34</v>
      </c>
      <c r="W70" s="858"/>
      <c r="X70" s="858"/>
      <c r="Y70" s="858"/>
      <c r="Z70" s="858"/>
      <c r="AA70" s="858">
        <v>4</v>
      </c>
      <c r="AB70" s="858"/>
      <c r="AC70" s="858"/>
      <c r="AD70" s="858"/>
      <c r="AE70" s="858"/>
      <c r="AF70" s="858">
        <v>4</v>
      </c>
      <c r="AG70" s="858"/>
      <c r="AH70" s="858"/>
      <c r="AI70" s="858"/>
      <c r="AJ70" s="858"/>
      <c r="AK70" s="858" t="s">
        <v>531</v>
      </c>
      <c r="AL70" s="858"/>
      <c r="AM70" s="858"/>
      <c r="AN70" s="858"/>
      <c r="AO70" s="858"/>
      <c r="AP70" s="858" t="s">
        <v>531</v>
      </c>
      <c r="AQ70" s="858"/>
      <c r="AR70" s="858"/>
      <c r="AS70" s="858"/>
      <c r="AT70" s="858"/>
      <c r="AU70" s="858" t="s">
        <v>531</v>
      </c>
      <c r="AV70" s="858"/>
      <c r="AW70" s="858"/>
      <c r="AX70" s="858"/>
      <c r="AY70" s="858"/>
      <c r="AZ70" s="860"/>
      <c r="BA70" s="860"/>
      <c r="BB70" s="860"/>
      <c r="BC70" s="860"/>
      <c r="BD70" s="861"/>
      <c r="BE70" s="244"/>
      <c r="BF70" s="244"/>
      <c r="BG70" s="244"/>
      <c r="BH70" s="244"/>
      <c r="BI70" s="244"/>
      <c r="BJ70" s="244"/>
      <c r="BK70" s="244"/>
      <c r="BL70" s="244"/>
      <c r="BM70" s="244"/>
      <c r="BN70" s="244"/>
      <c r="BO70" s="244"/>
      <c r="BP70" s="244"/>
      <c r="BQ70" s="241">
        <v>64</v>
      </c>
      <c r="BR70" s="246"/>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33"/>
    </row>
    <row r="71" spans="1:131" ht="26.25" customHeight="1">
      <c r="A71" s="241">
        <v>4</v>
      </c>
      <c r="B71" s="901" t="s">
        <v>612</v>
      </c>
      <c r="C71" s="902"/>
      <c r="D71" s="902"/>
      <c r="E71" s="902"/>
      <c r="F71" s="902"/>
      <c r="G71" s="902"/>
      <c r="H71" s="902"/>
      <c r="I71" s="902"/>
      <c r="J71" s="902"/>
      <c r="K71" s="902"/>
      <c r="L71" s="902"/>
      <c r="M71" s="902"/>
      <c r="N71" s="902"/>
      <c r="O71" s="902"/>
      <c r="P71" s="903"/>
      <c r="Q71" s="904">
        <v>162</v>
      </c>
      <c r="R71" s="858"/>
      <c r="S71" s="858"/>
      <c r="T71" s="858"/>
      <c r="U71" s="858"/>
      <c r="V71" s="858">
        <v>158</v>
      </c>
      <c r="W71" s="858"/>
      <c r="X71" s="858"/>
      <c r="Y71" s="858"/>
      <c r="Z71" s="858"/>
      <c r="AA71" s="858">
        <v>4</v>
      </c>
      <c r="AB71" s="858"/>
      <c r="AC71" s="858"/>
      <c r="AD71" s="858"/>
      <c r="AE71" s="858"/>
      <c r="AF71" s="858">
        <v>4</v>
      </c>
      <c r="AG71" s="858"/>
      <c r="AH71" s="858"/>
      <c r="AI71" s="858"/>
      <c r="AJ71" s="858"/>
      <c r="AK71" s="858">
        <v>7</v>
      </c>
      <c r="AL71" s="858"/>
      <c r="AM71" s="858"/>
      <c r="AN71" s="858"/>
      <c r="AO71" s="858"/>
      <c r="AP71" s="858" t="s">
        <v>624</v>
      </c>
      <c r="AQ71" s="858"/>
      <c r="AR71" s="858"/>
      <c r="AS71" s="858"/>
      <c r="AT71" s="858"/>
      <c r="AU71" s="858" t="s">
        <v>531</v>
      </c>
      <c r="AV71" s="858"/>
      <c r="AW71" s="858"/>
      <c r="AX71" s="858"/>
      <c r="AY71" s="858"/>
      <c r="AZ71" s="860"/>
      <c r="BA71" s="860"/>
      <c r="BB71" s="860"/>
      <c r="BC71" s="860"/>
      <c r="BD71" s="861"/>
      <c r="BE71" s="244"/>
      <c r="BF71" s="244"/>
      <c r="BG71" s="244"/>
      <c r="BH71" s="244"/>
      <c r="BI71" s="244"/>
      <c r="BJ71" s="244"/>
      <c r="BK71" s="244"/>
      <c r="BL71" s="244"/>
      <c r="BM71" s="244"/>
      <c r="BN71" s="244"/>
      <c r="BO71" s="244"/>
      <c r="BP71" s="244"/>
      <c r="BQ71" s="241">
        <v>65</v>
      </c>
      <c r="BR71" s="246"/>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33"/>
    </row>
    <row r="72" spans="1:131" ht="26.25" customHeight="1">
      <c r="A72" s="241">
        <v>5</v>
      </c>
      <c r="B72" s="901" t="s">
        <v>613</v>
      </c>
      <c r="C72" s="902"/>
      <c r="D72" s="902"/>
      <c r="E72" s="902"/>
      <c r="F72" s="902"/>
      <c r="G72" s="902"/>
      <c r="H72" s="902"/>
      <c r="I72" s="902"/>
      <c r="J72" s="902"/>
      <c r="K72" s="902"/>
      <c r="L72" s="902"/>
      <c r="M72" s="902"/>
      <c r="N72" s="902"/>
      <c r="O72" s="902"/>
      <c r="P72" s="903"/>
      <c r="Q72" s="904">
        <v>21</v>
      </c>
      <c r="R72" s="858"/>
      <c r="S72" s="858"/>
      <c r="T72" s="858"/>
      <c r="U72" s="858"/>
      <c r="V72" s="858">
        <v>20</v>
      </c>
      <c r="W72" s="858"/>
      <c r="X72" s="858"/>
      <c r="Y72" s="858"/>
      <c r="Z72" s="858"/>
      <c r="AA72" s="858">
        <v>1</v>
      </c>
      <c r="AB72" s="858"/>
      <c r="AC72" s="858"/>
      <c r="AD72" s="858"/>
      <c r="AE72" s="858"/>
      <c r="AF72" s="858">
        <v>1</v>
      </c>
      <c r="AG72" s="858"/>
      <c r="AH72" s="858"/>
      <c r="AI72" s="858"/>
      <c r="AJ72" s="858"/>
      <c r="AK72" s="858" t="s">
        <v>625</v>
      </c>
      <c r="AL72" s="858"/>
      <c r="AM72" s="858"/>
      <c r="AN72" s="858"/>
      <c r="AO72" s="858"/>
      <c r="AP72" s="858" t="s">
        <v>624</v>
      </c>
      <c r="AQ72" s="858"/>
      <c r="AR72" s="858"/>
      <c r="AS72" s="858"/>
      <c r="AT72" s="858"/>
      <c r="AU72" s="858" t="s">
        <v>531</v>
      </c>
      <c r="AV72" s="858"/>
      <c r="AW72" s="858"/>
      <c r="AX72" s="858"/>
      <c r="AY72" s="858"/>
      <c r="AZ72" s="860"/>
      <c r="BA72" s="860"/>
      <c r="BB72" s="860"/>
      <c r="BC72" s="860"/>
      <c r="BD72" s="861"/>
      <c r="BE72" s="244"/>
      <c r="BF72" s="244"/>
      <c r="BG72" s="244"/>
      <c r="BH72" s="244"/>
      <c r="BI72" s="244"/>
      <c r="BJ72" s="244"/>
      <c r="BK72" s="244"/>
      <c r="BL72" s="244"/>
      <c r="BM72" s="244"/>
      <c r="BN72" s="244"/>
      <c r="BO72" s="244"/>
      <c r="BP72" s="244"/>
      <c r="BQ72" s="241">
        <v>66</v>
      </c>
      <c r="BR72" s="246"/>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33"/>
    </row>
    <row r="73" spans="1:131" ht="26.25" customHeight="1">
      <c r="A73" s="241">
        <v>6</v>
      </c>
      <c r="B73" s="901" t="s">
        <v>614</v>
      </c>
      <c r="C73" s="902"/>
      <c r="D73" s="902"/>
      <c r="E73" s="902"/>
      <c r="F73" s="902"/>
      <c r="G73" s="902"/>
      <c r="H73" s="902"/>
      <c r="I73" s="902"/>
      <c r="J73" s="902"/>
      <c r="K73" s="902"/>
      <c r="L73" s="902"/>
      <c r="M73" s="902"/>
      <c r="N73" s="902"/>
      <c r="O73" s="902"/>
      <c r="P73" s="903"/>
      <c r="Q73" s="904">
        <v>1823</v>
      </c>
      <c r="R73" s="858"/>
      <c r="S73" s="858"/>
      <c r="T73" s="858"/>
      <c r="U73" s="858"/>
      <c r="V73" s="858">
        <v>1763</v>
      </c>
      <c r="W73" s="858"/>
      <c r="X73" s="858"/>
      <c r="Y73" s="858"/>
      <c r="Z73" s="858"/>
      <c r="AA73" s="858">
        <v>60</v>
      </c>
      <c r="AB73" s="858"/>
      <c r="AC73" s="858"/>
      <c r="AD73" s="858"/>
      <c r="AE73" s="858"/>
      <c r="AF73" s="858">
        <v>60</v>
      </c>
      <c r="AG73" s="858"/>
      <c r="AH73" s="858"/>
      <c r="AI73" s="858"/>
      <c r="AJ73" s="858"/>
      <c r="AK73" s="858" t="s">
        <v>624</v>
      </c>
      <c r="AL73" s="858"/>
      <c r="AM73" s="858"/>
      <c r="AN73" s="858"/>
      <c r="AO73" s="858"/>
      <c r="AP73" s="858">
        <v>6297</v>
      </c>
      <c r="AQ73" s="858"/>
      <c r="AR73" s="858"/>
      <c r="AS73" s="858"/>
      <c r="AT73" s="858"/>
      <c r="AU73" s="858">
        <v>4413</v>
      </c>
      <c r="AV73" s="858"/>
      <c r="AW73" s="858"/>
      <c r="AX73" s="858"/>
      <c r="AY73" s="858"/>
      <c r="AZ73" s="860"/>
      <c r="BA73" s="860"/>
      <c r="BB73" s="860"/>
      <c r="BC73" s="860"/>
      <c r="BD73" s="861"/>
      <c r="BE73" s="244"/>
      <c r="BF73" s="244"/>
      <c r="BG73" s="244"/>
      <c r="BH73" s="244"/>
      <c r="BI73" s="244"/>
      <c r="BJ73" s="244"/>
      <c r="BK73" s="244"/>
      <c r="BL73" s="244"/>
      <c r="BM73" s="244"/>
      <c r="BN73" s="244"/>
      <c r="BO73" s="244"/>
      <c r="BP73" s="244"/>
      <c r="BQ73" s="241">
        <v>67</v>
      </c>
      <c r="BR73" s="246"/>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33"/>
    </row>
    <row r="74" spans="1:131" ht="26.25" customHeight="1">
      <c r="A74" s="241">
        <v>7</v>
      </c>
      <c r="B74" s="901" t="s">
        <v>615</v>
      </c>
      <c r="C74" s="902"/>
      <c r="D74" s="902"/>
      <c r="E74" s="902"/>
      <c r="F74" s="902"/>
      <c r="G74" s="902"/>
      <c r="H74" s="902"/>
      <c r="I74" s="902"/>
      <c r="J74" s="902"/>
      <c r="K74" s="902"/>
      <c r="L74" s="902"/>
      <c r="M74" s="902"/>
      <c r="N74" s="902"/>
      <c r="O74" s="902"/>
      <c r="P74" s="903"/>
      <c r="Q74" s="904">
        <v>495</v>
      </c>
      <c r="R74" s="858"/>
      <c r="S74" s="858"/>
      <c r="T74" s="858"/>
      <c r="U74" s="858"/>
      <c r="V74" s="858">
        <v>436</v>
      </c>
      <c r="W74" s="858"/>
      <c r="X74" s="858"/>
      <c r="Y74" s="858"/>
      <c r="Z74" s="858"/>
      <c r="AA74" s="858">
        <v>59</v>
      </c>
      <c r="AB74" s="858"/>
      <c r="AC74" s="858"/>
      <c r="AD74" s="858"/>
      <c r="AE74" s="858"/>
      <c r="AF74" s="858">
        <v>59</v>
      </c>
      <c r="AG74" s="858"/>
      <c r="AH74" s="858"/>
      <c r="AI74" s="858"/>
      <c r="AJ74" s="858"/>
      <c r="AK74" s="858" t="s">
        <v>624</v>
      </c>
      <c r="AL74" s="858"/>
      <c r="AM74" s="858"/>
      <c r="AN74" s="858"/>
      <c r="AO74" s="858"/>
      <c r="AP74" s="858">
        <v>2232</v>
      </c>
      <c r="AQ74" s="858"/>
      <c r="AR74" s="858"/>
      <c r="AS74" s="858"/>
      <c r="AT74" s="858"/>
      <c r="AU74" s="858">
        <v>1898</v>
      </c>
      <c r="AV74" s="858"/>
      <c r="AW74" s="858"/>
      <c r="AX74" s="858"/>
      <c r="AY74" s="858"/>
      <c r="AZ74" s="860"/>
      <c r="BA74" s="860"/>
      <c r="BB74" s="860"/>
      <c r="BC74" s="860"/>
      <c r="BD74" s="861"/>
      <c r="BE74" s="244"/>
      <c r="BF74" s="244"/>
      <c r="BG74" s="244"/>
      <c r="BH74" s="244"/>
      <c r="BI74" s="244"/>
      <c r="BJ74" s="244"/>
      <c r="BK74" s="244"/>
      <c r="BL74" s="244"/>
      <c r="BM74" s="244"/>
      <c r="BN74" s="244"/>
      <c r="BO74" s="244"/>
      <c r="BP74" s="244"/>
      <c r="BQ74" s="241">
        <v>68</v>
      </c>
      <c r="BR74" s="246"/>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33"/>
    </row>
    <row r="75" spans="1:131" ht="26.25" customHeight="1">
      <c r="A75" s="241">
        <v>8</v>
      </c>
      <c r="B75" s="901" t="s">
        <v>616</v>
      </c>
      <c r="C75" s="902"/>
      <c r="D75" s="902"/>
      <c r="E75" s="902"/>
      <c r="F75" s="902"/>
      <c r="G75" s="902"/>
      <c r="H75" s="902"/>
      <c r="I75" s="902"/>
      <c r="J75" s="902"/>
      <c r="K75" s="902"/>
      <c r="L75" s="902"/>
      <c r="M75" s="902"/>
      <c r="N75" s="902"/>
      <c r="O75" s="902"/>
      <c r="P75" s="903"/>
      <c r="Q75" s="905">
        <v>3455</v>
      </c>
      <c r="R75" s="906"/>
      <c r="S75" s="906"/>
      <c r="T75" s="906"/>
      <c r="U75" s="862"/>
      <c r="V75" s="907">
        <v>3336</v>
      </c>
      <c r="W75" s="906"/>
      <c r="X75" s="906"/>
      <c r="Y75" s="906"/>
      <c r="Z75" s="862"/>
      <c r="AA75" s="907">
        <v>119</v>
      </c>
      <c r="AB75" s="906"/>
      <c r="AC75" s="906"/>
      <c r="AD75" s="906"/>
      <c r="AE75" s="862"/>
      <c r="AF75" s="907">
        <v>119</v>
      </c>
      <c r="AG75" s="906"/>
      <c r="AH75" s="906"/>
      <c r="AI75" s="906"/>
      <c r="AJ75" s="862"/>
      <c r="AK75" s="858">
        <v>3</v>
      </c>
      <c r="AL75" s="858"/>
      <c r="AM75" s="858"/>
      <c r="AN75" s="858"/>
      <c r="AO75" s="858"/>
      <c r="AP75" s="907">
        <v>2000</v>
      </c>
      <c r="AQ75" s="906"/>
      <c r="AR75" s="906"/>
      <c r="AS75" s="906"/>
      <c r="AT75" s="862"/>
      <c r="AU75" s="907">
        <v>1432</v>
      </c>
      <c r="AV75" s="906"/>
      <c r="AW75" s="906"/>
      <c r="AX75" s="906"/>
      <c r="AY75" s="862"/>
      <c r="AZ75" s="860"/>
      <c r="BA75" s="860"/>
      <c r="BB75" s="860"/>
      <c r="BC75" s="860"/>
      <c r="BD75" s="861"/>
      <c r="BE75" s="244"/>
      <c r="BF75" s="244"/>
      <c r="BG75" s="244"/>
      <c r="BH75" s="244"/>
      <c r="BI75" s="244"/>
      <c r="BJ75" s="244"/>
      <c r="BK75" s="244"/>
      <c r="BL75" s="244"/>
      <c r="BM75" s="244"/>
      <c r="BN75" s="244"/>
      <c r="BO75" s="244"/>
      <c r="BP75" s="244"/>
      <c r="BQ75" s="241">
        <v>69</v>
      </c>
      <c r="BR75" s="246"/>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33"/>
    </row>
    <row r="76" spans="1:131" ht="26.25" customHeight="1">
      <c r="A76" s="241">
        <v>9</v>
      </c>
      <c r="B76" s="901" t="s">
        <v>617</v>
      </c>
      <c r="C76" s="902"/>
      <c r="D76" s="902"/>
      <c r="E76" s="902"/>
      <c r="F76" s="902"/>
      <c r="G76" s="902"/>
      <c r="H76" s="902"/>
      <c r="I76" s="902"/>
      <c r="J76" s="902"/>
      <c r="K76" s="902"/>
      <c r="L76" s="902"/>
      <c r="M76" s="902"/>
      <c r="N76" s="902"/>
      <c r="O76" s="902"/>
      <c r="P76" s="903"/>
      <c r="Q76" s="905">
        <v>6390</v>
      </c>
      <c r="R76" s="906"/>
      <c r="S76" s="906"/>
      <c r="T76" s="906"/>
      <c r="U76" s="862"/>
      <c r="V76" s="907">
        <v>6838</v>
      </c>
      <c r="W76" s="906"/>
      <c r="X76" s="906"/>
      <c r="Y76" s="906"/>
      <c r="Z76" s="862"/>
      <c r="AA76" s="907">
        <v>-448</v>
      </c>
      <c r="AB76" s="906"/>
      <c r="AC76" s="906"/>
      <c r="AD76" s="906"/>
      <c r="AE76" s="862"/>
      <c r="AF76" s="907">
        <v>3444</v>
      </c>
      <c r="AG76" s="906"/>
      <c r="AH76" s="906"/>
      <c r="AI76" s="906"/>
      <c r="AJ76" s="862"/>
      <c r="AK76" s="858">
        <v>0</v>
      </c>
      <c r="AL76" s="858"/>
      <c r="AM76" s="858"/>
      <c r="AN76" s="858"/>
      <c r="AO76" s="858"/>
      <c r="AP76" s="907">
        <v>19401</v>
      </c>
      <c r="AQ76" s="906"/>
      <c r="AR76" s="906"/>
      <c r="AS76" s="906"/>
      <c r="AT76" s="862"/>
      <c r="AU76" s="858" t="s">
        <v>633</v>
      </c>
      <c r="AV76" s="858"/>
      <c r="AW76" s="858"/>
      <c r="AX76" s="858"/>
      <c r="AY76" s="858"/>
      <c r="AZ76" s="860"/>
      <c r="BA76" s="860"/>
      <c r="BB76" s="860"/>
      <c r="BC76" s="860"/>
      <c r="BD76" s="861"/>
      <c r="BE76" s="244"/>
      <c r="BF76" s="244"/>
      <c r="BG76" s="244"/>
      <c r="BH76" s="244"/>
      <c r="BI76" s="244"/>
      <c r="BJ76" s="244"/>
      <c r="BK76" s="244"/>
      <c r="BL76" s="244"/>
      <c r="BM76" s="244"/>
      <c r="BN76" s="244"/>
      <c r="BO76" s="244"/>
      <c r="BP76" s="244"/>
      <c r="BQ76" s="241">
        <v>70</v>
      </c>
      <c r="BR76" s="246"/>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33"/>
    </row>
    <row r="77" spans="1:131" ht="26.25" customHeight="1">
      <c r="A77" s="241">
        <v>10</v>
      </c>
      <c r="B77" s="901" t="s">
        <v>618</v>
      </c>
      <c r="C77" s="902"/>
      <c r="D77" s="902"/>
      <c r="E77" s="902"/>
      <c r="F77" s="902"/>
      <c r="G77" s="902"/>
      <c r="H77" s="902"/>
      <c r="I77" s="902"/>
      <c r="J77" s="902"/>
      <c r="K77" s="902"/>
      <c r="L77" s="902"/>
      <c r="M77" s="902"/>
      <c r="N77" s="902"/>
      <c r="O77" s="902"/>
      <c r="P77" s="903"/>
      <c r="Q77" s="905">
        <v>78</v>
      </c>
      <c r="R77" s="906"/>
      <c r="S77" s="906"/>
      <c r="T77" s="906"/>
      <c r="U77" s="862"/>
      <c r="V77" s="907">
        <v>74</v>
      </c>
      <c r="W77" s="906"/>
      <c r="X77" s="906"/>
      <c r="Y77" s="906"/>
      <c r="Z77" s="862"/>
      <c r="AA77" s="907">
        <v>4</v>
      </c>
      <c r="AB77" s="906"/>
      <c r="AC77" s="906"/>
      <c r="AD77" s="906"/>
      <c r="AE77" s="862"/>
      <c r="AF77" s="907">
        <v>4</v>
      </c>
      <c r="AG77" s="906"/>
      <c r="AH77" s="906"/>
      <c r="AI77" s="906"/>
      <c r="AJ77" s="862"/>
      <c r="AK77" s="907">
        <v>0</v>
      </c>
      <c r="AL77" s="906"/>
      <c r="AM77" s="906"/>
      <c r="AN77" s="906"/>
      <c r="AO77" s="862"/>
      <c r="AP77" s="907">
        <v>0</v>
      </c>
      <c r="AQ77" s="906"/>
      <c r="AR77" s="906"/>
      <c r="AS77" s="906"/>
      <c r="AT77" s="862"/>
      <c r="AU77" s="858" t="s">
        <v>633</v>
      </c>
      <c r="AV77" s="858"/>
      <c r="AW77" s="858"/>
      <c r="AX77" s="858"/>
      <c r="AY77" s="858"/>
      <c r="AZ77" s="860"/>
      <c r="BA77" s="860"/>
      <c r="BB77" s="860"/>
      <c r="BC77" s="860"/>
      <c r="BD77" s="861"/>
      <c r="BE77" s="244"/>
      <c r="BF77" s="244"/>
      <c r="BG77" s="244"/>
      <c r="BH77" s="244"/>
      <c r="BI77" s="244"/>
      <c r="BJ77" s="244"/>
      <c r="BK77" s="244"/>
      <c r="BL77" s="244"/>
      <c r="BM77" s="244"/>
      <c r="BN77" s="244"/>
      <c r="BO77" s="244"/>
      <c r="BP77" s="244"/>
      <c r="BQ77" s="241">
        <v>71</v>
      </c>
      <c r="BR77" s="246"/>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33"/>
    </row>
    <row r="78" spans="1:131" ht="26.25" customHeight="1">
      <c r="A78" s="241">
        <v>11</v>
      </c>
      <c r="B78" s="901" t="s">
        <v>619</v>
      </c>
      <c r="C78" s="902"/>
      <c r="D78" s="902"/>
      <c r="E78" s="902"/>
      <c r="F78" s="902"/>
      <c r="G78" s="902"/>
      <c r="H78" s="902"/>
      <c r="I78" s="902"/>
      <c r="J78" s="902"/>
      <c r="K78" s="902"/>
      <c r="L78" s="902"/>
      <c r="M78" s="902"/>
      <c r="N78" s="902"/>
      <c r="O78" s="902"/>
      <c r="P78" s="903"/>
      <c r="Q78" s="904">
        <v>287333</v>
      </c>
      <c r="R78" s="858"/>
      <c r="S78" s="858"/>
      <c r="T78" s="858"/>
      <c r="U78" s="858"/>
      <c r="V78" s="858">
        <v>287319</v>
      </c>
      <c r="W78" s="858"/>
      <c r="X78" s="858"/>
      <c r="Y78" s="858"/>
      <c r="Z78" s="858"/>
      <c r="AA78" s="858">
        <v>13</v>
      </c>
      <c r="AB78" s="858"/>
      <c r="AC78" s="858"/>
      <c r="AD78" s="858"/>
      <c r="AE78" s="858"/>
      <c r="AF78" s="858">
        <v>13</v>
      </c>
      <c r="AG78" s="858"/>
      <c r="AH78" s="858"/>
      <c r="AI78" s="858"/>
      <c r="AJ78" s="858"/>
      <c r="AK78" s="858">
        <v>11126</v>
      </c>
      <c r="AL78" s="858"/>
      <c r="AM78" s="858"/>
      <c r="AN78" s="858"/>
      <c r="AO78" s="858"/>
      <c r="AP78" s="858">
        <v>0</v>
      </c>
      <c r="AQ78" s="858"/>
      <c r="AR78" s="858"/>
      <c r="AS78" s="858"/>
      <c r="AT78" s="858"/>
      <c r="AU78" s="858" t="s">
        <v>636</v>
      </c>
      <c r="AV78" s="858"/>
      <c r="AW78" s="858"/>
      <c r="AX78" s="858"/>
      <c r="AY78" s="858"/>
      <c r="AZ78" s="860"/>
      <c r="BA78" s="860"/>
      <c r="BB78" s="860"/>
      <c r="BC78" s="860"/>
      <c r="BD78" s="861"/>
      <c r="BE78" s="244"/>
      <c r="BF78" s="244"/>
      <c r="BG78" s="244"/>
      <c r="BH78" s="244"/>
      <c r="BI78" s="244"/>
      <c r="BJ78" s="233"/>
      <c r="BK78" s="233"/>
      <c r="BL78" s="233"/>
      <c r="BM78" s="233"/>
      <c r="BN78" s="233"/>
      <c r="BO78" s="244"/>
      <c r="BP78" s="244"/>
      <c r="BQ78" s="241">
        <v>72</v>
      </c>
      <c r="BR78" s="246"/>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33"/>
    </row>
    <row r="79" spans="1:131" ht="26.25" customHeight="1">
      <c r="A79" s="241">
        <v>12</v>
      </c>
      <c r="B79" s="901" t="s">
        <v>620</v>
      </c>
      <c r="C79" s="902"/>
      <c r="D79" s="902"/>
      <c r="E79" s="902"/>
      <c r="F79" s="902"/>
      <c r="G79" s="902"/>
      <c r="H79" s="902"/>
      <c r="I79" s="902"/>
      <c r="J79" s="902"/>
      <c r="K79" s="902"/>
      <c r="L79" s="902"/>
      <c r="M79" s="902"/>
      <c r="N79" s="902"/>
      <c r="O79" s="902"/>
      <c r="P79" s="903"/>
      <c r="Q79" s="904">
        <v>6793</v>
      </c>
      <c r="R79" s="858"/>
      <c r="S79" s="858"/>
      <c r="T79" s="858"/>
      <c r="U79" s="858"/>
      <c r="V79" s="858">
        <v>6562</v>
      </c>
      <c r="W79" s="858"/>
      <c r="X79" s="858"/>
      <c r="Y79" s="858"/>
      <c r="Z79" s="858"/>
      <c r="AA79" s="858">
        <v>231</v>
      </c>
      <c r="AB79" s="858"/>
      <c r="AC79" s="858"/>
      <c r="AD79" s="858"/>
      <c r="AE79" s="858"/>
      <c r="AF79" s="858">
        <v>231</v>
      </c>
      <c r="AG79" s="858"/>
      <c r="AH79" s="858"/>
      <c r="AI79" s="858"/>
      <c r="AJ79" s="858"/>
      <c r="AK79" s="858">
        <v>318</v>
      </c>
      <c r="AL79" s="858"/>
      <c r="AM79" s="858"/>
      <c r="AN79" s="858"/>
      <c r="AO79" s="858"/>
      <c r="AP79" s="858" t="s">
        <v>633</v>
      </c>
      <c r="AQ79" s="858"/>
      <c r="AR79" s="858"/>
      <c r="AS79" s="858"/>
      <c r="AT79" s="858"/>
      <c r="AU79" s="858" t="s">
        <v>531</v>
      </c>
      <c r="AV79" s="858"/>
      <c r="AW79" s="858"/>
      <c r="AX79" s="858"/>
      <c r="AY79" s="858"/>
      <c r="AZ79" s="860"/>
      <c r="BA79" s="860"/>
      <c r="BB79" s="860"/>
      <c r="BC79" s="860"/>
      <c r="BD79" s="861"/>
      <c r="BE79" s="244"/>
      <c r="BF79" s="244"/>
      <c r="BG79" s="244"/>
      <c r="BH79" s="244"/>
      <c r="BI79" s="244"/>
      <c r="BJ79" s="233"/>
      <c r="BK79" s="233"/>
      <c r="BL79" s="233"/>
      <c r="BM79" s="233"/>
      <c r="BN79" s="233"/>
      <c r="BO79" s="244"/>
      <c r="BP79" s="244"/>
      <c r="BQ79" s="241">
        <v>73</v>
      </c>
      <c r="BR79" s="246"/>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33"/>
    </row>
    <row r="80" spans="1:131" ht="26.25" customHeight="1">
      <c r="A80" s="241">
        <v>13</v>
      </c>
      <c r="B80" s="901" t="s">
        <v>621</v>
      </c>
      <c r="C80" s="902"/>
      <c r="D80" s="902"/>
      <c r="E80" s="902"/>
      <c r="F80" s="902"/>
      <c r="G80" s="902"/>
      <c r="H80" s="902"/>
      <c r="I80" s="902"/>
      <c r="J80" s="902"/>
      <c r="K80" s="902"/>
      <c r="L80" s="902"/>
      <c r="M80" s="902"/>
      <c r="N80" s="902"/>
      <c r="O80" s="902"/>
      <c r="P80" s="903"/>
      <c r="Q80" s="904">
        <v>975</v>
      </c>
      <c r="R80" s="858"/>
      <c r="S80" s="858"/>
      <c r="T80" s="858"/>
      <c r="U80" s="858"/>
      <c r="V80" s="858">
        <v>756</v>
      </c>
      <c r="W80" s="858"/>
      <c r="X80" s="858"/>
      <c r="Y80" s="858"/>
      <c r="Z80" s="858"/>
      <c r="AA80" s="858">
        <v>219</v>
      </c>
      <c r="AB80" s="858"/>
      <c r="AC80" s="858"/>
      <c r="AD80" s="858"/>
      <c r="AE80" s="858"/>
      <c r="AF80" s="858">
        <v>219</v>
      </c>
      <c r="AG80" s="858"/>
      <c r="AH80" s="858"/>
      <c r="AI80" s="858"/>
      <c r="AJ80" s="858"/>
      <c r="AK80" s="858" t="s">
        <v>633</v>
      </c>
      <c r="AL80" s="858"/>
      <c r="AM80" s="858"/>
      <c r="AN80" s="858"/>
      <c r="AO80" s="858"/>
      <c r="AP80" s="858" t="s">
        <v>635</v>
      </c>
      <c r="AQ80" s="858"/>
      <c r="AR80" s="858"/>
      <c r="AS80" s="858"/>
      <c r="AT80" s="858"/>
      <c r="AU80" s="858" t="s">
        <v>531</v>
      </c>
      <c r="AV80" s="858"/>
      <c r="AW80" s="858"/>
      <c r="AX80" s="858"/>
      <c r="AY80" s="858"/>
      <c r="AZ80" s="860"/>
      <c r="BA80" s="860"/>
      <c r="BB80" s="860"/>
      <c r="BC80" s="860"/>
      <c r="BD80" s="861"/>
      <c r="BE80" s="244"/>
      <c r="BF80" s="244"/>
      <c r="BG80" s="244"/>
      <c r="BH80" s="244"/>
      <c r="BI80" s="244"/>
      <c r="BJ80" s="244"/>
      <c r="BK80" s="244"/>
      <c r="BL80" s="244"/>
      <c r="BM80" s="244"/>
      <c r="BN80" s="244"/>
      <c r="BO80" s="244"/>
      <c r="BP80" s="244"/>
      <c r="BQ80" s="241">
        <v>74</v>
      </c>
      <c r="BR80" s="246"/>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33"/>
    </row>
    <row r="81" spans="1:131" ht="26.25" customHeight="1">
      <c r="A81" s="241">
        <v>14</v>
      </c>
      <c r="B81" s="901" t="s">
        <v>622</v>
      </c>
      <c r="C81" s="902"/>
      <c r="D81" s="902"/>
      <c r="E81" s="902"/>
      <c r="F81" s="902"/>
      <c r="G81" s="902"/>
      <c r="H81" s="902"/>
      <c r="I81" s="902"/>
      <c r="J81" s="902"/>
      <c r="K81" s="902"/>
      <c r="L81" s="902"/>
      <c r="M81" s="902"/>
      <c r="N81" s="902"/>
      <c r="O81" s="902"/>
      <c r="P81" s="903"/>
      <c r="Q81" s="904">
        <v>11</v>
      </c>
      <c r="R81" s="858"/>
      <c r="S81" s="858"/>
      <c r="T81" s="858"/>
      <c r="U81" s="858"/>
      <c r="V81" s="858">
        <v>11</v>
      </c>
      <c r="W81" s="858"/>
      <c r="X81" s="858"/>
      <c r="Y81" s="858"/>
      <c r="Z81" s="858"/>
      <c r="AA81" s="858">
        <v>0</v>
      </c>
      <c r="AB81" s="858"/>
      <c r="AC81" s="858"/>
      <c r="AD81" s="858"/>
      <c r="AE81" s="858"/>
      <c r="AF81" s="858">
        <v>0</v>
      </c>
      <c r="AG81" s="858"/>
      <c r="AH81" s="858"/>
      <c r="AI81" s="858"/>
      <c r="AJ81" s="858"/>
      <c r="AK81" s="858" t="s">
        <v>634</v>
      </c>
      <c r="AL81" s="858"/>
      <c r="AM81" s="858"/>
      <c r="AN81" s="858"/>
      <c r="AO81" s="858"/>
      <c r="AP81" s="858" t="s">
        <v>635</v>
      </c>
      <c r="AQ81" s="858"/>
      <c r="AR81" s="858"/>
      <c r="AS81" s="858"/>
      <c r="AT81" s="858"/>
      <c r="AU81" s="858" t="s">
        <v>531</v>
      </c>
      <c r="AV81" s="858"/>
      <c r="AW81" s="858"/>
      <c r="AX81" s="858"/>
      <c r="AY81" s="858"/>
      <c r="AZ81" s="860"/>
      <c r="BA81" s="860"/>
      <c r="BB81" s="860"/>
      <c r="BC81" s="860"/>
      <c r="BD81" s="861"/>
      <c r="BE81" s="244"/>
      <c r="BF81" s="244"/>
      <c r="BG81" s="244"/>
      <c r="BH81" s="244"/>
      <c r="BI81" s="244"/>
      <c r="BJ81" s="244"/>
      <c r="BK81" s="244"/>
      <c r="BL81" s="244"/>
      <c r="BM81" s="244"/>
      <c r="BN81" s="244"/>
      <c r="BO81" s="244"/>
      <c r="BP81" s="244"/>
      <c r="BQ81" s="241">
        <v>75</v>
      </c>
      <c r="BR81" s="246"/>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33"/>
    </row>
    <row r="82" spans="1:131" ht="26.25" customHeight="1">
      <c r="A82" s="241">
        <v>15</v>
      </c>
      <c r="B82" s="901" t="s">
        <v>623</v>
      </c>
      <c r="C82" s="902"/>
      <c r="D82" s="902"/>
      <c r="E82" s="902"/>
      <c r="F82" s="902"/>
      <c r="G82" s="902"/>
      <c r="H82" s="902"/>
      <c r="I82" s="902"/>
      <c r="J82" s="902"/>
      <c r="K82" s="902"/>
      <c r="L82" s="902"/>
      <c r="M82" s="902"/>
      <c r="N82" s="902"/>
      <c r="O82" s="902"/>
      <c r="P82" s="903"/>
      <c r="Q82" s="904">
        <v>236</v>
      </c>
      <c r="R82" s="858"/>
      <c r="S82" s="858"/>
      <c r="T82" s="858"/>
      <c r="U82" s="858"/>
      <c r="V82" s="858">
        <v>232</v>
      </c>
      <c r="W82" s="858"/>
      <c r="X82" s="858"/>
      <c r="Y82" s="858"/>
      <c r="Z82" s="858"/>
      <c r="AA82" s="858">
        <v>4</v>
      </c>
      <c r="AB82" s="858"/>
      <c r="AC82" s="858"/>
      <c r="AD82" s="858"/>
      <c r="AE82" s="858"/>
      <c r="AF82" s="858">
        <v>4</v>
      </c>
      <c r="AG82" s="858"/>
      <c r="AH82" s="858"/>
      <c r="AI82" s="858"/>
      <c r="AJ82" s="858"/>
      <c r="AK82" s="858">
        <v>229</v>
      </c>
      <c r="AL82" s="858"/>
      <c r="AM82" s="858"/>
      <c r="AN82" s="858"/>
      <c r="AO82" s="858"/>
      <c r="AP82" s="858" t="s">
        <v>633</v>
      </c>
      <c r="AQ82" s="858"/>
      <c r="AR82" s="858"/>
      <c r="AS82" s="858"/>
      <c r="AT82" s="858"/>
      <c r="AU82" s="858" t="s">
        <v>531</v>
      </c>
      <c r="AV82" s="858"/>
      <c r="AW82" s="858"/>
      <c r="AX82" s="858"/>
      <c r="AY82" s="858"/>
      <c r="AZ82" s="860"/>
      <c r="BA82" s="860"/>
      <c r="BB82" s="860"/>
      <c r="BC82" s="860"/>
      <c r="BD82" s="861"/>
      <c r="BE82" s="244"/>
      <c r="BF82" s="244"/>
      <c r="BG82" s="244"/>
      <c r="BH82" s="244"/>
      <c r="BI82" s="244"/>
      <c r="BJ82" s="244"/>
      <c r="BK82" s="244"/>
      <c r="BL82" s="244"/>
      <c r="BM82" s="244"/>
      <c r="BN82" s="244"/>
      <c r="BO82" s="244"/>
      <c r="BP82" s="244"/>
      <c r="BQ82" s="241">
        <v>76</v>
      </c>
      <c r="BR82" s="246"/>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33"/>
    </row>
    <row r="83" spans="1:131" ht="26.25" customHeight="1">
      <c r="A83" s="241">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44"/>
      <c r="BF83" s="244"/>
      <c r="BG83" s="244"/>
      <c r="BH83" s="244"/>
      <c r="BI83" s="244"/>
      <c r="BJ83" s="244"/>
      <c r="BK83" s="244"/>
      <c r="BL83" s="244"/>
      <c r="BM83" s="244"/>
      <c r="BN83" s="244"/>
      <c r="BO83" s="244"/>
      <c r="BP83" s="244"/>
      <c r="BQ83" s="241">
        <v>77</v>
      </c>
      <c r="BR83" s="246"/>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33"/>
    </row>
    <row r="84" spans="1:131" ht="26.25" customHeight="1">
      <c r="A84" s="241">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44"/>
      <c r="BF84" s="244"/>
      <c r="BG84" s="244"/>
      <c r="BH84" s="244"/>
      <c r="BI84" s="244"/>
      <c r="BJ84" s="244"/>
      <c r="BK84" s="244"/>
      <c r="BL84" s="244"/>
      <c r="BM84" s="244"/>
      <c r="BN84" s="244"/>
      <c r="BO84" s="244"/>
      <c r="BP84" s="244"/>
      <c r="BQ84" s="241">
        <v>78</v>
      </c>
      <c r="BR84" s="246"/>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33"/>
    </row>
    <row r="85" spans="1:131" ht="26.25" customHeight="1">
      <c r="A85" s="241">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44"/>
      <c r="BF85" s="244"/>
      <c r="BG85" s="244"/>
      <c r="BH85" s="244"/>
      <c r="BI85" s="244"/>
      <c r="BJ85" s="244"/>
      <c r="BK85" s="244"/>
      <c r="BL85" s="244"/>
      <c r="BM85" s="244"/>
      <c r="BN85" s="244"/>
      <c r="BO85" s="244"/>
      <c r="BP85" s="244"/>
      <c r="BQ85" s="241">
        <v>79</v>
      </c>
      <c r="BR85" s="246"/>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33"/>
    </row>
    <row r="86" spans="1:131" ht="26.25" customHeight="1">
      <c r="A86" s="241">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44"/>
      <c r="BF86" s="244"/>
      <c r="BG86" s="244"/>
      <c r="BH86" s="244"/>
      <c r="BI86" s="244"/>
      <c r="BJ86" s="244"/>
      <c r="BK86" s="244"/>
      <c r="BL86" s="244"/>
      <c r="BM86" s="244"/>
      <c r="BN86" s="244"/>
      <c r="BO86" s="244"/>
      <c r="BP86" s="244"/>
      <c r="BQ86" s="241">
        <v>80</v>
      </c>
      <c r="BR86" s="246"/>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33"/>
    </row>
    <row r="87" spans="1:131" ht="26.25" customHeight="1">
      <c r="A87" s="247">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44"/>
      <c r="BF87" s="244"/>
      <c r="BG87" s="244"/>
      <c r="BH87" s="244"/>
      <c r="BI87" s="244"/>
      <c r="BJ87" s="244"/>
      <c r="BK87" s="244"/>
      <c r="BL87" s="244"/>
      <c r="BM87" s="244"/>
      <c r="BN87" s="244"/>
      <c r="BO87" s="244"/>
      <c r="BP87" s="244"/>
      <c r="BQ87" s="241">
        <v>81</v>
      </c>
      <c r="BR87" s="246"/>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33"/>
    </row>
    <row r="88" spans="1:131" ht="26.25" customHeight="1" thickBot="1">
      <c r="A88" s="243" t="s">
        <v>397</v>
      </c>
      <c r="B88" s="817" t="s">
        <v>431</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4176</v>
      </c>
      <c r="AG88" s="872"/>
      <c r="AH88" s="872"/>
      <c r="AI88" s="872"/>
      <c r="AJ88" s="872"/>
      <c r="AK88" s="869"/>
      <c r="AL88" s="869"/>
      <c r="AM88" s="869"/>
      <c r="AN88" s="869"/>
      <c r="AO88" s="869"/>
      <c r="AP88" s="872">
        <v>29930</v>
      </c>
      <c r="AQ88" s="872"/>
      <c r="AR88" s="872"/>
      <c r="AS88" s="872"/>
      <c r="AT88" s="872"/>
      <c r="AU88" s="872">
        <v>7743</v>
      </c>
      <c r="AV88" s="872"/>
      <c r="AW88" s="872"/>
      <c r="AX88" s="872"/>
      <c r="AY88" s="872"/>
      <c r="AZ88" s="877"/>
      <c r="BA88" s="877"/>
      <c r="BB88" s="877"/>
      <c r="BC88" s="877"/>
      <c r="BD88" s="878"/>
      <c r="BE88" s="244"/>
      <c r="BF88" s="244"/>
      <c r="BG88" s="244"/>
      <c r="BH88" s="244"/>
      <c r="BI88" s="244"/>
      <c r="BJ88" s="244"/>
      <c r="BK88" s="244"/>
      <c r="BL88" s="244"/>
      <c r="BM88" s="244"/>
      <c r="BN88" s="244"/>
      <c r="BO88" s="244"/>
      <c r="BP88" s="244"/>
      <c r="BQ88" s="241">
        <v>82</v>
      </c>
      <c r="BR88" s="246"/>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397</v>
      </c>
      <c r="BR102" s="817" t="s">
        <v>432</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412</v>
      </c>
      <c r="CS102" s="880"/>
      <c r="CT102" s="880"/>
      <c r="CU102" s="880"/>
      <c r="CV102" s="919"/>
      <c r="CW102" s="918">
        <v>339</v>
      </c>
      <c r="CX102" s="880"/>
      <c r="CY102" s="880"/>
      <c r="CZ102" s="880"/>
      <c r="DA102" s="919"/>
      <c r="DB102" s="918" t="s">
        <v>624</v>
      </c>
      <c r="DC102" s="880"/>
      <c r="DD102" s="880"/>
      <c r="DE102" s="880"/>
      <c r="DF102" s="919"/>
      <c r="DG102" s="918" t="s">
        <v>624</v>
      </c>
      <c r="DH102" s="880"/>
      <c r="DI102" s="880"/>
      <c r="DJ102" s="880"/>
      <c r="DK102" s="919"/>
      <c r="DL102" s="918">
        <v>583</v>
      </c>
      <c r="DM102" s="880"/>
      <c r="DN102" s="880"/>
      <c r="DO102" s="880"/>
      <c r="DP102" s="919"/>
      <c r="DQ102" s="918" t="s">
        <v>624</v>
      </c>
      <c r="DR102" s="880"/>
      <c r="DS102" s="880"/>
      <c r="DT102" s="880"/>
      <c r="DU102" s="919"/>
      <c r="DV102" s="817"/>
      <c r="DW102" s="818"/>
      <c r="DX102" s="818"/>
      <c r="DY102" s="818"/>
      <c r="DZ102" s="942"/>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3" t="s">
        <v>433</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4" t="s">
        <v>434</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435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945" t="s">
        <v>437</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438</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3" customFormat="1" ht="26.25" customHeight="1">
      <c r="A109" s="940" t="s">
        <v>439</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440</v>
      </c>
      <c r="AB109" s="921"/>
      <c r="AC109" s="921"/>
      <c r="AD109" s="921"/>
      <c r="AE109" s="922"/>
      <c r="AF109" s="920" t="s">
        <v>441</v>
      </c>
      <c r="AG109" s="921"/>
      <c r="AH109" s="921"/>
      <c r="AI109" s="921"/>
      <c r="AJ109" s="922"/>
      <c r="AK109" s="920" t="s">
        <v>307</v>
      </c>
      <c r="AL109" s="921"/>
      <c r="AM109" s="921"/>
      <c r="AN109" s="921"/>
      <c r="AO109" s="922"/>
      <c r="AP109" s="920" t="s">
        <v>442</v>
      </c>
      <c r="AQ109" s="921"/>
      <c r="AR109" s="921"/>
      <c r="AS109" s="921"/>
      <c r="AT109" s="923"/>
      <c r="AU109" s="940" t="s">
        <v>439</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440</v>
      </c>
      <c r="BR109" s="921"/>
      <c r="BS109" s="921"/>
      <c r="BT109" s="921"/>
      <c r="BU109" s="922"/>
      <c r="BV109" s="920" t="s">
        <v>441</v>
      </c>
      <c r="BW109" s="921"/>
      <c r="BX109" s="921"/>
      <c r="BY109" s="921"/>
      <c r="BZ109" s="922"/>
      <c r="CA109" s="920" t="s">
        <v>307</v>
      </c>
      <c r="CB109" s="921"/>
      <c r="CC109" s="921"/>
      <c r="CD109" s="921"/>
      <c r="CE109" s="922"/>
      <c r="CF109" s="941" t="s">
        <v>442</v>
      </c>
      <c r="CG109" s="941"/>
      <c r="CH109" s="941"/>
      <c r="CI109" s="941"/>
      <c r="CJ109" s="941"/>
      <c r="CK109" s="920" t="s">
        <v>443</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440</v>
      </c>
      <c r="DH109" s="921"/>
      <c r="DI109" s="921"/>
      <c r="DJ109" s="921"/>
      <c r="DK109" s="922"/>
      <c r="DL109" s="920" t="s">
        <v>441</v>
      </c>
      <c r="DM109" s="921"/>
      <c r="DN109" s="921"/>
      <c r="DO109" s="921"/>
      <c r="DP109" s="922"/>
      <c r="DQ109" s="920" t="s">
        <v>307</v>
      </c>
      <c r="DR109" s="921"/>
      <c r="DS109" s="921"/>
      <c r="DT109" s="921"/>
      <c r="DU109" s="922"/>
      <c r="DV109" s="920" t="s">
        <v>442</v>
      </c>
      <c r="DW109" s="921"/>
      <c r="DX109" s="921"/>
      <c r="DY109" s="921"/>
      <c r="DZ109" s="923"/>
    </row>
    <row r="110" spans="1:131" s="233" customFormat="1" ht="26.25" customHeight="1">
      <c r="A110" s="924" t="s">
        <v>444</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6008851</v>
      </c>
      <c r="AB110" s="928"/>
      <c r="AC110" s="928"/>
      <c r="AD110" s="928"/>
      <c r="AE110" s="929"/>
      <c r="AF110" s="930">
        <v>6160951</v>
      </c>
      <c r="AG110" s="928"/>
      <c r="AH110" s="928"/>
      <c r="AI110" s="928"/>
      <c r="AJ110" s="929"/>
      <c r="AK110" s="930">
        <v>6240973</v>
      </c>
      <c r="AL110" s="928"/>
      <c r="AM110" s="928"/>
      <c r="AN110" s="928"/>
      <c r="AO110" s="929"/>
      <c r="AP110" s="931">
        <v>26.6</v>
      </c>
      <c r="AQ110" s="932"/>
      <c r="AR110" s="932"/>
      <c r="AS110" s="932"/>
      <c r="AT110" s="933"/>
      <c r="AU110" s="934" t="s">
        <v>73</v>
      </c>
      <c r="AV110" s="935"/>
      <c r="AW110" s="935"/>
      <c r="AX110" s="935"/>
      <c r="AY110" s="935"/>
      <c r="AZ110" s="957" t="s">
        <v>445</v>
      </c>
      <c r="BA110" s="925"/>
      <c r="BB110" s="925"/>
      <c r="BC110" s="925"/>
      <c r="BD110" s="925"/>
      <c r="BE110" s="925"/>
      <c r="BF110" s="925"/>
      <c r="BG110" s="925"/>
      <c r="BH110" s="925"/>
      <c r="BI110" s="925"/>
      <c r="BJ110" s="925"/>
      <c r="BK110" s="925"/>
      <c r="BL110" s="925"/>
      <c r="BM110" s="925"/>
      <c r="BN110" s="925"/>
      <c r="BO110" s="925"/>
      <c r="BP110" s="926"/>
      <c r="BQ110" s="958">
        <v>73668875</v>
      </c>
      <c r="BR110" s="959"/>
      <c r="BS110" s="959"/>
      <c r="BT110" s="959"/>
      <c r="BU110" s="959"/>
      <c r="BV110" s="959">
        <v>71248882</v>
      </c>
      <c r="BW110" s="959"/>
      <c r="BX110" s="959"/>
      <c r="BY110" s="959"/>
      <c r="BZ110" s="959"/>
      <c r="CA110" s="959">
        <v>68270775</v>
      </c>
      <c r="CB110" s="959"/>
      <c r="CC110" s="959"/>
      <c r="CD110" s="959"/>
      <c r="CE110" s="959"/>
      <c r="CF110" s="972">
        <v>291.10000000000002</v>
      </c>
      <c r="CG110" s="973"/>
      <c r="CH110" s="973"/>
      <c r="CI110" s="973"/>
      <c r="CJ110" s="973"/>
      <c r="CK110" s="974" t="s">
        <v>446</v>
      </c>
      <c r="CL110" s="975"/>
      <c r="CM110" s="957" t="s">
        <v>447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448</v>
      </c>
      <c r="DH110" s="959"/>
      <c r="DI110" s="959"/>
      <c r="DJ110" s="959"/>
      <c r="DK110" s="959"/>
      <c r="DL110" s="959" t="s">
        <v>399</v>
      </c>
      <c r="DM110" s="959"/>
      <c r="DN110" s="959"/>
      <c r="DO110" s="959"/>
      <c r="DP110" s="959"/>
      <c r="DQ110" s="959">
        <v>223034</v>
      </c>
      <c r="DR110" s="959"/>
      <c r="DS110" s="959"/>
      <c r="DT110" s="959"/>
      <c r="DU110" s="959"/>
      <c r="DV110" s="960">
        <v>1</v>
      </c>
      <c r="DW110" s="960"/>
      <c r="DX110" s="960"/>
      <c r="DY110" s="960"/>
      <c r="DZ110" s="961"/>
    </row>
    <row r="111" spans="1:131" s="233" customFormat="1" ht="26.25" customHeight="1">
      <c r="A111" s="962" t="s">
        <v>449</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392</v>
      </c>
      <c r="AB111" s="966"/>
      <c r="AC111" s="966"/>
      <c r="AD111" s="966"/>
      <c r="AE111" s="967"/>
      <c r="AF111" s="968" t="s">
        <v>399</v>
      </c>
      <c r="AG111" s="966"/>
      <c r="AH111" s="966"/>
      <c r="AI111" s="966"/>
      <c r="AJ111" s="967"/>
      <c r="AK111" s="968" t="s">
        <v>392</v>
      </c>
      <c r="AL111" s="966"/>
      <c r="AM111" s="966"/>
      <c r="AN111" s="966"/>
      <c r="AO111" s="967"/>
      <c r="AP111" s="969" t="s">
        <v>392</v>
      </c>
      <c r="AQ111" s="970"/>
      <c r="AR111" s="970"/>
      <c r="AS111" s="970"/>
      <c r="AT111" s="971"/>
      <c r="AU111" s="936"/>
      <c r="AV111" s="937"/>
      <c r="AW111" s="937"/>
      <c r="AX111" s="937"/>
      <c r="AY111" s="937"/>
      <c r="AZ111" s="950" t="s">
        <v>450</v>
      </c>
      <c r="BA111" s="951"/>
      <c r="BB111" s="951"/>
      <c r="BC111" s="951"/>
      <c r="BD111" s="951"/>
      <c r="BE111" s="951"/>
      <c r="BF111" s="951"/>
      <c r="BG111" s="951"/>
      <c r="BH111" s="951"/>
      <c r="BI111" s="951"/>
      <c r="BJ111" s="951"/>
      <c r="BK111" s="951"/>
      <c r="BL111" s="951"/>
      <c r="BM111" s="951"/>
      <c r="BN111" s="951"/>
      <c r="BO111" s="951"/>
      <c r="BP111" s="952"/>
      <c r="BQ111" s="953">
        <v>1296100</v>
      </c>
      <c r="BR111" s="954"/>
      <c r="BS111" s="954"/>
      <c r="BT111" s="954"/>
      <c r="BU111" s="954"/>
      <c r="BV111" s="954">
        <v>1165774</v>
      </c>
      <c r="BW111" s="954"/>
      <c r="BX111" s="954"/>
      <c r="BY111" s="954"/>
      <c r="BZ111" s="954"/>
      <c r="CA111" s="954">
        <v>1288978</v>
      </c>
      <c r="CB111" s="954"/>
      <c r="CC111" s="954"/>
      <c r="CD111" s="954"/>
      <c r="CE111" s="954"/>
      <c r="CF111" s="948">
        <v>5.5</v>
      </c>
      <c r="CG111" s="949"/>
      <c r="CH111" s="949"/>
      <c r="CI111" s="949"/>
      <c r="CJ111" s="949"/>
      <c r="CK111" s="976"/>
      <c r="CL111" s="977"/>
      <c r="CM111" s="950" t="s">
        <v>451</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452</v>
      </c>
      <c r="DH111" s="954"/>
      <c r="DI111" s="954"/>
      <c r="DJ111" s="954"/>
      <c r="DK111" s="954"/>
      <c r="DL111" s="954" t="s">
        <v>453</v>
      </c>
      <c r="DM111" s="954"/>
      <c r="DN111" s="954"/>
      <c r="DO111" s="954"/>
      <c r="DP111" s="954"/>
      <c r="DQ111" s="954" t="s">
        <v>454</v>
      </c>
      <c r="DR111" s="954"/>
      <c r="DS111" s="954"/>
      <c r="DT111" s="954"/>
      <c r="DU111" s="954"/>
      <c r="DV111" s="955" t="s">
        <v>392</v>
      </c>
      <c r="DW111" s="955"/>
      <c r="DX111" s="955"/>
      <c r="DY111" s="955"/>
      <c r="DZ111" s="956"/>
    </row>
    <row r="112" spans="1:131" s="233" customFormat="1" ht="26.25" customHeight="1">
      <c r="A112" s="980" t="s">
        <v>455</v>
      </c>
      <c r="B112" s="981"/>
      <c r="C112" s="951" t="s">
        <v>456</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v>6667</v>
      </c>
      <c r="AB112" s="987"/>
      <c r="AC112" s="987"/>
      <c r="AD112" s="987"/>
      <c r="AE112" s="988"/>
      <c r="AF112" s="989" t="s">
        <v>453</v>
      </c>
      <c r="AG112" s="987"/>
      <c r="AH112" s="987"/>
      <c r="AI112" s="987"/>
      <c r="AJ112" s="988"/>
      <c r="AK112" s="989" t="s">
        <v>452</v>
      </c>
      <c r="AL112" s="987"/>
      <c r="AM112" s="987"/>
      <c r="AN112" s="987"/>
      <c r="AO112" s="988"/>
      <c r="AP112" s="990" t="s">
        <v>392</v>
      </c>
      <c r="AQ112" s="991"/>
      <c r="AR112" s="991"/>
      <c r="AS112" s="991"/>
      <c r="AT112" s="992"/>
      <c r="AU112" s="936"/>
      <c r="AV112" s="937"/>
      <c r="AW112" s="937"/>
      <c r="AX112" s="937"/>
      <c r="AY112" s="937"/>
      <c r="AZ112" s="950" t="s">
        <v>457</v>
      </c>
      <c r="BA112" s="951"/>
      <c r="BB112" s="951"/>
      <c r="BC112" s="951"/>
      <c r="BD112" s="951"/>
      <c r="BE112" s="951"/>
      <c r="BF112" s="951"/>
      <c r="BG112" s="951"/>
      <c r="BH112" s="951"/>
      <c r="BI112" s="951"/>
      <c r="BJ112" s="951"/>
      <c r="BK112" s="951"/>
      <c r="BL112" s="951"/>
      <c r="BM112" s="951"/>
      <c r="BN112" s="951"/>
      <c r="BO112" s="951"/>
      <c r="BP112" s="952"/>
      <c r="BQ112" s="953">
        <v>25265997</v>
      </c>
      <c r="BR112" s="954"/>
      <c r="BS112" s="954"/>
      <c r="BT112" s="954"/>
      <c r="BU112" s="954"/>
      <c r="BV112" s="954">
        <v>23560952</v>
      </c>
      <c r="BW112" s="954"/>
      <c r="BX112" s="954"/>
      <c r="BY112" s="954"/>
      <c r="BZ112" s="954"/>
      <c r="CA112" s="954">
        <v>22679022</v>
      </c>
      <c r="CB112" s="954"/>
      <c r="CC112" s="954"/>
      <c r="CD112" s="954"/>
      <c r="CE112" s="954"/>
      <c r="CF112" s="948">
        <v>96.7</v>
      </c>
      <c r="CG112" s="949"/>
      <c r="CH112" s="949"/>
      <c r="CI112" s="949"/>
      <c r="CJ112" s="949"/>
      <c r="CK112" s="976"/>
      <c r="CL112" s="977"/>
      <c r="CM112" s="950" t="s">
        <v>458</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459</v>
      </c>
      <c r="DH112" s="954"/>
      <c r="DI112" s="954"/>
      <c r="DJ112" s="954"/>
      <c r="DK112" s="954"/>
      <c r="DL112" s="954" t="s">
        <v>459</v>
      </c>
      <c r="DM112" s="954"/>
      <c r="DN112" s="954"/>
      <c r="DO112" s="954"/>
      <c r="DP112" s="954"/>
      <c r="DQ112" s="954" t="s">
        <v>448</v>
      </c>
      <c r="DR112" s="954"/>
      <c r="DS112" s="954"/>
      <c r="DT112" s="954"/>
      <c r="DU112" s="954"/>
      <c r="DV112" s="955" t="s">
        <v>453</v>
      </c>
      <c r="DW112" s="955"/>
      <c r="DX112" s="955"/>
      <c r="DY112" s="955"/>
      <c r="DZ112" s="956"/>
    </row>
    <row r="113" spans="1:130" s="233" customFormat="1" ht="26.25" customHeight="1">
      <c r="A113" s="982"/>
      <c r="B113" s="983"/>
      <c r="C113" s="951" t="s">
        <v>460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1693872</v>
      </c>
      <c r="AB113" s="966"/>
      <c r="AC113" s="966"/>
      <c r="AD113" s="966"/>
      <c r="AE113" s="967"/>
      <c r="AF113" s="968">
        <v>1746333</v>
      </c>
      <c r="AG113" s="966"/>
      <c r="AH113" s="966"/>
      <c r="AI113" s="966"/>
      <c r="AJ113" s="967"/>
      <c r="AK113" s="968">
        <v>1723905</v>
      </c>
      <c r="AL113" s="966"/>
      <c r="AM113" s="966"/>
      <c r="AN113" s="966"/>
      <c r="AO113" s="967"/>
      <c r="AP113" s="969">
        <v>7.4</v>
      </c>
      <c r="AQ113" s="970"/>
      <c r="AR113" s="970"/>
      <c r="AS113" s="970"/>
      <c r="AT113" s="971"/>
      <c r="AU113" s="936"/>
      <c r="AV113" s="937"/>
      <c r="AW113" s="937"/>
      <c r="AX113" s="937"/>
      <c r="AY113" s="937"/>
      <c r="AZ113" s="950" t="s">
        <v>461</v>
      </c>
      <c r="BA113" s="951"/>
      <c r="BB113" s="951"/>
      <c r="BC113" s="951"/>
      <c r="BD113" s="951"/>
      <c r="BE113" s="951"/>
      <c r="BF113" s="951"/>
      <c r="BG113" s="951"/>
      <c r="BH113" s="951"/>
      <c r="BI113" s="951"/>
      <c r="BJ113" s="951"/>
      <c r="BK113" s="951"/>
      <c r="BL113" s="951"/>
      <c r="BM113" s="951"/>
      <c r="BN113" s="951"/>
      <c r="BO113" s="951"/>
      <c r="BP113" s="952"/>
      <c r="BQ113" s="953">
        <v>8958046</v>
      </c>
      <c r="BR113" s="954"/>
      <c r="BS113" s="954"/>
      <c r="BT113" s="954"/>
      <c r="BU113" s="954"/>
      <c r="BV113" s="954">
        <v>8234090</v>
      </c>
      <c r="BW113" s="954"/>
      <c r="BX113" s="954"/>
      <c r="BY113" s="954"/>
      <c r="BZ113" s="954"/>
      <c r="CA113" s="954">
        <v>7743111</v>
      </c>
      <c r="CB113" s="954"/>
      <c r="CC113" s="954"/>
      <c r="CD113" s="954"/>
      <c r="CE113" s="954"/>
      <c r="CF113" s="948">
        <v>33</v>
      </c>
      <c r="CG113" s="949"/>
      <c r="CH113" s="949"/>
      <c r="CI113" s="949"/>
      <c r="CJ113" s="949"/>
      <c r="CK113" s="976"/>
      <c r="CL113" s="977"/>
      <c r="CM113" s="950" t="s">
        <v>462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459</v>
      </c>
      <c r="DH113" s="987"/>
      <c r="DI113" s="987"/>
      <c r="DJ113" s="987"/>
      <c r="DK113" s="988"/>
      <c r="DL113" s="989" t="s">
        <v>453</v>
      </c>
      <c r="DM113" s="987"/>
      <c r="DN113" s="987"/>
      <c r="DO113" s="987"/>
      <c r="DP113" s="988"/>
      <c r="DQ113" s="989" t="s">
        <v>463</v>
      </c>
      <c r="DR113" s="987"/>
      <c r="DS113" s="987"/>
      <c r="DT113" s="987"/>
      <c r="DU113" s="988"/>
      <c r="DV113" s="990" t="s">
        <v>392</v>
      </c>
      <c r="DW113" s="991"/>
      <c r="DX113" s="991"/>
      <c r="DY113" s="991"/>
      <c r="DZ113" s="992"/>
    </row>
    <row r="114" spans="1:130" s="233" customFormat="1" ht="26.25" customHeight="1">
      <c r="A114" s="982"/>
      <c r="B114" s="983"/>
      <c r="C114" s="951" t="s">
        <v>464</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787027</v>
      </c>
      <c r="AB114" s="987"/>
      <c r="AC114" s="987"/>
      <c r="AD114" s="987"/>
      <c r="AE114" s="988"/>
      <c r="AF114" s="989">
        <v>871469</v>
      </c>
      <c r="AG114" s="987"/>
      <c r="AH114" s="987"/>
      <c r="AI114" s="987"/>
      <c r="AJ114" s="988"/>
      <c r="AK114" s="989">
        <v>941387</v>
      </c>
      <c r="AL114" s="987"/>
      <c r="AM114" s="987"/>
      <c r="AN114" s="987"/>
      <c r="AO114" s="988"/>
      <c r="AP114" s="990">
        <v>4</v>
      </c>
      <c r="AQ114" s="991"/>
      <c r="AR114" s="991"/>
      <c r="AS114" s="991"/>
      <c r="AT114" s="992"/>
      <c r="AU114" s="936"/>
      <c r="AV114" s="937"/>
      <c r="AW114" s="937"/>
      <c r="AX114" s="937"/>
      <c r="AY114" s="937"/>
      <c r="AZ114" s="950" t="s">
        <v>465</v>
      </c>
      <c r="BA114" s="951"/>
      <c r="BB114" s="951"/>
      <c r="BC114" s="951"/>
      <c r="BD114" s="951"/>
      <c r="BE114" s="951"/>
      <c r="BF114" s="951"/>
      <c r="BG114" s="951"/>
      <c r="BH114" s="951"/>
      <c r="BI114" s="951"/>
      <c r="BJ114" s="951"/>
      <c r="BK114" s="951"/>
      <c r="BL114" s="951"/>
      <c r="BM114" s="951"/>
      <c r="BN114" s="951"/>
      <c r="BO114" s="951"/>
      <c r="BP114" s="952"/>
      <c r="BQ114" s="953">
        <v>5840212</v>
      </c>
      <c r="BR114" s="954"/>
      <c r="BS114" s="954"/>
      <c r="BT114" s="954"/>
      <c r="BU114" s="954"/>
      <c r="BV114" s="954">
        <v>5763785</v>
      </c>
      <c r="BW114" s="954"/>
      <c r="BX114" s="954"/>
      <c r="BY114" s="954"/>
      <c r="BZ114" s="954"/>
      <c r="CA114" s="954">
        <v>6040330</v>
      </c>
      <c r="CB114" s="954"/>
      <c r="CC114" s="954"/>
      <c r="CD114" s="954"/>
      <c r="CE114" s="954"/>
      <c r="CF114" s="948">
        <v>25.8</v>
      </c>
      <c r="CG114" s="949"/>
      <c r="CH114" s="949"/>
      <c r="CI114" s="949"/>
      <c r="CJ114" s="949"/>
      <c r="CK114" s="976"/>
      <c r="CL114" s="977"/>
      <c r="CM114" s="950" t="s">
        <v>466</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459</v>
      </c>
      <c r="DH114" s="987"/>
      <c r="DI114" s="987"/>
      <c r="DJ114" s="987"/>
      <c r="DK114" s="988"/>
      <c r="DL114" s="989" t="s">
        <v>463</v>
      </c>
      <c r="DM114" s="987"/>
      <c r="DN114" s="987"/>
      <c r="DO114" s="987"/>
      <c r="DP114" s="988"/>
      <c r="DQ114" s="989" t="s">
        <v>452</v>
      </c>
      <c r="DR114" s="987"/>
      <c r="DS114" s="987"/>
      <c r="DT114" s="987"/>
      <c r="DU114" s="988"/>
      <c r="DV114" s="990" t="s">
        <v>467</v>
      </c>
      <c r="DW114" s="991"/>
      <c r="DX114" s="991"/>
      <c r="DY114" s="991"/>
      <c r="DZ114" s="992"/>
    </row>
    <row r="115" spans="1:130" s="233" customFormat="1" ht="26.25" customHeight="1">
      <c r="A115" s="982"/>
      <c r="B115" s="983"/>
      <c r="C115" s="951" t="s">
        <v>468</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193466</v>
      </c>
      <c r="AB115" s="966"/>
      <c r="AC115" s="966"/>
      <c r="AD115" s="966"/>
      <c r="AE115" s="967"/>
      <c r="AF115" s="968">
        <v>151099</v>
      </c>
      <c r="AG115" s="966"/>
      <c r="AH115" s="966"/>
      <c r="AI115" s="966"/>
      <c r="AJ115" s="967"/>
      <c r="AK115" s="968">
        <v>147891</v>
      </c>
      <c r="AL115" s="966"/>
      <c r="AM115" s="966"/>
      <c r="AN115" s="966"/>
      <c r="AO115" s="967"/>
      <c r="AP115" s="969">
        <v>0.6</v>
      </c>
      <c r="AQ115" s="970"/>
      <c r="AR115" s="970"/>
      <c r="AS115" s="970"/>
      <c r="AT115" s="971"/>
      <c r="AU115" s="936"/>
      <c r="AV115" s="937"/>
      <c r="AW115" s="937"/>
      <c r="AX115" s="937"/>
      <c r="AY115" s="937"/>
      <c r="AZ115" s="950" t="s">
        <v>469</v>
      </c>
      <c r="BA115" s="951"/>
      <c r="BB115" s="951"/>
      <c r="BC115" s="951"/>
      <c r="BD115" s="951"/>
      <c r="BE115" s="951"/>
      <c r="BF115" s="951"/>
      <c r="BG115" s="951"/>
      <c r="BH115" s="951"/>
      <c r="BI115" s="951"/>
      <c r="BJ115" s="951"/>
      <c r="BK115" s="951"/>
      <c r="BL115" s="951"/>
      <c r="BM115" s="951"/>
      <c r="BN115" s="951"/>
      <c r="BO115" s="951"/>
      <c r="BP115" s="952"/>
      <c r="BQ115" s="953">
        <v>12869</v>
      </c>
      <c r="BR115" s="954"/>
      <c r="BS115" s="954"/>
      <c r="BT115" s="954"/>
      <c r="BU115" s="954"/>
      <c r="BV115" s="954">
        <v>17025</v>
      </c>
      <c r="BW115" s="954"/>
      <c r="BX115" s="954"/>
      <c r="BY115" s="954"/>
      <c r="BZ115" s="954"/>
      <c r="CA115" s="954">
        <v>9975</v>
      </c>
      <c r="CB115" s="954"/>
      <c r="CC115" s="954"/>
      <c r="CD115" s="954"/>
      <c r="CE115" s="954"/>
      <c r="CF115" s="948">
        <v>0</v>
      </c>
      <c r="CG115" s="949"/>
      <c r="CH115" s="949"/>
      <c r="CI115" s="949"/>
      <c r="CJ115" s="949"/>
      <c r="CK115" s="976"/>
      <c r="CL115" s="977"/>
      <c r="CM115" s="950" t="s">
        <v>470</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459</v>
      </c>
      <c r="DH115" s="987"/>
      <c r="DI115" s="987"/>
      <c r="DJ115" s="987"/>
      <c r="DK115" s="988"/>
      <c r="DL115" s="989" t="s">
        <v>452</v>
      </c>
      <c r="DM115" s="987"/>
      <c r="DN115" s="987"/>
      <c r="DO115" s="987"/>
      <c r="DP115" s="988"/>
      <c r="DQ115" s="989" t="s">
        <v>453</v>
      </c>
      <c r="DR115" s="987"/>
      <c r="DS115" s="987"/>
      <c r="DT115" s="987"/>
      <c r="DU115" s="988"/>
      <c r="DV115" s="990" t="s">
        <v>452</v>
      </c>
      <c r="DW115" s="991"/>
      <c r="DX115" s="991"/>
      <c r="DY115" s="991"/>
      <c r="DZ115" s="992"/>
    </row>
    <row r="116" spans="1:130" s="233" customFormat="1" ht="26.25" customHeight="1">
      <c r="A116" s="984"/>
      <c r="B116" s="985"/>
      <c r="C116" s="993" t="s">
        <v>471</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459</v>
      </c>
      <c r="AB116" s="987"/>
      <c r="AC116" s="987"/>
      <c r="AD116" s="987"/>
      <c r="AE116" s="988"/>
      <c r="AF116" s="989" t="s">
        <v>392</v>
      </c>
      <c r="AG116" s="987"/>
      <c r="AH116" s="987"/>
      <c r="AI116" s="987"/>
      <c r="AJ116" s="988"/>
      <c r="AK116" s="989" t="s">
        <v>392</v>
      </c>
      <c r="AL116" s="987"/>
      <c r="AM116" s="987"/>
      <c r="AN116" s="987"/>
      <c r="AO116" s="988"/>
      <c r="AP116" s="990" t="s">
        <v>452</v>
      </c>
      <c r="AQ116" s="991"/>
      <c r="AR116" s="991"/>
      <c r="AS116" s="991"/>
      <c r="AT116" s="992"/>
      <c r="AU116" s="936"/>
      <c r="AV116" s="937"/>
      <c r="AW116" s="937"/>
      <c r="AX116" s="937"/>
      <c r="AY116" s="937"/>
      <c r="AZ116" s="995" t="s">
        <v>472</v>
      </c>
      <c r="BA116" s="996"/>
      <c r="BB116" s="996"/>
      <c r="BC116" s="996"/>
      <c r="BD116" s="996"/>
      <c r="BE116" s="996"/>
      <c r="BF116" s="996"/>
      <c r="BG116" s="996"/>
      <c r="BH116" s="996"/>
      <c r="BI116" s="996"/>
      <c r="BJ116" s="996"/>
      <c r="BK116" s="996"/>
      <c r="BL116" s="996"/>
      <c r="BM116" s="996"/>
      <c r="BN116" s="996"/>
      <c r="BO116" s="996"/>
      <c r="BP116" s="997"/>
      <c r="BQ116" s="953" t="s">
        <v>392</v>
      </c>
      <c r="BR116" s="954"/>
      <c r="BS116" s="954"/>
      <c r="BT116" s="954"/>
      <c r="BU116" s="954"/>
      <c r="BV116" s="954" t="s">
        <v>463</v>
      </c>
      <c r="BW116" s="954"/>
      <c r="BX116" s="954"/>
      <c r="BY116" s="954"/>
      <c r="BZ116" s="954"/>
      <c r="CA116" s="954" t="s">
        <v>463</v>
      </c>
      <c r="CB116" s="954"/>
      <c r="CC116" s="954"/>
      <c r="CD116" s="954"/>
      <c r="CE116" s="954"/>
      <c r="CF116" s="948" t="s">
        <v>392</v>
      </c>
      <c r="CG116" s="949"/>
      <c r="CH116" s="949"/>
      <c r="CI116" s="949"/>
      <c r="CJ116" s="949"/>
      <c r="CK116" s="976"/>
      <c r="CL116" s="977"/>
      <c r="CM116" s="950" t="s">
        <v>473</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v>64265</v>
      </c>
      <c r="DH116" s="987"/>
      <c r="DI116" s="987"/>
      <c r="DJ116" s="987"/>
      <c r="DK116" s="988"/>
      <c r="DL116" s="989">
        <v>55455</v>
      </c>
      <c r="DM116" s="987"/>
      <c r="DN116" s="987"/>
      <c r="DO116" s="987"/>
      <c r="DP116" s="988"/>
      <c r="DQ116" s="989">
        <v>46644</v>
      </c>
      <c r="DR116" s="987"/>
      <c r="DS116" s="987"/>
      <c r="DT116" s="987"/>
      <c r="DU116" s="988"/>
      <c r="DV116" s="990">
        <v>0.2</v>
      </c>
      <c r="DW116" s="991"/>
      <c r="DX116" s="991"/>
      <c r="DY116" s="991"/>
      <c r="DZ116" s="992"/>
    </row>
    <row r="117" spans="1:130" s="233" customFormat="1" ht="26.25" customHeight="1">
      <c r="A117" s="940" t="s">
        <v>188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474</v>
      </c>
      <c r="Z117" s="922"/>
      <c r="AA117" s="1006">
        <v>8689883</v>
      </c>
      <c r="AB117" s="1007"/>
      <c r="AC117" s="1007"/>
      <c r="AD117" s="1007"/>
      <c r="AE117" s="1008"/>
      <c r="AF117" s="1009">
        <v>8929852</v>
      </c>
      <c r="AG117" s="1007"/>
      <c r="AH117" s="1007"/>
      <c r="AI117" s="1007"/>
      <c r="AJ117" s="1008"/>
      <c r="AK117" s="1009">
        <v>9054156</v>
      </c>
      <c r="AL117" s="1007"/>
      <c r="AM117" s="1007"/>
      <c r="AN117" s="1007"/>
      <c r="AO117" s="1008"/>
      <c r="AP117" s="1010"/>
      <c r="AQ117" s="1011"/>
      <c r="AR117" s="1011"/>
      <c r="AS117" s="1011"/>
      <c r="AT117" s="1012"/>
      <c r="AU117" s="936"/>
      <c r="AV117" s="937"/>
      <c r="AW117" s="937"/>
      <c r="AX117" s="937"/>
      <c r="AY117" s="937"/>
      <c r="AZ117" s="1002" t="s">
        <v>475</v>
      </c>
      <c r="BA117" s="1003"/>
      <c r="BB117" s="1003"/>
      <c r="BC117" s="1003"/>
      <c r="BD117" s="1003"/>
      <c r="BE117" s="1003"/>
      <c r="BF117" s="1003"/>
      <c r="BG117" s="1003"/>
      <c r="BH117" s="1003"/>
      <c r="BI117" s="1003"/>
      <c r="BJ117" s="1003"/>
      <c r="BK117" s="1003"/>
      <c r="BL117" s="1003"/>
      <c r="BM117" s="1003"/>
      <c r="BN117" s="1003"/>
      <c r="BO117" s="1003"/>
      <c r="BP117" s="1004"/>
      <c r="BQ117" s="953" t="s">
        <v>392</v>
      </c>
      <c r="BR117" s="954"/>
      <c r="BS117" s="954"/>
      <c r="BT117" s="954"/>
      <c r="BU117" s="954"/>
      <c r="BV117" s="954" t="s">
        <v>454</v>
      </c>
      <c r="BW117" s="954"/>
      <c r="BX117" s="954"/>
      <c r="BY117" s="954"/>
      <c r="BZ117" s="954"/>
      <c r="CA117" s="954" t="s">
        <v>452</v>
      </c>
      <c r="CB117" s="954"/>
      <c r="CC117" s="954"/>
      <c r="CD117" s="954"/>
      <c r="CE117" s="954"/>
      <c r="CF117" s="948" t="s">
        <v>459</v>
      </c>
      <c r="CG117" s="949"/>
      <c r="CH117" s="949"/>
      <c r="CI117" s="949"/>
      <c r="CJ117" s="949"/>
      <c r="CK117" s="976"/>
      <c r="CL117" s="977"/>
      <c r="CM117" s="950" t="s">
        <v>476</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453</v>
      </c>
      <c r="DH117" s="987"/>
      <c r="DI117" s="987"/>
      <c r="DJ117" s="987"/>
      <c r="DK117" s="988"/>
      <c r="DL117" s="989" t="s">
        <v>452</v>
      </c>
      <c r="DM117" s="987"/>
      <c r="DN117" s="987"/>
      <c r="DO117" s="987"/>
      <c r="DP117" s="988"/>
      <c r="DQ117" s="989" t="s">
        <v>392</v>
      </c>
      <c r="DR117" s="987"/>
      <c r="DS117" s="987"/>
      <c r="DT117" s="987"/>
      <c r="DU117" s="988"/>
      <c r="DV117" s="990" t="s">
        <v>392</v>
      </c>
      <c r="DW117" s="991"/>
      <c r="DX117" s="991"/>
      <c r="DY117" s="991"/>
      <c r="DZ117" s="992"/>
    </row>
    <row r="118" spans="1:130" s="233" customFormat="1" ht="26.25" customHeight="1">
      <c r="A118" s="940" t="s">
        <v>443</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440</v>
      </c>
      <c r="AB118" s="921"/>
      <c r="AC118" s="921"/>
      <c r="AD118" s="921"/>
      <c r="AE118" s="922"/>
      <c r="AF118" s="920" t="s">
        <v>441</v>
      </c>
      <c r="AG118" s="921"/>
      <c r="AH118" s="921"/>
      <c r="AI118" s="921"/>
      <c r="AJ118" s="922"/>
      <c r="AK118" s="920" t="s">
        <v>307</v>
      </c>
      <c r="AL118" s="921"/>
      <c r="AM118" s="921"/>
      <c r="AN118" s="921"/>
      <c r="AO118" s="922"/>
      <c r="AP118" s="998" t="s">
        <v>442</v>
      </c>
      <c r="AQ118" s="999"/>
      <c r="AR118" s="999"/>
      <c r="AS118" s="999"/>
      <c r="AT118" s="1000"/>
      <c r="AU118" s="936"/>
      <c r="AV118" s="937"/>
      <c r="AW118" s="937"/>
      <c r="AX118" s="937"/>
      <c r="AY118" s="937"/>
      <c r="AZ118" s="1001" t="s">
        <v>477</v>
      </c>
      <c r="BA118" s="993"/>
      <c r="BB118" s="993"/>
      <c r="BC118" s="993"/>
      <c r="BD118" s="993"/>
      <c r="BE118" s="993"/>
      <c r="BF118" s="993"/>
      <c r="BG118" s="993"/>
      <c r="BH118" s="993"/>
      <c r="BI118" s="993"/>
      <c r="BJ118" s="993"/>
      <c r="BK118" s="993"/>
      <c r="BL118" s="993"/>
      <c r="BM118" s="993"/>
      <c r="BN118" s="993"/>
      <c r="BO118" s="993"/>
      <c r="BP118" s="994"/>
      <c r="BQ118" s="1027" t="s">
        <v>459</v>
      </c>
      <c r="BR118" s="1028"/>
      <c r="BS118" s="1028"/>
      <c r="BT118" s="1028"/>
      <c r="BU118" s="1028"/>
      <c r="BV118" s="1028" t="s">
        <v>459</v>
      </c>
      <c r="BW118" s="1028"/>
      <c r="BX118" s="1028"/>
      <c r="BY118" s="1028"/>
      <c r="BZ118" s="1028"/>
      <c r="CA118" s="1028" t="s">
        <v>459</v>
      </c>
      <c r="CB118" s="1028"/>
      <c r="CC118" s="1028"/>
      <c r="CD118" s="1028"/>
      <c r="CE118" s="1028"/>
      <c r="CF118" s="948" t="s">
        <v>478</v>
      </c>
      <c r="CG118" s="949"/>
      <c r="CH118" s="949"/>
      <c r="CI118" s="949"/>
      <c r="CJ118" s="949"/>
      <c r="CK118" s="976"/>
      <c r="CL118" s="977"/>
      <c r="CM118" s="950" t="s">
        <v>479</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452</v>
      </c>
      <c r="DH118" s="987"/>
      <c r="DI118" s="987"/>
      <c r="DJ118" s="987"/>
      <c r="DK118" s="988"/>
      <c r="DL118" s="989" t="s">
        <v>478</v>
      </c>
      <c r="DM118" s="987"/>
      <c r="DN118" s="987"/>
      <c r="DO118" s="987"/>
      <c r="DP118" s="988"/>
      <c r="DQ118" s="989" t="s">
        <v>459</v>
      </c>
      <c r="DR118" s="987"/>
      <c r="DS118" s="987"/>
      <c r="DT118" s="987"/>
      <c r="DU118" s="988"/>
      <c r="DV118" s="990" t="s">
        <v>454</v>
      </c>
      <c r="DW118" s="991"/>
      <c r="DX118" s="991"/>
      <c r="DY118" s="991"/>
      <c r="DZ118" s="992"/>
    </row>
    <row r="119" spans="1:130" s="233" customFormat="1" ht="26.25" customHeight="1">
      <c r="A119" s="1084" t="s">
        <v>446</v>
      </c>
      <c r="B119" s="975"/>
      <c r="C119" s="957" t="s">
        <v>447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459</v>
      </c>
      <c r="AB119" s="928"/>
      <c r="AC119" s="928"/>
      <c r="AD119" s="928"/>
      <c r="AE119" s="929"/>
      <c r="AF119" s="930" t="s">
        <v>452</v>
      </c>
      <c r="AG119" s="928"/>
      <c r="AH119" s="928"/>
      <c r="AI119" s="928"/>
      <c r="AJ119" s="929"/>
      <c r="AK119" s="930" t="s">
        <v>478</v>
      </c>
      <c r="AL119" s="928"/>
      <c r="AM119" s="928"/>
      <c r="AN119" s="928"/>
      <c r="AO119" s="929"/>
      <c r="AP119" s="931" t="s">
        <v>452</v>
      </c>
      <c r="AQ119" s="932"/>
      <c r="AR119" s="932"/>
      <c r="AS119" s="932"/>
      <c r="AT119" s="933"/>
      <c r="AU119" s="938"/>
      <c r="AV119" s="939"/>
      <c r="AW119" s="939"/>
      <c r="AX119" s="939"/>
      <c r="AY119" s="939"/>
      <c r="AZ119" s="254" t="s">
        <v>188</v>
      </c>
      <c r="BA119" s="254"/>
      <c r="BB119" s="254"/>
      <c r="BC119" s="254"/>
      <c r="BD119" s="254"/>
      <c r="BE119" s="254"/>
      <c r="BF119" s="254"/>
      <c r="BG119" s="254"/>
      <c r="BH119" s="254"/>
      <c r="BI119" s="254"/>
      <c r="BJ119" s="254"/>
      <c r="BK119" s="254"/>
      <c r="BL119" s="254"/>
      <c r="BM119" s="254"/>
      <c r="BN119" s="254"/>
      <c r="BO119" s="1005" t="s">
        <v>480</v>
      </c>
      <c r="BP119" s="1033"/>
      <c r="BQ119" s="1027">
        <v>115042099</v>
      </c>
      <c r="BR119" s="1028"/>
      <c r="BS119" s="1028"/>
      <c r="BT119" s="1028"/>
      <c r="BU119" s="1028"/>
      <c r="BV119" s="1028">
        <v>109990508</v>
      </c>
      <c r="BW119" s="1028"/>
      <c r="BX119" s="1028"/>
      <c r="BY119" s="1028"/>
      <c r="BZ119" s="1028"/>
      <c r="CA119" s="1028">
        <v>106032191</v>
      </c>
      <c r="CB119" s="1028"/>
      <c r="CC119" s="1028"/>
      <c r="CD119" s="1028"/>
      <c r="CE119" s="1028"/>
      <c r="CF119" s="1029"/>
      <c r="CG119" s="1030"/>
      <c r="CH119" s="1030"/>
      <c r="CI119" s="1030"/>
      <c r="CJ119" s="1031"/>
      <c r="CK119" s="978"/>
      <c r="CL119" s="979"/>
      <c r="CM119" s="1001" t="s">
        <v>481</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1231835</v>
      </c>
      <c r="DH119" s="1014"/>
      <c r="DI119" s="1014"/>
      <c r="DJ119" s="1014"/>
      <c r="DK119" s="1015"/>
      <c r="DL119" s="1013">
        <v>1110319</v>
      </c>
      <c r="DM119" s="1014"/>
      <c r="DN119" s="1014"/>
      <c r="DO119" s="1014"/>
      <c r="DP119" s="1015"/>
      <c r="DQ119" s="1013">
        <v>1019300</v>
      </c>
      <c r="DR119" s="1014"/>
      <c r="DS119" s="1014"/>
      <c r="DT119" s="1014"/>
      <c r="DU119" s="1015"/>
      <c r="DV119" s="1016">
        <v>4.3</v>
      </c>
      <c r="DW119" s="1017"/>
      <c r="DX119" s="1017"/>
      <c r="DY119" s="1017"/>
      <c r="DZ119" s="1018"/>
    </row>
    <row r="120" spans="1:130" s="233" customFormat="1" ht="26.25" customHeight="1">
      <c r="A120" s="1085"/>
      <c r="B120" s="977"/>
      <c r="C120" s="950" t="s">
        <v>451</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452</v>
      </c>
      <c r="AB120" s="987"/>
      <c r="AC120" s="987"/>
      <c r="AD120" s="987"/>
      <c r="AE120" s="988"/>
      <c r="AF120" s="989" t="s">
        <v>392</v>
      </c>
      <c r="AG120" s="987"/>
      <c r="AH120" s="987"/>
      <c r="AI120" s="987"/>
      <c r="AJ120" s="988"/>
      <c r="AK120" s="989" t="s">
        <v>463</v>
      </c>
      <c r="AL120" s="987"/>
      <c r="AM120" s="987"/>
      <c r="AN120" s="987"/>
      <c r="AO120" s="988"/>
      <c r="AP120" s="990" t="s">
        <v>463</v>
      </c>
      <c r="AQ120" s="991"/>
      <c r="AR120" s="991"/>
      <c r="AS120" s="991"/>
      <c r="AT120" s="992"/>
      <c r="AU120" s="1019" t="s">
        <v>482</v>
      </c>
      <c r="AV120" s="1020"/>
      <c r="AW120" s="1020"/>
      <c r="AX120" s="1020"/>
      <c r="AY120" s="1021"/>
      <c r="AZ120" s="957" t="s">
        <v>483</v>
      </c>
      <c r="BA120" s="925"/>
      <c r="BB120" s="925"/>
      <c r="BC120" s="925"/>
      <c r="BD120" s="925"/>
      <c r="BE120" s="925"/>
      <c r="BF120" s="925"/>
      <c r="BG120" s="925"/>
      <c r="BH120" s="925"/>
      <c r="BI120" s="925"/>
      <c r="BJ120" s="925"/>
      <c r="BK120" s="925"/>
      <c r="BL120" s="925"/>
      <c r="BM120" s="925"/>
      <c r="BN120" s="925"/>
      <c r="BO120" s="925"/>
      <c r="BP120" s="926"/>
      <c r="BQ120" s="958">
        <v>8385134</v>
      </c>
      <c r="BR120" s="959"/>
      <c r="BS120" s="959"/>
      <c r="BT120" s="959"/>
      <c r="BU120" s="959"/>
      <c r="BV120" s="959">
        <v>7745143</v>
      </c>
      <c r="BW120" s="959"/>
      <c r="BX120" s="959"/>
      <c r="BY120" s="959"/>
      <c r="BZ120" s="959"/>
      <c r="CA120" s="959">
        <v>9953333</v>
      </c>
      <c r="CB120" s="959"/>
      <c r="CC120" s="959"/>
      <c r="CD120" s="959"/>
      <c r="CE120" s="959"/>
      <c r="CF120" s="972">
        <v>42.4</v>
      </c>
      <c r="CG120" s="973"/>
      <c r="CH120" s="973"/>
      <c r="CI120" s="973"/>
      <c r="CJ120" s="973"/>
      <c r="CK120" s="1034" t="s">
        <v>484</v>
      </c>
      <c r="CL120" s="1035"/>
      <c r="CM120" s="1035"/>
      <c r="CN120" s="1035"/>
      <c r="CO120" s="1036"/>
      <c r="CP120" s="1042" t="s">
        <v>485</v>
      </c>
      <c r="CQ120" s="1043"/>
      <c r="CR120" s="1043"/>
      <c r="CS120" s="1043"/>
      <c r="CT120" s="1043"/>
      <c r="CU120" s="1043"/>
      <c r="CV120" s="1043"/>
      <c r="CW120" s="1043"/>
      <c r="CX120" s="1043"/>
      <c r="CY120" s="1043"/>
      <c r="CZ120" s="1043"/>
      <c r="DA120" s="1043"/>
      <c r="DB120" s="1043"/>
      <c r="DC120" s="1043"/>
      <c r="DD120" s="1043"/>
      <c r="DE120" s="1043"/>
      <c r="DF120" s="1044"/>
      <c r="DG120" s="958">
        <v>24086672</v>
      </c>
      <c r="DH120" s="959"/>
      <c r="DI120" s="959"/>
      <c r="DJ120" s="959"/>
      <c r="DK120" s="959"/>
      <c r="DL120" s="959">
        <v>22461880</v>
      </c>
      <c r="DM120" s="959"/>
      <c r="DN120" s="959"/>
      <c r="DO120" s="959"/>
      <c r="DP120" s="959"/>
      <c r="DQ120" s="959">
        <v>21645799</v>
      </c>
      <c r="DR120" s="959"/>
      <c r="DS120" s="959"/>
      <c r="DT120" s="959"/>
      <c r="DU120" s="959"/>
      <c r="DV120" s="960">
        <v>92.3</v>
      </c>
      <c r="DW120" s="960"/>
      <c r="DX120" s="960"/>
      <c r="DY120" s="960"/>
      <c r="DZ120" s="961"/>
    </row>
    <row r="121" spans="1:130" s="233" customFormat="1" ht="26.25" customHeight="1">
      <c r="A121" s="1085"/>
      <c r="B121" s="977"/>
      <c r="C121" s="1002" t="s">
        <v>486</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453</v>
      </c>
      <c r="AB121" s="987"/>
      <c r="AC121" s="987"/>
      <c r="AD121" s="987"/>
      <c r="AE121" s="988"/>
      <c r="AF121" s="989" t="s">
        <v>459</v>
      </c>
      <c r="AG121" s="987"/>
      <c r="AH121" s="987"/>
      <c r="AI121" s="987"/>
      <c r="AJ121" s="988"/>
      <c r="AK121" s="989" t="s">
        <v>454</v>
      </c>
      <c r="AL121" s="987"/>
      <c r="AM121" s="987"/>
      <c r="AN121" s="987"/>
      <c r="AO121" s="988"/>
      <c r="AP121" s="990" t="s">
        <v>459</v>
      </c>
      <c r="AQ121" s="991"/>
      <c r="AR121" s="991"/>
      <c r="AS121" s="991"/>
      <c r="AT121" s="992"/>
      <c r="AU121" s="1022"/>
      <c r="AV121" s="1023"/>
      <c r="AW121" s="1023"/>
      <c r="AX121" s="1023"/>
      <c r="AY121" s="1024"/>
      <c r="AZ121" s="950" t="s">
        <v>487</v>
      </c>
      <c r="BA121" s="951"/>
      <c r="BB121" s="951"/>
      <c r="BC121" s="951"/>
      <c r="BD121" s="951"/>
      <c r="BE121" s="951"/>
      <c r="BF121" s="951"/>
      <c r="BG121" s="951"/>
      <c r="BH121" s="951"/>
      <c r="BI121" s="951"/>
      <c r="BJ121" s="951"/>
      <c r="BK121" s="951"/>
      <c r="BL121" s="951"/>
      <c r="BM121" s="951"/>
      <c r="BN121" s="951"/>
      <c r="BO121" s="951"/>
      <c r="BP121" s="952"/>
      <c r="BQ121" s="953">
        <v>10193374</v>
      </c>
      <c r="BR121" s="954"/>
      <c r="BS121" s="954"/>
      <c r="BT121" s="954"/>
      <c r="BU121" s="954"/>
      <c r="BV121" s="954">
        <v>9025321</v>
      </c>
      <c r="BW121" s="954"/>
      <c r="BX121" s="954"/>
      <c r="BY121" s="954"/>
      <c r="BZ121" s="954"/>
      <c r="CA121" s="954">
        <v>8508660</v>
      </c>
      <c r="CB121" s="954"/>
      <c r="CC121" s="954"/>
      <c r="CD121" s="954"/>
      <c r="CE121" s="954"/>
      <c r="CF121" s="948">
        <v>36.299999999999997</v>
      </c>
      <c r="CG121" s="949"/>
      <c r="CH121" s="949"/>
      <c r="CI121" s="949"/>
      <c r="CJ121" s="949"/>
      <c r="CK121" s="1037"/>
      <c r="CL121" s="1038"/>
      <c r="CM121" s="1038"/>
      <c r="CN121" s="1038"/>
      <c r="CO121" s="1039"/>
      <c r="CP121" s="1047" t="s">
        <v>488</v>
      </c>
      <c r="CQ121" s="1048"/>
      <c r="CR121" s="1048"/>
      <c r="CS121" s="1048"/>
      <c r="CT121" s="1048"/>
      <c r="CU121" s="1048"/>
      <c r="CV121" s="1048"/>
      <c r="CW121" s="1048"/>
      <c r="CX121" s="1048"/>
      <c r="CY121" s="1048"/>
      <c r="CZ121" s="1048"/>
      <c r="DA121" s="1048"/>
      <c r="DB121" s="1048"/>
      <c r="DC121" s="1048"/>
      <c r="DD121" s="1048"/>
      <c r="DE121" s="1048"/>
      <c r="DF121" s="1049"/>
      <c r="DG121" s="953">
        <v>978711</v>
      </c>
      <c r="DH121" s="954"/>
      <c r="DI121" s="954"/>
      <c r="DJ121" s="954"/>
      <c r="DK121" s="954"/>
      <c r="DL121" s="954">
        <v>924630</v>
      </c>
      <c r="DM121" s="954"/>
      <c r="DN121" s="954"/>
      <c r="DO121" s="954"/>
      <c r="DP121" s="954"/>
      <c r="DQ121" s="954">
        <v>868872</v>
      </c>
      <c r="DR121" s="954"/>
      <c r="DS121" s="954"/>
      <c r="DT121" s="954"/>
      <c r="DU121" s="954"/>
      <c r="DV121" s="955">
        <v>3.7</v>
      </c>
      <c r="DW121" s="955"/>
      <c r="DX121" s="955"/>
      <c r="DY121" s="955"/>
      <c r="DZ121" s="956"/>
    </row>
    <row r="122" spans="1:130" s="233" customFormat="1" ht="26.25" customHeight="1">
      <c r="A122" s="1085"/>
      <c r="B122" s="977"/>
      <c r="C122" s="950" t="s">
        <v>466</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459</v>
      </c>
      <c r="AB122" s="987"/>
      <c r="AC122" s="987"/>
      <c r="AD122" s="987"/>
      <c r="AE122" s="988"/>
      <c r="AF122" s="989" t="s">
        <v>459</v>
      </c>
      <c r="AG122" s="987"/>
      <c r="AH122" s="987"/>
      <c r="AI122" s="987"/>
      <c r="AJ122" s="988"/>
      <c r="AK122" s="989" t="s">
        <v>392</v>
      </c>
      <c r="AL122" s="987"/>
      <c r="AM122" s="987"/>
      <c r="AN122" s="987"/>
      <c r="AO122" s="988"/>
      <c r="AP122" s="990" t="s">
        <v>448</v>
      </c>
      <c r="AQ122" s="991"/>
      <c r="AR122" s="991"/>
      <c r="AS122" s="991"/>
      <c r="AT122" s="992"/>
      <c r="AU122" s="1022"/>
      <c r="AV122" s="1023"/>
      <c r="AW122" s="1023"/>
      <c r="AX122" s="1023"/>
      <c r="AY122" s="1024"/>
      <c r="AZ122" s="1001" t="s">
        <v>489</v>
      </c>
      <c r="BA122" s="993"/>
      <c r="BB122" s="993"/>
      <c r="BC122" s="993"/>
      <c r="BD122" s="993"/>
      <c r="BE122" s="993"/>
      <c r="BF122" s="993"/>
      <c r="BG122" s="993"/>
      <c r="BH122" s="993"/>
      <c r="BI122" s="993"/>
      <c r="BJ122" s="993"/>
      <c r="BK122" s="993"/>
      <c r="BL122" s="993"/>
      <c r="BM122" s="993"/>
      <c r="BN122" s="993"/>
      <c r="BO122" s="993"/>
      <c r="BP122" s="994"/>
      <c r="BQ122" s="1027">
        <v>68199705</v>
      </c>
      <c r="BR122" s="1028"/>
      <c r="BS122" s="1028"/>
      <c r="BT122" s="1028"/>
      <c r="BU122" s="1028"/>
      <c r="BV122" s="1028">
        <v>66266788</v>
      </c>
      <c r="BW122" s="1028"/>
      <c r="BX122" s="1028"/>
      <c r="BY122" s="1028"/>
      <c r="BZ122" s="1028"/>
      <c r="CA122" s="1028">
        <v>63985403</v>
      </c>
      <c r="CB122" s="1028"/>
      <c r="CC122" s="1028"/>
      <c r="CD122" s="1028"/>
      <c r="CE122" s="1028"/>
      <c r="CF122" s="1045">
        <v>272.8</v>
      </c>
      <c r="CG122" s="1046"/>
      <c r="CH122" s="1046"/>
      <c r="CI122" s="1046"/>
      <c r="CJ122" s="1046"/>
      <c r="CK122" s="1037"/>
      <c r="CL122" s="1038"/>
      <c r="CM122" s="1038"/>
      <c r="CN122" s="1038"/>
      <c r="CO122" s="1039"/>
      <c r="CP122" s="1047" t="s">
        <v>490</v>
      </c>
      <c r="CQ122" s="1048"/>
      <c r="CR122" s="1048"/>
      <c r="CS122" s="1048"/>
      <c r="CT122" s="1048"/>
      <c r="CU122" s="1048"/>
      <c r="CV122" s="1048"/>
      <c r="CW122" s="1048"/>
      <c r="CX122" s="1048"/>
      <c r="CY122" s="1048"/>
      <c r="CZ122" s="1048"/>
      <c r="DA122" s="1048"/>
      <c r="DB122" s="1048"/>
      <c r="DC122" s="1048"/>
      <c r="DD122" s="1048"/>
      <c r="DE122" s="1048"/>
      <c r="DF122" s="1049"/>
      <c r="DG122" s="953">
        <v>200614</v>
      </c>
      <c r="DH122" s="954"/>
      <c r="DI122" s="954"/>
      <c r="DJ122" s="954"/>
      <c r="DK122" s="954"/>
      <c r="DL122" s="954">
        <v>174442</v>
      </c>
      <c r="DM122" s="954"/>
      <c r="DN122" s="954"/>
      <c r="DO122" s="954"/>
      <c r="DP122" s="954"/>
      <c r="DQ122" s="954">
        <v>164351</v>
      </c>
      <c r="DR122" s="954"/>
      <c r="DS122" s="954"/>
      <c r="DT122" s="954"/>
      <c r="DU122" s="954"/>
      <c r="DV122" s="955">
        <v>0.7</v>
      </c>
      <c r="DW122" s="955"/>
      <c r="DX122" s="955"/>
      <c r="DY122" s="955"/>
      <c r="DZ122" s="956"/>
    </row>
    <row r="123" spans="1:130" s="233" customFormat="1" ht="26.25" customHeight="1">
      <c r="A123" s="1085"/>
      <c r="B123" s="977"/>
      <c r="C123" s="950" t="s">
        <v>473</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v>10210</v>
      </c>
      <c r="AB123" s="987"/>
      <c r="AC123" s="987"/>
      <c r="AD123" s="987"/>
      <c r="AE123" s="988"/>
      <c r="AF123" s="989">
        <v>8811</v>
      </c>
      <c r="AG123" s="987"/>
      <c r="AH123" s="987"/>
      <c r="AI123" s="987"/>
      <c r="AJ123" s="988"/>
      <c r="AK123" s="989">
        <v>8810</v>
      </c>
      <c r="AL123" s="987"/>
      <c r="AM123" s="987"/>
      <c r="AN123" s="987"/>
      <c r="AO123" s="988"/>
      <c r="AP123" s="990">
        <v>0</v>
      </c>
      <c r="AQ123" s="991"/>
      <c r="AR123" s="991"/>
      <c r="AS123" s="991"/>
      <c r="AT123" s="992"/>
      <c r="AU123" s="1025"/>
      <c r="AV123" s="1026"/>
      <c r="AW123" s="1026"/>
      <c r="AX123" s="1026"/>
      <c r="AY123" s="1026"/>
      <c r="AZ123" s="254" t="s">
        <v>188</v>
      </c>
      <c r="BA123" s="254"/>
      <c r="BB123" s="254"/>
      <c r="BC123" s="254"/>
      <c r="BD123" s="254"/>
      <c r="BE123" s="254"/>
      <c r="BF123" s="254"/>
      <c r="BG123" s="254"/>
      <c r="BH123" s="254"/>
      <c r="BI123" s="254"/>
      <c r="BJ123" s="254"/>
      <c r="BK123" s="254"/>
      <c r="BL123" s="254"/>
      <c r="BM123" s="254"/>
      <c r="BN123" s="254"/>
      <c r="BO123" s="1005" t="s">
        <v>491</v>
      </c>
      <c r="BP123" s="1033"/>
      <c r="BQ123" s="1091">
        <v>86778213</v>
      </c>
      <c r="BR123" s="1092"/>
      <c r="BS123" s="1092"/>
      <c r="BT123" s="1092"/>
      <c r="BU123" s="1092"/>
      <c r="BV123" s="1092">
        <v>83037252</v>
      </c>
      <c r="BW123" s="1092"/>
      <c r="BX123" s="1092"/>
      <c r="BY123" s="1092"/>
      <c r="BZ123" s="1092"/>
      <c r="CA123" s="1092">
        <v>82447396</v>
      </c>
      <c r="CB123" s="1092"/>
      <c r="CC123" s="1092"/>
      <c r="CD123" s="1092"/>
      <c r="CE123" s="1092"/>
      <c r="CF123" s="1029"/>
      <c r="CG123" s="1030"/>
      <c r="CH123" s="1030"/>
      <c r="CI123" s="1030"/>
      <c r="CJ123" s="1031"/>
      <c r="CK123" s="1037"/>
      <c r="CL123" s="1038"/>
      <c r="CM123" s="1038"/>
      <c r="CN123" s="1038"/>
      <c r="CO123" s="1039"/>
      <c r="CP123" s="1047" t="s">
        <v>492</v>
      </c>
      <c r="CQ123" s="1048"/>
      <c r="CR123" s="1048"/>
      <c r="CS123" s="1048"/>
      <c r="CT123" s="1048"/>
      <c r="CU123" s="1048"/>
      <c r="CV123" s="1048"/>
      <c r="CW123" s="1048"/>
      <c r="CX123" s="1048"/>
      <c r="CY123" s="1048"/>
      <c r="CZ123" s="1048"/>
      <c r="DA123" s="1048"/>
      <c r="DB123" s="1048"/>
      <c r="DC123" s="1048"/>
      <c r="DD123" s="1048"/>
      <c r="DE123" s="1048"/>
      <c r="DF123" s="1049"/>
      <c r="DG123" s="986" t="s">
        <v>478</v>
      </c>
      <c r="DH123" s="987"/>
      <c r="DI123" s="987"/>
      <c r="DJ123" s="987"/>
      <c r="DK123" s="988"/>
      <c r="DL123" s="989" t="s">
        <v>453</v>
      </c>
      <c r="DM123" s="987"/>
      <c r="DN123" s="987"/>
      <c r="DO123" s="987"/>
      <c r="DP123" s="988"/>
      <c r="DQ123" s="989" t="s">
        <v>392</v>
      </c>
      <c r="DR123" s="987"/>
      <c r="DS123" s="987"/>
      <c r="DT123" s="987"/>
      <c r="DU123" s="988"/>
      <c r="DV123" s="990" t="s">
        <v>478</v>
      </c>
      <c r="DW123" s="991"/>
      <c r="DX123" s="991"/>
      <c r="DY123" s="991"/>
      <c r="DZ123" s="992"/>
    </row>
    <row r="124" spans="1:130" s="233" customFormat="1" ht="26.25" customHeight="1" thickBot="1">
      <c r="A124" s="1085"/>
      <c r="B124" s="977"/>
      <c r="C124" s="950" t="s">
        <v>476</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467</v>
      </c>
      <c r="AB124" s="987"/>
      <c r="AC124" s="987"/>
      <c r="AD124" s="987"/>
      <c r="AE124" s="988"/>
      <c r="AF124" s="989" t="s">
        <v>478</v>
      </c>
      <c r="AG124" s="987"/>
      <c r="AH124" s="987"/>
      <c r="AI124" s="987"/>
      <c r="AJ124" s="988"/>
      <c r="AK124" s="989" t="s">
        <v>478</v>
      </c>
      <c r="AL124" s="987"/>
      <c r="AM124" s="987"/>
      <c r="AN124" s="987"/>
      <c r="AO124" s="988"/>
      <c r="AP124" s="990" t="s">
        <v>478</v>
      </c>
      <c r="AQ124" s="991"/>
      <c r="AR124" s="991"/>
      <c r="AS124" s="991"/>
      <c r="AT124" s="992"/>
      <c r="AU124" s="1087" t="s">
        <v>493</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130.19999999999999</v>
      </c>
      <c r="BR124" s="1055"/>
      <c r="BS124" s="1055"/>
      <c r="BT124" s="1055"/>
      <c r="BU124" s="1055"/>
      <c r="BV124" s="1055">
        <v>119.8</v>
      </c>
      <c r="BW124" s="1055"/>
      <c r="BX124" s="1055"/>
      <c r="BY124" s="1055"/>
      <c r="BZ124" s="1055"/>
      <c r="CA124" s="1055">
        <v>100.5</v>
      </c>
      <c r="CB124" s="1055"/>
      <c r="CC124" s="1055"/>
      <c r="CD124" s="1055"/>
      <c r="CE124" s="1055"/>
      <c r="CF124" s="1056"/>
      <c r="CG124" s="1057"/>
      <c r="CH124" s="1057"/>
      <c r="CI124" s="1057"/>
      <c r="CJ124" s="1058"/>
      <c r="CK124" s="1040"/>
      <c r="CL124" s="1040"/>
      <c r="CM124" s="1040"/>
      <c r="CN124" s="1040"/>
      <c r="CO124" s="1041"/>
      <c r="CP124" s="1047" t="s">
        <v>494</v>
      </c>
      <c r="CQ124" s="1048"/>
      <c r="CR124" s="1048"/>
      <c r="CS124" s="1048"/>
      <c r="CT124" s="1048"/>
      <c r="CU124" s="1048"/>
      <c r="CV124" s="1048"/>
      <c r="CW124" s="1048"/>
      <c r="CX124" s="1048"/>
      <c r="CY124" s="1048"/>
      <c r="CZ124" s="1048"/>
      <c r="DA124" s="1048"/>
      <c r="DB124" s="1048"/>
      <c r="DC124" s="1048"/>
      <c r="DD124" s="1048"/>
      <c r="DE124" s="1048"/>
      <c r="DF124" s="1049"/>
      <c r="DG124" s="1032" t="s">
        <v>448</v>
      </c>
      <c r="DH124" s="1014"/>
      <c r="DI124" s="1014"/>
      <c r="DJ124" s="1014"/>
      <c r="DK124" s="1015"/>
      <c r="DL124" s="1013" t="s">
        <v>463</v>
      </c>
      <c r="DM124" s="1014"/>
      <c r="DN124" s="1014"/>
      <c r="DO124" s="1014"/>
      <c r="DP124" s="1015"/>
      <c r="DQ124" s="1013" t="s">
        <v>478</v>
      </c>
      <c r="DR124" s="1014"/>
      <c r="DS124" s="1014"/>
      <c r="DT124" s="1014"/>
      <c r="DU124" s="1015"/>
      <c r="DV124" s="1016" t="s">
        <v>463</v>
      </c>
      <c r="DW124" s="1017"/>
      <c r="DX124" s="1017"/>
      <c r="DY124" s="1017"/>
      <c r="DZ124" s="1018"/>
    </row>
    <row r="125" spans="1:130" s="233" customFormat="1" ht="26.25" customHeight="1">
      <c r="A125" s="1085"/>
      <c r="B125" s="977"/>
      <c r="C125" s="950" t="s">
        <v>479</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453</v>
      </c>
      <c r="AB125" s="987"/>
      <c r="AC125" s="987"/>
      <c r="AD125" s="987"/>
      <c r="AE125" s="988"/>
      <c r="AF125" s="989" t="s">
        <v>448</v>
      </c>
      <c r="AG125" s="987"/>
      <c r="AH125" s="987"/>
      <c r="AI125" s="987"/>
      <c r="AJ125" s="988"/>
      <c r="AK125" s="989" t="s">
        <v>452</v>
      </c>
      <c r="AL125" s="987"/>
      <c r="AM125" s="987"/>
      <c r="AN125" s="987"/>
      <c r="AO125" s="988"/>
      <c r="AP125" s="990" t="s">
        <v>478</v>
      </c>
      <c r="AQ125" s="991"/>
      <c r="AR125" s="991"/>
      <c r="AS125" s="991"/>
      <c r="AT125" s="992"/>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0" t="s">
        <v>495</v>
      </c>
      <c r="CL125" s="1035"/>
      <c r="CM125" s="1035"/>
      <c r="CN125" s="1035"/>
      <c r="CO125" s="1036"/>
      <c r="CP125" s="957" t="s">
        <v>496</v>
      </c>
      <c r="CQ125" s="925"/>
      <c r="CR125" s="925"/>
      <c r="CS125" s="925"/>
      <c r="CT125" s="925"/>
      <c r="CU125" s="925"/>
      <c r="CV125" s="925"/>
      <c r="CW125" s="925"/>
      <c r="CX125" s="925"/>
      <c r="CY125" s="925"/>
      <c r="CZ125" s="925"/>
      <c r="DA125" s="925"/>
      <c r="DB125" s="925"/>
      <c r="DC125" s="925"/>
      <c r="DD125" s="925"/>
      <c r="DE125" s="925"/>
      <c r="DF125" s="926"/>
      <c r="DG125" s="958" t="s">
        <v>452</v>
      </c>
      <c r="DH125" s="959"/>
      <c r="DI125" s="959"/>
      <c r="DJ125" s="959"/>
      <c r="DK125" s="959"/>
      <c r="DL125" s="959" t="s">
        <v>454</v>
      </c>
      <c r="DM125" s="959"/>
      <c r="DN125" s="959"/>
      <c r="DO125" s="959"/>
      <c r="DP125" s="959"/>
      <c r="DQ125" s="959" t="s">
        <v>478</v>
      </c>
      <c r="DR125" s="959"/>
      <c r="DS125" s="959"/>
      <c r="DT125" s="959"/>
      <c r="DU125" s="959"/>
      <c r="DV125" s="960" t="s">
        <v>448</v>
      </c>
      <c r="DW125" s="960"/>
      <c r="DX125" s="960"/>
      <c r="DY125" s="960"/>
      <c r="DZ125" s="961"/>
    </row>
    <row r="126" spans="1:130" s="233" customFormat="1" ht="26.25" customHeight="1" thickBot="1">
      <c r="A126" s="1085"/>
      <c r="B126" s="977"/>
      <c r="C126" s="950" t="s">
        <v>481</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182280</v>
      </c>
      <c r="AB126" s="987"/>
      <c r="AC126" s="987"/>
      <c r="AD126" s="987"/>
      <c r="AE126" s="988"/>
      <c r="AF126" s="989">
        <v>141464</v>
      </c>
      <c r="AG126" s="987"/>
      <c r="AH126" s="987"/>
      <c r="AI126" s="987"/>
      <c r="AJ126" s="988"/>
      <c r="AK126" s="989">
        <v>138382</v>
      </c>
      <c r="AL126" s="987"/>
      <c r="AM126" s="987"/>
      <c r="AN126" s="987"/>
      <c r="AO126" s="988"/>
      <c r="AP126" s="990">
        <v>0.6</v>
      </c>
      <c r="AQ126" s="991"/>
      <c r="AR126" s="991"/>
      <c r="AS126" s="991"/>
      <c r="AT126" s="992"/>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1"/>
      <c r="CL126" s="1038"/>
      <c r="CM126" s="1038"/>
      <c r="CN126" s="1038"/>
      <c r="CO126" s="1039"/>
      <c r="CP126" s="950" t="s">
        <v>497</v>
      </c>
      <c r="CQ126" s="951"/>
      <c r="CR126" s="951"/>
      <c r="CS126" s="951"/>
      <c r="CT126" s="951"/>
      <c r="CU126" s="951"/>
      <c r="CV126" s="951"/>
      <c r="CW126" s="951"/>
      <c r="CX126" s="951"/>
      <c r="CY126" s="951"/>
      <c r="CZ126" s="951"/>
      <c r="DA126" s="951"/>
      <c r="DB126" s="951"/>
      <c r="DC126" s="951"/>
      <c r="DD126" s="951"/>
      <c r="DE126" s="951"/>
      <c r="DF126" s="952"/>
      <c r="DG126" s="953" t="s">
        <v>448</v>
      </c>
      <c r="DH126" s="954"/>
      <c r="DI126" s="954"/>
      <c r="DJ126" s="954"/>
      <c r="DK126" s="954"/>
      <c r="DL126" s="954" t="s">
        <v>453</v>
      </c>
      <c r="DM126" s="954"/>
      <c r="DN126" s="954"/>
      <c r="DO126" s="954"/>
      <c r="DP126" s="954"/>
      <c r="DQ126" s="954" t="s">
        <v>463</v>
      </c>
      <c r="DR126" s="954"/>
      <c r="DS126" s="954"/>
      <c r="DT126" s="954"/>
      <c r="DU126" s="954"/>
      <c r="DV126" s="955" t="s">
        <v>478</v>
      </c>
      <c r="DW126" s="955"/>
      <c r="DX126" s="955"/>
      <c r="DY126" s="955"/>
      <c r="DZ126" s="956"/>
    </row>
    <row r="127" spans="1:130" s="233" customFormat="1" ht="26.25" customHeight="1">
      <c r="A127" s="1086"/>
      <c r="B127" s="979"/>
      <c r="C127" s="1001" t="s">
        <v>498</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v>976</v>
      </c>
      <c r="AB127" s="987"/>
      <c r="AC127" s="987"/>
      <c r="AD127" s="987"/>
      <c r="AE127" s="988"/>
      <c r="AF127" s="989">
        <v>824</v>
      </c>
      <c r="AG127" s="987"/>
      <c r="AH127" s="987"/>
      <c r="AI127" s="987"/>
      <c r="AJ127" s="988"/>
      <c r="AK127" s="989">
        <v>699</v>
      </c>
      <c r="AL127" s="987"/>
      <c r="AM127" s="987"/>
      <c r="AN127" s="987"/>
      <c r="AO127" s="988"/>
      <c r="AP127" s="990">
        <v>0</v>
      </c>
      <c r="AQ127" s="991"/>
      <c r="AR127" s="991"/>
      <c r="AS127" s="991"/>
      <c r="AT127" s="992"/>
      <c r="AU127" s="235"/>
      <c r="AV127" s="235"/>
      <c r="AW127" s="235"/>
      <c r="AX127" s="1059" t="s">
        <v>499</v>
      </c>
      <c r="AY127" s="1060"/>
      <c r="AZ127" s="1060"/>
      <c r="BA127" s="1060"/>
      <c r="BB127" s="1060"/>
      <c r="BC127" s="1060"/>
      <c r="BD127" s="1060"/>
      <c r="BE127" s="1061"/>
      <c r="BF127" s="1062" t="s">
        <v>500</v>
      </c>
      <c r="BG127" s="1060"/>
      <c r="BH127" s="1060"/>
      <c r="BI127" s="1060"/>
      <c r="BJ127" s="1060"/>
      <c r="BK127" s="1060"/>
      <c r="BL127" s="1061"/>
      <c r="BM127" s="1062" t="s">
        <v>501</v>
      </c>
      <c r="BN127" s="1060"/>
      <c r="BO127" s="1060"/>
      <c r="BP127" s="1060"/>
      <c r="BQ127" s="1060"/>
      <c r="BR127" s="1060"/>
      <c r="BS127" s="1061"/>
      <c r="BT127" s="1062" t="s">
        <v>502</v>
      </c>
      <c r="BU127" s="1060"/>
      <c r="BV127" s="1060"/>
      <c r="BW127" s="1060"/>
      <c r="BX127" s="1060"/>
      <c r="BY127" s="1060"/>
      <c r="BZ127" s="1083"/>
      <c r="CA127" s="235"/>
      <c r="CB127" s="235"/>
      <c r="CC127" s="235"/>
      <c r="CD127" s="258"/>
      <c r="CE127" s="258"/>
      <c r="CF127" s="258"/>
      <c r="CG127" s="235"/>
      <c r="CH127" s="235"/>
      <c r="CI127" s="235"/>
      <c r="CJ127" s="257"/>
      <c r="CK127" s="1051"/>
      <c r="CL127" s="1038"/>
      <c r="CM127" s="1038"/>
      <c r="CN127" s="1038"/>
      <c r="CO127" s="1039"/>
      <c r="CP127" s="950" t="s">
        <v>503</v>
      </c>
      <c r="CQ127" s="951"/>
      <c r="CR127" s="951"/>
      <c r="CS127" s="951"/>
      <c r="CT127" s="951"/>
      <c r="CU127" s="951"/>
      <c r="CV127" s="951"/>
      <c r="CW127" s="951"/>
      <c r="CX127" s="951"/>
      <c r="CY127" s="951"/>
      <c r="CZ127" s="951"/>
      <c r="DA127" s="951"/>
      <c r="DB127" s="951"/>
      <c r="DC127" s="951"/>
      <c r="DD127" s="951"/>
      <c r="DE127" s="951"/>
      <c r="DF127" s="952"/>
      <c r="DG127" s="953" t="s">
        <v>504</v>
      </c>
      <c r="DH127" s="954"/>
      <c r="DI127" s="954"/>
      <c r="DJ127" s="954"/>
      <c r="DK127" s="954"/>
      <c r="DL127" s="954" t="s">
        <v>504</v>
      </c>
      <c r="DM127" s="954"/>
      <c r="DN127" s="954"/>
      <c r="DO127" s="954"/>
      <c r="DP127" s="954"/>
      <c r="DQ127" s="954" t="s">
        <v>453</v>
      </c>
      <c r="DR127" s="954"/>
      <c r="DS127" s="954"/>
      <c r="DT127" s="954"/>
      <c r="DU127" s="954"/>
      <c r="DV127" s="955" t="s">
        <v>448</v>
      </c>
      <c r="DW127" s="955"/>
      <c r="DX127" s="955"/>
      <c r="DY127" s="955"/>
      <c r="DZ127" s="956"/>
    </row>
    <row r="128" spans="1:130" s="233" customFormat="1" ht="26.25" customHeight="1" thickBot="1">
      <c r="A128" s="1069" t="s">
        <v>505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506</v>
      </c>
      <c r="X128" s="1071"/>
      <c r="Y128" s="1071"/>
      <c r="Z128" s="1072"/>
      <c r="AA128" s="1073">
        <v>747592</v>
      </c>
      <c r="AB128" s="1074"/>
      <c r="AC128" s="1074"/>
      <c r="AD128" s="1074"/>
      <c r="AE128" s="1075"/>
      <c r="AF128" s="1076">
        <v>732696</v>
      </c>
      <c r="AG128" s="1074"/>
      <c r="AH128" s="1074"/>
      <c r="AI128" s="1074"/>
      <c r="AJ128" s="1075"/>
      <c r="AK128" s="1076">
        <v>716584</v>
      </c>
      <c r="AL128" s="1074"/>
      <c r="AM128" s="1074"/>
      <c r="AN128" s="1074"/>
      <c r="AO128" s="1075"/>
      <c r="AP128" s="1077"/>
      <c r="AQ128" s="1078"/>
      <c r="AR128" s="1078"/>
      <c r="AS128" s="1078"/>
      <c r="AT128" s="1079"/>
      <c r="AU128" s="235"/>
      <c r="AV128" s="235"/>
      <c r="AW128" s="235"/>
      <c r="AX128" s="924" t="s">
        <v>507</v>
      </c>
      <c r="AY128" s="925"/>
      <c r="AZ128" s="925"/>
      <c r="BA128" s="925"/>
      <c r="BB128" s="925"/>
      <c r="BC128" s="925"/>
      <c r="BD128" s="925"/>
      <c r="BE128" s="926"/>
      <c r="BF128" s="1080" t="s">
        <v>452</v>
      </c>
      <c r="BG128" s="1081"/>
      <c r="BH128" s="1081"/>
      <c r="BI128" s="1081"/>
      <c r="BJ128" s="1081"/>
      <c r="BK128" s="1081"/>
      <c r="BL128" s="1082"/>
      <c r="BM128" s="1080">
        <v>11.86</v>
      </c>
      <c r="BN128" s="1081"/>
      <c r="BO128" s="1081"/>
      <c r="BP128" s="1081"/>
      <c r="BQ128" s="1081"/>
      <c r="BR128" s="1081"/>
      <c r="BS128" s="1082"/>
      <c r="BT128" s="1080">
        <v>20</v>
      </c>
      <c r="BU128" s="1081"/>
      <c r="BV128" s="1081"/>
      <c r="BW128" s="1081"/>
      <c r="BX128" s="1081"/>
      <c r="BY128" s="1081"/>
      <c r="BZ128" s="1104"/>
      <c r="CA128" s="258"/>
      <c r="CB128" s="258"/>
      <c r="CC128" s="258"/>
      <c r="CD128" s="258"/>
      <c r="CE128" s="258"/>
      <c r="CF128" s="258"/>
      <c r="CG128" s="235"/>
      <c r="CH128" s="235"/>
      <c r="CI128" s="235"/>
      <c r="CJ128" s="257"/>
      <c r="CK128" s="1052"/>
      <c r="CL128" s="1053"/>
      <c r="CM128" s="1053"/>
      <c r="CN128" s="1053"/>
      <c r="CO128" s="1054"/>
      <c r="CP128" s="1063" t="s">
        <v>508</v>
      </c>
      <c r="CQ128" s="754"/>
      <c r="CR128" s="754"/>
      <c r="CS128" s="754"/>
      <c r="CT128" s="754"/>
      <c r="CU128" s="754"/>
      <c r="CV128" s="754"/>
      <c r="CW128" s="754"/>
      <c r="CX128" s="754"/>
      <c r="CY128" s="754"/>
      <c r="CZ128" s="754"/>
      <c r="DA128" s="754"/>
      <c r="DB128" s="754"/>
      <c r="DC128" s="754"/>
      <c r="DD128" s="754"/>
      <c r="DE128" s="754"/>
      <c r="DF128" s="1064"/>
      <c r="DG128" s="1065">
        <v>12869</v>
      </c>
      <c r="DH128" s="1066"/>
      <c r="DI128" s="1066"/>
      <c r="DJ128" s="1066"/>
      <c r="DK128" s="1066"/>
      <c r="DL128" s="1066">
        <v>17025</v>
      </c>
      <c r="DM128" s="1066"/>
      <c r="DN128" s="1066"/>
      <c r="DO128" s="1066"/>
      <c r="DP128" s="1066"/>
      <c r="DQ128" s="1066">
        <v>9975</v>
      </c>
      <c r="DR128" s="1066"/>
      <c r="DS128" s="1066"/>
      <c r="DT128" s="1066"/>
      <c r="DU128" s="1066"/>
      <c r="DV128" s="1067">
        <v>0</v>
      </c>
      <c r="DW128" s="1067"/>
      <c r="DX128" s="1067"/>
      <c r="DY128" s="1067"/>
      <c r="DZ128" s="1068"/>
    </row>
    <row r="129" spans="1:131" s="233" customFormat="1" ht="26.25" customHeight="1">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509</v>
      </c>
      <c r="X129" s="1099"/>
      <c r="Y129" s="1099"/>
      <c r="Z129" s="1100"/>
      <c r="AA129" s="986">
        <v>26939577</v>
      </c>
      <c r="AB129" s="987"/>
      <c r="AC129" s="987"/>
      <c r="AD129" s="987"/>
      <c r="AE129" s="988"/>
      <c r="AF129" s="989">
        <v>27831739</v>
      </c>
      <c r="AG129" s="987"/>
      <c r="AH129" s="987"/>
      <c r="AI129" s="987"/>
      <c r="AJ129" s="988"/>
      <c r="AK129" s="989">
        <v>28913279</v>
      </c>
      <c r="AL129" s="987"/>
      <c r="AM129" s="987"/>
      <c r="AN129" s="987"/>
      <c r="AO129" s="988"/>
      <c r="AP129" s="1101"/>
      <c r="AQ129" s="1102"/>
      <c r="AR129" s="1102"/>
      <c r="AS129" s="1102"/>
      <c r="AT129" s="1103"/>
      <c r="AU129" s="236"/>
      <c r="AV129" s="236"/>
      <c r="AW129" s="236"/>
      <c r="AX129" s="1093" t="s">
        <v>510</v>
      </c>
      <c r="AY129" s="951"/>
      <c r="AZ129" s="951"/>
      <c r="BA129" s="951"/>
      <c r="BB129" s="951"/>
      <c r="BC129" s="951"/>
      <c r="BD129" s="951"/>
      <c r="BE129" s="952"/>
      <c r="BF129" s="1094" t="s">
        <v>463</v>
      </c>
      <c r="BG129" s="1095"/>
      <c r="BH129" s="1095"/>
      <c r="BI129" s="1095"/>
      <c r="BJ129" s="1095"/>
      <c r="BK129" s="1095"/>
      <c r="BL129" s="1096"/>
      <c r="BM129" s="1094">
        <v>16.86</v>
      </c>
      <c r="BN129" s="1095"/>
      <c r="BO129" s="1095"/>
      <c r="BP129" s="1095"/>
      <c r="BQ129" s="1095"/>
      <c r="BR129" s="1095"/>
      <c r="BS129" s="1096"/>
      <c r="BT129" s="1094">
        <v>30</v>
      </c>
      <c r="BU129" s="1095"/>
      <c r="BV129" s="1095"/>
      <c r="BW129" s="1095"/>
      <c r="BX129" s="1095"/>
      <c r="BY129" s="1095"/>
      <c r="BZ129" s="109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962" t="s">
        <v>511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512</v>
      </c>
      <c r="X130" s="1099"/>
      <c r="Y130" s="1099"/>
      <c r="Z130" s="1100"/>
      <c r="AA130" s="986">
        <v>5247736</v>
      </c>
      <c r="AB130" s="987"/>
      <c r="AC130" s="987"/>
      <c r="AD130" s="987"/>
      <c r="AE130" s="988"/>
      <c r="AF130" s="989">
        <v>5335233</v>
      </c>
      <c r="AG130" s="987"/>
      <c r="AH130" s="987"/>
      <c r="AI130" s="987"/>
      <c r="AJ130" s="988"/>
      <c r="AK130" s="989">
        <v>5460881</v>
      </c>
      <c r="AL130" s="987"/>
      <c r="AM130" s="987"/>
      <c r="AN130" s="987"/>
      <c r="AO130" s="988"/>
      <c r="AP130" s="1101"/>
      <c r="AQ130" s="1102"/>
      <c r="AR130" s="1102"/>
      <c r="AS130" s="1102"/>
      <c r="AT130" s="1103"/>
      <c r="AU130" s="236"/>
      <c r="AV130" s="236"/>
      <c r="AW130" s="236"/>
      <c r="AX130" s="1093" t="s">
        <v>513</v>
      </c>
      <c r="AY130" s="951"/>
      <c r="AZ130" s="951"/>
      <c r="BA130" s="951"/>
      <c r="BB130" s="951"/>
      <c r="BC130" s="951"/>
      <c r="BD130" s="951"/>
      <c r="BE130" s="952"/>
      <c r="BF130" s="1129">
        <v>12.4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514</v>
      </c>
      <c r="X131" s="1136"/>
      <c r="Y131" s="1136"/>
      <c r="Z131" s="1137"/>
      <c r="AA131" s="1032">
        <v>21691841</v>
      </c>
      <c r="AB131" s="1014"/>
      <c r="AC131" s="1014"/>
      <c r="AD131" s="1014"/>
      <c r="AE131" s="1015"/>
      <c r="AF131" s="1013">
        <v>22496506</v>
      </c>
      <c r="AG131" s="1014"/>
      <c r="AH131" s="1014"/>
      <c r="AI131" s="1014"/>
      <c r="AJ131" s="1015"/>
      <c r="AK131" s="1013">
        <v>23452398</v>
      </c>
      <c r="AL131" s="1014"/>
      <c r="AM131" s="1014"/>
      <c r="AN131" s="1014"/>
      <c r="AO131" s="1015"/>
      <c r="AP131" s="1138"/>
      <c r="AQ131" s="1139"/>
      <c r="AR131" s="1139"/>
      <c r="AS131" s="1139"/>
      <c r="AT131" s="1140"/>
      <c r="AU131" s="236"/>
      <c r="AV131" s="236"/>
      <c r="AW131" s="236"/>
      <c r="AX131" s="1111" t="s">
        <v>515</v>
      </c>
      <c r="AY131" s="754"/>
      <c r="AZ131" s="754"/>
      <c r="BA131" s="754"/>
      <c r="BB131" s="754"/>
      <c r="BC131" s="754"/>
      <c r="BD131" s="754"/>
      <c r="BE131" s="1064"/>
      <c r="BF131" s="1112">
        <v>100.5</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1118" t="s">
        <v>516</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517</v>
      </c>
      <c r="W132" s="1122"/>
      <c r="X132" s="1122"/>
      <c r="Y132" s="1122"/>
      <c r="Z132" s="1123"/>
      <c r="AA132" s="1124">
        <v>12.4219747</v>
      </c>
      <c r="AB132" s="1125"/>
      <c r="AC132" s="1125"/>
      <c r="AD132" s="1125"/>
      <c r="AE132" s="1126"/>
      <c r="AF132" s="1127">
        <v>12.72163331</v>
      </c>
      <c r="AG132" s="1125"/>
      <c r="AH132" s="1125"/>
      <c r="AI132" s="1125"/>
      <c r="AJ132" s="1126"/>
      <c r="AK132" s="1127">
        <v>12.26608469</v>
      </c>
      <c r="AL132" s="1125"/>
      <c r="AM132" s="1125"/>
      <c r="AN132" s="1125"/>
      <c r="AO132" s="1126"/>
      <c r="AP132" s="1029"/>
      <c r="AQ132" s="1030"/>
      <c r="AR132" s="1030"/>
      <c r="AS132" s="1030"/>
      <c r="AT132" s="112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518</v>
      </c>
      <c r="W133" s="1105"/>
      <c r="X133" s="1105"/>
      <c r="Y133" s="1105"/>
      <c r="Z133" s="1106"/>
      <c r="AA133" s="1107">
        <v>12.2</v>
      </c>
      <c r="AB133" s="1108"/>
      <c r="AC133" s="1108"/>
      <c r="AD133" s="1108"/>
      <c r="AE133" s="1109"/>
      <c r="AF133" s="1107">
        <v>12.4</v>
      </c>
      <c r="AG133" s="1108"/>
      <c r="AH133" s="1108"/>
      <c r="AI133" s="1108"/>
      <c r="AJ133" s="1109"/>
      <c r="AK133" s="1107">
        <v>12.4</v>
      </c>
      <c r="AL133" s="1108"/>
      <c r="AM133" s="1108"/>
      <c r="AN133" s="1108"/>
      <c r="AO133" s="1109"/>
      <c r="AP133" s="1056"/>
      <c r="AQ133" s="1057"/>
      <c r="AR133" s="1057"/>
      <c r="AS133" s="1057"/>
      <c r="AT133" s="1110"/>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dFIAaln7RaYPaiiHxHwWnyUbOSvFEDM53QOEBsMtoNhQZe9MuroV8p3AjA0LyYzfhyGW483rOC/wFLD04ARK0g==" saltValue="hlIvfkzVp8ugR0roBRbMW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1" zoomScaleNormal="85" zoomScaleSheetLayoutView="10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519</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TXH7abjH40bYMYeH0lCTBBY4WAe76LmZnaIL5/vRHqNoDkr+AyBgpqYXzG4bJDK2nH7BPyWtXPq8Q3U5qczqxw==" saltValue="ecnfqiPnemlap0D5/zwC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41"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A+sXcZFsmE1Hf1UHQC38G9xaAygVqzWs3psDQi7bOULsnt1wshYqEH/omSK7lKla0y2FzzdeYmKGI6QT9XDlQ==" saltValue="OBJJnGY4K4xmq8LzWtmLr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1"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520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521</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2" t="s">
        <v>522</v>
      </c>
      <c r="AP7" s="275"/>
      <c r="AQ7" s="276" t="s">
        <v>523</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3"/>
      <c r="AP8" s="281" t="s">
        <v>524</v>
      </c>
      <c r="AQ8" s="282" t="s">
        <v>525</v>
      </c>
      <c r="AR8" s="283" t="s">
        <v>526</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4" t="s">
        <v>527</v>
      </c>
      <c r="AL9" s="1145"/>
      <c r="AM9" s="1145"/>
      <c r="AN9" s="1146"/>
      <c r="AO9" s="284">
        <v>7042099</v>
      </c>
      <c r="AP9" s="284">
        <v>71268</v>
      </c>
      <c r="AQ9" s="285">
        <v>72345</v>
      </c>
      <c r="AR9" s="286">
        <v>-1.5</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4" t="s">
        <v>528</v>
      </c>
      <c r="AL10" s="1145"/>
      <c r="AM10" s="1145"/>
      <c r="AN10" s="1146"/>
      <c r="AO10" s="287">
        <v>1155820</v>
      </c>
      <c r="AP10" s="287">
        <v>11697</v>
      </c>
      <c r="AQ10" s="288">
        <v>6087</v>
      </c>
      <c r="AR10" s="289">
        <v>92.2</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4" t="s">
        <v>529</v>
      </c>
      <c r="AL11" s="1145"/>
      <c r="AM11" s="1145"/>
      <c r="AN11" s="1146"/>
      <c r="AO11" s="287">
        <v>15509</v>
      </c>
      <c r="AP11" s="287">
        <v>157</v>
      </c>
      <c r="AQ11" s="288">
        <v>1128</v>
      </c>
      <c r="AR11" s="289">
        <v>-86.1</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4" t="s">
        <v>530</v>
      </c>
      <c r="AL12" s="1145"/>
      <c r="AM12" s="1145"/>
      <c r="AN12" s="1146"/>
      <c r="AO12" s="287" t="s">
        <v>531</v>
      </c>
      <c r="AP12" s="287" t="s">
        <v>531</v>
      </c>
      <c r="AQ12" s="288">
        <v>9</v>
      </c>
      <c r="AR12" s="289" t="s">
        <v>531</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4" t="s">
        <v>532</v>
      </c>
      <c r="AL13" s="1145"/>
      <c r="AM13" s="1145"/>
      <c r="AN13" s="1146"/>
      <c r="AO13" s="287">
        <v>349380</v>
      </c>
      <c r="AP13" s="287">
        <v>3536</v>
      </c>
      <c r="AQ13" s="288">
        <v>2326</v>
      </c>
      <c r="AR13" s="289">
        <v>52</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4" t="s">
        <v>533</v>
      </c>
      <c r="AL14" s="1145"/>
      <c r="AM14" s="1145"/>
      <c r="AN14" s="1146"/>
      <c r="AO14" s="287">
        <v>141379</v>
      </c>
      <c r="AP14" s="287">
        <v>1431</v>
      </c>
      <c r="AQ14" s="288">
        <v>1625</v>
      </c>
      <c r="AR14" s="289">
        <v>-11.9</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47" t="s">
        <v>534</v>
      </c>
      <c r="AL15" s="1148"/>
      <c r="AM15" s="1148"/>
      <c r="AN15" s="1149"/>
      <c r="AO15" s="287">
        <v>-272177</v>
      </c>
      <c r="AP15" s="287">
        <v>-2755</v>
      </c>
      <c r="AQ15" s="288">
        <v>-4515</v>
      </c>
      <c r="AR15" s="289">
        <v>-39</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47" t="s">
        <v>188</v>
      </c>
      <c r="AL16" s="1148"/>
      <c r="AM16" s="1148"/>
      <c r="AN16" s="1149"/>
      <c r="AO16" s="287">
        <v>8432010</v>
      </c>
      <c r="AP16" s="287">
        <v>85335</v>
      </c>
      <c r="AQ16" s="288">
        <v>79005</v>
      </c>
      <c r="AR16" s="289">
        <v>8</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535</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536</v>
      </c>
      <c r="AP20" s="296" t="s">
        <v>537</v>
      </c>
      <c r="AQ20" s="297" t="s">
        <v>538</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0" t="s">
        <v>539</v>
      </c>
      <c r="AL21" s="1151"/>
      <c r="AM21" s="1151"/>
      <c r="AN21" s="1152"/>
      <c r="AO21" s="300">
        <v>7.44</v>
      </c>
      <c r="AP21" s="301">
        <v>7.5</v>
      </c>
      <c r="AQ21" s="302">
        <v>-0.06</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0" t="s">
        <v>540</v>
      </c>
      <c r="AL22" s="1151"/>
      <c r="AM22" s="1151"/>
      <c r="AN22" s="1152"/>
      <c r="AO22" s="305">
        <v>99.5</v>
      </c>
      <c r="AP22" s="306">
        <v>98.5</v>
      </c>
      <c r="AQ22" s="307">
        <v>1</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41" t="s">
        <v>541</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70"/>
    </row>
    <row r="27" spans="1:46">
      <c r="A27" s="312"/>
      <c r="AO27" s="265"/>
      <c r="AP27" s="265"/>
      <c r="AQ27" s="265"/>
      <c r="AR27" s="265"/>
      <c r="AS27" s="265"/>
      <c r="AT27" s="265"/>
    </row>
    <row r="28" spans="1:46" ht="17.25">
      <c r="A28" s="266" t="s">
        <v>542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543</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2" t="s">
        <v>522</v>
      </c>
      <c r="AP30" s="275"/>
      <c r="AQ30" s="276" t="s">
        <v>523</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3"/>
      <c r="AP31" s="281" t="s">
        <v>524</v>
      </c>
      <c r="AQ31" s="282" t="s">
        <v>525</v>
      </c>
      <c r="AR31" s="283" t="s">
        <v>526</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58" t="s">
        <v>544</v>
      </c>
      <c r="AL32" s="1159"/>
      <c r="AM32" s="1159"/>
      <c r="AN32" s="1160"/>
      <c r="AO32" s="315">
        <v>6240973</v>
      </c>
      <c r="AP32" s="315">
        <v>63161</v>
      </c>
      <c r="AQ32" s="316">
        <v>42274</v>
      </c>
      <c r="AR32" s="317">
        <v>49.4</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58" t="s">
        <v>545</v>
      </c>
      <c r="AL33" s="1159"/>
      <c r="AM33" s="1159"/>
      <c r="AN33" s="1160"/>
      <c r="AO33" s="315" t="s">
        <v>531</v>
      </c>
      <c r="AP33" s="315" t="s">
        <v>531</v>
      </c>
      <c r="AQ33" s="316" t="s">
        <v>531</v>
      </c>
      <c r="AR33" s="317" t="s">
        <v>531</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58" t="s">
        <v>546</v>
      </c>
      <c r="AL34" s="1159"/>
      <c r="AM34" s="1159"/>
      <c r="AN34" s="1160"/>
      <c r="AO34" s="315" t="s">
        <v>531</v>
      </c>
      <c r="AP34" s="315" t="s">
        <v>531</v>
      </c>
      <c r="AQ34" s="316">
        <v>53</v>
      </c>
      <c r="AR34" s="317" t="s">
        <v>531</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58" t="s">
        <v>547</v>
      </c>
      <c r="AL35" s="1159"/>
      <c r="AM35" s="1159"/>
      <c r="AN35" s="1160"/>
      <c r="AO35" s="315">
        <v>1723905</v>
      </c>
      <c r="AP35" s="315">
        <v>17446</v>
      </c>
      <c r="AQ35" s="316">
        <v>12769</v>
      </c>
      <c r="AR35" s="317">
        <v>36.6</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58" t="s">
        <v>548</v>
      </c>
      <c r="AL36" s="1159"/>
      <c r="AM36" s="1159"/>
      <c r="AN36" s="1160"/>
      <c r="AO36" s="315">
        <v>941387</v>
      </c>
      <c r="AP36" s="315">
        <v>9527</v>
      </c>
      <c r="AQ36" s="316">
        <v>1973</v>
      </c>
      <c r="AR36" s="317">
        <v>382.9</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58" t="s">
        <v>549</v>
      </c>
      <c r="AL37" s="1159"/>
      <c r="AM37" s="1159"/>
      <c r="AN37" s="1160"/>
      <c r="AO37" s="315">
        <v>147891</v>
      </c>
      <c r="AP37" s="315">
        <v>1497</v>
      </c>
      <c r="AQ37" s="316">
        <v>635</v>
      </c>
      <c r="AR37" s="317">
        <v>135.69999999999999</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1" t="s">
        <v>550</v>
      </c>
      <c r="AL38" s="1162"/>
      <c r="AM38" s="1162"/>
      <c r="AN38" s="1163"/>
      <c r="AO38" s="318" t="s">
        <v>531</v>
      </c>
      <c r="AP38" s="318" t="s">
        <v>531</v>
      </c>
      <c r="AQ38" s="319">
        <v>1</v>
      </c>
      <c r="AR38" s="307" t="s">
        <v>531</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1" t="s">
        <v>551</v>
      </c>
      <c r="AL39" s="1162"/>
      <c r="AM39" s="1162"/>
      <c r="AN39" s="1163"/>
      <c r="AO39" s="315">
        <v>-716584</v>
      </c>
      <c r="AP39" s="315">
        <v>-7252</v>
      </c>
      <c r="AQ39" s="316">
        <v>-5447</v>
      </c>
      <c r="AR39" s="317">
        <v>33.1</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58" t="s">
        <v>552</v>
      </c>
      <c r="AL40" s="1159"/>
      <c r="AM40" s="1159"/>
      <c r="AN40" s="1160"/>
      <c r="AO40" s="315">
        <v>-5460881</v>
      </c>
      <c r="AP40" s="315">
        <v>-55266</v>
      </c>
      <c r="AQ40" s="316">
        <v>-37418</v>
      </c>
      <c r="AR40" s="317">
        <v>47.7</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4" t="s">
        <v>300</v>
      </c>
      <c r="AL41" s="1165"/>
      <c r="AM41" s="1165"/>
      <c r="AN41" s="1166"/>
      <c r="AO41" s="315">
        <v>2876691</v>
      </c>
      <c r="AP41" s="315">
        <v>29113</v>
      </c>
      <c r="AQ41" s="316">
        <v>14840</v>
      </c>
      <c r="AR41" s="317">
        <v>96.2</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553</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554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555</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3" t="s">
        <v>522</v>
      </c>
      <c r="AN49" s="1155" t="s">
        <v>556</v>
      </c>
      <c r="AO49" s="1156"/>
      <c r="AP49" s="1156"/>
      <c r="AQ49" s="1156"/>
      <c r="AR49" s="1157"/>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4"/>
      <c r="AN50" s="331" t="s">
        <v>557</v>
      </c>
      <c r="AO50" s="332" t="s">
        <v>558</v>
      </c>
      <c r="AP50" s="333" t="s">
        <v>559</v>
      </c>
      <c r="AQ50" s="334" t="s">
        <v>560</v>
      </c>
      <c r="AR50" s="335" t="s">
        <v>561</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562</v>
      </c>
      <c r="AL51" s="328"/>
      <c r="AM51" s="336">
        <v>8070105</v>
      </c>
      <c r="AN51" s="337">
        <v>78905</v>
      </c>
      <c r="AO51" s="338">
        <v>10.8</v>
      </c>
      <c r="AP51" s="339">
        <v>68655</v>
      </c>
      <c r="AQ51" s="340">
        <v>4.0999999999999996</v>
      </c>
      <c r="AR51" s="341">
        <v>6.7</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563</v>
      </c>
      <c r="AM52" s="344">
        <v>5085003</v>
      </c>
      <c r="AN52" s="345">
        <v>49718</v>
      </c>
      <c r="AO52" s="346">
        <v>-1.2</v>
      </c>
      <c r="AP52" s="347">
        <v>32316</v>
      </c>
      <c r="AQ52" s="348">
        <v>-1.4</v>
      </c>
      <c r="AR52" s="349">
        <v>0.2</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564</v>
      </c>
      <c r="AL53" s="328"/>
      <c r="AM53" s="336">
        <v>7445617</v>
      </c>
      <c r="AN53" s="337">
        <v>73366</v>
      </c>
      <c r="AO53" s="338">
        <v>-7</v>
      </c>
      <c r="AP53" s="339">
        <v>66863</v>
      </c>
      <c r="AQ53" s="340">
        <v>-2.6</v>
      </c>
      <c r="AR53" s="341">
        <v>-4.4000000000000004</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563</v>
      </c>
      <c r="AM54" s="344">
        <v>5210523</v>
      </c>
      <c r="AN54" s="345">
        <v>51342</v>
      </c>
      <c r="AO54" s="346">
        <v>3.3</v>
      </c>
      <c r="AP54" s="347">
        <v>32770</v>
      </c>
      <c r="AQ54" s="348">
        <v>1.4</v>
      </c>
      <c r="AR54" s="349">
        <v>1.9</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565</v>
      </c>
      <c r="AL55" s="328"/>
      <c r="AM55" s="336">
        <v>6487598</v>
      </c>
      <c r="AN55" s="337">
        <v>64445</v>
      </c>
      <c r="AO55" s="338">
        <v>-12.2</v>
      </c>
      <c r="AP55" s="339">
        <v>72051</v>
      </c>
      <c r="AQ55" s="340">
        <v>7.8</v>
      </c>
      <c r="AR55" s="341">
        <v>-20</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563</v>
      </c>
      <c r="AM56" s="344">
        <v>3558033</v>
      </c>
      <c r="AN56" s="345">
        <v>35344</v>
      </c>
      <c r="AO56" s="346">
        <v>-31.2</v>
      </c>
      <c r="AP56" s="347">
        <v>34140</v>
      </c>
      <c r="AQ56" s="348">
        <v>4.2</v>
      </c>
      <c r="AR56" s="349">
        <v>-35.4</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566</v>
      </c>
      <c r="AL57" s="328"/>
      <c r="AM57" s="336">
        <v>4044160</v>
      </c>
      <c r="AN57" s="337">
        <v>40514</v>
      </c>
      <c r="AO57" s="338">
        <v>-37.1</v>
      </c>
      <c r="AP57" s="339">
        <v>70329</v>
      </c>
      <c r="AQ57" s="340">
        <v>-2.4</v>
      </c>
      <c r="AR57" s="341">
        <v>-34.700000000000003</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563</v>
      </c>
      <c r="AM58" s="344">
        <v>1927156</v>
      </c>
      <c r="AN58" s="345">
        <v>19306</v>
      </c>
      <c r="AO58" s="346">
        <v>-45.4</v>
      </c>
      <c r="AP58" s="347">
        <v>39403</v>
      </c>
      <c r="AQ58" s="348">
        <v>15.4</v>
      </c>
      <c r="AR58" s="349">
        <v>-60.8</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567</v>
      </c>
      <c r="AL59" s="328"/>
      <c r="AM59" s="336">
        <v>3638585</v>
      </c>
      <c r="AN59" s="337">
        <v>36824</v>
      </c>
      <c r="AO59" s="338">
        <v>-9.1</v>
      </c>
      <c r="AP59" s="339">
        <v>54225</v>
      </c>
      <c r="AQ59" s="340">
        <v>-22.9</v>
      </c>
      <c r="AR59" s="341">
        <v>13.8</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563</v>
      </c>
      <c r="AM60" s="344">
        <v>1729069</v>
      </c>
      <c r="AN60" s="345">
        <v>17499</v>
      </c>
      <c r="AO60" s="346">
        <v>-9.4</v>
      </c>
      <c r="AP60" s="347">
        <v>27337</v>
      </c>
      <c r="AQ60" s="348">
        <v>-30.6</v>
      </c>
      <c r="AR60" s="349">
        <v>21.2</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568</v>
      </c>
      <c r="AL61" s="350"/>
      <c r="AM61" s="351">
        <v>5937213</v>
      </c>
      <c r="AN61" s="352">
        <v>58811</v>
      </c>
      <c r="AO61" s="353">
        <v>-10.9</v>
      </c>
      <c r="AP61" s="354">
        <v>66425</v>
      </c>
      <c r="AQ61" s="355">
        <v>-3.2</v>
      </c>
      <c r="AR61" s="341">
        <v>-7.7</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563</v>
      </c>
      <c r="AM62" s="344">
        <v>3501957</v>
      </c>
      <c r="AN62" s="345">
        <v>34642</v>
      </c>
      <c r="AO62" s="346">
        <v>-16.8</v>
      </c>
      <c r="AP62" s="347">
        <v>33193</v>
      </c>
      <c r="AQ62" s="348">
        <v>-2.2000000000000002</v>
      </c>
      <c r="AR62" s="349">
        <v>-14.6</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qzZGDLPTWtvsdF5NAv2F1cvHoxrF0+QE8Jlrs2xwFu3hK9PEXC4VFm1Q1dkTcgfbdCVcBQaOtRiM+moLqexjlA==" saltValue="lfXypqOlf1PF+Zm44HDi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6" zoomScale="80" zoomScaleNormal="80" zoomScaleSheetLayoutView="55" workbookViewId="0">
      <selection activeCell="AG61" sqref="AG61"/>
    </sheetView>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570</v>
      </c>
    </row>
    <row r="120" spans="125:125" ht="13.5" hidden="1" customHeight="1"/>
    <row r="121" spans="125:125" ht="13.5" hidden="1" customHeight="1">
      <c r="DU121" s="262"/>
    </row>
  </sheetData>
  <sheetProtection algorithmName="SHA-512" hashValue="H5Myy+BiruCuCgtufFJBOMGVHdY2MzUtyh2byXJ7Je17U4cse6hxvw8TM47XwRGDEUEyT6omc0Ro/TJnZCa6mw==" saltValue="ZGHl/+RajFR5lKTwqNbdjg=="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E60" zoomScale="80" zoomScaleNormal="8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571</v>
      </c>
    </row>
  </sheetData>
  <sheetProtection algorithmName="SHA-512" hashValue="gVrdH2c3FV///I24Y0A2UDqbGVl3SaJSzaChgMysX969POhaLK299Z+s7Evte8MwfWXwN2sey5L0Em9Czf9dMw==" saltValue="7TohKhYPKcMHJ1ct2mnjzA=="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572</v>
      </c>
      <c r="G46" s="8" t="s">
        <v>573</v>
      </c>
      <c r="H46" s="8" t="s">
        <v>574</v>
      </c>
      <c r="I46" s="8" t="s">
        <v>575</v>
      </c>
      <c r="J46" s="9" t="s">
        <v>576</v>
      </c>
    </row>
    <row r="47" spans="2:10" ht="57.75" customHeight="1">
      <c r="B47" s="10"/>
      <c r="C47" s="1167" t="s">
        <v>3</v>
      </c>
      <c r="D47" s="1167"/>
      <c r="E47" s="1168"/>
      <c r="F47" s="11">
        <v>17.34</v>
      </c>
      <c r="G47" s="12">
        <v>18.079999999999998</v>
      </c>
      <c r="H47" s="12">
        <v>17.53</v>
      </c>
      <c r="I47" s="12">
        <v>14.46</v>
      </c>
      <c r="J47" s="13">
        <v>16.010000000000002</v>
      </c>
    </row>
    <row r="48" spans="2:10" ht="57.75" customHeight="1">
      <c r="B48" s="14"/>
      <c r="C48" s="1169" t="s">
        <v>4</v>
      </c>
      <c r="D48" s="1169"/>
      <c r="E48" s="1170"/>
      <c r="F48" s="15">
        <v>5.63</v>
      </c>
      <c r="G48" s="16">
        <v>4.3899999999999997</v>
      </c>
      <c r="H48" s="16">
        <v>3.49</v>
      </c>
      <c r="I48" s="16">
        <v>3.99</v>
      </c>
      <c r="J48" s="17">
        <v>6.93</v>
      </c>
    </row>
    <row r="49" spans="2:10" ht="57.75" customHeight="1" thickBot="1">
      <c r="B49" s="18"/>
      <c r="C49" s="1171" t="s">
        <v>5</v>
      </c>
      <c r="D49" s="1171"/>
      <c r="E49" s="1172"/>
      <c r="F49" s="19" t="s">
        <v>577</v>
      </c>
      <c r="G49" s="20" t="s">
        <v>578</v>
      </c>
      <c r="H49" s="20" t="s">
        <v>579</v>
      </c>
      <c r="I49" s="20" t="s">
        <v>580</v>
      </c>
      <c r="J49" s="21">
        <v>2.76</v>
      </c>
    </row>
    <row r="50" spans="2:10"/>
  </sheetData>
  <sheetProtection algorithmName="SHA-512" hashValue="S3jtxmXLztvdGWMG3ANYVwPqyFwR+ZUSLiXTn7KXFcFj3wrOwTYf1MzCC+udi874SX4p8xqnqV+7gD5xI2n9bg==" saltValue="GAz9MUbuREXTgf1szvz3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2023-03-09T04:23:54Z</cp:lastPrinted>
  <dcterms:created xsi:type="dcterms:W3CDTF">2023-02-20T06:37:18Z</dcterms:created>
  <dcterms:modified xsi:type="dcterms:W3CDTF">2023-10-03T10:51:18Z</dcterms:modified>
  <cp:category/>
</cp:coreProperties>
</file>