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AM37" i="9"/>
  <c r="U37" i="9"/>
  <c r="AM36" i="9"/>
  <c r="CO34" i="9"/>
  <c r="CO35" i="9" s="1"/>
  <c r="CO36" i="9" s="1"/>
  <c r="CO37" i="9" s="1"/>
  <c r="CO38" i="9" s="1"/>
  <c r="CO39" i="9" s="1"/>
  <c r="CO40" i="9" s="1"/>
  <c r="CO41" i="9" s="1"/>
  <c r="BW34" i="9"/>
  <c r="BW35" i="9" s="1"/>
  <c r="BW36" i="9" s="1"/>
  <c r="BW37" i="9" s="1"/>
  <c r="BW38" i="9" s="1"/>
  <c r="BW39" i="9" s="1"/>
  <c r="BW40" i="9" s="1"/>
  <c r="BW41" i="9" s="1"/>
  <c r="BW42" i="9" s="1"/>
  <c r="BW43" i="9" s="1"/>
  <c r="C34" i="9"/>
  <c r="C35" i="9" l="1"/>
  <c r="C36" i="9" s="1"/>
  <c r="C37" i="9" s="1"/>
  <c r="C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alcChain>
</file>

<file path=xl/sharedStrings.xml><?xml version="1.0" encoding="utf-8"?>
<sst xmlns="http://schemas.openxmlformats.org/spreadsheetml/2006/main" count="1081" uniqueCount="581">
  <si>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</si>
  <si>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</si>
  <si>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</si>
  <si>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</si>
  <si>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</si>
  <si>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</si>
  <si>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</si>
  <si>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</si>
  <si>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</si>
  <si>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</si>
  <si>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</si>
  <si>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</si>
  <si>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</si>
  <si>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</si>
  <si>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</si>
  <si>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</si>
  <si>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</si>
  <si>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</si>
  <si>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</si>
  <si>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</si>
  <si>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</si>
  <si>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</si>
  <si>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</si>
  <si>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</si>
  <si>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</si>
  <si>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</si>
  <si>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</si>
  <si>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</si>
  <si>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</si>
  <si>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</si>
  <si>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</si>
  <si>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</si>
  <si>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</si>
  <si>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</si>
  <si>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</si>
  <si>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</si>
  <si>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</si>
  <si>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</si>
  <si>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</si>
  <si>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</si>
  <si>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</si>
  <si>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</si>
  <si>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</si>
  <si>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</si>
  <si>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</si>
  <si>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</si>
  <si>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</si>
  <si>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</si>
  <si>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</si>
  <si>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</si>
  <si>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</si>
  <si>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</si>
  <si>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</si>
  <si>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</si>
  <si>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</si>
  <si>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</si>
  <si>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</si>
  <si>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</si>
  <si>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</si>
  <si>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</si>
  <si>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</si>
  <si>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</si>
  <si>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</si>
  <si>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</si>
  <si>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</si>
  <si>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</si>
  <si>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</si>
  <si>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</si>
  <si>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</si>
  <si>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</si>
  <si>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</si>
  <si>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</si>
  <si>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</si>
  <si>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</si>
  <si>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</si>
  <si>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</si>
  <si>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</si>
  <si>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</si>
  <si>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</si>
  <si>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</si>
  <si>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</si>
  <si>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</si>
  <si>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</si>
  <si>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</si>
  <si>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</si>
  <si>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</si>
  <si>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</si>
  <si>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</si>
  <si>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</si>
  <si>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</si>
  <si>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</si>
  <si>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</si>
  <si>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</si>
  <si>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</si>
  <si>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</si>
  <si>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</si>
  <si>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</si>
  <si>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</si>
  <si>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</si>
  <si>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</si>
  <si>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</si>
  <si>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</si>
  <si>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</si>
  <si>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</si>
  <si>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</si>
  <si>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</si>
  <si>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</si>
  <si>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</si>
  <si>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</si>
  <si>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</si>
  <si>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</si>
  <si>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</si>
  <si>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</si>
  <si>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</si>
  <si>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</si>
  <si>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</si>
  <si>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</si>
  <si>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</si>
  <si>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</si>
  <si>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</si>
  <si>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</si>
  <si>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</si>
  <si>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</si>
  <si>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</si>
  <si>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</si>
  <si>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</si>
  <si>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</si>
  <si>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</si>
  <si>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</si>
  <si>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</si>
  <si>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</si>
  <si>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</si>
  <si>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</si>
  <si>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</si>
  <si>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</si>
  <si>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</si>
  <si>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</si>
  <si>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</si>
  <si>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</si>
  <si>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</si>
  <si>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</si>
  <si>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</si>
  <si>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</si>
  <si>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</si>
  <si>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</si>
  <si>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</si>
  <si>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</si>
  <si>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</si>
  <si>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</si>
  <si>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</si>
  <si>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</si>
  <si>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</si>
  <si>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</si>
  <si>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</si>
  <si>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</si>
  <si>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</si>
  <si>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</si>
  <si>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</si>
  <si>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</si>
  <si>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</si>
  <si>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</si>
  <si>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</si>
  <si>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</si>
  <si>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</si>
  <si>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</si>
  <si>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</si>
  <si>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</si>
  <si>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</si>
  <si>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</si>
  <si>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</si>
  <si>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</si>
  <si>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</si>
  <si>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</si>
  <si>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</si>
  <si>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</si>
  <si>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</si>
  <si>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</si>
  <si>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</si>
  <si>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</si>
  <si>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</si>
  <si>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</si>
  <si>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</si>
  <si>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</si>
  <si>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</si>
  <si>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</si>
  <si>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</si>
  <si>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</si>
  <si>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</si>
  <si>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</si>
  <si>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</si>
  <si>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</si>
  <si>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</si>
  <si>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</si>
  <si>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</si>
  <si>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</si>
  <si>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</si>
  <si>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</si>
  <si>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</si>
  <si>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</si>
  <si>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</si>
  <si>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</si>
  <si>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</si>
  <si>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</si>
  <si>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</si>
  <si>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</si>
  <si>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</si>
  <si>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</si>
  <si>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</si>
  <si>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</si>
  <si>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</si>
  <si>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</si>
  <si>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</si>
  <si>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</si>
  <si>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</si>
  <si>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</si>
  <si>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</si>
  <si>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</si>
  <si>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</si>
  <si>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</si>
  <si>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</si>
  <si>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</si>
  <si>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</si>
  <si>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</si>
  <si>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</si>
  <si>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</si>
  <si>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</si>
  <si>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</si>
  <si>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</si>
  <si>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</si>
  <si>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</si>
  <si>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</si>
  <si>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</si>
  <si>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</si>
  <si>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</si>
  <si>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</si>
  <si>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</si>
  <si>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</si>
  <si>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</si>
  <si>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</si>
  <si>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</si>
  <si>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</si>
  <si>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</si>
  <si>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</si>
  <si>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</si>
  <si>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</si>
  <si>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</si>
  <si>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</si>
  <si>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</si>
  <si>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</si>
  <si>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</si>
  <si>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</si>
  <si>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</si>
  <si>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</si>
  <si>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</si>
  <si>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</si>
  <si>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</si>
  <si>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</si>
  <si>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</si>
  <si>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</si>
  <si>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</si>
  <si>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</si>
  <si>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</si>
  <si>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</si>
  <si>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</si>
  <si>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</si>
  <si>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</si>
  <si>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</si>
  <si>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</si>
  <si>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</si>
  <si>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</si>
  <si>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</si>
  <si>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</si>
  <si>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</si>
  <si>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</si>
  <si>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</si>
  <si>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</si>
  <si>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</si>
  <si>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</si>
  <si>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</si>
  <si>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</si>
  <si>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</si>
  <si>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</si>
  <si>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</si>
  <si>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</si>
  <si>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</si>
  <si>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</si>
  <si>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</si>
  <si>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</si>
  <si>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</si>
  <si>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</si>
  <si>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</si>
  <si>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</si>
  <si>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</si>
  <si>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</si>
  <si>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</si>
  <si>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</si>
  <si>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</si>
  <si>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</si>
  <si>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</si>
  <si>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</si>
  <si>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</si>
  <si>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</si>
  <si>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</si>
  <si>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</si>
  <si>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</si>
  <si>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</si>
  <si>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</si>
  <si>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</si>
  <si>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</si>
  <si>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</si>
  <si>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</si>
  <si>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</si>
  <si>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</si>
  <si>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</si>
  <si>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</si>
  <si>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</si>
  <si>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</si>
  <si>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</si>
  <si>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</si>
  <si>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</si>
  <si>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</si>
  <si>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</si>
  <si>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</si>
  <si>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</si>
  <si>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</si>
  <si>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</si>
  <si>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</si>
  <si>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</si>
  <si>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</si>
  <si>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</si>
  <si>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</si>
  <si>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</si>
  <si>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</si>
  <si>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</si>
  <si>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</si>
  <si>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</si>
  <si>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</si>
  <si>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</si>
  <si>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</si>
  <si>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</si>
  <si>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</si>
  <si>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</si>
  <si>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</si>
  <si>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</si>
  <si>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</si>
  <si>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</si>
  <si>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</si>
  <si>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</si>
  <si>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</si>
  <si>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</si>
  <si>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</si>
  <si>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</si>
  <si>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</si>
  <si>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</si>
  <si>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</si>
  <si>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</si>
  <si>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</si>
  <si>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</si>
  <si>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</si>
  <si>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</si>
  <si>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</si>
  <si>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</si>
  <si>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</si>
  <si>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</si>
  <si>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</si>
  <si>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</si>
  <si>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</si>
  <si>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</si>
  <si>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</si>
  <si>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</si>
  <si>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</si>
  <si>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</si>
  <si>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</si>
  <si>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</si>
  <si>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</si>
  <si>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</si>
  <si>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</si>
  <si>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</si>
  <si>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</si>
  <si>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</si>
  <si>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</si>
  <si>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</si>
  <si>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</si>
  <si>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</si>
  <si>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</si>
  <si>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</si>
  <si>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簡易水道事業特別会計</t>
    <phoneticPr fontId="5"/>
  </si>
  <si>
    <t>法非適用企業</t>
    <phoneticPr fontId="5"/>
  </si>
  <si>
    <t>食肉処理センター特別会計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</si>
  <si>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</si>
  <si>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</si>
  <si>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</si>
  <si>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</si>
  <si>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</si>
  <si>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</si>
  <si>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</si>
  <si>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</si>
  <si>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</si>
  <si>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</si>
  <si>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</si>
  <si>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</si>
  <si>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</si>
  <si>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</si>
  <si>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</si>
  <si>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</si>
  <si>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</si>
  <si>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</si>
  <si>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</si>
  <si>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</si>
  <si>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</si>
  <si>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</si>
  <si>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</si>
  <si>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</si>
  <si>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</si>
  <si>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</si>
  <si>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</si>
  <si>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</si>
  <si>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</si>
  <si>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</si>
  <si>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</si>
  <si>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</si>
  <si>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</si>
  <si>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</si>
  <si>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</si>
  <si>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</si>
  <si>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</si>
  <si>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</si>
  <si>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</si>
  <si>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</si>
  <si>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</si>
  <si>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</si>
  <si>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</si>
  <si>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</si>
  <si>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</si>
  <si>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</si>
  <si>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</si>
  <si>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</si>
  <si>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</si>
  <si>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</si>
  <si>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</si>
  <si>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</si>
  <si>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</si>
  <si>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</si>
  <si>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</si>
  <si>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</si>
  <si>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</si>
  <si>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</si>
  <si>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</si>
  <si>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</si>
  <si>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</si>
  <si>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</si>
  <si>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</si>
  <si>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</si>
  <si>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</si>
  <si>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</si>
  <si>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</si>
  <si>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</si>
  <si>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</si>
  <si>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</si>
  <si>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</si>
  <si>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</si>
  <si>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</si>
  <si>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</si>
  <si>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</si>
  <si>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</si>
  <si>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</si>
  <si>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</si>
  <si>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</si>
  <si>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</si>
  <si>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</si>
  <si>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</si>
  <si>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</si>
  <si>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</si>
  <si>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</si>
  <si>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</si>
  <si>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</si>
  <si>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</si>
  <si>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</si>
  <si>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</si>
  <si>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</si>
  <si>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</si>
  <si>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</si>
  <si>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</si>
  <si>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</si>
  <si>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</si>
  <si>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</si>
  <si>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</si>
  <si>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</si>
  <si>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</si>
  <si>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</si>
  <si>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</si>
  <si>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</si>
  <si>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</si>
  <si>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</si>
  <si>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</si>
  <si>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</si>
  <si>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</si>
  <si>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</si>
  <si>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</si>
  <si>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</si>
  <si>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</si>
  <si>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</si>
  <si>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</si>
  <si>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</si>
  <si>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</si>
  <si>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</si>
  <si>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</si>
  <si>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</si>
  <si>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</si>
  <si>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</si>
  <si>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</si>
  <si>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</si>
  <si>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</si>
  <si>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</si>
  <si>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</si>
  <si>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</si>
  <si>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</si>
  <si>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</si>
  <si>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</si>
  <si>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</si>
  <si>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</si>
  <si>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</si>
  <si>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</si>
  <si>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</si>
  <si>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</si>
  <si>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1.37</t>
  </si>
  <si>
    <t>▲ 6.92</t>
  </si>
  <si>
    <t>▲ 0.00</t>
  </si>
  <si>
    <t>▲ 0.46</t>
  </si>
  <si>
    <t>津山市水道事業会計</t>
  </si>
  <si>
    <t>一般会計</t>
  </si>
  <si>
    <t>介護保険特別会計</t>
  </si>
  <si>
    <t>津山市工業用水道事業会計</t>
  </si>
  <si>
    <t>国民健康保険特別会計</t>
  </si>
  <si>
    <t>後期高齢者医療特別会計</t>
  </si>
  <si>
    <t>磯野計記念奨学金特別会計</t>
  </si>
  <si>
    <t>公共用地取得事業特別会計</t>
  </si>
  <si>
    <t>その他会計（赤字）</t>
  </si>
  <si>
    <t>その他会計（黒字）</t>
  </si>
  <si>
    <t>津山広域事務組合　一般会計</t>
    <rPh sb="0" eb="2">
      <t>ツヤマ</t>
    </rPh>
    <rPh sb="2" eb="4">
      <t>コウイキ</t>
    </rPh>
    <rPh sb="4" eb="6">
      <t>ジム</t>
    </rPh>
    <rPh sb="6" eb="8">
      <t>クミアイ</t>
    </rPh>
    <rPh sb="9" eb="11">
      <t>イッパン</t>
    </rPh>
    <rPh sb="11" eb="13">
      <t>カイケイ</t>
    </rPh>
    <phoneticPr fontId="24"/>
  </si>
  <si>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</si>
  <si>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勝田郡老人福祉施設組合　一般会計</t>
  </si>
  <si>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</si>
  <si>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</si>
  <si>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4"/>
  </si>
  <si>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4"/>
  </si>
  <si>
    <t>津山圏域東部衛生施設組合　一般会計</t>
    <rPh sb="13" eb="15">
      <t>イッパン</t>
    </rPh>
    <rPh sb="15" eb="17">
      <t>カイケイ</t>
    </rPh>
    <phoneticPr fontId="24"/>
  </si>
  <si>
    <t>津山圏域西部衛生施設組合　一般会計</t>
    <rPh sb="13" eb="15">
      <t>イッパン</t>
    </rPh>
    <rPh sb="15" eb="17">
      <t>カイケイ</t>
    </rPh>
    <phoneticPr fontId="24"/>
  </si>
  <si>
    <t>津山圏域衛生処理組合　一般会計</t>
    <rPh sb="11" eb="13">
      <t>イッパン</t>
    </rPh>
    <rPh sb="13" eb="15">
      <t>カイケイ</t>
    </rPh>
    <phoneticPr fontId="24"/>
  </si>
  <si>
    <t>津山圏域消防組合　一般会計</t>
    <rPh sb="9" eb="11">
      <t>イッパン</t>
    </rPh>
    <rPh sb="11" eb="13">
      <t>カイケイ</t>
    </rPh>
    <phoneticPr fontId="24"/>
  </si>
  <si>
    <t>津山地区農業共済事務組合　農業共済事業会計</t>
    <rPh sb="13" eb="15">
      <t>ノウギョウ</t>
    </rPh>
    <rPh sb="15" eb="17">
      <t>キョウサイ</t>
    </rPh>
    <rPh sb="17" eb="19">
      <t>ジギョウ</t>
    </rPh>
    <rPh sb="19" eb="21">
      <t>カイケイ</t>
    </rPh>
    <phoneticPr fontId="24"/>
  </si>
  <si>
    <t>勝英農業共済事務組合　農業共済事業会計</t>
    <rPh sb="11" eb="13">
      <t>ノウギョウ</t>
    </rPh>
    <rPh sb="13" eb="15">
      <t>キョウサイ</t>
    </rPh>
    <rPh sb="15" eb="17">
      <t>ジギョウ</t>
    </rPh>
    <rPh sb="17" eb="19">
      <t>カイケイ</t>
    </rPh>
    <phoneticPr fontId="24"/>
  </si>
  <si>
    <t>岡山県広域水道企業団</t>
  </si>
  <si>
    <t>岡山県後期高齢者広域連合　一般会計</t>
  </si>
  <si>
    <t>岡山県後期高齢者広域連合　特別会計</t>
  </si>
  <si>
    <t>岡山県市町村総合事務組合　一般会計</t>
  </si>
  <si>
    <t>岡山県市町村総合事務組合　貸付金特別会計</t>
  </si>
  <si>
    <t>岡山県市町村総合事務組合　脱退還付金特別会計</t>
  </si>
  <si>
    <t>岡山県市町村総合事務組合　交通災害共済特別会計</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</si>
  <si>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</si>
  <si>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</si>
  <si>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</si>
  <si>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</si>
  <si>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</si>
  <si>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4"/>
  </si>
  <si>
    <t>（有）アグリ久米</t>
  </si>
  <si>
    <t>（財）あばグリーン公社</t>
  </si>
  <si>
    <t>○</t>
  </si>
  <si>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</si>
  <si>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</si>
  <si>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</si>
  <si>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</si>
  <si>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</si>
  <si>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</si>
  <si>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</si>
  <si>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</si>
  <si>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</si>
  <si>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</si>
  <si>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</si>
  <si>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</si>
  <si>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実質公債費比率は類似団体と比較して高い水準にあるが，過去からの起債抑制策，また，交付税算入等，本市において有利な起債を活用したことで，近年は低下傾向にある。
　将来負担比率についても類似団体と比較して高い水準にあるが，平成２４年度以降は上昇傾向にある。上昇の主な要因は，平成２５年度の土地開発公社清算に伴う第三セクター等改革推進債１１３億５千万円の発行で地方債残高が増加したことや，平成２８年３月に完成した新ごみ処理施設の建設に伴う費用を今後負担すること等によるものである。これらは，本市の発展のために解決すべき長年の懸案事項に取り組んだ結果であるが，今後もこれまで以上に起債抑制等、公債費の適正化等に取り組んでいく必要がある。</t>
    <rPh sb="1" eb="3">
      <t>ジッシツ</t>
    </rPh>
    <rPh sb="3" eb="6">
      <t>コウサイヒ</t>
    </rPh>
    <rPh sb="6" eb="8">
      <t>ヒリツ</t>
    </rPh>
    <rPh sb="9" eb="11">
      <t>ルイジ</t>
    </rPh>
    <rPh sb="11" eb="13">
      <t>ダンタイ</t>
    </rPh>
    <rPh sb="14" eb="16">
      <t>ヒカク</t>
    </rPh>
    <rPh sb="18" eb="19">
      <t>タカ</t>
    </rPh>
    <rPh sb="20" eb="22">
      <t>スイジュン</t>
    </rPh>
    <rPh sb="27" eb="29">
      <t>カコ</t>
    </rPh>
    <rPh sb="32" eb="34">
      <t>キサイ</t>
    </rPh>
    <rPh sb="34" eb="37">
      <t>ヨクセイサク</t>
    </rPh>
    <rPh sb="41" eb="44">
      <t>コウフゼイ</t>
    </rPh>
    <rPh sb="44" eb="46">
      <t>サンニュウ</t>
    </rPh>
    <rPh sb="46" eb="47">
      <t>トウ</t>
    </rPh>
    <rPh sb="48" eb="50">
      <t>ホンシ</t>
    </rPh>
    <rPh sb="54" eb="56">
      <t>ユウリ</t>
    </rPh>
    <rPh sb="57" eb="59">
      <t>キサイ</t>
    </rPh>
    <rPh sb="60" eb="62">
      <t>カツヨウ</t>
    </rPh>
    <rPh sb="68" eb="70">
      <t>キンネン</t>
    </rPh>
    <rPh sb="71" eb="73">
      <t>テイカ</t>
    </rPh>
    <rPh sb="73" eb="75">
      <t>ケイコウ</t>
    </rPh>
    <rPh sb="81" eb="83">
      <t>ショウライ</t>
    </rPh>
    <rPh sb="83" eb="85">
      <t>フタン</t>
    </rPh>
    <rPh sb="85" eb="87">
      <t>ヒリツ</t>
    </rPh>
    <rPh sb="110" eb="112">
      <t>ヘイセイ</t>
    </rPh>
    <rPh sb="114" eb="116">
      <t>ネンド</t>
    </rPh>
    <rPh sb="116" eb="118">
      <t>イコウ</t>
    </rPh>
    <rPh sb="119" eb="121">
      <t>ジョウショウ</t>
    </rPh>
    <rPh sb="121" eb="123">
      <t>ケイコウ</t>
    </rPh>
    <rPh sb="127" eb="129">
      <t>ジョウショウ</t>
    </rPh>
    <rPh sb="130" eb="131">
      <t>オモ</t>
    </rPh>
    <rPh sb="132" eb="134">
      <t>ヨウイン</t>
    </rPh>
    <rPh sb="136" eb="138">
      <t>ヘイセイ</t>
    </rPh>
    <rPh sb="140" eb="142">
      <t>ネンド</t>
    </rPh>
    <rPh sb="143" eb="145">
      <t>トチ</t>
    </rPh>
    <rPh sb="145" eb="147">
      <t>カイハツ</t>
    </rPh>
    <rPh sb="147" eb="149">
      <t>コウシャ</t>
    </rPh>
    <rPh sb="149" eb="151">
      <t>セイサン</t>
    </rPh>
    <rPh sb="152" eb="153">
      <t>トモナ</t>
    </rPh>
    <rPh sb="154" eb="156">
      <t>ダイサン</t>
    </rPh>
    <rPh sb="160" eb="161">
      <t>トウ</t>
    </rPh>
    <rPh sb="161" eb="163">
      <t>カイカク</t>
    </rPh>
    <rPh sb="163" eb="165">
      <t>スイシン</t>
    </rPh>
    <rPh sb="165" eb="166">
      <t>サイ</t>
    </rPh>
    <rPh sb="169" eb="170">
      <t>オク</t>
    </rPh>
    <rPh sb="171" eb="174">
      <t>センマンエン</t>
    </rPh>
    <rPh sb="175" eb="177">
      <t>ハッコウ</t>
    </rPh>
    <rPh sb="178" eb="181">
      <t>チホウサイ</t>
    </rPh>
    <rPh sb="181" eb="182">
      <t>ザン</t>
    </rPh>
    <rPh sb="184" eb="186">
      <t>ゾウカ</t>
    </rPh>
    <rPh sb="192" eb="194">
      <t>ヘイセイ</t>
    </rPh>
    <rPh sb="196" eb="197">
      <t>ネン</t>
    </rPh>
    <rPh sb="198" eb="199">
      <t>ガツ</t>
    </rPh>
    <rPh sb="200" eb="202">
      <t>カンセイ</t>
    </rPh>
    <rPh sb="215" eb="216">
      <t>トモナ</t>
    </rPh>
    <rPh sb="217" eb="219">
      <t>ヒヨウ</t>
    </rPh>
    <rPh sb="220" eb="222">
      <t>コンゴ</t>
    </rPh>
    <rPh sb="228" eb="229">
      <t>トウ</t>
    </rPh>
    <rPh sb="243" eb="245">
      <t>ホンシ</t>
    </rPh>
    <rPh sb="246" eb="248">
      <t>ハッテン</t>
    </rPh>
    <rPh sb="252" eb="254">
      <t>カイケツ</t>
    </rPh>
    <rPh sb="257" eb="259">
      <t>ナガネン</t>
    </rPh>
    <rPh sb="260" eb="262">
      <t>ケンアン</t>
    </rPh>
    <rPh sb="262" eb="264">
      <t>ジコウ</t>
    </rPh>
    <rPh sb="265" eb="266">
      <t>ト</t>
    </rPh>
    <rPh sb="267" eb="268">
      <t>ク</t>
    </rPh>
    <rPh sb="270" eb="272">
      <t>ケッカ</t>
    </rPh>
    <rPh sb="277" eb="279">
      <t>コンゴ</t>
    </rPh>
    <rPh sb="284" eb="286">
      <t>イジョウ</t>
    </rPh>
    <rPh sb="287" eb="289">
      <t>キサイ</t>
    </rPh>
    <rPh sb="289" eb="291">
      <t>ヨクセイ</t>
    </rPh>
    <rPh sb="291" eb="292">
      <t>トウ</t>
    </rPh>
    <rPh sb="293" eb="296">
      <t>コウサイヒ</t>
    </rPh>
    <rPh sb="297" eb="300">
      <t>テキセイカ</t>
    </rPh>
    <rPh sb="300" eb="301">
      <t>トウ</t>
    </rPh>
    <rPh sb="302" eb="303">
      <t>ト</t>
    </rPh>
    <rPh sb="304" eb="305">
      <t>ク</t>
    </rPh>
    <rPh sb="309" eb="31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</si>
</sst>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48568</c:v>
                </c:pt>
                <c:pt idx="1">
                  <c:v>64054</c:v>
                </c:pt>
                <c:pt idx="2">
                  <c:v>88846</c:v>
                </c:pt>
                <c:pt idx="3">
                  <c:v>102428</c:v>
                </c:pt>
                <c:pt idx="4">
                  <c:v>55714</c:v>
                </c:pt>
              </c:numCache>
            </c:numRef>
          </c:val>
          <c:smooth val="0"/>
        </c:ser>
        <c:dLbls>
          <c:showLegendKey val="0"/>
          <c:showVal val="0"/>
          <c:showCatName val="0"/>
          <c:showSerName val="0"/>
          <c:showPercent val="0"/>
          <c:showBubbleSize val="0"/>
        </c:dLbls>
        <c:marker val="1"/>
        <c:smooth val="0"/>
        <c:axId val="97731328"/>
        <c:axId val="97733248"/>
      </c:lineChart>
      <c:catAx>
        <c:axId val="97731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33248"/>
        <c:crosses val="autoZero"/>
        <c:auto val="1"/>
        <c:lblAlgn val="ctr"/>
        <c:lblOffset val="100"/>
        <c:tickLblSkip val="1"/>
        <c:tickMarkSkip val="1"/>
        <c:noMultiLvlLbl val="0"/>
      </c:catAx>
      <c:valAx>
        <c:axId val="977332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3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5.69</c:v>
                </c:pt>
                <c:pt idx="1">
                  <c:v>5.21</c:v>
                </c:pt>
                <c:pt idx="2">
                  <c:v>5.16</c:v>
                </c:pt>
                <c:pt idx="3">
                  <c:v>4.97</c:v>
                </c:pt>
                <c:pt idx="4">
                  <c:v>8.07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8.7200000000000006</c:v>
                </c:pt>
                <c:pt idx="1">
                  <c:v>6.97</c:v>
                </c:pt>
                <c:pt idx="2">
                  <c:v>14.11</c:v>
                </c:pt>
                <c:pt idx="3">
                  <c:v>18.05</c:v>
                </c:pt>
                <c:pt idx="4">
                  <c:v>17.600000000000001</c:v>
                </c:pt>
              </c:numCache>
            </c:numRef>
          </c:val>
        </c:ser>
        <c:dLbls>
          <c:showLegendKey val="0"/>
          <c:showVal val="0"/>
          <c:showCatName val="0"/>
          <c:showSerName val="0"/>
          <c:showPercent val="0"/>
          <c:showBubbleSize val="0"/>
        </c:dLbls>
        <c:gapWidth val="250"/>
        <c:overlap val="100"/>
        <c:axId val="2375040"/>
        <c:axId val="238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-1.37</c:v>
                </c:pt>
                <c:pt idx="1">
                  <c:v>-6.92</c:v>
                </c:pt>
                <c:pt idx="2">
                  <c:v>3.78</c:v>
                </c:pt>
                <c:pt idx="3">
                  <c:v>0</c:v>
                </c:pt>
                <c:pt idx="4">
                  <c:v>-0.46</c:v>
                </c:pt>
              </c:numCache>
            </c:numRef>
          </c:val>
          <c:smooth val="0"/>
        </c:ser>
        <c:dLbls>
          <c:showLegendKey val="0"/>
          <c:showVal val="0"/>
          <c:showCatName val="0"/>
          <c:showSerName val="0"/>
          <c:showPercent val="0"/>
          <c:showBubbleSize val="0"/>
        </c:dLbls>
        <c:marker val="1"/>
        <c:smooth val="0"/>
        <c:axId val="2375040"/>
        <c:axId val="2385408"/>
      </c:lineChart>
      <c:catAx>
        <c:axId val="23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5408"/>
        <c:crosses val="autoZero"/>
        <c:auto val="1"/>
        <c:lblAlgn val="ctr"/>
        <c:lblOffset val="100"/>
        <c:tickLblSkip val="1"/>
        <c:tickMarkSkip val="1"/>
        <c:noMultiLvlLbl val="0"/>
      </c:catAx>
      <c:valAx>
        <c:axId val="238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0.13</c:v>
                </c:pt>
                <c:pt idx="4">
                  <c:v>#N/A</c:v>
                </c:pt>
                <c:pt idx="5">
                  <c:v>0.13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磯野計記念奨学金特別会計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c:v>
                </c:pt>
                <c:pt idx="2">
                  <c:v>#N/A</c:v>
                </c:pt>
                <c:pt idx="3">
                  <c:v>1.58</c:v>
                </c:pt>
                <c:pt idx="4">
                  <c:v>#N/A</c:v>
                </c:pt>
                <c:pt idx="5">
                  <c:v>0.7</c:v>
                </c:pt>
                <c:pt idx="6">
                  <c:v>#N/A</c:v>
                </c:pt>
                <c:pt idx="7">
                  <c:v>0.49</c:v>
                </c:pt>
                <c:pt idx="8">
                  <c:v>#N/A</c:v>
                </c:pt>
                <c:pt idx="9">
                  <c:v>0.01</c:v>
                </c:pt>
              </c:numCache>
            </c:numRef>
          </c:val>
        </c:ser>
        <c:ser>
          <c:idx val="6"/>
          <c:order val="6"/>
          <c:tx>
            <c:strRef>
              <c:f>データシート!$A$33</c:f>
              <c:strCache>
                <c:ptCount val="1"/>
                <c:pt idx="0">
                  <c:v>津山市工業用水道事業会計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0.14000000000000001</c:v>
                </c:pt>
                <c:pt idx="4">
                  <c:v>#N/A</c:v>
                </c:pt>
                <c:pt idx="5">
                  <c:v>0.14000000000000001</c:v>
                </c:pt>
                <c:pt idx="6">
                  <c:v>#N/A</c:v>
                </c:pt>
                <c:pt idx="7">
                  <c:v>0.15</c:v>
                </c:pt>
                <c:pt idx="8">
                  <c:v>#N/A</c:v>
                </c:pt>
                <c:pt idx="9">
                  <c:v>0.16</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0.12</c:v>
                </c:pt>
                <c:pt idx="2">
                  <c:v>#N/A</c:v>
                </c:pt>
                <c:pt idx="3">
                  <c:v>0.24</c:v>
                </c:pt>
                <c:pt idx="4">
                  <c:v>#N/A</c:v>
                </c:pt>
                <c:pt idx="5">
                  <c:v>0.26</c:v>
                </c:pt>
                <c:pt idx="6">
                  <c:v>#N/A</c:v>
                </c:pt>
                <c:pt idx="7">
                  <c:v>0.56000000000000005</c:v>
                </c:pt>
                <c:pt idx="8">
                  <c:v>#N/A</c:v>
                </c:pt>
                <c:pt idx="9">
                  <c:v>0.79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5.69</c:v>
                </c:pt>
                <c:pt idx="2">
                  <c:v>#N/A</c:v>
                </c:pt>
                <c:pt idx="3">
                  <c:v>5.2</c:v>
                </c:pt>
                <c:pt idx="4">
                  <c:v>#N/A</c:v>
                </c:pt>
                <c:pt idx="5">
                  <c:v>5.16</c:v>
                </c:pt>
                <c:pt idx="6">
                  <c:v>#N/A</c:v>
                </c:pt>
                <c:pt idx="7">
                  <c:v>4.96</c:v>
                </c:pt>
                <c:pt idx="8">
                  <c:v>#N/A</c:v>
                </c:pt>
                <c:pt idx="9">
                  <c:v>8.06</c:v>
                </c:pt>
              </c:numCache>
            </c:numRef>
          </c:val>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c:v>
                </c:pt>
                <c:pt idx="2">
                  <c:v>#N/A</c:v>
                </c:pt>
                <c:pt idx="3">
                  <c:v>18.25</c:v>
                </c:pt>
                <c:pt idx="4">
                  <c:v>#N/A</c:v>
                </c:pt>
                <c:pt idx="5">
                  <c:v>18.579999999999998</c:v>
                </c:pt>
                <c:pt idx="6">
                  <c:v>#N/A</c:v>
                </c:pt>
                <c:pt idx="7">
                  <c:v>15.58</c:v>
                </c:pt>
                <c:pt idx="8">
                  <c:v>#N/A</c:v>
                </c:pt>
                <c:pt idx="9">
                  <c:v>13.48</c:v>
                </c:pt>
              </c:numCache>
            </c:numRef>
          </c:val>
        </c:ser>
        <c:dLbls>
          <c:showLegendKey val="0"/>
          <c:showVal val="0"/>
          <c:showCatName val="0"/>
          <c:showSerName val="0"/>
          <c:showPercent val="0"/>
          <c:showBubbleSize val="0"/>
        </c:dLbls>
        <c:gapWidth val="150"/>
        <c:overlap val="100"/>
        <c:axId val="118772864"/>
        <c:axId val="118774400"/>
      </c:barChart>
      <c:catAx>
        <c:axId val="1187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74400"/>
        <c:crosses val="autoZero"/>
        <c:auto val="1"/>
        <c:lblAlgn val="ctr"/>
        <c:lblOffset val="100"/>
        <c:tickLblSkip val="1"/>
        <c:tickMarkSkip val="1"/>
        <c:noMultiLvlLbl val="0"/>
      </c:catAx>
      <c:valAx>
        <c:axId val="1187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7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5509</c:v>
                </c:pt>
                <c:pt idx="5">
                  <c:v>5402</c:v>
                </c:pt>
                <c:pt idx="8">
                  <c:v>5465</c:v>
                </c:pt>
                <c:pt idx="11">
                  <c:v>5639</c:v>
                </c:pt>
                <c:pt idx="14">
                  <c:v>5772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326</c:v>
                </c:pt>
                <c:pt idx="3">
                  <c:v>321</c:v>
                </c:pt>
                <c:pt idx="6">
                  <c:v>302</c:v>
                </c:pt>
                <c:pt idx="9">
                  <c:v>287</c:v>
                </c:pt>
                <c:pt idx="12">
                  <c:v>233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360</c:v>
                </c:pt>
                <c:pt idx="3">
                  <c:v>347</c:v>
                </c:pt>
                <c:pt idx="6">
                  <c:v>353</c:v>
                </c:pt>
                <c:pt idx="9">
                  <c:v>299</c:v>
                </c:pt>
                <c:pt idx="12">
                  <c:v>281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2248</c:v>
                </c:pt>
                <c:pt idx="3">
                  <c:v>1993</c:v>
                </c:pt>
                <c:pt idx="6">
                  <c:v>2197</c:v>
                </c:pt>
                <c:pt idx="9">
                  <c:v>1942</c:v>
                </c:pt>
                <c:pt idx="12">
                  <c:v>1994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27</c:v>
                </c:pt>
                <c:pt idx="3">
                  <c:v>27</c:v>
                </c:pt>
                <c:pt idx="6">
                  <c:v>27</c:v>
                </c:pt>
                <c:pt idx="9">
                  <c:v>27</c:v>
                </c:pt>
                <c:pt idx="12">
                  <c:v>27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5935</c:v>
                </c:pt>
                <c:pt idx="3">
                  <c:v>5767</c:v>
                </c:pt>
                <c:pt idx="6">
                  <c:v>5841</c:v>
                </c:pt>
                <c:pt idx="9">
                  <c:v>5886</c:v>
                </c:pt>
                <c:pt idx="12">
                  <c:v>5757</c:v>
                </c:pt>
              </c:numCache>
            </c:numRef>
          </c:val>
        </c:ser>
        <c:dLbls>
          <c:showLegendKey val="0"/>
          <c:showVal val="0"/>
          <c:showCatName val="0"/>
          <c:showSerName val="0"/>
          <c:showPercent val="0"/>
          <c:showBubbleSize val="0"/>
        </c:dLbls>
        <c:gapWidth val="100"/>
        <c:overlap val="100"/>
        <c:axId val="92832512"/>
        <c:axId val="9283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3387</c:v>
                </c:pt>
                <c:pt idx="2">
                  <c:v>#N/A</c:v>
                </c:pt>
                <c:pt idx="3">
                  <c:v>#N/A</c:v>
                </c:pt>
                <c:pt idx="4">
                  <c:v>3053</c:v>
                </c:pt>
                <c:pt idx="5">
                  <c:v>#N/A</c:v>
                </c:pt>
                <c:pt idx="6">
                  <c:v>#N/A</c:v>
                </c:pt>
                <c:pt idx="7">
                  <c:v>3255</c:v>
                </c:pt>
                <c:pt idx="8">
                  <c:v>#N/A</c:v>
                </c:pt>
                <c:pt idx="9">
                  <c:v>#N/A</c:v>
                </c:pt>
                <c:pt idx="10">
                  <c:v>2802</c:v>
                </c:pt>
                <c:pt idx="11">
                  <c:v>#N/A</c:v>
                </c:pt>
                <c:pt idx="12">
                  <c:v>#N/A</c:v>
                </c:pt>
                <c:pt idx="13">
                  <c:v>2520</c:v>
                </c:pt>
                <c:pt idx="14">
                  <c:v>#N/A</c:v>
                </c:pt>
              </c:numCache>
            </c:numRef>
          </c:val>
          <c:smooth val="0"/>
        </c:ser>
        <c:dLbls>
          <c:showLegendKey val="0"/>
          <c:showVal val="0"/>
          <c:showCatName val="0"/>
          <c:showSerName val="0"/>
          <c:showPercent val="0"/>
          <c:showBubbleSize val="0"/>
        </c:dLbls>
        <c:marker val="1"/>
        <c:smooth val="0"/>
        <c:axId val="92832512"/>
        <c:axId val="92834432"/>
      </c:lineChart>
      <c:catAx>
        <c:axId val="928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34432"/>
        <c:crosses val="autoZero"/>
        <c:auto val="1"/>
        <c:lblAlgn val="ctr"/>
        <c:lblOffset val="100"/>
        <c:tickLblSkip val="1"/>
        <c:tickMarkSkip val="1"/>
        <c:noMultiLvlLbl val="0"/>
      </c:catAx>
      <c:valAx>
        <c:axId val="9283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57380</c:v>
                </c:pt>
                <c:pt idx="5">
                  <c:v>60413</c:v>
                </c:pt>
                <c:pt idx="8">
                  <c:v>63590</c:v>
                </c:pt>
                <c:pt idx="11">
                  <c:v>65638</c:v>
                </c:pt>
                <c:pt idx="14">
                  <c:v>64629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10804</c:v>
                </c:pt>
                <c:pt idx="5">
                  <c:v>10244</c:v>
                </c:pt>
                <c:pt idx="8">
                  <c:v>10251</c:v>
                </c:pt>
                <c:pt idx="11">
                  <c:v>10898</c:v>
                </c:pt>
                <c:pt idx="14">
                  <c:v>11335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6347</c:v>
                </c:pt>
                <c:pt idx="5">
                  <c:v>5706</c:v>
                </c:pt>
                <c:pt idx="8">
                  <c:v>7990</c:v>
                </c:pt>
                <c:pt idx="11">
                  <c:v>8717</c:v>
                </c:pt>
                <c:pt idx="14">
                  <c:v>8726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7056</c:v>
                </c:pt>
                <c:pt idx="3">
                  <c:v>6501</c:v>
                </c:pt>
                <c:pt idx="6">
                  <c:v>12</c:v>
                </c:pt>
                <c:pt idx="9">
                  <c:v>10</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7917</c:v>
                </c:pt>
                <c:pt idx="3">
                  <c:v>7898</c:v>
                </c:pt>
                <c:pt idx="6">
                  <c:v>7450</c:v>
                </c:pt>
                <c:pt idx="9">
                  <c:v>6666</c:v>
                </c:pt>
                <c:pt idx="12">
                  <c:v>6123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2506</c:v>
                </c:pt>
                <c:pt idx="3">
                  <c:v>2287</c:v>
                </c:pt>
                <c:pt idx="6">
                  <c:v>3074</c:v>
                </c:pt>
                <c:pt idx="9">
                  <c:v>5311</c:v>
                </c:pt>
                <c:pt idx="12">
                  <c:v>8092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33269</c:v>
                </c:pt>
                <c:pt idx="3">
                  <c:v>32506</c:v>
                </c:pt>
                <c:pt idx="6">
                  <c:v>32382</c:v>
                </c:pt>
                <c:pt idx="9">
                  <c:v>30920</c:v>
                </c:pt>
                <c:pt idx="12">
                  <c:v>30554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4375</c:v>
                </c:pt>
                <c:pt idx="3">
                  <c:v>2617</c:v>
                </c:pt>
                <c:pt idx="6">
                  <c:v>2357</c:v>
                </c:pt>
                <c:pt idx="9">
                  <c:v>2144</c:v>
                </c:pt>
                <c:pt idx="12">
                  <c:v>1969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54786</c:v>
                </c:pt>
                <c:pt idx="3">
                  <c:v>54998</c:v>
                </c:pt>
                <c:pt idx="6">
                  <c:v>69510</c:v>
                </c:pt>
                <c:pt idx="9">
                  <c:v>73345</c:v>
                </c:pt>
                <c:pt idx="12">
                  <c:v>73728</c:v>
                </c:pt>
              </c:numCache>
            </c:numRef>
          </c:val>
        </c:ser>
        <c:dLbls>
          <c:showLegendKey val="0"/>
          <c:showVal val="0"/>
          <c:showCatName val="0"/>
          <c:showSerName val="0"/>
          <c:showPercent val="0"/>
          <c:showBubbleSize val="0"/>
        </c:dLbls>
        <c:gapWidth val="100"/>
        <c:overlap val="100"/>
        <c:axId val="119464704"/>
        <c:axId val="11946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35378</c:v>
                </c:pt>
                <c:pt idx="2">
                  <c:v>#N/A</c:v>
                </c:pt>
                <c:pt idx="3">
                  <c:v>#N/A</c:v>
                </c:pt>
                <c:pt idx="4">
                  <c:v>30442</c:v>
                </c:pt>
                <c:pt idx="5">
                  <c:v>#N/A</c:v>
                </c:pt>
                <c:pt idx="6">
                  <c:v>#N/A</c:v>
                </c:pt>
                <c:pt idx="7">
                  <c:v>32954</c:v>
                </c:pt>
                <c:pt idx="8">
                  <c:v>#N/A</c:v>
                </c:pt>
                <c:pt idx="9">
                  <c:v>#N/A</c:v>
                </c:pt>
                <c:pt idx="10">
                  <c:v>33141</c:v>
                </c:pt>
                <c:pt idx="11">
                  <c:v>#N/A</c:v>
                </c:pt>
                <c:pt idx="12">
                  <c:v>#N/A</c:v>
                </c:pt>
                <c:pt idx="13">
                  <c:v>35780</c:v>
                </c:pt>
                <c:pt idx="14">
                  <c:v>#N/A</c:v>
                </c:pt>
              </c:numCache>
            </c:numRef>
          </c:val>
          <c:smooth val="0"/>
        </c:ser>
        <c:dLbls>
          <c:showLegendKey val="0"/>
          <c:showVal val="0"/>
          <c:showCatName val="0"/>
          <c:showSerName val="0"/>
          <c:showPercent val="0"/>
          <c:showBubbleSize val="0"/>
        </c:dLbls>
        <c:marker val="1"/>
        <c:smooth val="0"/>
        <c:axId val="119464704"/>
        <c:axId val="119466624"/>
      </c:lineChart>
      <c:catAx>
        <c:axId val="11946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66624"/>
        <c:crosses val="autoZero"/>
        <c:auto val="1"/>
        <c:lblAlgn val="ctr"/>
        <c:lblOffset val="100"/>
        <c:tickLblSkip val="1"/>
        <c:tickMarkSkip val="1"/>
        <c:noMultiLvlLbl val="0"/>
      </c:catAx>
      <c:valAx>
        <c:axId val="11946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6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9132928"/>
        <c:axId val="119134848"/>
      </c:scatterChart>
      <c:valAx>
        <c:axId val="119132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34848"/>
        <c:crosses val="autoZero"/>
        <c:crossBetween val="midCat"/>
      </c:valAx>
      <c:valAx>
        <c:axId val="119134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32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2.7446815386106698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3.596410913752046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15.1</c:v>
                </c:pt>
                <c:pt idx="1">
                  <c:v>14.2</c:v>
                </c:pt>
                <c:pt idx="2">
                  <c:v>14</c:v>
                </c:pt>
                <c:pt idx="3">
                  <c:v>13.2</c:v>
                </c:pt>
                <c:pt idx="4">
                  <c:v>12.4</c:v>
                </c:pt>
              </c:numCache>
            </c:numRef>
          </c:xVal>
          <c:yVal>
            <c:numRef>
              <c:f>公会計指標分析・財政指標組合せ分析表!$K$73:$O$73</c:f>
              <c:numCache>
                <c:formatCode>#,##0.0;"▲ "#,##0.0</c:formatCode>
                <c:ptCount val="5"/>
                <c:pt idx="0">
                  <c:v>151.9</c:v>
                </c:pt>
                <c:pt idx="1">
                  <c:v>133.9</c:v>
                </c:pt>
                <c:pt idx="2">
                  <c:v>141.9</c:v>
                </c:pt>
                <c:pt idx="3">
                  <c:v>145.1</c:v>
                </c:pt>
                <c:pt idx="4">
                  <c:v>156.6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4.056751797954120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284340654408623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11753472"/>
        <c:axId val="111812608"/>
      </c:scatterChart>
      <c:valAx>
        <c:axId val="111753472"/>
        <c:scaling>
          <c:orientation val="minMax"/>
          <c:max val="15.7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812608"/>
        <c:crosses val="autoZero"/>
        <c:crossBetween val="midCat"/>
      </c:valAx>
      <c:valAx>
        <c:axId val="111812608"/>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753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平成２４年度まで，過去からの</a:t>
          </a:r>
          <a:r>
            <a:rPr kumimoji="0" lang="ja-JP" altLang="ja-JP" sz="1200" b="0" i="0" u="none" strike="noStrike" kern="0" cap="none" spc="0" normalizeH="0" baseline="0" noProof="0">
              <a:ln>
                <a:noFill/>
              </a:ln>
              <a:solidFill>
                <a:prstClr val="black"/>
              </a:solidFill>
              <a:effectLst/>
              <a:uLnTx/>
              <a:uFillTx/>
              <a:latin typeface="+mn-lt"/>
              <a:ea typeface="+mn-ea"/>
              <a:cs typeface="+mn-cs"/>
            </a:rPr>
            <a:t>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であったが，平成２５年度以降は第三セクター等改革推進債の償還が始まったこと等から，増加傾向となっていた</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平成２７年度においては，利率見直しによる利子償還金の減少等により，対前年度から減となったものである。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元利償還金等から控除する算入公債費</a:t>
          </a:r>
          <a:r>
            <a:rPr kumimoji="0" lang="ja-JP" altLang="en-US" sz="1200" b="0" i="0" u="none" strike="noStrike" kern="0" cap="none" spc="0" normalizeH="0" baseline="0" noProof="0">
              <a:ln>
                <a:noFill/>
              </a:ln>
              <a:solidFill>
                <a:prstClr val="black"/>
              </a:solidFill>
              <a:effectLst/>
              <a:uLnTx/>
              <a:uFillTx/>
              <a:latin typeface="+mn-lt"/>
              <a:ea typeface="+mn-ea"/>
              <a:cs typeface="+mn-cs"/>
            </a:rPr>
            <a:t>については，</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３</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以降，</a:t>
          </a:r>
          <a:r>
            <a:rPr kumimoji="0" lang="ja-JP" altLang="ja-JP" sz="120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200" b="0" i="0" u="none" strike="noStrike" kern="0" cap="none" spc="0" normalizeH="0" baseline="0" noProof="0">
              <a:ln>
                <a:noFill/>
              </a:ln>
              <a:solidFill>
                <a:prstClr val="black"/>
              </a:solidFill>
              <a:effectLst/>
              <a:uLnTx/>
              <a:uFillTx/>
              <a:latin typeface="+mn-lt"/>
              <a:ea typeface="+mn-ea"/>
              <a:cs typeface="+mn-cs"/>
            </a:rPr>
            <a:t>，全国防災事業債の発行等により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増加傾向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り，</a:t>
          </a:r>
          <a:r>
            <a:rPr kumimoji="0" lang="ja-JP" altLang="ja-JP" sz="1200" b="0" i="0" u="none" strike="noStrike" kern="0" cap="none" spc="0" normalizeH="0" baseline="0" noProof="0">
              <a:ln>
                <a:noFill/>
              </a:ln>
              <a:solidFill>
                <a:prstClr val="black"/>
              </a:solidFill>
              <a:effectLst/>
              <a:uLnTx/>
              <a:uFillTx/>
              <a:latin typeface="+mn-lt"/>
              <a:ea typeface="+mn-ea"/>
              <a:cs typeface="+mn-cs"/>
            </a:rPr>
            <a:t>これらの要因から</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実質公債費比率の分子は減少傾向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将来負担額</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000" b="0" i="0" u="none" strike="noStrike" kern="0" cap="none" spc="0" normalizeH="0" baseline="0" noProof="0">
              <a:ln>
                <a:noFill/>
              </a:ln>
              <a:solidFill>
                <a:prstClr val="black"/>
              </a:solidFill>
              <a:effectLst/>
              <a:uLnTx/>
              <a:uFillTx/>
              <a:latin typeface="+mn-lt"/>
              <a:ea typeface="+mn-ea"/>
              <a:cs typeface="+mn-cs"/>
            </a:rPr>
            <a:t>３</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年度から平成２４年度においては，過去からの起債抑制策</a:t>
          </a:r>
          <a:r>
            <a:rPr kumimoji="0" lang="ja-JP" altLang="en-US" sz="1000" b="0" i="0" u="none" strike="noStrike" kern="0" cap="none" spc="0" normalizeH="0" baseline="0" noProof="0">
              <a:ln>
                <a:noFill/>
              </a:ln>
              <a:solidFill>
                <a:prstClr val="black"/>
              </a:solidFill>
              <a:effectLst/>
              <a:uLnTx/>
              <a:uFillTx/>
              <a:latin typeface="+mn-lt"/>
              <a:ea typeface="+mn-ea"/>
              <a:cs typeface="+mn-cs"/>
            </a:rPr>
            <a:t>等</a:t>
          </a:r>
          <a:r>
            <a:rPr kumimoji="0" lang="ja-JP" altLang="ja-JP" sz="10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将来負担額については減少傾向にあ</a:t>
          </a:r>
          <a:r>
            <a:rPr kumimoji="0" lang="ja-JP" altLang="en-US" sz="1000" b="0" i="0" u="none" strike="noStrike" kern="0" cap="none" spc="0" normalizeH="0" baseline="0" noProof="0">
              <a:ln>
                <a:noFill/>
              </a:ln>
              <a:solidFill>
                <a:prstClr val="black"/>
              </a:solidFill>
              <a:effectLst/>
              <a:uLnTx/>
              <a:uFillTx/>
              <a:latin typeface="+mn-lt"/>
              <a:ea typeface="+mn-ea"/>
              <a:cs typeface="+mn-cs"/>
            </a:rPr>
            <a:t>ったが，平成２５年度の土地開発公社清算に伴う第三セクター等改革推進債の発行，平成２６年度の小中学校施設耐震化等整備事業に伴う起債発行により，「一般会計等に係る地方債の現在高」が増加したこと，新ごみ処理施設建設に伴う津山圏域資源循環施設組合への建設負担金の増により「組合等負担等見込額」が増加したことから，平成２７年度も前年度に比べ増加となっ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なお，</a:t>
          </a:r>
          <a:r>
            <a:rPr kumimoji="0" lang="ja-JP" altLang="ja-JP" sz="1000" b="0" i="0" u="none" strike="noStrike" kern="0" cap="none" spc="0" normalizeH="0" baseline="0" noProof="0">
              <a:ln>
                <a:noFill/>
              </a:ln>
              <a:solidFill>
                <a:prstClr val="black"/>
              </a:solidFill>
              <a:effectLst/>
              <a:uLnTx/>
              <a:uFillTx/>
              <a:latin typeface="+mn-lt"/>
              <a:ea typeface="+mn-ea"/>
              <a:cs typeface="+mn-cs"/>
            </a:rPr>
            <a:t>「設立法人等の負債額等負担見込額」</a:t>
          </a:r>
          <a:r>
            <a:rPr kumimoji="0" lang="ja-JP" altLang="en-US" sz="1000" b="0" i="0" u="none" strike="noStrike" kern="0" cap="none" spc="0" normalizeH="0" baseline="0" noProof="0">
              <a:ln>
                <a:noFill/>
              </a:ln>
              <a:solidFill>
                <a:prstClr val="black"/>
              </a:solidFill>
              <a:effectLst/>
              <a:uLnTx/>
              <a:uFillTx/>
              <a:latin typeface="+mn-lt"/>
              <a:ea typeface="+mn-ea"/>
              <a:cs typeface="+mn-cs"/>
            </a:rPr>
            <a:t>については，平成２４年度まで</a:t>
          </a:r>
          <a:r>
            <a:rPr kumimoji="0" lang="ja-JP" altLang="ja-JP" sz="1000" b="0" i="0" u="none" strike="noStrike" kern="0" cap="none" spc="0" normalizeH="0" baseline="0" noProof="0">
              <a:ln>
                <a:noFill/>
              </a:ln>
              <a:solidFill>
                <a:prstClr val="black"/>
              </a:solidFill>
              <a:effectLst/>
              <a:uLnTx/>
              <a:uFillTx/>
              <a:latin typeface="+mn-lt"/>
              <a:ea typeface="+mn-ea"/>
              <a:cs typeface="+mn-cs"/>
            </a:rPr>
            <a:t>土地開発公社の負債額に対する負担見込額</a:t>
          </a:r>
          <a:r>
            <a:rPr kumimoji="0" lang="ja-JP" altLang="en-US" sz="1000" b="0" i="0" u="none" strike="noStrike" kern="0" cap="none" spc="0" normalizeH="0" baseline="0" noProof="0">
              <a:ln>
                <a:noFill/>
              </a:ln>
              <a:solidFill>
                <a:prstClr val="black"/>
              </a:solidFill>
              <a:effectLst/>
              <a:uLnTx/>
              <a:uFillTx/>
              <a:latin typeface="+mn-lt"/>
              <a:ea typeface="+mn-ea"/>
              <a:cs typeface="+mn-cs"/>
            </a:rPr>
            <a:t>が計上されていたが，土地開発公社の清算結了により，平成２５年度以降は大幅減となっている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充当可能財源</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充当可能基金は</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平成２４年度において</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市税の減少など</a:t>
          </a:r>
          <a:r>
            <a:rPr kumimoji="0" lang="ja-JP" altLang="en-US" sz="1000" b="0" i="0" u="none" strike="noStrike" kern="0" cap="none" spc="0" normalizeH="0" baseline="0" noProof="0">
              <a:ln>
                <a:noFill/>
              </a:ln>
              <a:solidFill>
                <a:prstClr val="black"/>
              </a:solidFill>
              <a:effectLst/>
              <a:uLnTx/>
              <a:uFillTx/>
              <a:latin typeface="+mn-lt"/>
              <a:ea typeface="+mn-ea"/>
              <a:cs typeface="+mn-cs"/>
            </a:rPr>
            <a:t>も</a:t>
          </a:r>
          <a:r>
            <a:rPr kumimoji="0" lang="ja-JP" altLang="ja-JP" sz="1000" b="0" i="0" u="none" strike="noStrike" kern="0" cap="none" spc="0" normalizeH="0" baseline="0" noProof="0">
              <a:ln>
                <a:noFill/>
              </a:ln>
              <a:solidFill>
                <a:prstClr val="black"/>
              </a:solidFill>
              <a:effectLst/>
              <a:uLnTx/>
              <a:uFillTx/>
              <a:latin typeface="+mn-lt"/>
              <a:ea typeface="+mn-ea"/>
              <a:cs typeface="+mn-cs"/>
            </a:rPr>
            <a:t>あり</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財政調整基金を取り崩しながらの財政運営となったため減少となった</a:t>
          </a:r>
          <a:r>
            <a:rPr kumimoji="0" lang="ja-JP" altLang="en-US" sz="1000" b="0" i="0" u="none" strike="noStrike" kern="0" cap="none" spc="0" normalizeH="0" baseline="0" noProof="0">
              <a:ln>
                <a:noFill/>
              </a:ln>
              <a:solidFill>
                <a:prstClr val="black"/>
              </a:solidFill>
              <a:effectLst/>
              <a:uLnTx/>
              <a:uFillTx/>
              <a:latin typeface="+mn-lt"/>
              <a:ea typeface="+mn-ea"/>
              <a:cs typeface="+mn-cs"/>
            </a:rPr>
            <a:t>が，</a:t>
          </a:r>
          <a:r>
            <a:rPr kumimoji="0" lang="ja-JP" altLang="ja-JP" sz="10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000" b="0" i="0" u="none" strike="noStrike" kern="0" cap="none" spc="0" normalizeH="0" baseline="0" noProof="0">
              <a:ln>
                <a:noFill/>
              </a:ln>
              <a:solidFill>
                <a:prstClr val="black"/>
              </a:solidFill>
              <a:effectLst/>
              <a:uLnTx/>
              <a:uFillTx/>
              <a:latin typeface="+mn-lt"/>
              <a:ea typeface="+mn-ea"/>
              <a:cs typeface="+mn-cs"/>
            </a:rPr>
            <a:t>５</a:t>
          </a:r>
          <a:r>
            <a:rPr kumimoji="0" lang="ja-JP" altLang="ja-JP" sz="1000" b="0" i="0" u="none" strike="noStrike" kern="0" cap="none" spc="0" normalizeH="0" baseline="0" noProof="0">
              <a:ln>
                <a:noFill/>
              </a:ln>
              <a:solidFill>
                <a:prstClr val="black"/>
              </a:solidFill>
              <a:effectLst/>
              <a:uLnTx/>
              <a:uFillTx/>
              <a:latin typeface="+mn-lt"/>
              <a:ea typeface="+mn-ea"/>
              <a:cs typeface="+mn-cs"/>
            </a:rPr>
            <a:t>年度</a:t>
          </a:r>
          <a:r>
            <a:rPr kumimoji="0" lang="ja-JP" altLang="en-US" sz="1000" b="0" i="0" u="none" strike="noStrike" kern="0" cap="none" spc="0" normalizeH="0" baseline="0" noProof="0">
              <a:ln>
                <a:noFill/>
              </a:ln>
              <a:solidFill>
                <a:prstClr val="black"/>
              </a:solidFill>
              <a:effectLst/>
              <a:uLnTx/>
              <a:uFillTx/>
              <a:latin typeface="+mn-lt"/>
              <a:ea typeface="+mn-ea"/>
              <a:cs typeface="+mn-cs"/>
            </a:rPr>
            <a:t>以降</a:t>
          </a:r>
          <a:r>
            <a:rPr kumimoji="0" lang="ja-JP" altLang="ja-JP" sz="1000" b="0" i="0" u="none" strike="noStrike" kern="0" cap="none" spc="0" normalizeH="0" baseline="0" noProof="0">
              <a:ln>
                <a:noFill/>
              </a:ln>
              <a:solidFill>
                <a:prstClr val="black"/>
              </a:solidFill>
              <a:effectLst/>
              <a:uLnTx/>
              <a:uFillTx/>
              <a:latin typeface="+mn-lt"/>
              <a:ea typeface="+mn-ea"/>
              <a:cs typeface="+mn-cs"/>
            </a:rPr>
            <a:t>は，</a:t>
          </a:r>
          <a:r>
            <a:rPr kumimoji="0" lang="ja-JP" altLang="en-US" sz="1000" b="0" i="0" u="none" strike="noStrike" kern="0" cap="none" spc="0" normalizeH="0" baseline="0" noProof="0">
              <a:ln>
                <a:noFill/>
              </a:ln>
              <a:solidFill>
                <a:prstClr val="black"/>
              </a:solidFill>
              <a:effectLst/>
              <a:uLnTx/>
              <a:uFillTx/>
              <a:latin typeface="+mn-lt"/>
              <a:ea typeface="+mn-ea"/>
              <a:cs typeface="+mn-cs"/>
            </a:rPr>
            <a:t>行財政改革の取組み等による財政運営の結果，基金の取り崩しが減となったことから</a:t>
          </a:r>
          <a:r>
            <a:rPr kumimoji="0" lang="ja-JP" altLang="ja-JP" sz="1000" b="0" i="0" u="none" strike="noStrike" kern="0" cap="none" spc="0" normalizeH="0" baseline="0" noProof="0">
              <a:ln>
                <a:noFill/>
              </a:ln>
              <a:solidFill>
                <a:prstClr val="black"/>
              </a:solidFill>
              <a:effectLst/>
              <a:uLnTx/>
              <a:uFillTx/>
              <a:latin typeface="+mn-lt"/>
              <a:ea typeface="+mn-ea"/>
              <a:cs typeface="+mn-cs"/>
            </a:rPr>
            <a:t>，基金残高は</a:t>
          </a:r>
          <a:r>
            <a:rPr kumimoji="0" lang="ja-JP" altLang="en-US" sz="1000" b="0" i="0" u="none" strike="noStrike" kern="0" cap="none" spc="0" normalizeH="0" baseline="0" noProof="0">
              <a:ln>
                <a:noFill/>
              </a:ln>
              <a:solidFill>
                <a:prstClr val="black"/>
              </a:solidFill>
              <a:effectLst/>
              <a:uLnTx/>
              <a:uFillTx/>
              <a:latin typeface="+mn-lt"/>
              <a:ea typeface="+mn-ea"/>
              <a:cs typeface="+mn-cs"/>
            </a:rPr>
            <a:t>一定水準を維持している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充当可能特定歳入は</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，前年度より増，また，</a:t>
          </a:r>
          <a:r>
            <a:rPr kumimoji="0" lang="ja-JP" altLang="ja-JP" sz="1000" b="0" i="0" u="none" strike="noStrike" kern="0" cap="none" spc="0" normalizeH="0" baseline="0" noProof="0">
              <a:ln>
                <a:noFill/>
              </a:ln>
              <a:solidFill>
                <a:prstClr val="black"/>
              </a:solidFill>
              <a:effectLst/>
              <a:uLnTx/>
              <a:uFillTx/>
              <a:latin typeface="+mn-lt"/>
              <a:ea typeface="+mn-ea"/>
              <a:cs typeface="+mn-cs"/>
            </a:rPr>
            <a:t>基準財政需要額算入見込額は</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000" b="0" i="0" u="none" strike="noStrike" kern="0" cap="none" spc="0" normalizeH="0" baseline="0" noProof="0">
              <a:ln>
                <a:noFill/>
              </a:ln>
              <a:solidFill>
                <a:prstClr val="black"/>
              </a:solidFill>
              <a:effectLst/>
              <a:uLnTx/>
              <a:uFillTx/>
              <a:latin typeface="+mn-lt"/>
              <a:ea typeface="+mn-ea"/>
              <a:cs typeface="+mn-cs"/>
            </a:rPr>
            <a:t>，全国防災事業債</a:t>
          </a:r>
          <a:r>
            <a:rPr kumimoji="0" lang="ja-JP" altLang="ja-JP" sz="1000" b="0" i="0" u="none" strike="noStrike" kern="0" cap="none" spc="0" normalizeH="0" baseline="0" noProof="0">
              <a:ln>
                <a:noFill/>
              </a:ln>
              <a:solidFill>
                <a:prstClr val="black"/>
              </a:solidFill>
              <a:effectLst/>
              <a:uLnTx/>
              <a:uFillTx/>
              <a:latin typeface="+mn-lt"/>
              <a:ea typeface="+mn-ea"/>
              <a:cs typeface="+mn-cs"/>
            </a:rPr>
            <a:t>の</a:t>
          </a:r>
          <a:r>
            <a:rPr kumimoji="0" lang="ja-JP" altLang="en-US" sz="1000" b="0" i="0" u="none" strike="noStrike" kern="0" cap="none" spc="0" normalizeH="0" baseline="0" noProof="0">
              <a:ln>
                <a:noFill/>
              </a:ln>
              <a:solidFill>
                <a:prstClr val="black"/>
              </a:solidFill>
              <a:effectLst/>
              <a:uLnTx/>
              <a:uFillTx/>
              <a:latin typeface="+mn-lt"/>
              <a:ea typeface="+mn-ea"/>
              <a:cs typeface="+mn-cs"/>
            </a:rPr>
            <a:t>発行</a:t>
          </a:r>
          <a:r>
            <a:rPr kumimoji="0" lang="ja-JP" altLang="ja-JP" sz="1000" b="0" i="0" u="none" strike="noStrike" kern="0" cap="none" spc="0" normalizeH="0" baseline="0" noProof="0">
              <a:ln>
                <a:noFill/>
              </a:ln>
              <a:solidFill>
                <a:prstClr val="black"/>
              </a:solidFill>
              <a:effectLst/>
              <a:uLnTx/>
              <a:uFillTx/>
              <a:latin typeface="+mn-lt"/>
              <a:ea typeface="+mn-ea"/>
              <a:cs typeface="+mn-cs"/>
            </a:rPr>
            <a:t>によ</a:t>
          </a:r>
          <a:r>
            <a:rPr kumimoji="0" lang="ja-JP" altLang="en-US" sz="1000" b="0" i="0" u="none" strike="noStrike" kern="0" cap="none" spc="0" normalizeH="0" baseline="0" noProof="0">
              <a:ln>
                <a:noFill/>
              </a:ln>
              <a:solidFill>
                <a:prstClr val="black"/>
              </a:solidFill>
              <a:effectLst/>
              <a:uLnTx/>
              <a:uFillTx/>
              <a:latin typeface="+mn-lt"/>
              <a:ea typeface="+mn-ea"/>
              <a:cs typeface="+mn-cs"/>
            </a:rPr>
            <a:t>り増加傾向にある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上記要因</a:t>
          </a:r>
          <a:r>
            <a:rPr kumimoji="0" lang="ja-JP" altLang="en-US" sz="1000" b="0" i="0" u="none" strike="noStrike" kern="0" cap="none" spc="0" normalizeH="0" baseline="0" noProof="0">
              <a:ln>
                <a:noFill/>
              </a:ln>
              <a:solidFill>
                <a:prstClr val="black"/>
              </a:solidFill>
              <a:effectLst/>
              <a:uLnTx/>
              <a:uFillTx/>
              <a:latin typeface="+mn-lt"/>
              <a:ea typeface="+mn-ea"/>
              <a:cs typeface="+mn-cs"/>
            </a:rPr>
            <a:t>等</a:t>
          </a:r>
          <a:r>
            <a:rPr kumimoji="0" lang="ja-JP" altLang="ja-JP" sz="1000" b="0" i="0" u="none" strike="noStrike" kern="0" cap="none" spc="0" normalizeH="0" baseline="0" noProof="0">
              <a:ln>
                <a:noFill/>
              </a:ln>
              <a:solidFill>
                <a:prstClr val="black"/>
              </a:solidFill>
              <a:effectLst/>
              <a:uLnTx/>
              <a:uFillTx/>
              <a:latin typeface="+mn-lt"/>
              <a:ea typeface="+mn-ea"/>
              <a:cs typeface="+mn-cs"/>
            </a:rPr>
            <a:t>により、将来負担比率の分子は</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前年度より増加となっている。</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類似団体内平均は下回る</a:t>
          </a:r>
          <a:r>
            <a:rPr kumimoji="0" lang="ja-JP" altLang="en-US" sz="1200" b="0" i="0" u="none" strike="noStrike" kern="0" cap="none" spc="0" normalizeH="0" baseline="0" noProof="0">
              <a:ln>
                <a:noFill/>
              </a:ln>
              <a:solidFill>
                <a:prstClr val="black"/>
              </a:solidFill>
              <a:effectLst/>
              <a:uLnTx/>
              <a:uFillTx/>
              <a:latin typeface="+mn-lt"/>
              <a:ea typeface="+mn-ea"/>
              <a:cs typeface="+mn-cs"/>
            </a:rPr>
            <a:t>が</a:t>
          </a:r>
          <a:r>
            <a:rPr kumimoji="0" lang="ja-JP" altLang="ja-JP" sz="12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及び県内平均では</a:t>
          </a:r>
          <a:r>
            <a:rPr kumimoji="0" lang="ja-JP" altLang="ja-JP" sz="1200" b="0" i="0" u="none" strike="noStrike" kern="0" cap="none" spc="0" normalizeH="0" baseline="0" noProof="0">
              <a:ln>
                <a:noFill/>
              </a:ln>
              <a:solidFill>
                <a:prstClr val="black"/>
              </a:solidFill>
              <a:effectLst/>
              <a:uLnTx/>
              <a:uFillTx/>
              <a:latin typeface="+mn-lt"/>
              <a:ea typeface="+mn-ea"/>
              <a:cs typeface="+mn-cs"/>
            </a:rPr>
            <a:t>若干上回っている。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200" b="0" i="0" u="none" strike="noStrike" kern="0" cap="none" spc="0" normalizeH="0" baseline="0" noProof="0">
              <a:ln>
                <a:noFill/>
              </a:ln>
              <a:solidFill>
                <a:prstClr val="black"/>
              </a:solidFill>
              <a:effectLst/>
              <a:uLnTx/>
              <a:uFillTx/>
              <a:latin typeface="+mn-lt"/>
              <a:ea typeface="+mn-ea"/>
              <a:cs typeface="+mn-cs"/>
            </a:rPr>
            <a:t>企業立地の促進</a:t>
          </a:r>
          <a:r>
            <a:rPr kumimoji="0" lang="ja-JP" altLang="en-US" sz="1200" b="0" i="0" u="none" strike="noStrike" kern="0" cap="none" spc="0" normalizeH="0" baseline="0" noProof="0">
              <a:ln>
                <a:noFill/>
              </a:ln>
              <a:solidFill>
                <a:prstClr val="black"/>
              </a:solidFill>
              <a:effectLst/>
              <a:uLnTx/>
              <a:uFillTx/>
              <a:latin typeface="+mn-lt"/>
              <a:ea typeface="+mn-ea"/>
              <a:cs typeface="+mn-cs"/>
            </a:rPr>
            <a:t>や</a:t>
          </a:r>
          <a:r>
            <a:rPr kumimoji="0" lang="ja-JP" altLang="ja-JP" sz="1200" b="0" i="0" u="none" strike="noStrike" kern="0" cap="none" spc="0" normalizeH="0" baseline="0" noProof="0">
              <a:ln>
                <a:noFill/>
              </a:ln>
              <a:solidFill>
                <a:prstClr val="black"/>
              </a:solidFill>
              <a:effectLst/>
              <a:uLnTx/>
              <a:uFillTx/>
              <a:latin typeface="+mn-lt"/>
              <a:ea typeface="+mn-ea"/>
              <a:cs typeface="+mn-cs"/>
            </a:rPr>
            <a:t>産業振興を推進するとともに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市税などの自主財源の増加に努め，財政基盤の強化を図っていく。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108655</xdr:rowOff>
    </xdr:to>
    <xdr:cxnSp macro="">
      <xdr:nvCxnSpPr>
        <xdr:cNvPr id="74" name="直線コネクタ 73"/>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7" name="直線コネクタ 76"/>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3" name="円/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平均とはほぼ同水準であるが，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類似団体内及び県内平均よりも高い比率となっている。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市税</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の一般財源の確保と</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徹底した事務事業の見直しによ</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r>
            <a:rPr kumimoji="0" lang="ja-JP" altLang="ja-JP" sz="1200" b="0" i="0" u="none" strike="noStrike" kern="0" cap="none" spc="0" normalizeH="0" baseline="0" noProof="0">
              <a:ln>
                <a:noFill/>
              </a:ln>
              <a:solidFill>
                <a:prstClr val="black"/>
              </a:solidFill>
              <a:effectLst/>
              <a:uLnTx/>
              <a:uFillTx/>
              <a:latin typeface="+mn-lt"/>
              <a:ea typeface="+mn-ea"/>
              <a:cs typeface="+mn-cs"/>
            </a:rPr>
            <a:t>経常的な歳出の圧縮を図り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財政構造の改善に努めていく。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114300</xdr:rowOff>
    </xdr:to>
    <xdr:cxnSp macro="">
      <xdr:nvCxnSpPr>
        <xdr:cNvPr id="131" name="直線コネクタ 130"/>
        <xdr:cNvCxnSpPr/>
      </xdr:nvCxnSpPr>
      <xdr:spPr>
        <a:xfrm flipV="1">
          <a:off x="4114800" y="1078695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114300</xdr:rowOff>
    </xdr:to>
    <xdr:cxnSp macro="">
      <xdr:nvCxnSpPr>
        <xdr:cNvPr id="134" name="直線コネクタ 133"/>
        <xdr:cNvCxnSpPr/>
      </xdr:nvCxnSpPr>
      <xdr:spPr>
        <a:xfrm>
          <a:off x="3225800" y="1081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64</xdr:row>
      <xdr:rowOff>31327</xdr:rowOff>
    </xdr:to>
    <xdr:cxnSp macro="">
      <xdr:nvCxnSpPr>
        <xdr:cNvPr id="137" name="直線コネクタ 136"/>
        <xdr:cNvCxnSpPr/>
      </xdr:nvCxnSpPr>
      <xdr:spPr>
        <a:xfrm flipV="1">
          <a:off x="2336800" y="1081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31327</xdr:rowOff>
    </xdr:from>
    <xdr:to>
      <xdr:col>3</xdr:col>
      <xdr:colOff>279400</xdr:colOff>
      <xdr:row>64</xdr:row>
      <xdr:rowOff>71544</xdr:rowOff>
    </xdr:to>
    <xdr:cxnSp macro="">
      <xdr:nvCxnSpPr>
        <xdr:cNvPr id="140" name="直線コネクタ 139"/>
        <xdr:cNvCxnSpPr/>
      </xdr:nvCxnSpPr>
      <xdr:spPr>
        <a:xfrm flipV="1">
          <a:off x="1447800" y="1100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4" name="テキスト ボックス 143"/>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78333</xdr:rowOff>
    </xdr:from>
    <xdr:ext cx="762000" cy="259045"/>
    <xdr:sp macro="" textlink="">
      <xdr:nvSpPr>
        <xdr:cNvPr id="151"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2" name="円/楕円 151"/>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3" name="テキスト ボックス 15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4" name="円/楕円 153"/>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55" name="テキスト ボックス 154"/>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151977</xdr:rowOff>
    </xdr:from>
    <xdr:to>
      <xdr:col>3</xdr:col>
      <xdr:colOff>330200</xdr:colOff>
      <xdr:row>64</xdr:row>
      <xdr:rowOff>82127</xdr:rowOff>
    </xdr:to>
    <xdr:sp macro="" textlink="">
      <xdr:nvSpPr>
        <xdr:cNvPr id="156" name="円/楕円 155"/>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66904</xdr:rowOff>
    </xdr:from>
    <xdr:ext cx="762000" cy="259045"/>
    <xdr:sp macro="" textlink="">
      <xdr:nvSpPr>
        <xdr:cNvPr id="157" name="テキスト ボックス 156"/>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9" name="テキスト ボックス 158"/>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人件費</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物件費及び維持補修費の合計額の人口１人当たりの金額は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県内平均よりも下回っているものの</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類似団体平均は上回った状態が続いている。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定員適正化計画に基づく職員数の適正化や給与の適正化</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事務事業の見直しによる歳出の圧縮を図り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コストの低減に努めていく。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143932</xdr:rowOff>
    </xdr:from>
    <xdr:to>
      <xdr:col>7</xdr:col>
      <xdr:colOff>152400</xdr:colOff>
      <xdr:row>84</xdr:row>
      <xdr:rowOff>22397</xdr:rowOff>
    </xdr:to>
    <xdr:cxnSp macro="">
      <xdr:nvCxnSpPr>
        <xdr:cNvPr id="196" name="直線コネクタ 195"/>
        <xdr:cNvCxnSpPr/>
      </xdr:nvCxnSpPr>
      <xdr:spPr>
        <a:xfrm>
          <a:off x="4114800" y="14374282"/>
          <a:ext cx="838200" cy="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29314</xdr:rowOff>
    </xdr:from>
    <xdr:to>
      <xdr:col>6</xdr:col>
      <xdr:colOff>0</xdr:colOff>
      <xdr:row>83</xdr:row>
      <xdr:rowOff>143932</xdr:rowOff>
    </xdr:to>
    <xdr:cxnSp macro="">
      <xdr:nvCxnSpPr>
        <xdr:cNvPr id="199" name="直線コネクタ 198"/>
        <xdr:cNvCxnSpPr/>
      </xdr:nvCxnSpPr>
      <xdr:spPr>
        <a:xfrm>
          <a:off x="3225800" y="14259664"/>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29314</xdr:rowOff>
    </xdr:from>
    <xdr:to>
      <xdr:col>4</xdr:col>
      <xdr:colOff>482600</xdr:colOff>
      <xdr:row>83</xdr:row>
      <xdr:rowOff>67700</xdr:rowOff>
    </xdr:to>
    <xdr:cxnSp macro="">
      <xdr:nvCxnSpPr>
        <xdr:cNvPr id="202" name="直線コネクタ 201"/>
        <xdr:cNvCxnSpPr/>
      </xdr:nvCxnSpPr>
      <xdr:spPr>
        <a:xfrm flipV="1">
          <a:off x="2336800" y="14259664"/>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67700</xdr:rowOff>
    </xdr:from>
    <xdr:to>
      <xdr:col>3</xdr:col>
      <xdr:colOff>279400</xdr:colOff>
      <xdr:row>84</xdr:row>
      <xdr:rowOff>17864</xdr:rowOff>
    </xdr:to>
    <xdr:cxnSp macro="">
      <xdr:nvCxnSpPr>
        <xdr:cNvPr id="205" name="直線コネクタ 204"/>
        <xdr:cNvCxnSpPr/>
      </xdr:nvCxnSpPr>
      <xdr:spPr>
        <a:xfrm flipV="1">
          <a:off x="1447800" y="14298050"/>
          <a:ext cx="889000" cy="1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143047</xdr:rowOff>
    </xdr:from>
    <xdr:to>
      <xdr:col>7</xdr:col>
      <xdr:colOff>203200</xdr:colOff>
      <xdr:row>84</xdr:row>
      <xdr:rowOff>73197</xdr:rowOff>
    </xdr:to>
    <xdr:sp macro="" textlink="">
      <xdr:nvSpPr>
        <xdr:cNvPr id="215" name="円/楕円 214"/>
        <xdr:cNvSpPr/>
      </xdr:nvSpPr>
      <xdr:spPr>
        <a:xfrm>
          <a:off x="4902200" y="143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115124</xdr:rowOff>
    </xdr:from>
    <xdr:ext cx="762000" cy="259045"/>
    <xdr:sp macro="" textlink="">
      <xdr:nvSpPr>
        <xdr:cNvPr id="216" name="人件費・物件費等の状況該当値テキスト"/>
        <xdr:cNvSpPr txBox="1"/>
      </xdr:nvSpPr>
      <xdr:spPr>
        <a:xfrm>
          <a:off x="5041900" y="1434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119,510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93132</xdr:rowOff>
    </xdr:from>
    <xdr:to>
      <xdr:col>6</xdr:col>
      <xdr:colOff>50800</xdr:colOff>
      <xdr:row>84</xdr:row>
      <xdr:rowOff>23282</xdr:rowOff>
    </xdr:to>
    <xdr:sp macro="" textlink="">
      <xdr:nvSpPr>
        <xdr:cNvPr id="217" name="円/楕円 216"/>
        <xdr:cNvSpPr/>
      </xdr:nvSpPr>
      <xdr:spPr>
        <a:xfrm>
          <a:off x="4064000" y="143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8059</xdr:rowOff>
    </xdr:from>
    <xdr:ext cx="736600" cy="259045"/>
    <xdr:sp macro="" textlink="">
      <xdr:nvSpPr>
        <xdr:cNvPr id="218" name="テキスト ボックス 217"/>
        <xdr:cNvSpPr txBox="1"/>
      </xdr:nvSpPr>
      <xdr:spPr>
        <a:xfrm>
          <a:off x="3733800" y="1440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149964</xdr:rowOff>
    </xdr:from>
    <xdr:to>
      <xdr:col>4</xdr:col>
      <xdr:colOff>533400</xdr:colOff>
      <xdr:row>83</xdr:row>
      <xdr:rowOff>80114</xdr:rowOff>
    </xdr:to>
    <xdr:sp macro="" textlink="">
      <xdr:nvSpPr>
        <xdr:cNvPr id="219" name="円/楕円 218"/>
        <xdr:cNvSpPr/>
      </xdr:nvSpPr>
      <xdr:spPr>
        <a:xfrm>
          <a:off x="3175000" y="142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64891</xdr:rowOff>
    </xdr:from>
    <xdr:ext cx="762000" cy="259045"/>
    <xdr:sp macro="" textlink="">
      <xdr:nvSpPr>
        <xdr:cNvPr id="220" name="テキスト ボックス 219"/>
        <xdr:cNvSpPr txBox="1"/>
      </xdr:nvSpPr>
      <xdr:spPr>
        <a:xfrm>
          <a:off x="2844800" y="1429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16900</xdr:rowOff>
    </xdr:from>
    <xdr:to>
      <xdr:col>3</xdr:col>
      <xdr:colOff>330200</xdr:colOff>
      <xdr:row>83</xdr:row>
      <xdr:rowOff>118500</xdr:rowOff>
    </xdr:to>
    <xdr:sp macro="" textlink="">
      <xdr:nvSpPr>
        <xdr:cNvPr id="221" name="円/楕円 220"/>
        <xdr:cNvSpPr/>
      </xdr:nvSpPr>
      <xdr:spPr>
        <a:xfrm>
          <a:off x="2286000" y="142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103277</xdr:rowOff>
    </xdr:from>
    <xdr:ext cx="762000" cy="259045"/>
    <xdr:sp macro="" textlink="">
      <xdr:nvSpPr>
        <xdr:cNvPr id="222" name="テキスト ボックス 221"/>
        <xdr:cNvSpPr txBox="1"/>
      </xdr:nvSpPr>
      <xdr:spPr>
        <a:xfrm>
          <a:off x="1955800" y="1433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138514</xdr:rowOff>
    </xdr:from>
    <xdr:to>
      <xdr:col>2</xdr:col>
      <xdr:colOff>127000</xdr:colOff>
      <xdr:row>84</xdr:row>
      <xdr:rowOff>68664</xdr:rowOff>
    </xdr:to>
    <xdr:sp macro="" textlink="">
      <xdr:nvSpPr>
        <xdr:cNvPr id="223" name="円/楕円 222"/>
        <xdr:cNvSpPr/>
      </xdr:nvSpPr>
      <xdr:spPr>
        <a:xfrm>
          <a:off x="1397000" y="143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53441</xdr:rowOff>
    </xdr:from>
    <xdr:ext cx="762000" cy="259045"/>
    <xdr:sp macro="" textlink="">
      <xdr:nvSpPr>
        <xdr:cNvPr id="224" name="テキスト ボックス 223"/>
        <xdr:cNvSpPr txBox="1"/>
      </xdr:nvSpPr>
      <xdr:spPr>
        <a:xfrm>
          <a:off x="1066800" y="1445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平成２８年１月の定期昇給を１号給抑制しているが，給与制度の総合的見直し（Ｈ</a:t>
          </a:r>
          <a:r>
            <a:rPr kumimoji="1" lang="en-US" altLang="ja-JP" sz="1200" b="0" i="0" u="none" strike="noStrike" kern="0" cap="none" spc="0" normalizeH="0" baseline="0" noProof="0">
              <a:ln>
                <a:noFill/>
              </a:ln>
              <a:solidFill>
                <a:prstClr val="black"/>
              </a:solidFill>
              <a:effectLst/>
              <a:uLnTx/>
              <a:uFillTx/>
              <a:latin typeface="+mn-ea"/>
              <a:ea typeface="+mn-ea"/>
              <a:cs typeface="+mn-cs"/>
            </a:rPr>
            <a:t>26</a:t>
          </a:r>
          <a:r>
            <a:rPr kumimoji="1" lang="ja-JP" altLang="en-US" sz="1200" b="0" i="0" u="none" strike="noStrike" kern="0" cap="none" spc="0" normalizeH="0" baseline="0" noProof="0">
              <a:ln>
                <a:noFill/>
              </a:ln>
              <a:solidFill>
                <a:prstClr val="black"/>
              </a:solidFill>
              <a:effectLst/>
              <a:uLnTx/>
              <a:uFillTx/>
              <a:latin typeface="+mn-ea"/>
              <a:ea typeface="+mn-ea"/>
              <a:cs typeface="+mn-cs"/>
            </a:rPr>
            <a:t>人勧）に伴う給料表の引下げ率が国と比較して低く，また経過措置（激変緩和措置）における現給保障者の割合が低いことから，ラスパイレス指数が昨年度より上昇した。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平成２８年度以降も，定期昇給において１号給の抑制を継続（平成３０年１月１日まで）する等，更なる給与の適正化に取り組んでいく。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157238</xdr:rowOff>
    </xdr:to>
    <xdr:cxnSp macro="">
      <xdr:nvCxnSpPr>
        <xdr:cNvPr id="260" name="直線コネクタ 259"/>
        <xdr:cNvCxnSpPr/>
      </xdr:nvCxnSpPr>
      <xdr:spPr>
        <a:xfrm>
          <a:off x="16179800" y="145245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156529</xdr:rowOff>
    </xdr:from>
    <xdr:ext cx="762000" cy="259045"/>
    <xdr:sp macro="" textlink="">
      <xdr:nvSpPr>
        <xdr:cNvPr id="261" name="給与水準   （国との比較）平均値テキスト"/>
        <xdr:cNvSpPr txBox="1"/>
      </xdr:nvSpPr>
      <xdr:spPr>
        <a:xfrm>
          <a:off x="17106900" y="1421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84</xdr:row>
      <xdr:rowOff>134257</xdr:rowOff>
    </xdr:to>
    <xdr:cxnSp macro="">
      <xdr:nvCxnSpPr>
        <xdr:cNvPr id="263" name="直線コネクタ 262"/>
        <xdr:cNvCxnSpPr/>
      </xdr:nvCxnSpPr>
      <xdr:spPr>
        <a:xfrm flipV="1">
          <a:off x="15290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65" name="テキスト ボックス 264"/>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90</xdr:row>
      <xdr:rowOff>82248</xdr:rowOff>
    </xdr:to>
    <xdr:cxnSp macro="">
      <xdr:nvCxnSpPr>
        <xdr:cNvPr id="266" name="直線コネクタ 265"/>
        <xdr:cNvCxnSpPr/>
      </xdr:nvCxnSpPr>
      <xdr:spPr>
        <a:xfrm flipV="1">
          <a:off x="14401800" y="14536057"/>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68" name="テキスト ボックス 267"/>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82248</xdr:rowOff>
    </xdr:from>
    <xdr:to>
      <xdr:col>21</xdr:col>
      <xdr:colOff>0</xdr:colOff>
      <xdr:row>90</xdr:row>
      <xdr:rowOff>93738</xdr:rowOff>
    </xdr:to>
    <xdr:cxnSp macro="">
      <xdr:nvCxnSpPr>
        <xdr:cNvPr id="269" name="直線コネクタ 268"/>
        <xdr:cNvCxnSpPr/>
      </xdr:nvCxnSpPr>
      <xdr:spPr>
        <a:xfrm flipV="1">
          <a:off x="13512800" y="155127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71" name="テキスト ボックス 270"/>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73" name="テキスト ボックス 272"/>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9" name="円/楕円 278"/>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78515</xdr:rowOff>
    </xdr:from>
    <xdr:ext cx="762000" cy="259045"/>
    <xdr:sp macro="" textlink="">
      <xdr:nvSpPr>
        <xdr:cNvPr id="280"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81" name="円/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82" name="テキスト ボックス 28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3" name="円/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4" name="テキスト ボックス 28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31448</xdr:rowOff>
    </xdr:from>
    <xdr:to>
      <xdr:col>21</xdr:col>
      <xdr:colOff>50800</xdr:colOff>
      <xdr:row>90</xdr:row>
      <xdr:rowOff>133048</xdr:rowOff>
    </xdr:to>
    <xdr:sp macro="" textlink="">
      <xdr:nvSpPr>
        <xdr:cNvPr id="285" name="円/楕円 284"/>
        <xdr:cNvSpPr/>
      </xdr:nvSpPr>
      <xdr:spPr>
        <a:xfrm>
          <a:off x="14351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117825</xdr:rowOff>
    </xdr:from>
    <xdr:ext cx="762000" cy="259045"/>
    <xdr:sp macro="" textlink="">
      <xdr:nvSpPr>
        <xdr:cNvPr id="286" name="テキスト ボックス 285"/>
        <xdr:cNvSpPr txBox="1"/>
      </xdr:nvSpPr>
      <xdr:spPr>
        <a:xfrm>
          <a:off x="14020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7" name="円/楕円 286"/>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8" name="テキスト ボックス 287"/>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津山市定員管理適正化計画に基づく職員数の適正化に取り組んでいる。平成２８年４月１日現在の職員数は</a:t>
          </a:r>
          <a:r>
            <a:rPr kumimoji="1" lang="en-US" altLang="ja-JP" sz="1200" b="0" i="0" u="none" strike="noStrike" kern="0" cap="none" spc="0" normalizeH="0" baseline="0" noProof="0">
              <a:ln>
                <a:noFill/>
              </a:ln>
              <a:solidFill>
                <a:prstClr val="black"/>
              </a:solidFill>
              <a:effectLst/>
              <a:uLnTx/>
              <a:uFillTx/>
              <a:latin typeface="+mn-ea"/>
              <a:ea typeface="+mn-ea"/>
              <a:cs typeface="+mn-cs"/>
            </a:rPr>
            <a:t>834</a:t>
          </a:r>
          <a:r>
            <a:rPr kumimoji="1" lang="ja-JP" altLang="en-US" sz="1200" b="0" i="0" u="none" strike="noStrike" kern="0" cap="none" spc="0" normalizeH="0" baseline="0" noProof="0">
              <a:ln>
                <a:noFill/>
              </a:ln>
              <a:solidFill>
                <a:prstClr val="black"/>
              </a:solidFill>
              <a:effectLst/>
              <a:uLnTx/>
              <a:uFillTx/>
              <a:latin typeface="+mn-ea"/>
              <a:ea typeface="+mn-ea"/>
              <a:cs typeface="+mn-cs"/>
            </a:rPr>
            <a:t>人（育休代替任期付職員</a:t>
          </a:r>
          <a:r>
            <a:rPr kumimoji="1" lang="en-US" altLang="ja-JP" sz="1200" b="0" i="0" u="none" strike="noStrike" kern="0" cap="none" spc="0" normalizeH="0" baseline="0" noProof="0">
              <a:ln>
                <a:noFill/>
              </a:ln>
              <a:solidFill>
                <a:prstClr val="black"/>
              </a:solidFill>
              <a:effectLst/>
              <a:uLnTx/>
              <a:uFillTx/>
              <a:latin typeface="+mn-ea"/>
              <a:ea typeface="+mn-ea"/>
              <a:cs typeface="+mn-cs"/>
            </a:rPr>
            <a:t>8</a:t>
          </a:r>
          <a:r>
            <a:rPr kumimoji="1" lang="ja-JP" altLang="en-US" sz="1200" b="0" i="0" u="none" strike="noStrike" kern="0" cap="none" spc="0" normalizeH="0" baseline="0" noProof="0">
              <a:ln>
                <a:noFill/>
              </a:ln>
              <a:solidFill>
                <a:prstClr val="black"/>
              </a:solidFill>
              <a:effectLst/>
              <a:uLnTx/>
              <a:uFillTx/>
              <a:latin typeface="+mn-ea"/>
              <a:ea typeface="+mn-ea"/>
              <a:cs typeface="+mn-cs"/>
            </a:rPr>
            <a:t>人を除く）であり，計画目標数値（</a:t>
          </a:r>
          <a:r>
            <a:rPr kumimoji="1" lang="en-US" altLang="ja-JP" sz="1200" b="0" i="0" u="none" strike="noStrike" kern="0" cap="none" spc="0" normalizeH="0" baseline="0" noProof="0">
              <a:ln>
                <a:noFill/>
              </a:ln>
              <a:solidFill>
                <a:prstClr val="black"/>
              </a:solidFill>
              <a:effectLst/>
              <a:uLnTx/>
              <a:uFillTx/>
              <a:latin typeface="+mn-ea"/>
              <a:ea typeface="+mn-ea"/>
              <a:cs typeface="+mn-cs"/>
            </a:rPr>
            <a:t>857</a:t>
          </a:r>
          <a:r>
            <a:rPr kumimoji="1" lang="ja-JP" altLang="en-US" sz="1200" b="0" i="0" u="none" strike="noStrike" kern="0" cap="none" spc="0" normalizeH="0" baseline="0" noProof="0">
              <a:ln>
                <a:noFill/>
              </a:ln>
              <a:solidFill>
                <a:prstClr val="black"/>
              </a:solidFill>
              <a:effectLst/>
              <a:uLnTx/>
              <a:uFillTx/>
              <a:latin typeface="+mn-ea"/>
              <a:ea typeface="+mn-ea"/>
              <a:cs typeface="+mn-cs"/>
            </a:rPr>
            <a:t>人）を上回る削減となっているが，退職者数に対する新規採用の抑制など，今後も定員適正化計画（目標数値：平成</a:t>
          </a:r>
          <a:r>
            <a:rPr kumimoji="1" lang="en-US" altLang="ja-JP" sz="1200" b="0" i="0" u="none" strike="noStrike" kern="0" cap="none" spc="0" normalizeH="0" baseline="0" noProof="0">
              <a:ln>
                <a:noFill/>
              </a:ln>
              <a:solidFill>
                <a:prstClr val="black"/>
              </a:solidFill>
              <a:effectLst/>
              <a:uLnTx/>
              <a:uFillTx/>
              <a:latin typeface="+mn-ea"/>
              <a:ea typeface="+mn-ea"/>
              <a:cs typeface="+mn-cs"/>
            </a:rPr>
            <a:t>30</a:t>
          </a:r>
          <a:r>
            <a:rPr kumimoji="1" lang="ja-JP" altLang="en-US" sz="1200" b="0" i="0" u="none" strike="noStrike" kern="0" cap="none" spc="0" normalizeH="0" baseline="0" noProof="0">
              <a:ln>
                <a:noFill/>
              </a:ln>
              <a:solidFill>
                <a:prstClr val="black"/>
              </a:solidFill>
              <a:effectLst/>
              <a:uLnTx/>
              <a:uFillTx/>
              <a:latin typeface="+mn-ea"/>
              <a:ea typeface="+mn-ea"/>
              <a:cs typeface="+mn-cs"/>
            </a:rPr>
            <a:t>年</a:t>
          </a:r>
          <a:r>
            <a:rPr kumimoji="1" lang="en-US" altLang="ja-JP" sz="1200" b="0" i="0" u="none" strike="noStrike" kern="0" cap="none" spc="0" normalizeH="0" baseline="0" noProof="0">
              <a:ln>
                <a:noFill/>
              </a:ln>
              <a:solidFill>
                <a:prstClr val="black"/>
              </a:solidFill>
              <a:effectLst/>
              <a:uLnTx/>
              <a:uFillTx/>
              <a:latin typeface="+mn-ea"/>
              <a:ea typeface="+mn-ea"/>
              <a:cs typeface="+mn-cs"/>
            </a:rPr>
            <a:t>4</a:t>
          </a:r>
          <a:r>
            <a:rPr kumimoji="1" lang="ja-JP" altLang="en-US" sz="1200" b="0" i="0" u="none" strike="noStrike" kern="0" cap="none" spc="0" normalizeH="0" baseline="0" noProof="0">
              <a:ln>
                <a:noFill/>
              </a:ln>
              <a:solidFill>
                <a:prstClr val="black"/>
              </a:solidFill>
              <a:effectLst/>
              <a:uLnTx/>
              <a:uFillTx/>
              <a:latin typeface="+mn-ea"/>
              <a:ea typeface="+mn-ea"/>
              <a:cs typeface="+mn-cs"/>
            </a:rPr>
            <a:t>月</a:t>
          </a:r>
          <a:r>
            <a:rPr kumimoji="1" lang="en-US" altLang="ja-JP" sz="1200" b="0" i="0" u="none" strike="noStrike" kern="0" cap="none" spc="0" normalizeH="0" baseline="0" noProof="0">
              <a:ln>
                <a:noFill/>
              </a:ln>
              <a:solidFill>
                <a:prstClr val="black"/>
              </a:solidFill>
              <a:effectLst/>
              <a:uLnTx/>
              <a:uFillTx/>
              <a:latin typeface="+mn-ea"/>
              <a:ea typeface="+mn-ea"/>
              <a:cs typeface="+mn-cs"/>
            </a:rPr>
            <a:t>1</a:t>
          </a:r>
          <a:r>
            <a:rPr kumimoji="1" lang="ja-JP" altLang="en-US" sz="1200" b="0" i="0" u="none" strike="noStrike" kern="0" cap="none" spc="0" normalizeH="0" baseline="0" noProof="0">
              <a:ln>
                <a:noFill/>
              </a:ln>
              <a:solidFill>
                <a:prstClr val="black"/>
              </a:solidFill>
              <a:effectLst/>
              <a:uLnTx/>
              <a:uFillTx/>
              <a:latin typeface="+mn-ea"/>
              <a:ea typeface="+mn-ea"/>
              <a:cs typeface="+mn-cs"/>
            </a:rPr>
            <a:t>日</a:t>
          </a:r>
          <a:r>
            <a:rPr kumimoji="1" lang="en-US" altLang="ja-JP" sz="1200" b="0" i="0" u="none" strike="noStrike" kern="0" cap="none" spc="0" normalizeH="0" baseline="0" noProof="0">
              <a:ln>
                <a:noFill/>
              </a:ln>
              <a:solidFill>
                <a:prstClr val="black"/>
              </a:solidFill>
              <a:effectLst/>
              <a:uLnTx/>
              <a:uFillTx/>
              <a:latin typeface="+mn-ea"/>
              <a:ea typeface="+mn-ea"/>
              <a:cs typeface="+mn-cs"/>
            </a:rPr>
            <a:t>836</a:t>
          </a:r>
          <a:r>
            <a:rPr kumimoji="1" lang="ja-JP" altLang="en-US" sz="1200" b="0" i="0" u="none" strike="noStrike" kern="0" cap="none" spc="0" normalizeH="0" baseline="0" noProof="0">
              <a:ln>
                <a:noFill/>
              </a:ln>
              <a:solidFill>
                <a:prstClr val="black"/>
              </a:solidFill>
              <a:effectLst/>
              <a:uLnTx/>
              <a:uFillTx/>
              <a:latin typeface="+mn-ea"/>
              <a:ea typeface="+mn-ea"/>
              <a:cs typeface="+mn-cs"/>
            </a:rPr>
            <a:t>人）に基づく職員数の適正化に努めていきたい。</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25019</xdr:rowOff>
    </xdr:from>
    <xdr:to>
      <xdr:col>24</xdr:col>
      <xdr:colOff>558800</xdr:colOff>
      <xdr:row>63</xdr:row>
      <xdr:rowOff>25019</xdr:rowOff>
    </xdr:to>
    <xdr:cxnSp macro="">
      <xdr:nvCxnSpPr>
        <xdr:cNvPr id="321" name="直線コネクタ 320"/>
        <xdr:cNvCxnSpPr/>
      </xdr:nvCxnSpPr>
      <xdr:spPr>
        <a:xfrm>
          <a:off x="16179800" y="108263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25019</xdr:rowOff>
    </xdr:from>
    <xdr:to>
      <xdr:col>23</xdr:col>
      <xdr:colOff>406400</xdr:colOff>
      <xdr:row>63</xdr:row>
      <xdr:rowOff>27432</xdr:rowOff>
    </xdr:to>
    <xdr:cxnSp macro="">
      <xdr:nvCxnSpPr>
        <xdr:cNvPr id="324" name="直線コネクタ 323"/>
        <xdr:cNvCxnSpPr/>
      </xdr:nvCxnSpPr>
      <xdr:spPr>
        <a:xfrm flipV="1">
          <a:off x="15290800" y="108263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27432</xdr:rowOff>
    </xdr:from>
    <xdr:to>
      <xdr:col>22</xdr:col>
      <xdr:colOff>203200</xdr:colOff>
      <xdr:row>63</xdr:row>
      <xdr:rowOff>58801</xdr:rowOff>
    </xdr:to>
    <xdr:cxnSp macro="">
      <xdr:nvCxnSpPr>
        <xdr:cNvPr id="327" name="直線コネクタ 326"/>
        <xdr:cNvCxnSpPr/>
      </xdr:nvCxnSpPr>
      <xdr:spPr>
        <a:xfrm flipV="1">
          <a:off x="14401800" y="1082878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58801</xdr:rowOff>
    </xdr:from>
    <xdr:to>
      <xdr:col>21</xdr:col>
      <xdr:colOff>0</xdr:colOff>
      <xdr:row>63</xdr:row>
      <xdr:rowOff>82931</xdr:rowOff>
    </xdr:to>
    <xdr:cxnSp macro="">
      <xdr:nvCxnSpPr>
        <xdr:cNvPr id="330" name="直線コネクタ 329"/>
        <xdr:cNvCxnSpPr/>
      </xdr:nvCxnSpPr>
      <xdr:spPr>
        <a:xfrm flipV="1">
          <a:off x="13512800" y="108601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145669</xdr:rowOff>
    </xdr:from>
    <xdr:to>
      <xdr:col>24</xdr:col>
      <xdr:colOff>609600</xdr:colOff>
      <xdr:row>63</xdr:row>
      <xdr:rowOff>75819</xdr:rowOff>
    </xdr:to>
    <xdr:sp macro="" textlink="">
      <xdr:nvSpPr>
        <xdr:cNvPr id="340" name="円/楕円 339"/>
        <xdr:cNvSpPr/>
      </xdr:nvSpPr>
      <xdr:spPr>
        <a:xfrm>
          <a:off x="169672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117746</xdr:rowOff>
    </xdr:from>
    <xdr:ext cx="762000" cy="259045"/>
    <xdr:sp macro="" textlink="">
      <xdr:nvSpPr>
        <xdr:cNvPr id="341" name="定員管理の状況該当値テキスト"/>
        <xdr:cNvSpPr txBox="1"/>
      </xdr:nvSpPr>
      <xdr:spPr>
        <a:xfrm>
          <a:off x="17106900" y="1074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145669</xdr:rowOff>
    </xdr:from>
    <xdr:to>
      <xdr:col>23</xdr:col>
      <xdr:colOff>457200</xdr:colOff>
      <xdr:row>63</xdr:row>
      <xdr:rowOff>75819</xdr:rowOff>
    </xdr:to>
    <xdr:sp macro="" textlink="">
      <xdr:nvSpPr>
        <xdr:cNvPr id="342" name="円/楕円 341"/>
        <xdr:cNvSpPr/>
      </xdr:nvSpPr>
      <xdr:spPr>
        <a:xfrm>
          <a:off x="16129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60596</xdr:rowOff>
    </xdr:from>
    <xdr:ext cx="736600" cy="259045"/>
    <xdr:sp macro="" textlink="">
      <xdr:nvSpPr>
        <xdr:cNvPr id="343" name="テキスト ボックス 342"/>
        <xdr:cNvSpPr txBox="1"/>
      </xdr:nvSpPr>
      <xdr:spPr>
        <a:xfrm>
          <a:off x="15798800" y="1086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148082</xdr:rowOff>
    </xdr:from>
    <xdr:to>
      <xdr:col>22</xdr:col>
      <xdr:colOff>254000</xdr:colOff>
      <xdr:row>63</xdr:row>
      <xdr:rowOff>78232</xdr:rowOff>
    </xdr:to>
    <xdr:sp macro="" textlink="">
      <xdr:nvSpPr>
        <xdr:cNvPr id="344" name="円/楕円 343"/>
        <xdr:cNvSpPr/>
      </xdr:nvSpPr>
      <xdr:spPr>
        <a:xfrm>
          <a:off x="15240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63009</xdr:rowOff>
    </xdr:from>
    <xdr:ext cx="762000" cy="259045"/>
    <xdr:sp macro="" textlink="">
      <xdr:nvSpPr>
        <xdr:cNvPr id="345" name="テキスト ボックス 344"/>
        <xdr:cNvSpPr txBox="1"/>
      </xdr:nvSpPr>
      <xdr:spPr>
        <a:xfrm>
          <a:off x="14909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8001</xdr:rowOff>
    </xdr:from>
    <xdr:to>
      <xdr:col>21</xdr:col>
      <xdr:colOff>50800</xdr:colOff>
      <xdr:row>63</xdr:row>
      <xdr:rowOff>109601</xdr:rowOff>
    </xdr:to>
    <xdr:sp macro="" textlink="">
      <xdr:nvSpPr>
        <xdr:cNvPr id="346" name="円/楕円 345"/>
        <xdr:cNvSpPr/>
      </xdr:nvSpPr>
      <xdr:spPr>
        <a:xfrm>
          <a:off x="14351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94378</xdr:rowOff>
    </xdr:from>
    <xdr:ext cx="762000" cy="259045"/>
    <xdr:sp macro="" textlink="">
      <xdr:nvSpPr>
        <xdr:cNvPr id="347" name="テキスト ボックス 346"/>
        <xdr:cNvSpPr txBox="1"/>
      </xdr:nvSpPr>
      <xdr:spPr>
        <a:xfrm>
          <a:off x="140208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32131</xdr:rowOff>
    </xdr:from>
    <xdr:to>
      <xdr:col>19</xdr:col>
      <xdr:colOff>533400</xdr:colOff>
      <xdr:row>63</xdr:row>
      <xdr:rowOff>133731</xdr:rowOff>
    </xdr:to>
    <xdr:sp macro="" textlink="">
      <xdr:nvSpPr>
        <xdr:cNvPr id="348" name="円/楕円 347"/>
        <xdr:cNvSpPr/>
      </xdr:nvSpPr>
      <xdr:spPr>
        <a:xfrm>
          <a:off x="13462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118508</xdr:rowOff>
    </xdr:from>
    <xdr:ext cx="762000" cy="259045"/>
    <xdr:sp macro="" textlink="">
      <xdr:nvSpPr>
        <xdr:cNvPr id="349" name="テキスト ボックス 348"/>
        <xdr:cNvSpPr txBox="1"/>
      </xdr:nvSpPr>
      <xdr:spPr>
        <a:xfrm>
          <a:off x="131318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年々改善しているが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85598</xdr:rowOff>
    </xdr:from>
    <xdr:to>
      <xdr:col>24</xdr:col>
      <xdr:colOff>558800</xdr:colOff>
      <xdr:row>43</xdr:row>
      <xdr:rowOff>162814</xdr:rowOff>
    </xdr:to>
    <xdr:cxnSp macro="">
      <xdr:nvCxnSpPr>
        <xdr:cNvPr id="381" name="直線コネクタ 380"/>
        <xdr:cNvCxnSpPr/>
      </xdr:nvCxnSpPr>
      <xdr:spPr>
        <a:xfrm flipV="1">
          <a:off x="16179800" y="745794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162814</xdr:rowOff>
    </xdr:from>
    <xdr:to>
      <xdr:col>23</xdr:col>
      <xdr:colOff>406400</xdr:colOff>
      <xdr:row>44</xdr:row>
      <xdr:rowOff>68580</xdr:rowOff>
    </xdr:to>
    <xdr:cxnSp macro="">
      <xdr:nvCxnSpPr>
        <xdr:cNvPr id="384" name="直線コネクタ 383"/>
        <xdr:cNvCxnSpPr/>
      </xdr:nvCxnSpPr>
      <xdr:spPr>
        <a:xfrm flipV="1">
          <a:off x="15290800" y="75351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87884</xdr:rowOff>
    </xdr:to>
    <xdr:cxnSp macro="">
      <xdr:nvCxnSpPr>
        <xdr:cNvPr id="387" name="直線コネクタ 386"/>
        <xdr:cNvCxnSpPr/>
      </xdr:nvCxnSpPr>
      <xdr:spPr>
        <a:xfrm flipV="1">
          <a:off x="14401800" y="76123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45</xdr:row>
      <xdr:rowOff>3302</xdr:rowOff>
    </xdr:to>
    <xdr:cxnSp macro="">
      <xdr:nvCxnSpPr>
        <xdr:cNvPr id="390" name="直線コネクタ 389"/>
        <xdr:cNvCxnSpPr/>
      </xdr:nvCxnSpPr>
      <xdr:spPr>
        <a:xfrm flipV="1">
          <a:off x="13512800" y="76316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34798</xdr:rowOff>
    </xdr:from>
    <xdr:to>
      <xdr:col>24</xdr:col>
      <xdr:colOff>609600</xdr:colOff>
      <xdr:row>43</xdr:row>
      <xdr:rowOff>136398</xdr:rowOff>
    </xdr:to>
    <xdr:sp macro="" textlink="">
      <xdr:nvSpPr>
        <xdr:cNvPr id="400" name="円/楕円 399"/>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6875</xdr:rowOff>
    </xdr:from>
    <xdr:ext cx="762000" cy="259045"/>
    <xdr:sp macro="" textlink="">
      <xdr:nvSpPr>
        <xdr:cNvPr id="401"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112014</xdr:rowOff>
    </xdr:from>
    <xdr:to>
      <xdr:col>23</xdr:col>
      <xdr:colOff>457200</xdr:colOff>
      <xdr:row>44</xdr:row>
      <xdr:rowOff>42164</xdr:rowOff>
    </xdr:to>
    <xdr:sp macro="" textlink="">
      <xdr:nvSpPr>
        <xdr:cNvPr id="402" name="円/楕円 401"/>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26941</xdr:rowOff>
    </xdr:from>
    <xdr:ext cx="736600" cy="259045"/>
    <xdr:sp macro="" textlink="">
      <xdr:nvSpPr>
        <xdr:cNvPr id="403" name="テキスト ボックス 402"/>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4" name="円/楕円 403"/>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5" name="テキスト ボックス 404"/>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6" name="円/楕円 405"/>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7" name="テキスト ボックス 406"/>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123952</xdr:rowOff>
    </xdr:from>
    <xdr:to>
      <xdr:col>19</xdr:col>
      <xdr:colOff>533400</xdr:colOff>
      <xdr:row>45</xdr:row>
      <xdr:rowOff>54102</xdr:rowOff>
    </xdr:to>
    <xdr:sp macro="" textlink="">
      <xdr:nvSpPr>
        <xdr:cNvPr id="408" name="円/楕円 407"/>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38879</xdr:rowOff>
    </xdr:from>
    <xdr:ext cx="762000" cy="259045"/>
    <xdr:sp macro="" textlink="">
      <xdr:nvSpPr>
        <xdr:cNvPr id="409" name="テキスト ボックス 408"/>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に取り組んでいる</a:t>
          </a:r>
          <a:r>
            <a:rPr kumimoji="0" lang="ja-JP" altLang="ja-JP" sz="1200" b="0" i="0" u="none" strike="noStrike" kern="0" cap="none" spc="0" normalizeH="0" baseline="0" noProof="0">
              <a:ln>
                <a:noFill/>
              </a:ln>
              <a:solidFill>
                <a:prstClr val="black"/>
              </a:solidFill>
              <a:effectLst/>
              <a:uLnTx/>
              <a:uFillTx/>
              <a:latin typeface="+mn-lt"/>
              <a:ea typeface="+mn-ea"/>
              <a:cs typeface="+mn-cs"/>
            </a:rPr>
            <a:t>が</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，平成２５年度に清算結了した</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土地開発公社が多額の負債を有してい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た</a:t>
          </a:r>
          <a:r>
            <a:rPr kumimoji="0" lang="ja-JP" altLang="ja-JP" sz="1200" b="0" i="0" u="none" strike="noStrike" kern="0" cap="none" spc="0" normalizeH="0" baseline="0" noProof="0">
              <a:ln>
                <a:noFill/>
              </a:ln>
              <a:solidFill>
                <a:prstClr val="black"/>
              </a:solidFill>
              <a:effectLst/>
              <a:uLnTx/>
              <a:uFillTx/>
              <a:latin typeface="+mn-lt"/>
              <a:ea typeface="+mn-ea"/>
              <a:cs typeface="+mn-cs"/>
            </a:rPr>
            <a:t>こともあり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県内いずれの平均よりも大幅に高い状態にある。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ごみ処理施設建設事業等，</a:t>
          </a:r>
          <a:r>
            <a:rPr kumimoji="0" lang="ja-JP" altLang="ja-JP" sz="1200" b="0" i="0" u="none" strike="noStrike" kern="0" cap="none" spc="0" normalizeH="0" baseline="0" noProof="0">
              <a:ln>
                <a:noFill/>
              </a:ln>
              <a:solidFill>
                <a:prstClr val="black"/>
              </a:solidFill>
              <a:effectLst/>
              <a:uLnTx/>
              <a:uFillTx/>
              <a:latin typeface="+mn-lt"/>
              <a:ea typeface="+mn-ea"/>
              <a:cs typeface="+mn-cs"/>
            </a:rPr>
            <a:t>大規模事業に取り組ん</a:t>
          </a:r>
          <a:r>
            <a:rPr kumimoji="0" lang="ja-JP" altLang="en-US" sz="1200" b="0" i="0" u="none" strike="noStrike" kern="0" cap="none" spc="0" normalizeH="0" baseline="0" noProof="0">
              <a:ln>
                <a:noFill/>
              </a:ln>
              <a:solidFill>
                <a:prstClr val="black"/>
              </a:solidFill>
              <a:effectLst/>
              <a:uLnTx/>
              <a:uFillTx/>
              <a:latin typeface="+mn-lt"/>
              <a:ea typeface="+mn-ea"/>
              <a:cs typeface="+mn-cs"/>
            </a:rPr>
            <a:t>だことから，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財源を活用し改善に努めたい。</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79705</xdr:rowOff>
    </xdr:from>
    <xdr:to>
      <xdr:col>24</xdr:col>
      <xdr:colOff>558800</xdr:colOff>
      <xdr:row>23</xdr:row>
      <xdr:rowOff>19253</xdr:rowOff>
    </xdr:to>
    <xdr:cxnSp macro="">
      <xdr:nvCxnSpPr>
        <xdr:cNvPr id="441" name="直線コネクタ 440"/>
        <xdr:cNvCxnSpPr/>
      </xdr:nvCxnSpPr>
      <xdr:spPr>
        <a:xfrm>
          <a:off x="16179800" y="3851605"/>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2"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48819</xdr:rowOff>
    </xdr:from>
    <xdr:to>
      <xdr:col>23</xdr:col>
      <xdr:colOff>406400</xdr:colOff>
      <xdr:row>22</xdr:row>
      <xdr:rowOff>79705</xdr:rowOff>
    </xdr:to>
    <xdr:cxnSp macro="">
      <xdr:nvCxnSpPr>
        <xdr:cNvPr id="444" name="直線コネクタ 443"/>
        <xdr:cNvCxnSpPr/>
      </xdr:nvCxnSpPr>
      <xdr:spPr>
        <a:xfrm>
          <a:off x="15290800" y="382071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143053</xdr:rowOff>
    </xdr:from>
    <xdr:to>
      <xdr:col>22</xdr:col>
      <xdr:colOff>203200</xdr:colOff>
      <xdr:row>22</xdr:row>
      <xdr:rowOff>48819</xdr:rowOff>
    </xdr:to>
    <xdr:cxnSp macro="">
      <xdr:nvCxnSpPr>
        <xdr:cNvPr id="447" name="直線コネクタ 446"/>
        <xdr:cNvCxnSpPr/>
      </xdr:nvCxnSpPr>
      <xdr:spPr>
        <a:xfrm>
          <a:off x="14401800" y="374350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143053</xdr:rowOff>
    </xdr:from>
    <xdr:to>
      <xdr:col>21</xdr:col>
      <xdr:colOff>0</xdr:colOff>
      <xdr:row>22</xdr:row>
      <xdr:rowOff>145339</xdr:rowOff>
    </xdr:to>
    <xdr:cxnSp macro="">
      <xdr:nvCxnSpPr>
        <xdr:cNvPr id="450" name="直線コネクタ 449"/>
        <xdr:cNvCxnSpPr/>
      </xdr:nvCxnSpPr>
      <xdr:spPr>
        <a:xfrm flipV="1">
          <a:off x="13512800" y="3743503"/>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4" name="テキスト ボックス 453"/>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22</xdr:row>
      <xdr:rowOff>139903</xdr:rowOff>
    </xdr:from>
    <xdr:to>
      <xdr:col>24</xdr:col>
      <xdr:colOff>609600</xdr:colOff>
      <xdr:row>23</xdr:row>
      <xdr:rowOff>70053</xdr:rowOff>
    </xdr:to>
    <xdr:sp macro="" textlink="">
      <xdr:nvSpPr>
        <xdr:cNvPr id="460" name="円/楕円 459"/>
        <xdr:cNvSpPr/>
      </xdr:nvSpPr>
      <xdr:spPr>
        <a:xfrm>
          <a:off x="16967200" y="39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22</xdr:row>
      <xdr:rowOff>35780</xdr:rowOff>
    </xdr:from>
    <xdr:ext cx="762000" cy="259045"/>
    <xdr:sp macro="" textlink="">
      <xdr:nvSpPr>
        <xdr:cNvPr id="461" name="将来負担の状況該当値テキスト"/>
        <xdr:cNvSpPr txBox="1"/>
      </xdr:nvSpPr>
      <xdr:spPr>
        <a:xfrm>
          <a:off x="17106900" y="380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28905</xdr:rowOff>
    </xdr:from>
    <xdr:to>
      <xdr:col>23</xdr:col>
      <xdr:colOff>457200</xdr:colOff>
      <xdr:row>22</xdr:row>
      <xdr:rowOff>130505</xdr:rowOff>
    </xdr:to>
    <xdr:sp macro="" textlink="">
      <xdr:nvSpPr>
        <xdr:cNvPr id="462" name="円/楕円 461"/>
        <xdr:cNvSpPr/>
      </xdr:nvSpPr>
      <xdr:spPr>
        <a:xfrm>
          <a:off x="16129000" y="38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115282</xdr:rowOff>
    </xdr:from>
    <xdr:ext cx="736600" cy="259045"/>
    <xdr:sp macro="" textlink="">
      <xdr:nvSpPr>
        <xdr:cNvPr id="463" name="テキスト ボックス 462"/>
        <xdr:cNvSpPr txBox="1"/>
      </xdr:nvSpPr>
      <xdr:spPr>
        <a:xfrm>
          <a:off x="15798800" y="388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169469</xdr:rowOff>
    </xdr:from>
    <xdr:to>
      <xdr:col>22</xdr:col>
      <xdr:colOff>254000</xdr:colOff>
      <xdr:row>22</xdr:row>
      <xdr:rowOff>99619</xdr:rowOff>
    </xdr:to>
    <xdr:sp macro="" textlink="">
      <xdr:nvSpPr>
        <xdr:cNvPr id="464" name="円/楕円 463"/>
        <xdr:cNvSpPr/>
      </xdr:nvSpPr>
      <xdr:spPr>
        <a:xfrm>
          <a:off x="15240000" y="37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84396</xdr:rowOff>
    </xdr:from>
    <xdr:ext cx="762000" cy="259045"/>
    <xdr:sp macro="" textlink="">
      <xdr:nvSpPr>
        <xdr:cNvPr id="465" name="テキスト ボックス 464"/>
        <xdr:cNvSpPr txBox="1"/>
      </xdr:nvSpPr>
      <xdr:spPr>
        <a:xfrm>
          <a:off x="14909800" y="38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92253</xdr:rowOff>
    </xdr:from>
    <xdr:to>
      <xdr:col>21</xdr:col>
      <xdr:colOff>50800</xdr:colOff>
      <xdr:row>22</xdr:row>
      <xdr:rowOff>22403</xdr:rowOff>
    </xdr:to>
    <xdr:sp macro="" textlink="">
      <xdr:nvSpPr>
        <xdr:cNvPr id="466" name="円/楕円 465"/>
        <xdr:cNvSpPr/>
      </xdr:nvSpPr>
      <xdr:spPr>
        <a:xfrm>
          <a:off x="14351000" y="36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7180</xdr:rowOff>
    </xdr:from>
    <xdr:ext cx="762000" cy="259045"/>
    <xdr:sp macro="" textlink="">
      <xdr:nvSpPr>
        <xdr:cNvPr id="467" name="テキスト ボックス 466"/>
        <xdr:cNvSpPr txBox="1"/>
      </xdr:nvSpPr>
      <xdr:spPr>
        <a:xfrm>
          <a:off x="14020800" y="37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94539</xdr:rowOff>
    </xdr:from>
    <xdr:to>
      <xdr:col>19</xdr:col>
      <xdr:colOff>533400</xdr:colOff>
      <xdr:row>23</xdr:row>
      <xdr:rowOff>24689</xdr:rowOff>
    </xdr:to>
    <xdr:sp macro="" textlink="">
      <xdr:nvSpPr>
        <xdr:cNvPr id="468" name="円/楕円 467"/>
        <xdr:cNvSpPr/>
      </xdr:nvSpPr>
      <xdr:spPr>
        <a:xfrm>
          <a:off x="13462000" y="38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9466</xdr:rowOff>
    </xdr:from>
    <xdr:ext cx="762000" cy="259045"/>
    <xdr:sp macro="" textlink="">
      <xdr:nvSpPr>
        <xdr:cNvPr id="469" name="テキスト ボックス 468"/>
        <xdr:cNvSpPr txBox="1"/>
      </xdr:nvSpPr>
      <xdr:spPr>
        <a:xfrm>
          <a:off x="13131800" y="395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全国，類似団体，県内いずれも平均以下となっているが，要因として消防業務等を一部事務組合で行っていることがある。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平成２７年度は，勤勉手当支給割合が増えた（人勧準拠）が，職員数の減，新陳代謝等により，前年度より比率は下がっている。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50800</xdr:rowOff>
    </xdr:from>
    <xdr:to>
      <xdr:col>7</xdr:col>
      <xdr:colOff>15875</xdr:colOff>
      <xdr:row>37</xdr:row>
      <xdr:rowOff>88900</xdr:rowOff>
    </xdr:to>
    <xdr:cxnSp macro="">
      <xdr:nvCxnSpPr>
        <xdr:cNvPr id="66" name="直線コネクタ 65"/>
        <xdr:cNvCxnSpPr/>
      </xdr:nvCxnSpPr>
      <xdr:spPr>
        <a:xfrm flipV="1">
          <a:off x="3987800" y="639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88900</xdr:rowOff>
    </xdr:to>
    <xdr:cxnSp macro="">
      <xdr:nvCxnSpPr>
        <xdr:cNvPr id="69" name="直線コネクタ 68"/>
        <xdr:cNvCxnSpPr/>
      </xdr:nvCxnSpPr>
      <xdr:spPr>
        <a:xfrm>
          <a:off x="3098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39</xdr:row>
      <xdr:rowOff>88900</xdr:rowOff>
    </xdr:to>
    <xdr:cxnSp macro="">
      <xdr:nvCxnSpPr>
        <xdr:cNvPr id="72" name="直線コネクタ 71"/>
        <xdr:cNvCxnSpPr/>
      </xdr:nvCxnSpPr>
      <xdr:spPr>
        <a:xfrm flipV="1">
          <a:off x="2209800" y="64135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88900</xdr:rowOff>
    </xdr:from>
    <xdr:to>
      <xdr:col>3</xdr:col>
      <xdr:colOff>142875</xdr:colOff>
      <xdr:row>39</xdr:row>
      <xdr:rowOff>146050</xdr:rowOff>
    </xdr:to>
    <xdr:cxnSp macro="">
      <xdr:nvCxnSpPr>
        <xdr:cNvPr id="75" name="直線コネクタ 74"/>
        <xdr:cNvCxnSpPr/>
      </xdr:nvCxnSpPr>
      <xdr:spPr>
        <a:xfrm flipV="1">
          <a:off x="1320800" y="6775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0</xdr:rowOff>
    </xdr:from>
    <xdr:to>
      <xdr:col>7</xdr:col>
      <xdr:colOff>66675</xdr:colOff>
      <xdr:row>37</xdr:row>
      <xdr:rowOff>101600</xdr:rowOff>
    </xdr:to>
    <xdr:sp macro="" textlink="">
      <xdr:nvSpPr>
        <xdr:cNvPr id="85" name="円/楕円 84"/>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16527</xdr:rowOff>
    </xdr:from>
    <xdr:ext cx="762000" cy="259045"/>
    <xdr:sp macro="" textlink="">
      <xdr:nvSpPr>
        <xdr:cNvPr id="86" name="人件費該当値テキスト"/>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38100</xdr:rowOff>
    </xdr:from>
    <xdr:to>
      <xdr:col>5</xdr:col>
      <xdr:colOff>600075</xdr:colOff>
      <xdr:row>37</xdr:row>
      <xdr:rowOff>139700</xdr:rowOff>
    </xdr:to>
    <xdr:sp macro="" textlink="">
      <xdr:nvSpPr>
        <xdr:cNvPr id="87" name="円/楕円 86"/>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149877</xdr:rowOff>
    </xdr:from>
    <xdr:ext cx="736600" cy="259045"/>
    <xdr:sp macro="" textlink="">
      <xdr:nvSpPr>
        <xdr:cNvPr id="88" name="テキスト ボックス 87"/>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38100</xdr:rowOff>
    </xdr:from>
    <xdr:to>
      <xdr:col>3</xdr:col>
      <xdr:colOff>193675</xdr:colOff>
      <xdr:row>39</xdr:row>
      <xdr:rowOff>139700</xdr:rowOff>
    </xdr:to>
    <xdr:sp macro="" textlink="">
      <xdr:nvSpPr>
        <xdr:cNvPr id="91" name="円/楕円 90"/>
        <xdr:cNvSpPr/>
      </xdr:nvSpPr>
      <xdr:spPr>
        <a:xfrm>
          <a:off x="2159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149877</xdr:rowOff>
    </xdr:from>
    <xdr:ext cx="762000" cy="259045"/>
    <xdr:sp macro="" textlink="">
      <xdr:nvSpPr>
        <xdr:cNvPr id="92" name="テキスト ボックス 91"/>
        <xdr:cNvSpPr txBox="1"/>
      </xdr:nvSpPr>
      <xdr:spPr>
        <a:xfrm>
          <a:off x="1828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94" name="テキスト ボックス 93"/>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消防業務</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を一部事務組合で行っていることなども要因の１つである。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から比率が上がっているが，これは，当年度新設の草加部学校食育センターの稼働に伴う委託料が増となったこと等によるものである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26416</xdr:rowOff>
    </xdr:from>
    <xdr:to>
      <xdr:col>24</xdr:col>
      <xdr:colOff>31750</xdr:colOff>
      <xdr:row>14</xdr:row>
      <xdr:rowOff>44704</xdr:rowOff>
    </xdr:to>
    <xdr:cxnSp macro="">
      <xdr:nvCxnSpPr>
        <xdr:cNvPr id="125" name="直線コネクタ 124"/>
        <xdr:cNvCxnSpPr/>
      </xdr:nvCxnSpPr>
      <xdr:spPr>
        <a:xfrm flipV="1">
          <a:off x="15671800" y="24267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152146</xdr:rowOff>
    </xdr:from>
    <xdr:to>
      <xdr:col>22</xdr:col>
      <xdr:colOff>565150</xdr:colOff>
      <xdr:row>14</xdr:row>
      <xdr:rowOff>44704</xdr:rowOff>
    </xdr:to>
    <xdr:cxnSp macro="">
      <xdr:nvCxnSpPr>
        <xdr:cNvPr id="128" name="直線コネクタ 127"/>
        <xdr:cNvCxnSpPr/>
      </xdr:nvCxnSpPr>
      <xdr:spPr>
        <a:xfrm>
          <a:off x="14782800" y="2380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152146</xdr:rowOff>
    </xdr:from>
    <xdr:to>
      <xdr:col>21</xdr:col>
      <xdr:colOff>361950</xdr:colOff>
      <xdr:row>13</xdr:row>
      <xdr:rowOff>161290</xdr:rowOff>
    </xdr:to>
    <xdr:cxnSp macro="">
      <xdr:nvCxnSpPr>
        <xdr:cNvPr id="131" name="直線コネクタ 130"/>
        <xdr:cNvCxnSpPr/>
      </xdr:nvCxnSpPr>
      <xdr:spPr>
        <a:xfrm flipV="1">
          <a:off x="13893800" y="2380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13</xdr:row>
      <xdr:rowOff>161290</xdr:rowOff>
    </xdr:to>
    <xdr:cxnSp macro="">
      <xdr:nvCxnSpPr>
        <xdr:cNvPr id="134" name="直線コネクタ 133"/>
        <xdr:cNvCxnSpPr/>
      </xdr:nvCxnSpPr>
      <xdr:spPr>
        <a:xfrm>
          <a:off x="13004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147066</xdr:rowOff>
    </xdr:from>
    <xdr:to>
      <xdr:col>24</xdr:col>
      <xdr:colOff>82550</xdr:colOff>
      <xdr:row>14</xdr:row>
      <xdr:rowOff>77216</xdr:rowOff>
    </xdr:to>
    <xdr:sp macro="" textlink="">
      <xdr:nvSpPr>
        <xdr:cNvPr id="144" name="円/楕円 143"/>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55643</xdr:rowOff>
    </xdr:from>
    <xdr:ext cx="762000" cy="259045"/>
    <xdr:sp macro="" textlink="">
      <xdr:nvSpPr>
        <xdr:cNvPr id="145" name="物件費該当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165354</xdr:rowOff>
    </xdr:from>
    <xdr:to>
      <xdr:col>22</xdr:col>
      <xdr:colOff>615950</xdr:colOff>
      <xdr:row>14</xdr:row>
      <xdr:rowOff>95504</xdr:rowOff>
    </xdr:to>
    <xdr:sp macro="" textlink="">
      <xdr:nvSpPr>
        <xdr:cNvPr id="146" name="円/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101346</xdr:rowOff>
    </xdr:from>
    <xdr:to>
      <xdr:col>21</xdr:col>
      <xdr:colOff>412750</xdr:colOff>
      <xdr:row>14</xdr:row>
      <xdr:rowOff>31496</xdr:rowOff>
    </xdr:to>
    <xdr:sp macro="" textlink="">
      <xdr:nvSpPr>
        <xdr:cNvPr id="148" name="円/楕円 147"/>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41673</xdr:rowOff>
    </xdr:from>
    <xdr:ext cx="762000" cy="259045"/>
    <xdr:sp macro="" textlink="">
      <xdr:nvSpPr>
        <xdr:cNvPr id="149" name="テキスト ボックス 148"/>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0" name="円/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７</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，新制度移行に伴う保育所運営費が増となったこと等により，比率は前年度より上がっている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42635</xdr:rowOff>
    </xdr:to>
    <xdr:cxnSp macro="">
      <xdr:nvCxnSpPr>
        <xdr:cNvPr id="188" name="直線コネクタ 187"/>
        <xdr:cNvCxnSpPr/>
      </xdr:nvCxnSpPr>
      <xdr:spPr>
        <a:xfrm>
          <a:off x="3987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9978</xdr:rowOff>
    </xdr:to>
    <xdr:cxnSp macro="">
      <xdr:nvCxnSpPr>
        <xdr:cNvPr id="191" name="直線コネクタ 190"/>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3" name="テキスト ボックス 192"/>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9978</xdr:rowOff>
    </xdr:to>
    <xdr:cxnSp macro="">
      <xdr:nvCxnSpPr>
        <xdr:cNvPr id="194" name="直線コネクタ 193"/>
        <xdr:cNvCxnSpPr/>
      </xdr:nvCxnSpPr>
      <xdr:spPr>
        <a:xfrm>
          <a:off x="2209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6" name="テキスト ボックス 19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159657</xdr:rowOff>
    </xdr:to>
    <xdr:cxnSp macro="">
      <xdr:nvCxnSpPr>
        <xdr:cNvPr id="197" name="直線コネクタ 196"/>
        <xdr:cNvCxnSpPr/>
      </xdr:nvCxnSpPr>
      <xdr:spPr>
        <a:xfrm>
          <a:off x="1320800" y="934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199" name="テキスト ボックス 19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1" name="テキスト ボックス 200"/>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7" name="円/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09" name="円/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1" name="円/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5" name="円/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6" name="テキスト ボックス 215"/>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いずれの平均よりも高い数値で推移している。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主な内容は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特別会計への繰出金であり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普通会計の負担額軽減の効果が出るよう努めていく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120650</xdr:rowOff>
    </xdr:from>
    <xdr:to>
      <xdr:col>24</xdr:col>
      <xdr:colOff>31750</xdr:colOff>
      <xdr:row>59</xdr:row>
      <xdr:rowOff>120650</xdr:rowOff>
    </xdr:to>
    <xdr:cxnSp macro="">
      <xdr:nvCxnSpPr>
        <xdr:cNvPr id="249" name="直線コネクタ 248"/>
        <xdr:cNvCxnSpPr/>
      </xdr:nvCxnSpPr>
      <xdr:spPr>
        <a:xfrm>
          <a:off x="15671800" y="1023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82550</xdr:rowOff>
    </xdr:from>
    <xdr:to>
      <xdr:col>22</xdr:col>
      <xdr:colOff>565150</xdr:colOff>
      <xdr:row>59</xdr:row>
      <xdr:rowOff>120650</xdr:rowOff>
    </xdr:to>
    <xdr:cxnSp macro="">
      <xdr:nvCxnSpPr>
        <xdr:cNvPr id="252" name="直線コネクタ 251"/>
        <xdr:cNvCxnSpPr/>
      </xdr:nvCxnSpPr>
      <xdr:spPr>
        <a:xfrm>
          <a:off x="14782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82550</xdr:rowOff>
    </xdr:to>
    <xdr:cxnSp macro="">
      <xdr:nvCxnSpPr>
        <xdr:cNvPr id="255" name="直線コネクタ 254"/>
        <xdr:cNvCxnSpPr/>
      </xdr:nvCxnSpPr>
      <xdr:spPr>
        <a:xfrm>
          <a:off x="13893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120650</xdr:rowOff>
    </xdr:to>
    <xdr:cxnSp macro="">
      <xdr:nvCxnSpPr>
        <xdr:cNvPr id="258" name="直線コネクタ 257"/>
        <xdr:cNvCxnSpPr/>
      </xdr:nvCxnSpPr>
      <xdr:spPr>
        <a:xfrm flipV="1">
          <a:off x="13004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68" name="円/楕円 267"/>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9"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69850</xdr:rowOff>
    </xdr:from>
    <xdr:to>
      <xdr:col>22</xdr:col>
      <xdr:colOff>615950</xdr:colOff>
      <xdr:row>60</xdr:row>
      <xdr:rowOff>0</xdr:rowOff>
    </xdr:to>
    <xdr:sp macro="" textlink="">
      <xdr:nvSpPr>
        <xdr:cNvPr id="270" name="円/楕円 269"/>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156227</xdr:rowOff>
    </xdr:from>
    <xdr:ext cx="736600" cy="259045"/>
    <xdr:sp macro="" textlink="">
      <xdr:nvSpPr>
        <xdr:cNvPr id="271" name="テキスト ボックス 270"/>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31750</xdr:rowOff>
    </xdr:from>
    <xdr:to>
      <xdr:col>21</xdr:col>
      <xdr:colOff>412750</xdr:colOff>
      <xdr:row>59</xdr:row>
      <xdr:rowOff>133350</xdr:rowOff>
    </xdr:to>
    <xdr:sp macro="" textlink="">
      <xdr:nvSpPr>
        <xdr:cNvPr id="272" name="円/楕円 271"/>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118127</xdr:rowOff>
    </xdr:from>
    <xdr:ext cx="762000" cy="259045"/>
    <xdr:sp macro="" textlink="">
      <xdr:nvSpPr>
        <xdr:cNvPr id="273" name="テキスト ボックス 272"/>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4" name="円/楕円 273"/>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5" name="テキスト ボックス 274"/>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69850</xdr:rowOff>
    </xdr:from>
    <xdr:to>
      <xdr:col>19</xdr:col>
      <xdr:colOff>6350</xdr:colOff>
      <xdr:row>60</xdr:row>
      <xdr:rowOff>0</xdr:rowOff>
    </xdr:to>
    <xdr:sp macro="" textlink="">
      <xdr:nvSpPr>
        <xdr:cNvPr id="276" name="円/楕円 275"/>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156227</xdr:rowOff>
    </xdr:from>
    <xdr:ext cx="762000" cy="259045"/>
    <xdr:sp macro="" textlink="">
      <xdr:nvSpPr>
        <xdr:cNvPr id="277" name="テキスト ボックス 276"/>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は下回っているが，</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県内の平均より高い数値</a:t>
          </a:r>
          <a:r>
            <a:rPr kumimoji="0" lang="ja-JP" altLang="en-US" sz="1200" b="0" i="0" u="none" strike="noStrike" kern="0" cap="none" spc="0" normalizeH="0" baseline="0" noProof="0">
              <a:ln>
                <a:noFill/>
              </a:ln>
              <a:solidFill>
                <a:prstClr val="black"/>
              </a:solidFill>
              <a:effectLst/>
              <a:uLnTx/>
              <a:uFillTx/>
              <a:latin typeface="+mn-lt"/>
              <a:ea typeface="+mn-ea"/>
              <a:cs typeface="+mn-cs"/>
            </a:rPr>
            <a:t>となっている。主な要因として</a:t>
          </a:r>
          <a:r>
            <a:rPr kumimoji="0" lang="ja-JP" altLang="ja-JP" sz="1200" b="0" i="0" u="none" strike="noStrike" kern="0" cap="none" spc="0" normalizeH="0" baseline="0" noProof="0">
              <a:ln>
                <a:noFill/>
              </a:ln>
              <a:solidFill>
                <a:prstClr val="black"/>
              </a:solidFill>
              <a:effectLst/>
              <a:uLnTx/>
              <a:uFillTx/>
              <a:latin typeface="+mn-lt"/>
              <a:ea typeface="+mn-ea"/>
              <a:cs typeface="+mn-cs"/>
            </a:rPr>
            <a:t>一部事務組合</a:t>
          </a:r>
          <a:r>
            <a:rPr kumimoji="0" lang="ja-JP" altLang="en-US" sz="1200" b="0" i="0" u="none" strike="noStrike" kern="0" cap="none" spc="0" normalizeH="0" baseline="0" noProof="0">
              <a:ln>
                <a:noFill/>
              </a:ln>
              <a:solidFill>
                <a:prstClr val="black"/>
              </a:solidFill>
              <a:effectLst/>
              <a:uLnTx/>
              <a:uFillTx/>
              <a:latin typeface="+mn-lt"/>
              <a:ea typeface="+mn-ea"/>
              <a:cs typeface="+mn-cs"/>
            </a:rPr>
            <a:t>への</a:t>
          </a:r>
          <a:r>
            <a:rPr kumimoji="0" lang="ja-JP" altLang="ja-JP" sz="1200" b="0" i="0" u="none" strike="noStrike" kern="0" cap="none" spc="0" normalizeH="0" baseline="0" noProof="0">
              <a:ln>
                <a:noFill/>
              </a:ln>
              <a:solidFill>
                <a:prstClr val="black"/>
              </a:solidFill>
              <a:effectLst/>
              <a:uLnTx/>
              <a:uFillTx/>
              <a:latin typeface="+mn-lt"/>
              <a:ea typeface="+mn-ea"/>
              <a:cs typeface="+mn-cs"/>
            </a:rPr>
            <a:t>負担金</a:t>
          </a:r>
          <a:r>
            <a:rPr kumimoji="0" lang="ja-JP" altLang="en-US" sz="1200" b="0" i="0" u="none" strike="noStrike" kern="0" cap="none" spc="0" normalizeH="0" baseline="0" noProof="0">
              <a:ln>
                <a:noFill/>
              </a:ln>
              <a:solidFill>
                <a:prstClr val="black"/>
              </a:solidFill>
              <a:effectLst/>
              <a:uLnTx/>
              <a:uFillTx/>
              <a:latin typeface="+mn-lt"/>
              <a:ea typeface="+mn-ea"/>
              <a:cs typeface="+mn-cs"/>
            </a:rPr>
            <a:t>が影響している。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７</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の比率は前年度より下がっており，引き続き，今後も補助金交付については明確な基準による見直しや廃止を行う方針である。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110672</xdr:rowOff>
    </xdr:to>
    <xdr:cxnSp macro="">
      <xdr:nvCxnSpPr>
        <xdr:cNvPr id="312" name="直線コネクタ 311"/>
        <xdr:cNvCxnSpPr/>
      </xdr:nvCxnSpPr>
      <xdr:spPr>
        <a:xfrm flipV="1">
          <a:off x="15671800" y="6217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110672</xdr:rowOff>
    </xdr:from>
    <xdr:to>
      <xdr:col>22</xdr:col>
      <xdr:colOff>565150</xdr:colOff>
      <xdr:row>36</xdr:row>
      <xdr:rowOff>132443</xdr:rowOff>
    </xdr:to>
    <xdr:cxnSp macro="">
      <xdr:nvCxnSpPr>
        <xdr:cNvPr id="315" name="直線コネクタ 314"/>
        <xdr:cNvCxnSpPr/>
      </xdr:nvCxnSpPr>
      <xdr:spPr>
        <a:xfrm flipV="1">
          <a:off x="14782800" y="628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17" name="テキスト ボックス 31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132443</xdr:rowOff>
    </xdr:from>
    <xdr:to>
      <xdr:col>21</xdr:col>
      <xdr:colOff>361950</xdr:colOff>
      <xdr:row>37</xdr:row>
      <xdr:rowOff>26307</xdr:rowOff>
    </xdr:to>
    <xdr:cxnSp macro="">
      <xdr:nvCxnSpPr>
        <xdr:cNvPr id="318" name="直線コネクタ 317"/>
        <xdr:cNvCxnSpPr/>
      </xdr:nvCxnSpPr>
      <xdr:spPr>
        <a:xfrm flipV="1">
          <a:off x="13893800" y="630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128105</xdr:rowOff>
    </xdr:from>
    <xdr:ext cx="762000" cy="259045"/>
    <xdr:sp macro="" textlink="">
      <xdr:nvSpPr>
        <xdr:cNvPr id="320" name="テキスト ボックス 319"/>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26307</xdr:rowOff>
    </xdr:from>
    <xdr:to>
      <xdr:col>20</xdr:col>
      <xdr:colOff>158750</xdr:colOff>
      <xdr:row>37</xdr:row>
      <xdr:rowOff>58964</xdr:rowOff>
    </xdr:to>
    <xdr:cxnSp macro="">
      <xdr:nvCxnSpPr>
        <xdr:cNvPr id="321" name="直線コネクタ 320"/>
        <xdr:cNvCxnSpPr/>
      </xdr:nvCxnSpPr>
      <xdr:spPr>
        <a:xfrm flipV="1">
          <a:off x="13004800" y="636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31" name="円/楕円 330"/>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11084</xdr:rowOff>
    </xdr:from>
    <xdr:ext cx="762000" cy="259045"/>
    <xdr:sp macro="" textlink="">
      <xdr:nvSpPr>
        <xdr:cNvPr id="332"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3" name="円/楕円 332"/>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146249</xdr:rowOff>
    </xdr:from>
    <xdr:ext cx="736600" cy="259045"/>
    <xdr:sp macro="" textlink="">
      <xdr:nvSpPr>
        <xdr:cNvPr id="334" name="テキスト ボックス 333"/>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81643</xdr:rowOff>
    </xdr:from>
    <xdr:to>
      <xdr:col>21</xdr:col>
      <xdr:colOff>412750</xdr:colOff>
      <xdr:row>37</xdr:row>
      <xdr:rowOff>11793</xdr:rowOff>
    </xdr:to>
    <xdr:sp macro="" textlink="">
      <xdr:nvSpPr>
        <xdr:cNvPr id="335" name="円/楕円 334"/>
        <xdr:cNvSpPr/>
      </xdr:nvSpPr>
      <xdr:spPr>
        <a:xfrm>
          <a:off x="14732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168020</xdr:rowOff>
    </xdr:from>
    <xdr:ext cx="762000" cy="259045"/>
    <xdr:sp macro="" textlink="">
      <xdr:nvSpPr>
        <xdr:cNvPr id="336" name="テキスト ボックス 335"/>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146957</xdr:rowOff>
    </xdr:from>
    <xdr:to>
      <xdr:col>20</xdr:col>
      <xdr:colOff>209550</xdr:colOff>
      <xdr:row>37</xdr:row>
      <xdr:rowOff>77107</xdr:rowOff>
    </xdr:to>
    <xdr:sp macro="" textlink="">
      <xdr:nvSpPr>
        <xdr:cNvPr id="337" name="円/楕円 336"/>
        <xdr:cNvSpPr/>
      </xdr:nvSpPr>
      <xdr:spPr>
        <a:xfrm>
          <a:off x="13843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61884</xdr:rowOff>
    </xdr:from>
    <xdr:ext cx="762000" cy="259045"/>
    <xdr:sp macro="" textlink="">
      <xdr:nvSpPr>
        <xdr:cNvPr id="338" name="テキスト ボックス 337"/>
        <xdr:cNvSpPr txBox="1"/>
      </xdr:nvSpPr>
      <xdr:spPr>
        <a:xfrm>
          <a:off x="13512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39" name="円/楕円 338"/>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40" name="テキスト ボックス 339"/>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県内平均より高</a:t>
          </a:r>
          <a:r>
            <a:rPr kumimoji="0" lang="ja-JP" altLang="en-US" sz="1200" b="0" i="0" u="none" strike="noStrike" kern="0" cap="none" spc="0" normalizeH="0" baseline="0" noProof="0">
              <a:ln>
                <a:noFill/>
              </a:ln>
              <a:solidFill>
                <a:prstClr val="black"/>
              </a:solidFill>
              <a:effectLst/>
              <a:uLnTx/>
              <a:uFillTx/>
              <a:latin typeface="+mn-lt"/>
              <a:ea typeface="+mn-ea"/>
              <a:cs typeface="+mn-cs"/>
            </a:rPr>
            <a:t>い傾向が続いているが，平成２７年度は，利率見直しによる利子償還金の減等から，前年度より比率は下がっている。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今後も新</a:t>
          </a:r>
          <a:r>
            <a:rPr kumimoji="0" lang="ja-JP" altLang="ja-JP" sz="1200" b="0" i="0" u="none" strike="noStrike" kern="0" cap="none" spc="0" normalizeH="0" baseline="0" noProof="0">
              <a:ln>
                <a:noFill/>
              </a:ln>
              <a:solidFill>
                <a:prstClr val="black"/>
              </a:solidFill>
              <a:effectLst/>
              <a:uLnTx/>
              <a:uFillTx/>
              <a:latin typeface="+mn-lt"/>
              <a:ea typeface="+mn-ea"/>
              <a:cs typeface="+mn-cs"/>
            </a:rPr>
            <a:t>発債抑制</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に取り組む等，比率の抑制に努めていく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85089</xdr:rowOff>
    </xdr:from>
    <xdr:to>
      <xdr:col>7</xdr:col>
      <xdr:colOff>15875</xdr:colOff>
      <xdr:row>79</xdr:row>
      <xdr:rowOff>153670</xdr:rowOff>
    </xdr:to>
    <xdr:cxnSp macro="">
      <xdr:nvCxnSpPr>
        <xdr:cNvPr id="373" name="直線コネクタ 372"/>
        <xdr:cNvCxnSpPr/>
      </xdr:nvCxnSpPr>
      <xdr:spPr>
        <a:xfrm flipV="1">
          <a:off x="3987800" y="13629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130811</xdr:rowOff>
    </xdr:from>
    <xdr:to>
      <xdr:col>5</xdr:col>
      <xdr:colOff>549275</xdr:colOff>
      <xdr:row>79</xdr:row>
      <xdr:rowOff>153670</xdr:rowOff>
    </xdr:to>
    <xdr:cxnSp macro="">
      <xdr:nvCxnSpPr>
        <xdr:cNvPr id="376" name="直線コネクタ 375"/>
        <xdr:cNvCxnSpPr/>
      </xdr:nvCxnSpPr>
      <xdr:spPr>
        <a:xfrm>
          <a:off x="3098800" y="13675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130811</xdr:rowOff>
    </xdr:from>
    <xdr:to>
      <xdr:col>4</xdr:col>
      <xdr:colOff>346075</xdr:colOff>
      <xdr:row>79</xdr:row>
      <xdr:rowOff>130811</xdr:rowOff>
    </xdr:to>
    <xdr:cxnSp macro="">
      <xdr:nvCxnSpPr>
        <xdr:cNvPr id="379" name="直線コネクタ 378"/>
        <xdr:cNvCxnSpPr/>
      </xdr:nvCxnSpPr>
      <xdr:spPr>
        <a:xfrm>
          <a:off x="2209800" y="13675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130811</xdr:rowOff>
    </xdr:from>
    <xdr:to>
      <xdr:col>3</xdr:col>
      <xdr:colOff>142875</xdr:colOff>
      <xdr:row>79</xdr:row>
      <xdr:rowOff>146050</xdr:rowOff>
    </xdr:to>
    <xdr:cxnSp macro="">
      <xdr:nvCxnSpPr>
        <xdr:cNvPr id="382" name="直線コネクタ 381"/>
        <xdr:cNvCxnSpPr/>
      </xdr:nvCxnSpPr>
      <xdr:spPr>
        <a:xfrm flipV="1">
          <a:off x="1320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34289</xdr:rowOff>
    </xdr:from>
    <xdr:to>
      <xdr:col>7</xdr:col>
      <xdr:colOff>66675</xdr:colOff>
      <xdr:row>79</xdr:row>
      <xdr:rowOff>135889</xdr:rowOff>
    </xdr:to>
    <xdr:sp macro="" textlink="">
      <xdr:nvSpPr>
        <xdr:cNvPr id="392" name="円/楕円 391"/>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6366</xdr:rowOff>
    </xdr:from>
    <xdr:ext cx="762000" cy="259045"/>
    <xdr:sp macro="" textlink="">
      <xdr:nvSpPr>
        <xdr:cNvPr id="393"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102870</xdr:rowOff>
    </xdr:from>
    <xdr:to>
      <xdr:col>5</xdr:col>
      <xdr:colOff>600075</xdr:colOff>
      <xdr:row>80</xdr:row>
      <xdr:rowOff>33020</xdr:rowOff>
    </xdr:to>
    <xdr:sp macro="" textlink="">
      <xdr:nvSpPr>
        <xdr:cNvPr id="394" name="円/楕円 393"/>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17797</xdr:rowOff>
    </xdr:from>
    <xdr:ext cx="736600" cy="259045"/>
    <xdr:sp macro="" textlink="">
      <xdr:nvSpPr>
        <xdr:cNvPr id="395" name="テキスト ボックス 394"/>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96" name="円/楕円 395"/>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97" name="テキスト ボックス 396"/>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8" name="円/楕円 397"/>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99" name="テキスト ボックス 398"/>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400" name="円/楕円 399"/>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401" name="テキスト ボックス 400"/>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県内平均より高い数値となっているものの，全国平均並びに</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との比較では</a:t>
          </a:r>
          <a:r>
            <a:rPr kumimoji="0" lang="ja-JP" altLang="ja-JP" sz="1200" b="0" i="0" u="none" strike="noStrike" kern="0" cap="none" spc="0" normalizeH="0" baseline="0" noProof="0">
              <a:ln>
                <a:noFill/>
              </a:ln>
              <a:solidFill>
                <a:prstClr val="black"/>
              </a:solidFill>
              <a:effectLst/>
              <a:uLnTx/>
              <a:uFillTx/>
              <a:latin typeface="+mn-lt"/>
              <a:ea typeface="+mn-ea"/>
              <a:cs typeface="+mn-cs"/>
            </a:rPr>
            <a:t>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今後も引き続き，行財政改革の取り組みを着実に実行し，経常的経費の抑制に努めていく。</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100330</xdr:rowOff>
    </xdr:to>
    <xdr:cxnSp macro="">
      <xdr:nvCxnSpPr>
        <xdr:cNvPr id="434" name="直線コネクタ 433"/>
        <xdr:cNvCxnSpPr/>
      </xdr:nvCxnSpPr>
      <xdr:spPr>
        <a:xfrm flipV="1">
          <a:off x="15671800" y="12905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5"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100330</xdr:rowOff>
    </xdr:to>
    <xdr:cxnSp macro="">
      <xdr:nvCxnSpPr>
        <xdr:cNvPr id="437" name="直線コネクタ 436"/>
        <xdr:cNvCxnSpPr/>
      </xdr:nvCxnSpPr>
      <xdr:spPr>
        <a:xfrm>
          <a:off x="14782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9" name="テキスト ボックス 43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76</xdr:row>
      <xdr:rowOff>35561</xdr:rowOff>
    </xdr:to>
    <xdr:cxnSp macro="">
      <xdr:nvCxnSpPr>
        <xdr:cNvPr id="440" name="直線コネクタ 439"/>
        <xdr:cNvCxnSpPr/>
      </xdr:nvCxnSpPr>
      <xdr:spPr>
        <a:xfrm flipV="1">
          <a:off x="13893800" y="128905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58420</xdr:rowOff>
    </xdr:to>
    <xdr:cxnSp macro="">
      <xdr:nvCxnSpPr>
        <xdr:cNvPr id="443" name="直線コネクタ 442"/>
        <xdr:cNvCxnSpPr/>
      </xdr:nvCxnSpPr>
      <xdr:spPr>
        <a:xfrm flipV="1">
          <a:off x="13004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7" name="テキスト ボックス 446"/>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53" name="円/楕円 452"/>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54"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55" name="円/楕円 454"/>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6" name="テキスト ボックス 455"/>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152400</xdr:rowOff>
    </xdr:from>
    <xdr:to>
      <xdr:col>21</xdr:col>
      <xdr:colOff>412750</xdr:colOff>
      <xdr:row>75</xdr:row>
      <xdr:rowOff>82550</xdr:rowOff>
    </xdr:to>
    <xdr:sp macro="" textlink="">
      <xdr:nvSpPr>
        <xdr:cNvPr id="457" name="円/楕円 456"/>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92727</xdr:rowOff>
    </xdr:from>
    <xdr:ext cx="762000" cy="259045"/>
    <xdr:sp macro="" textlink="">
      <xdr:nvSpPr>
        <xdr:cNvPr id="458" name="テキスト ボックス 457"/>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9" name="円/楕円 45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60" name="テキスト ボックス 459"/>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61" name="円/楕円 460"/>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62" name="テキスト ボックス 46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81676</xdr:rowOff>
    </xdr:from>
    <xdr:to>
      <xdr:col>4</xdr:col>
      <xdr:colOff>1117600</xdr:colOff>
      <xdr:row>14</xdr:row>
      <xdr:rowOff>105153</xdr:rowOff>
    </xdr:to>
    <xdr:cxnSp macro="">
      <xdr:nvCxnSpPr>
        <xdr:cNvPr id="48" name="直線コネクタ 47"/>
        <xdr:cNvCxnSpPr/>
      </xdr:nvCxnSpPr>
      <xdr:spPr bwMode="auto">
        <a:xfrm flipV="1">
          <a:off x="5003800" y="2529601"/>
          <a:ext cx="647700" cy="23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105153</xdr:rowOff>
    </xdr:from>
    <xdr:to>
      <xdr:col>4</xdr:col>
      <xdr:colOff>469900</xdr:colOff>
      <xdr:row>14</xdr:row>
      <xdr:rowOff>135672</xdr:rowOff>
    </xdr:to>
    <xdr:cxnSp macro="">
      <xdr:nvCxnSpPr>
        <xdr:cNvPr id="51" name="直線コネクタ 50"/>
        <xdr:cNvCxnSpPr/>
      </xdr:nvCxnSpPr>
      <xdr:spPr bwMode="auto">
        <a:xfrm flipV="1">
          <a:off x="4305300" y="2553078"/>
          <a:ext cx="698500" cy="3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77447</xdr:rowOff>
    </xdr:from>
    <xdr:to>
      <xdr:col>3</xdr:col>
      <xdr:colOff>904875</xdr:colOff>
      <xdr:row>14</xdr:row>
      <xdr:rowOff>135672</xdr:rowOff>
    </xdr:to>
    <xdr:cxnSp macro="">
      <xdr:nvCxnSpPr>
        <xdr:cNvPr id="54" name="直線コネクタ 53"/>
        <xdr:cNvCxnSpPr/>
      </xdr:nvCxnSpPr>
      <xdr:spPr bwMode="auto">
        <a:xfrm>
          <a:off x="3606800" y="2525372"/>
          <a:ext cx="698500" cy="5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3518</xdr:rowOff>
    </xdr:from>
    <xdr:to>
      <xdr:col>3</xdr:col>
      <xdr:colOff>206375</xdr:colOff>
      <xdr:row>14</xdr:row>
      <xdr:rowOff>77447</xdr:rowOff>
    </xdr:to>
    <xdr:cxnSp macro="">
      <xdr:nvCxnSpPr>
        <xdr:cNvPr id="57" name="直線コネクタ 56"/>
        <xdr:cNvCxnSpPr/>
      </xdr:nvCxnSpPr>
      <xdr:spPr bwMode="auto">
        <a:xfrm>
          <a:off x="2908300" y="2451443"/>
          <a:ext cx="698500" cy="7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30876</xdr:rowOff>
    </xdr:from>
    <xdr:to>
      <xdr:col>5</xdr:col>
      <xdr:colOff>34925</xdr:colOff>
      <xdr:row>14</xdr:row>
      <xdr:rowOff>132476</xdr:rowOff>
    </xdr:to>
    <xdr:sp macro="" textlink="">
      <xdr:nvSpPr>
        <xdr:cNvPr id="67" name="円/楕円 66"/>
        <xdr:cNvSpPr/>
      </xdr:nvSpPr>
      <xdr:spPr bwMode="auto">
        <a:xfrm>
          <a:off x="5600700" y="2478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47403</xdr:rowOff>
    </xdr:from>
    <xdr:ext cx="762000" cy="259045"/>
    <xdr:sp macro="" textlink="">
      <xdr:nvSpPr>
        <xdr:cNvPr id="68" name="人口1人当たり決算額の推移該当値テキスト130"/>
        <xdr:cNvSpPr txBox="1"/>
      </xdr:nvSpPr>
      <xdr:spPr>
        <a:xfrm>
          <a:off x="5740400" y="232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54353</xdr:rowOff>
    </xdr:from>
    <xdr:to>
      <xdr:col>4</xdr:col>
      <xdr:colOff>520700</xdr:colOff>
      <xdr:row>14</xdr:row>
      <xdr:rowOff>155953</xdr:rowOff>
    </xdr:to>
    <xdr:sp macro="" textlink="">
      <xdr:nvSpPr>
        <xdr:cNvPr id="69" name="円/楕円 68"/>
        <xdr:cNvSpPr/>
      </xdr:nvSpPr>
      <xdr:spPr bwMode="auto">
        <a:xfrm>
          <a:off x="4953000" y="250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166130</xdr:rowOff>
    </xdr:from>
    <xdr:ext cx="736600" cy="259045"/>
    <xdr:sp macro="" textlink="">
      <xdr:nvSpPr>
        <xdr:cNvPr id="70" name="テキスト ボックス 69"/>
        <xdr:cNvSpPr txBox="1"/>
      </xdr:nvSpPr>
      <xdr:spPr>
        <a:xfrm>
          <a:off x="4622800" y="227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84872</xdr:rowOff>
    </xdr:from>
    <xdr:to>
      <xdr:col>3</xdr:col>
      <xdr:colOff>955675</xdr:colOff>
      <xdr:row>15</xdr:row>
      <xdr:rowOff>15022</xdr:rowOff>
    </xdr:to>
    <xdr:sp macro="" textlink="">
      <xdr:nvSpPr>
        <xdr:cNvPr id="71" name="円/楕円 70"/>
        <xdr:cNvSpPr/>
      </xdr:nvSpPr>
      <xdr:spPr bwMode="auto">
        <a:xfrm>
          <a:off x="4254500" y="253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25199</xdr:rowOff>
    </xdr:from>
    <xdr:ext cx="762000" cy="259045"/>
    <xdr:sp macro="" textlink="">
      <xdr:nvSpPr>
        <xdr:cNvPr id="72" name="テキスト ボックス 71"/>
        <xdr:cNvSpPr txBox="1"/>
      </xdr:nvSpPr>
      <xdr:spPr>
        <a:xfrm>
          <a:off x="3924300" y="230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26647</xdr:rowOff>
    </xdr:from>
    <xdr:to>
      <xdr:col>3</xdr:col>
      <xdr:colOff>257175</xdr:colOff>
      <xdr:row>14</xdr:row>
      <xdr:rowOff>128247</xdr:rowOff>
    </xdr:to>
    <xdr:sp macro="" textlink="">
      <xdr:nvSpPr>
        <xdr:cNvPr id="73" name="円/楕円 72"/>
        <xdr:cNvSpPr/>
      </xdr:nvSpPr>
      <xdr:spPr bwMode="auto">
        <a:xfrm>
          <a:off x="3556000" y="24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138424</xdr:rowOff>
    </xdr:from>
    <xdr:ext cx="762000" cy="259045"/>
    <xdr:sp macro="" textlink="">
      <xdr:nvSpPr>
        <xdr:cNvPr id="74" name="テキスト ボックス 73"/>
        <xdr:cNvSpPr txBox="1"/>
      </xdr:nvSpPr>
      <xdr:spPr>
        <a:xfrm>
          <a:off x="3225800" y="22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81,751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124168</xdr:rowOff>
    </xdr:from>
    <xdr:to>
      <xdr:col>2</xdr:col>
      <xdr:colOff>692150</xdr:colOff>
      <xdr:row>14</xdr:row>
      <xdr:rowOff>54318</xdr:rowOff>
    </xdr:to>
    <xdr:sp macro="" textlink="">
      <xdr:nvSpPr>
        <xdr:cNvPr id="75" name="円/楕円 74"/>
        <xdr:cNvSpPr/>
      </xdr:nvSpPr>
      <xdr:spPr bwMode="auto">
        <a:xfrm>
          <a:off x="28575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64495</xdr:rowOff>
    </xdr:from>
    <xdr:ext cx="762000" cy="259045"/>
    <xdr:sp macro="" textlink="">
      <xdr:nvSpPr>
        <xdr:cNvPr id="76" name="テキスト ボックス 75"/>
        <xdr:cNvSpPr txBox="1"/>
      </xdr:nvSpPr>
      <xdr:spPr>
        <a:xfrm>
          <a:off x="2527300" y="216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231356</xdr:rowOff>
    </xdr:from>
    <xdr:to>
      <xdr:col>4</xdr:col>
      <xdr:colOff>1117600</xdr:colOff>
      <xdr:row>33</xdr:row>
      <xdr:rowOff>327406</xdr:rowOff>
    </xdr:to>
    <xdr:cxnSp macro="">
      <xdr:nvCxnSpPr>
        <xdr:cNvPr id="109" name="直線コネクタ 108"/>
        <xdr:cNvCxnSpPr/>
      </xdr:nvCxnSpPr>
      <xdr:spPr bwMode="auto">
        <a:xfrm>
          <a:off x="5003800" y="6155906"/>
          <a:ext cx="647700" cy="9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76174</xdr:rowOff>
    </xdr:from>
    <xdr:to>
      <xdr:col>4</xdr:col>
      <xdr:colOff>469900</xdr:colOff>
      <xdr:row>33</xdr:row>
      <xdr:rowOff>231356</xdr:rowOff>
    </xdr:to>
    <xdr:cxnSp macro="">
      <xdr:nvCxnSpPr>
        <xdr:cNvPr id="112" name="直線コネクタ 111"/>
        <xdr:cNvCxnSpPr/>
      </xdr:nvCxnSpPr>
      <xdr:spPr bwMode="auto">
        <a:xfrm>
          <a:off x="4305300" y="6000724"/>
          <a:ext cx="698500" cy="15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76174</xdr:rowOff>
    </xdr:from>
    <xdr:to>
      <xdr:col>3</xdr:col>
      <xdr:colOff>904875</xdr:colOff>
      <xdr:row>33</xdr:row>
      <xdr:rowOff>153251</xdr:rowOff>
    </xdr:to>
    <xdr:cxnSp macro="">
      <xdr:nvCxnSpPr>
        <xdr:cNvPr id="115" name="直線コネクタ 114"/>
        <xdr:cNvCxnSpPr/>
      </xdr:nvCxnSpPr>
      <xdr:spPr bwMode="auto">
        <a:xfrm flipV="1">
          <a:off x="3606800" y="6000724"/>
          <a:ext cx="698500" cy="7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34722</xdr:rowOff>
    </xdr:from>
    <xdr:to>
      <xdr:col>3</xdr:col>
      <xdr:colOff>206375</xdr:colOff>
      <xdr:row>33</xdr:row>
      <xdr:rowOff>153251</xdr:rowOff>
    </xdr:to>
    <xdr:cxnSp macro="">
      <xdr:nvCxnSpPr>
        <xdr:cNvPr id="118" name="直線コネクタ 117"/>
        <xdr:cNvCxnSpPr/>
      </xdr:nvCxnSpPr>
      <xdr:spPr bwMode="auto">
        <a:xfrm>
          <a:off x="2908300" y="5959272"/>
          <a:ext cx="698500" cy="11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276606</xdr:rowOff>
    </xdr:from>
    <xdr:to>
      <xdr:col>5</xdr:col>
      <xdr:colOff>34925</xdr:colOff>
      <xdr:row>34</xdr:row>
      <xdr:rowOff>35306</xdr:rowOff>
    </xdr:to>
    <xdr:sp macro="" textlink="">
      <xdr:nvSpPr>
        <xdr:cNvPr id="128" name="円/楕円 127"/>
        <xdr:cNvSpPr/>
      </xdr:nvSpPr>
      <xdr:spPr bwMode="auto">
        <a:xfrm>
          <a:off x="5600700" y="620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121683</xdr:rowOff>
    </xdr:from>
    <xdr:ext cx="762000" cy="259045"/>
    <xdr:sp macro="" textlink="">
      <xdr:nvSpPr>
        <xdr:cNvPr id="129" name="人口1人当たり決算額の推移該当値テキスト445"/>
        <xdr:cNvSpPr txBox="1"/>
      </xdr:nvSpPr>
      <xdr:spPr>
        <a:xfrm>
          <a:off x="5740400" y="604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24,240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180556</xdr:rowOff>
    </xdr:from>
    <xdr:to>
      <xdr:col>4</xdr:col>
      <xdr:colOff>520700</xdr:colOff>
      <xdr:row>33</xdr:row>
      <xdr:rowOff>282156</xdr:rowOff>
    </xdr:to>
    <xdr:sp macro="" textlink="">
      <xdr:nvSpPr>
        <xdr:cNvPr id="130" name="円/楕円 129"/>
        <xdr:cNvSpPr/>
      </xdr:nvSpPr>
      <xdr:spPr bwMode="auto">
        <a:xfrm>
          <a:off x="4953000" y="610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120883</xdr:rowOff>
    </xdr:from>
    <xdr:ext cx="736600" cy="259045"/>
    <xdr:sp macro="" textlink="">
      <xdr:nvSpPr>
        <xdr:cNvPr id="131" name="テキスト ボックス 130"/>
        <xdr:cNvSpPr txBox="1"/>
      </xdr:nvSpPr>
      <xdr:spPr>
        <a:xfrm>
          <a:off x="4622800" y="587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25374</xdr:rowOff>
    </xdr:from>
    <xdr:to>
      <xdr:col>3</xdr:col>
      <xdr:colOff>955675</xdr:colOff>
      <xdr:row>33</xdr:row>
      <xdr:rowOff>126974</xdr:rowOff>
    </xdr:to>
    <xdr:sp macro="" textlink="">
      <xdr:nvSpPr>
        <xdr:cNvPr id="132" name="円/楕円 131"/>
        <xdr:cNvSpPr/>
      </xdr:nvSpPr>
      <xdr:spPr bwMode="auto">
        <a:xfrm>
          <a:off x="4254500" y="594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308601</xdr:rowOff>
    </xdr:from>
    <xdr:ext cx="762000" cy="259045"/>
    <xdr:sp macro="" textlink="">
      <xdr:nvSpPr>
        <xdr:cNvPr id="133" name="テキスト ボックス 132"/>
        <xdr:cNvSpPr txBox="1"/>
      </xdr:nvSpPr>
      <xdr:spPr>
        <a:xfrm>
          <a:off x="3924300" y="571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102451</xdr:rowOff>
    </xdr:from>
    <xdr:to>
      <xdr:col>3</xdr:col>
      <xdr:colOff>257175</xdr:colOff>
      <xdr:row>33</xdr:row>
      <xdr:rowOff>204051</xdr:rowOff>
    </xdr:to>
    <xdr:sp macro="" textlink="">
      <xdr:nvSpPr>
        <xdr:cNvPr id="134" name="円/楕円 133"/>
        <xdr:cNvSpPr/>
      </xdr:nvSpPr>
      <xdr:spPr bwMode="auto">
        <a:xfrm>
          <a:off x="3556000" y="602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42778</xdr:rowOff>
    </xdr:from>
    <xdr:ext cx="762000" cy="259045"/>
    <xdr:sp macro="" textlink="">
      <xdr:nvSpPr>
        <xdr:cNvPr id="135" name="テキスト ボックス 134"/>
        <xdr:cNvSpPr txBox="1"/>
      </xdr:nvSpPr>
      <xdr:spPr>
        <a:xfrm>
          <a:off x="3225800" y="579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155372</xdr:rowOff>
    </xdr:from>
    <xdr:to>
      <xdr:col>2</xdr:col>
      <xdr:colOff>692150</xdr:colOff>
      <xdr:row>33</xdr:row>
      <xdr:rowOff>85522</xdr:rowOff>
    </xdr:to>
    <xdr:sp macro="" textlink="">
      <xdr:nvSpPr>
        <xdr:cNvPr id="136" name="円/楕円 135"/>
        <xdr:cNvSpPr/>
      </xdr:nvSpPr>
      <xdr:spPr bwMode="auto">
        <a:xfrm>
          <a:off x="2857500" y="590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267149</xdr:rowOff>
    </xdr:from>
    <xdr:ext cx="762000" cy="259045"/>
    <xdr:sp macro="" textlink="">
      <xdr:nvSpPr>
        <xdr:cNvPr id="137" name="テキスト ボックス 136"/>
        <xdr:cNvSpPr txBox="1"/>
      </xdr:nvSpPr>
      <xdr:spPr>
        <a:xfrm>
          <a:off x="2527300" y="56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20893</xdr:rowOff>
    </xdr:from>
    <xdr:to>
      <xdr:col>6</xdr:col>
      <xdr:colOff>511175</xdr:colOff>
      <xdr:row>34</xdr:row>
      <xdr:rowOff>27065</xdr:rowOff>
    </xdr:to>
    <xdr:cxnSp macro="">
      <xdr:nvCxnSpPr>
        <xdr:cNvPr id="63" name="直線コネクタ 62"/>
        <xdr:cNvCxnSpPr/>
      </xdr:nvCxnSpPr>
      <xdr:spPr>
        <a:xfrm flipV="1">
          <a:off x="3797300" y="5850193"/>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155572</xdr:rowOff>
    </xdr:from>
    <xdr:to>
      <xdr:col>5</xdr:col>
      <xdr:colOff>358775</xdr:colOff>
      <xdr:row>34</xdr:row>
      <xdr:rowOff>27065</xdr:rowOff>
    </xdr:to>
    <xdr:cxnSp macro="">
      <xdr:nvCxnSpPr>
        <xdr:cNvPr id="66" name="直線コネクタ 65"/>
        <xdr:cNvCxnSpPr/>
      </xdr:nvCxnSpPr>
      <xdr:spPr>
        <a:xfrm>
          <a:off x="2908300" y="5813422"/>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155572</xdr:rowOff>
    </xdr:from>
    <xdr:to>
      <xdr:col>4</xdr:col>
      <xdr:colOff>155575</xdr:colOff>
      <xdr:row>34</xdr:row>
      <xdr:rowOff>4369</xdr:rowOff>
    </xdr:to>
    <xdr:cxnSp macro="">
      <xdr:nvCxnSpPr>
        <xdr:cNvPr id="69" name="直線コネクタ 68"/>
        <xdr:cNvCxnSpPr/>
      </xdr:nvCxnSpPr>
      <xdr:spPr>
        <a:xfrm flipV="1">
          <a:off x="2019300" y="5813422"/>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80199</xdr:rowOff>
    </xdr:from>
    <xdr:to>
      <xdr:col>2</xdr:col>
      <xdr:colOff>638175</xdr:colOff>
      <xdr:row>34</xdr:row>
      <xdr:rowOff>4369</xdr:rowOff>
    </xdr:to>
    <xdr:cxnSp macro="">
      <xdr:nvCxnSpPr>
        <xdr:cNvPr id="72" name="直線コネクタ 71"/>
        <xdr:cNvCxnSpPr/>
      </xdr:nvCxnSpPr>
      <xdr:spPr>
        <a:xfrm>
          <a:off x="1130300" y="5738049"/>
          <a:ext cx="8890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141543</xdr:rowOff>
    </xdr:from>
    <xdr:to>
      <xdr:col>6</xdr:col>
      <xdr:colOff>561975</xdr:colOff>
      <xdr:row>34</xdr:row>
      <xdr:rowOff>71693</xdr:rowOff>
    </xdr:to>
    <xdr:sp macro="" textlink="">
      <xdr:nvSpPr>
        <xdr:cNvPr id="82" name="円/楕円 81"/>
        <xdr:cNvSpPr/>
      </xdr:nvSpPr>
      <xdr:spPr>
        <a:xfrm>
          <a:off x="45847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164420</xdr:rowOff>
    </xdr:from>
    <xdr:ext cx="534377" cy="259045"/>
    <xdr:sp macro="" textlink="">
      <xdr:nvSpPr>
        <xdr:cNvPr id="83" name="人件費該当値テキスト"/>
        <xdr:cNvSpPr txBox="1"/>
      </xdr:nvSpPr>
      <xdr:spPr>
        <a:xfrm>
          <a:off x="4686300" y="56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147715</xdr:rowOff>
    </xdr:from>
    <xdr:to>
      <xdr:col>5</xdr:col>
      <xdr:colOff>409575</xdr:colOff>
      <xdr:row>34</xdr:row>
      <xdr:rowOff>77865</xdr:rowOff>
    </xdr:to>
    <xdr:sp macro="" textlink="">
      <xdr:nvSpPr>
        <xdr:cNvPr id="84" name="円/楕円 83"/>
        <xdr:cNvSpPr/>
      </xdr:nvSpPr>
      <xdr:spPr>
        <a:xfrm>
          <a:off x="3746500" y="58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94392</xdr:rowOff>
    </xdr:from>
    <xdr:ext cx="534377" cy="259045"/>
    <xdr:sp macro="" textlink="">
      <xdr:nvSpPr>
        <xdr:cNvPr id="85" name="テキスト ボックス 84"/>
        <xdr:cNvSpPr txBox="1"/>
      </xdr:nvSpPr>
      <xdr:spPr>
        <a:xfrm>
          <a:off x="3530111" y="5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104772</xdr:rowOff>
    </xdr:from>
    <xdr:to>
      <xdr:col>4</xdr:col>
      <xdr:colOff>206375</xdr:colOff>
      <xdr:row>34</xdr:row>
      <xdr:rowOff>34922</xdr:rowOff>
    </xdr:to>
    <xdr:sp macro="" textlink="">
      <xdr:nvSpPr>
        <xdr:cNvPr id="86" name="円/楕円 85"/>
        <xdr:cNvSpPr/>
      </xdr:nvSpPr>
      <xdr:spPr>
        <a:xfrm>
          <a:off x="2857500" y="5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51449</xdr:rowOff>
    </xdr:from>
    <xdr:ext cx="534377" cy="259045"/>
    <xdr:sp macro="" textlink="">
      <xdr:nvSpPr>
        <xdr:cNvPr id="87" name="テキスト ボックス 86"/>
        <xdr:cNvSpPr txBox="1"/>
      </xdr:nvSpPr>
      <xdr:spPr>
        <a:xfrm>
          <a:off x="2641111" y="5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125019</xdr:rowOff>
    </xdr:from>
    <xdr:to>
      <xdr:col>3</xdr:col>
      <xdr:colOff>3175</xdr:colOff>
      <xdr:row>34</xdr:row>
      <xdr:rowOff>55169</xdr:rowOff>
    </xdr:to>
    <xdr:sp macro="" textlink="">
      <xdr:nvSpPr>
        <xdr:cNvPr id="88" name="円/楕円 87"/>
        <xdr:cNvSpPr/>
      </xdr:nvSpPr>
      <xdr:spPr>
        <a:xfrm>
          <a:off x="19685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71696</xdr:rowOff>
    </xdr:from>
    <xdr:ext cx="534377" cy="259045"/>
    <xdr:sp macro="" textlink="">
      <xdr:nvSpPr>
        <xdr:cNvPr id="89" name="テキスト ボックス 88"/>
        <xdr:cNvSpPr txBox="1"/>
      </xdr:nvSpPr>
      <xdr:spPr>
        <a:xfrm>
          <a:off x="1752111" y="55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29399</xdr:rowOff>
    </xdr:from>
    <xdr:to>
      <xdr:col>1</xdr:col>
      <xdr:colOff>485775</xdr:colOff>
      <xdr:row>33</xdr:row>
      <xdr:rowOff>130999</xdr:rowOff>
    </xdr:to>
    <xdr:sp macro="" textlink="">
      <xdr:nvSpPr>
        <xdr:cNvPr id="90" name="円/楕円 89"/>
        <xdr:cNvSpPr/>
      </xdr:nvSpPr>
      <xdr:spPr>
        <a:xfrm>
          <a:off x="1079500" y="56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147526</xdr:rowOff>
    </xdr:from>
    <xdr:ext cx="534377" cy="259045"/>
    <xdr:sp macro="" textlink="">
      <xdr:nvSpPr>
        <xdr:cNvPr id="91" name="テキスト ボックス 90"/>
        <xdr:cNvSpPr txBox="1"/>
      </xdr:nvSpPr>
      <xdr:spPr>
        <a:xfrm>
          <a:off x="863111" y="54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34453</xdr:rowOff>
    </xdr:from>
    <xdr:to>
      <xdr:col>6</xdr:col>
      <xdr:colOff>511175</xdr:colOff>
      <xdr:row>57</xdr:row>
      <xdr:rowOff>94414</xdr:rowOff>
    </xdr:to>
    <xdr:cxnSp macro="">
      <xdr:nvCxnSpPr>
        <xdr:cNvPr id="119" name="直線コネクタ 118"/>
        <xdr:cNvCxnSpPr/>
      </xdr:nvCxnSpPr>
      <xdr:spPr>
        <a:xfrm flipV="1">
          <a:off x="3797300" y="9807103"/>
          <a:ext cx="838200" cy="5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94414</xdr:rowOff>
    </xdr:from>
    <xdr:to>
      <xdr:col>5</xdr:col>
      <xdr:colOff>358775</xdr:colOff>
      <xdr:row>58</xdr:row>
      <xdr:rowOff>45174</xdr:rowOff>
    </xdr:to>
    <xdr:cxnSp macro="">
      <xdr:nvCxnSpPr>
        <xdr:cNvPr id="122" name="直線コネクタ 121"/>
        <xdr:cNvCxnSpPr/>
      </xdr:nvCxnSpPr>
      <xdr:spPr>
        <a:xfrm flipV="1">
          <a:off x="2908300" y="9867064"/>
          <a:ext cx="889000" cy="1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37378</xdr:rowOff>
    </xdr:from>
    <xdr:to>
      <xdr:col>4</xdr:col>
      <xdr:colOff>155575</xdr:colOff>
      <xdr:row>58</xdr:row>
      <xdr:rowOff>45174</xdr:rowOff>
    </xdr:to>
    <xdr:cxnSp macro="">
      <xdr:nvCxnSpPr>
        <xdr:cNvPr id="125" name="直線コネクタ 124"/>
        <xdr:cNvCxnSpPr/>
      </xdr:nvCxnSpPr>
      <xdr:spPr>
        <a:xfrm>
          <a:off x="2019300" y="9981478"/>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116725</xdr:rowOff>
    </xdr:from>
    <xdr:to>
      <xdr:col>2</xdr:col>
      <xdr:colOff>638175</xdr:colOff>
      <xdr:row>58</xdr:row>
      <xdr:rowOff>37378</xdr:rowOff>
    </xdr:to>
    <xdr:cxnSp macro="">
      <xdr:nvCxnSpPr>
        <xdr:cNvPr id="128" name="直線コネクタ 127"/>
        <xdr:cNvCxnSpPr/>
      </xdr:nvCxnSpPr>
      <xdr:spPr>
        <a:xfrm>
          <a:off x="1130300" y="9889375"/>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155103</xdr:rowOff>
    </xdr:from>
    <xdr:to>
      <xdr:col>6</xdr:col>
      <xdr:colOff>561975</xdr:colOff>
      <xdr:row>57</xdr:row>
      <xdr:rowOff>85253</xdr:rowOff>
    </xdr:to>
    <xdr:sp macro="" textlink="">
      <xdr:nvSpPr>
        <xdr:cNvPr id="138" name="円/楕円 137"/>
        <xdr:cNvSpPr/>
      </xdr:nvSpPr>
      <xdr:spPr>
        <a:xfrm>
          <a:off x="4584700" y="97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133530</xdr:rowOff>
    </xdr:from>
    <xdr:ext cx="534377" cy="259045"/>
    <xdr:sp macro="" textlink="">
      <xdr:nvSpPr>
        <xdr:cNvPr id="139" name="物件費該当値テキスト"/>
        <xdr:cNvSpPr txBox="1"/>
      </xdr:nvSpPr>
      <xdr:spPr>
        <a:xfrm>
          <a:off x="4686300" y="97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43614</xdr:rowOff>
    </xdr:from>
    <xdr:to>
      <xdr:col>5</xdr:col>
      <xdr:colOff>409575</xdr:colOff>
      <xdr:row>57</xdr:row>
      <xdr:rowOff>145214</xdr:rowOff>
    </xdr:to>
    <xdr:sp macro="" textlink="">
      <xdr:nvSpPr>
        <xdr:cNvPr id="140" name="円/楕円 139"/>
        <xdr:cNvSpPr/>
      </xdr:nvSpPr>
      <xdr:spPr>
        <a:xfrm>
          <a:off x="3746500" y="98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136341</xdr:rowOff>
    </xdr:from>
    <xdr:ext cx="534377" cy="259045"/>
    <xdr:sp macro="" textlink="">
      <xdr:nvSpPr>
        <xdr:cNvPr id="141" name="テキスト ボックス 140"/>
        <xdr:cNvSpPr txBox="1"/>
      </xdr:nvSpPr>
      <xdr:spPr>
        <a:xfrm>
          <a:off x="3530111" y="99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165824</xdr:rowOff>
    </xdr:from>
    <xdr:to>
      <xdr:col>4</xdr:col>
      <xdr:colOff>206375</xdr:colOff>
      <xdr:row>58</xdr:row>
      <xdr:rowOff>95974</xdr:rowOff>
    </xdr:to>
    <xdr:sp macro="" textlink="">
      <xdr:nvSpPr>
        <xdr:cNvPr id="142" name="円/楕円 141"/>
        <xdr:cNvSpPr/>
      </xdr:nvSpPr>
      <xdr:spPr>
        <a:xfrm>
          <a:off x="2857500" y="99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87101</xdr:rowOff>
    </xdr:from>
    <xdr:ext cx="534377" cy="259045"/>
    <xdr:sp macro="" textlink="">
      <xdr:nvSpPr>
        <xdr:cNvPr id="143" name="テキスト ボックス 142"/>
        <xdr:cNvSpPr txBox="1"/>
      </xdr:nvSpPr>
      <xdr:spPr>
        <a:xfrm>
          <a:off x="2641111" y="100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158028</xdr:rowOff>
    </xdr:from>
    <xdr:to>
      <xdr:col>3</xdr:col>
      <xdr:colOff>3175</xdr:colOff>
      <xdr:row>58</xdr:row>
      <xdr:rowOff>88178</xdr:rowOff>
    </xdr:to>
    <xdr:sp macro="" textlink="">
      <xdr:nvSpPr>
        <xdr:cNvPr id="144" name="円/楕円 143"/>
        <xdr:cNvSpPr/>
      </xdr:nvSpPr>
      <xdr:spPr>
        <a:xfrm>
          <a:off x="1968500" y="9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79305</xdr:rowOff>
    </xdr:from>
    <xdr:ext cx="534377" cy="259045"/>
    <xdr:sp macro="" textlink="">
      <xdr:nvSpPr>
        <xdr:cNvPr id="145" name="テキスト ボックス 144"/>
        <xdr:cNvSpPr txBox="1"/>
      </xdr:nvSpPr>
      <xdr:spPr>
        <a:xfrm>
          <a:off x="1752111" y="100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65925</xdr:rowOff>
    </xdr:from>
    <xdr:to>
      <xdr:col>1</xdr:col>
      <xdr:colOff>485775</xdr:colOff>
      <xdr:row>57</xdr:row>
      <xdr:rowOff>167525</xdr:rowOff>
    </xdr:to>
    <xdr:sp macro="" textlink="">
      <xdr:nvSpPr>
        <xdr:cNvPr id="146" name="円/楕円 145"/>
        <xdr:cNvSpPr/>
      </xdr:nvSpPr>
      <xdr:spPr>
        <a:xfrm>
          <a:off x="1079500" y="98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12602</xdr:rowOff>
    </xdr:from>
    <xdr:ext cx="534377" cy="259045"/>
    <xdr:sp macro="" textlink="">
      <xdr:nvSpPr>
        <xdr:cNvPr id="147" name="テキスト ボックス 146"/>
        <xdr:cNvSpPr txBox="1"/>
      </xdr:nvSpPr>
      <xdr:spPr>
        <a:xfrm>
          <a:off x="863111" y="96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40773</xdr:rowOff>
    </xdr:from>
    <xdr:to>
      <xdr:col>6</xdr:col>
      <xdr:colOff>511175</xdr:colOff>
      <xdr:row>77</xdr:row>
      <xdr:rowOff>46659</xdr:rowOff>
    </xdr:to>
    <xdr:cxnSp macro="">
      <xdr:nvCxnSpPr>
        <xdr:cNvPr id="172" name="直線コネクタ 171"/>
        <xdr:cNvCxnSpPr/>
      </xdr:nvCxnSpPr>
      <xdr:spPr>
        <a:xfrm>
          <a:off x="3797300" y="13242423"/>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17227</xdr:rowOff>
    </xdr:from>
    <xdr:to>
      <xdr:col>5</xdr:col>
      <xdr:colOff>358775</xdr:colOff>
      <xdr:row>77</xdr:row>
      <xdr:rowOff>40773</xdr:rowOff>
    </xdr:to>
    <xdr:cxnSp macro="">
      <xdr:nvCxnSpPr>
        <xdr:cNvPr id="175" name="直線コネクタ 174"/>
        <xdr:cNvCxnSpPr/>
      </xdr:nvCxnSpPr>
      <xdr:spPr>
        <a:xfrm>
          <a:off x="2908300" y="13218877"/>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17227</xdr:rowOff>
    </xdr:from>
    <xdr:to>
      <xdr:col>4</xdr:col>
      <xdr:colOff>155575</xdr:colOff>
      <xdr:row>77</xdr:row>
      <xdr:rowOff>31286</xdr:rowOff>
    </xdr:to>
    <xdr:cxnSp macro="">
      <xdr:nvCxnSpPr>
        <xdr:cNvPr id="178" name="直線コネクタ 177"/>
        <xdr:cNvCxnSpPr/>
      </xdr:nvCxnSpPr>
      <xdr:spPr>
        <a:xfrm flipV="1">
          <a:off x="2019300" y="1321887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152216</xdr:rowOff>
    </xdr:from>
    <xdr:to>
      <xdr:col>2</xdr:col>
      <xdr:colOff>638175</xdr:colOff>
      <xdr:row>77</xdr:row>
      <xdr:rowOff>31286</xdr:rowOff>
    </xdr:to>
    <xdr:cxnSp macro="">
      <xdr:nvCxnSpPr>
        <xdr:cNvPr id="181" name="直線コネクタ 180"/>
        <xdr:cNvCxnSpPr/>
      </xdr:nvCxnSpPr>
      <xdr:spPr>
        <a:xfrm>
          <a:off x="1130300" y="13182416"/>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167309</xdr:rowOff>
    </xdr:from>
    <xdr:to>
      <xdr:col>6</xdr:col>
      <xdr:colOff>561975</xdr:colOff>
      <xdr:row>77</xdr:row>
      <xdr:rowOff>97459</xdr:rowOff>
    </xdr:to>
    <xdr:sp macro="" textlink="">
      <xdr:nvSpPr>
        <xdr:cNvPr id="191" name="円/楕円 190"/>
        <xdr:cNvSpPr/>
      </xdr:nvSpPr>
      <xdr:spPr>
        <a:xfrm>
          <a:off x="45847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82236</xdr:rowOff>
    </xdr:from>
    <xdr:ext cx="469744" cy="259045"/>
    <xdr:sp macro="" textlink="">
      <xdr:nvSpPr>
        <xdr:cNvPr id="192" name="維持補修費該当値テキスト"/>
        <xdr:cNvSpPr txBox="1"/>
      </xdr:nvSpPr>
      <xdr:spPr>
        <a:xfrm>
          <a:off x="4686300" y="1311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161423</xdr:rowOff>
    </xdr:from>
    <xdr:to>
      <xdr:col>5</xdr:col>
      <xdr:colOff>409575</xdr:colOff>
      <xdr:row>77</xdr:row>
      <xdr:rowOff>91573</xdr:rowOff>
    </xdr:to>
    <xdr:sp macro="" textlink="">
      <xdr:nvSpPr>
        <xdr:cNvPr id="193" name="円/楕円 192"/>
        <xdr:cNvSpPr/>
      </xdr:nvSpPr>
      <xdr:spPr>
        <a:xfrm>
          <a:off x="3746500" y="13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82700</xdr:rowOff>
    </xdr:from>
    <xdr:ext cx="469744" cy="259045"/>
    <xdr:sp macro="" textlink="">
      <xdr:nvSpPr>
        <xdr:cNvPr id="194" name="テキスト ボックス 193"/>
        <xdr:cNvSpPr txBox="1"/>
      </xdr:nvSpPr>
      <xdr:spPr>
        <a:xfrm>
          <a:off x="3562427" y="132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137877</xdr:rowOff>
    </xdr:from>
    <xdr:to>
      <xdr:col>4</xdr:col>
      <xdr:colOff>206375</xdr:colOff>
      <xdr:row>77</xdr:row>
      <xdr:rowOff>68027</xdr:rowOff>
    </xdr:to>
    <xdr:sp macro="" textlink="">
      <xdr:nvSpPr>
        <xdr:cNvPr id="195" name="円/楕円 194"/>
        <xdr:cNvSpPr/>
      </xdr:nvSpPr>
      <xdr:spPr>
        <a:xfrm>
          <a:off x="2857500" y="131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59154</xdr:rowOff>
    </xdr:from>
    <xdr:ext cx="469744" cy="259045"/>
    <xdr:sp macro="" textlink="">
      <xdr:nvSpPr>
        <xdr:cNvPr id="196" name="テキスト ボックス 195"/>
        <xdr:cNvSpPr txBox="1"/>
      </xdr:nvSpPr>
      <xdr:spPr>
        <a:xfrm>
          <a:off x="2673427" y="132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151936</xdr:rowOff>
    </xdr:from>
    <xdr:to>
      <xdr:col>3</xdr:col>
      <xdr:colOff>3175</xdr:colOff>
      <xdr:row>77</xdr:row>
      <xdr:rowOff>82086</xdr:rowOff>
    </xdr:to>
    <xdr:sp macro="" textlink="">
      <xdr:nvSpPr>
        <xdr:cNvPr id="197" name="円/楕円 196"/>
        <xdr:cNvSpPr/>
      </xdr:nvSpPr>
      <xdr:spPr>
        <a:xfrm>
          <a:off x="1968500" y="131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73213</xdr:rowOff>
    </xdr:from>
    <xdr:ext cx="469744" cy="259045"/>
    <xdr:sp macro="" textlink="">
      <xdr:nvSpPr>
        <xdr:cNvPr id="198" name="テキスト ボックス 197"/>
        <xdr:cNvSpPr txBox="1"/>
      </xdr:nvSpPr>
      <xdr:spPr>
        <a:xfrm>
          <a:off x="1784427" y="1327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101416</xdr:rowOff>
    </xdr:from>
    <xdr:to>
      <xdr:col>1</xdr:col>
      <xdr:colOff>485775</xdr:colOff>
      <xdr:row>77</xdr:row>
      <xdr:rowOff>31566</xdr:rowOff>
    </xdr:to>
    <xdr:sp macro="" textlink="">
      <xdr:nvSpPr>
        <xdr:cNvPr id="199" name="円/楕円 198"/>
        <xdr:cNvSpPr/>
      </xdr:nvSpPr>
      <xdr:spPr>
        <a:xfrm>
          <a:off x="1079500" y="131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22693</xdr:rowOff>
    </xdr:from>
    <xdr:ext cx="469744" cy="259045"/>
    <xdr:sp macro="" textlink="">
      <xdr:nvSpPr>
        <xdr:cNvPr id="200" name="テキスト ボックス 199"/>
        <xdr:cNvSpPr txBox="1"/>
      </xdr:nvSpPr>
      <xdr:spPr>
        <a:xfrm>
          <a:off x="895427" y="1322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161956</xdr:rowOff>
    </xdr:from>
    <xdr:to>
      <xdr:col>6</xdr:col>
      <xdr:colOff>511175</xdr:colOff>
      <xdr:row>96</xdr:row>
      <xdr:rowOff>34348</xdr:rowOff>
    </xdr:to>
    <xdr:cxnSp macro="">
      <xdr:nvCxnSpPr>
        <xdr:cNvPr id="232" name="直線コネクタ 231"/>
        <xdr:cNvCxnSpPr/>
      </xdr:nvCxnSpPr>
      <xdr:spPr>
        <a:xfrm flipV="1">
          <a:off x="3797300" y="16449706"/>
          <a:ext cx="8382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34348</xdr:rowOff>
    </xdr:from>
    <xdr:to>
      <xdr:col>5</xdr:col>
      <xdr:colOff>358775</xdr:colOff>
      <xdr:row>96</xdr:row>
      <xdr:rowOff>109573</xdr:rowOff>
    </xdr:to>
    <xdr:cxnSp macro="">
      <xdr:nvCxnSpPr>
        <xdr:cNvPr id="235" name="直線コネクタ 234"/>
        <xdr:cNvCxnSpPr/>
      </xdr:nvCxnSpPr>
      <xdr:spPr>
        <a:xfrm flipV="1">
          <a:off x="2908300" y="16493548"/>
          <a:ext cx="889000" cy="7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109573</xdr:rowOff>
    </xdr:from>
    <xdr:to>
      <xdr:col>4</xdr:col>
      <xdr:colOff>155575</xdr:colOff>
      <xdr:row>96</xdr:row>
      <xdr:rowOff>142232</xdr:rowOff>
    </xdr:to>
    <xdr:cxnSp macro="">
      <xdr:nvCxnSpPr>
        <xdr:cNvPr id="238" name="直線コネクタ 237"/>
        <xdr:cNvCxnSpPr/>
      </xdr:nvCxnSpPr>
      <xdr:spPr>
        <a:xfrm flipV="1">
          <a:off x="2019300" y="16568773"/>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142232</xdr:rowOff>
    </xdr:from>
    <xdr:to>
      <xdr:col>2</xdr:col>
      <xdr:colOff>638175</xdr:colOff>
      <xdr:row>96</xdr:row>
      <xdr:rowOff>156780</xdr:rowOff>
    </xdr:to>
    <xdr:cxnSp macro="">
      <xdr:nvCxnSpPr>
        <xdr:cNvPr id="241" name="直線コネクタ 240"/>
        <xdr:cNvCxnSpPr/>
      </xdr:nvCxnSpPr>
      <xdr:spPr>
        <a:xfrm flipV="1">
          <a:off x="1130300" y="16601432"/>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111156</xdr:rowOff>
    </xdr:from>
    <xdr:to>
      <xdr:col>6</xdr:col>
      <xdr:colOff>561975</xdr:colOff>
      <xdr:row>96</xdr:row>
      <xdr:rowOff>41306</xdr:rowOff>
    </xdr:to>
    <xdr:sp macro="" textlink="">
      <xdr:nvSpPr>
        <xdr:cNvPr id="251" name="円/楕円 250"/>
        <xdr:cNvSpPr/>
      </xdr:nvSpPr>
      <xdr:spPr>
        <a:xfrm>
          <a:off x="4584700" y="16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89583</xdr:rowOff>
    </xdr:from>
    <xdr:ext cx="534377" cy="259045"/>
    <xdr:sp macro="" textlink="">
      <xdr:nvSpPr>
        <xdr:cNvPr id="252" name="扶助費該当値テキスト"/>
        <xdr:cNvSpPr txBox="1"/>
      </xdr:nvSpPr>
      <xdr:spPr>
        <a:xfrm>
          <a:off x="4686300" y="163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154998</xdr:rowOff>
    </xdr:from>
    <xdr:to>
      <xdr:col>5</xdr:col>
      <xdr:colOff>409575</xdr:colOff>
      <xdr:row>96</xdr:row>
      <xdr:rowOff>85148</xdr:rowOff>
    </xdr:to>
    <xdr:sp macro="" textlink="">
      <xdr:nvSpPr>
        <xdr:cNvPr id="253" name="円/楕円 252"/>
        <xdr:cNvSpPr/>
      </xdr:nvSpPr>
      <xdr:spPr>
        <a:xfrm>
          <a:off x="3746500" y="16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101675</xdr:rowOff>
    </xdr:from>
    <xdr:ext cx="534377" cy="259045"/>
    <xdr:sp macro="" textlink="">
      <xdr:nvSpPr>
        <xdr:cNvPr id="254" name="テキスト ボックス 253"/>
        <xdr:cNvSpPr txBox="1"/>
      </xdr:nvSpPr>
      <xdr:spPr>
        <a:xfrm>
          <a:off x="3530111" y="162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58773</xdr:rowOff>
    </xdr:from>
    <xdr:to>
      <xdr:col>4</xdr:col>
      <xdr:colOff>206375</xdr:colOff>
      <xdr:row>96</xdr:row>
      <xdr:rowOff>160373</xdr:rowOff>
    </xdr:to>
    <xdr:sp macro="" textlink="">
      <xdr:nvSpPr>
        <xdr:cNvPr id="255" name="円/楕円 254"/>
        <xdr:cNvSpPr/>
      </xdr:nvSpPr>
      <xdr:spPr>
        <a:xfrm>
          <a:off x="2857500" y="16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5450</xdr:rowOff>
    </xdr:from>
    <xdr:ext cx="534377" cy="259045"/>
    <xdr:sp macro="" textlink="">
      <xdr:nvSpPr>
        <xdr:cNvPr id="256" name="テキスト ボックス 255"/>
        <xdr:cNvSpPr txBox="1"/>
      </xdr:nvSpPr>
      <xdr:spPr>
        <a:xfrm>
          <a:off x="2641111" y="162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91432</xdr:rowOff>
    </xdr:from>
    <xdr:to>
      <xdr:col>3</xdr:col>
      <xdr:colOff>3175</xdr:colOff>
      <xdr:row>97</xdr:row>
      <xdr:rowOff>21582</xdr:rowOff>
    </xdr:to>
    <xdr:sp macro="" textlink="">
      <xdr:nvSpPr>
        <xdr:cNvPr id="257" name="円/楕円 256"/>
        <xdr:cNvSpPr/>
      </xdr:nvSpPr>
      <xdr:spPr>
        <a:xfrm>
          <a:off x="1968500" y="165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38109</xdr:rowOff>
    </xdr:from>
    <xdr:ext cx="534377" cy="259045"/>
    <xdr:sp macro="" textlink="">
      <xdr:nvSpPr>
        <xdr:cNvPr id="258" name="テキスト ボックス 257"/>
        <xdr:cNvSpPr txBox="1"/>
      </xdr:nvSpPr>
      <xdr:spPr>
        <a:xfrm>
          <a:off x="1752111" y="163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105980</xdr:rowOff>
    </xdr:from>
    <xdr:to>
      <xdr:col>1</xdr:col>
      <xdr:colOff>485775</xdr:colOff>
      <xdr:row>97</xdr:row>
      <xdr:rowOff>36130</xdr:rowOff>
    </xdr:to>
    <xdr:sp macro="" textlink="">
      <xdr:nvSpPr>
        <xdr:cNvPr id="259" name="円/楕円 258"/>
        <xdr:cNvSpPr/>
      </xdr:nvSpPr>
      <xdr:spPr>
        <a:xfrm>
          <a:off x="1079500" y="165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52657</xdr:rowOff>
    </xdr:from>
    <xdr:ext cx="534377" cy="259045"/>
    <xdr:sp macro="" textlink="">
      <xdr:nvSpPr>
        <xdr:cNvPr id="260" name="テキスト ボックス 259"/>
        <xdr:cNvSpPr txBox="1"/>
      </xdr:nvSpPr>
      <xdr:spPr>
        <a:xfrm>
          <a:off x="863111" y="1634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25781</xdr:rowOff>
    </xdr:from>
    <xdr:to>
      <xdr:col>15</xdr:col>
      <xdr:colOff>180340</xdr:colOff>
      <xdr:row>38</xdr:row>
      <xdr:rowOff>86828</xdr:rowOff>
    </xdr:to>
    <xdr:cxnSp macro="">
      <xdr:nvCxnSpPr>
        <xdr:cNvPr id="286" name="直線コネクタ 285"/>
        <xdr:cNvCxnSpPr/>
      </xdr:nvCxnSpPr>
      <xdr:spPr>
        <a:xfrm flipV="1">
          <a:off x="10475595" y="5512181"/>
          <a:ext cx="1270" cy="108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90655</xdr:rowOff>
    </xdr:from>
    <xdr:ext cx="534377" cy="259045"/>
    <xdr:sp macro="" textlink="">
      <xdr:nvSpPr>
        <xdr:cNvPr id="287" name="補助費等最小値テキスト"/>
        <xdr:cNvSpPr txBox="1"/>
      </xdr:nvSpPr>
      <xdr:spPr>
        <a:xfrm>
          <a:off x="10528300" y="66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86828</xdr:rowOff>
    </xdr:from>
    <xdr:to>
      <xdr:col>15</xdr:col>
      <xdr:colOff>269875</xdr:colOff>
      <xdr:row>38</xdr:row>
      <xdr:rowOff>86828</xdr:rowOff>
    </xdr:to>
    <xdr:cxnSp macro="">
      <xdr:nvCxnSpPr>
        <xdr:cNvPr id="288" name="直線コネクタ 287"/>
        <xdr:cNvCxnSpPr/>
      </xdr:nvCxnSpPr>
      <xdr:spPr>
        <a:xfrm>
          <a:off x="10388600" y="66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143908</xdr:rowOff>
    </xdr:from>
    <xdr:ext cx="599010" cy="259045"/>
    <xdr:sp macro="" textlink="">
      <xdr:nvSpPr>
        <xdr:cNvPr id="289" name="補助費等最大値テキスト"/>
        <xdr:cNvSpPr txBox="1"/>
      </xdr:nvSpPr>
      <xdr:spPr>
        <a:xfrm>
          <a:off x="10528300" y="528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32</xdr:row>
      <xdr:rowOff>25781</xdr:rowOff>
    </xdr:from>
    <xdr:to>
      <xdr:col>15</xdr:col>
      <xdr:colOff>269875</xdr:colOff>
      <xdr:row>32</xdr:row>
      <xdr:rowOff>25781</xdr:rowOff>
    </xdr:to>
    <xdr:cxnSp macro="">
      <xdr:nvCxnSpPr>
        <xdr:cNvPr id="290" name="直線コネクタ 289"/>
        <xdr:cNvCxnSpPr/>
      </xdr:nvCxnSpPr>
      <xdr:spPr>
        <a:xfrm>
          <a:off x="10388600" y="55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126321</xdr:rowOff>
    </xdr:from>
    <xdr:to>
      <xdr:col>15</xdr:col>
      <xdr:colOff>180975</xdr:colOff>
      <xdr:row>36</xdr:row>
      <xdr:rowOff>152981</xdr:rowOff>
    </xdr:to>
    <xdr:cxnSp macro="">
      <xdr:nvCxnSpPr>
        <xdr:cNvPr id="291" name="直線コネクタ 290"/>
        <xdr:cNvCxnSpPr/>
      </xdr:nvCxnSpPr>
      <xdr:spPr>
        <a:xfrm flipV="1">
          <a:off x="9639300" y="6298521"/>
          <a:ext cx="8382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92277</xdr:rowOff>
    </xdr:from>
    <xdr:ext cx="534377" cy="259045"/>
    <xdr:sp macro="" textlink="">
      <xdr:nvSpPr>
        <xdr:cNvPr id="292" name="補助費等平均値テキスト"/>
        <xdr:cNvSpPr txBox="1"/>
      </xdr:nvSpPr>
      <xdr:spPr>
        <a:xfrm>
          <a:off x="10528300" y="626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113850</xdr:rowOff>
    </xdr:from>
    <xdr:to>
      <xdr:col>15</xdr:col>
      <xdr:colOff>231775</xdr:colOff>
      <xdr:row>37</xdr:row>
      <xdr:rowOff>44000</xdr:rowOff>
    </xdr:to>
    <xdr:sp macro="" textlink="">
      <xdr:nvSpPr>
        <xdr:cNvPr id="293" name="フローチャート : 判断 292"/>
        <xdr:cNvSpPr/>
      </xdr:nvSpPr>
      <xdr:spPr>
        <a:xfrm>
          <a:off x="10426700" y="62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42490</xdr:rowOff>
    </xdr:from>
    <xdr:to>
      <xdr:col>14</xdr:col>
      <xdr:colOff>28575</xdr:colOff>
      <xdr:row>36</xdr:row>
      <xdr:rowOff>152981</xdr:rowOff>
    </xdr:to>
    <xdr:cxnSp macro="">
      <xdr:nvCxnSpPr>
        <xdr:cNvPr id="294" name="直線コネクタ 293"/>
        <xdr:cNvCxnSpPr/>
      </xdr:nvCxnSpPr>
      <xdr:spPr>
        <a:xfrm>
          <a:off x="8750300" y="5185990"/>
          <a:ext cx="889000" cy="11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41656</xdr:rowOff>
    </xdr:from>
    <xdr:to>
      <xdr:col>14</xdr:col>
      <xdr:colOff>79375</xdr:colOff>
      <xdr:row>37</xdr:row>
      <xdr:rowOff>143256</xdr:rowOff>
    </xdr:to>
    <xdr:sp macro="" textlink="">
      <xdr:nvSpPr>
        <xdr:cNvPr id="295" name="フローチャート : 判断 294"/>
        <xdr:cNvSpPr/>
      </xdr:nvSpPr>
      <xdr:spPr>
        <a:xfrm>
          <a:off x="9588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134383</xdr:rowOff>
    </xdr:from>
    <xdr:ext cx="534377" cy="259045"/>
    <xdr:sp macro="" textlink="">
      <xdr:nvSpPr>
        <xdr:cNvPr id="296" name="テキスト ボックス 295"/>
        <xdr:cNvSpPr txBox="1"/>
      </xdr:nvSpPr>
      <xdr:spPr>
        <a:xfrm>
          <a:off x="93721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42490</xdr:rowOff>
    </xdr:from>
    <xdr:to>
      <xdr:col>12</xdr:col>
      <xdr:colOff>511175</xdr:colOff>
      <xdr:row>37</xdr:row>
      <xdr:rowOff>25977</xdr:rowOff>
    </xdr:to>
    <xdr:cxnSp macro="">
      <xdr:nvCxnSpPr>
        <xdr:cNvPr id="297" name="直線コネクタ 296"/>
        <xdr:cNvCxnSpPr/>
      </xdr:nvCxnSpPr>
      <xdr:spPr>
        <a:xfrm flipV="1">
          <a:off x="7861300" y="5185990"/>
          <a:ext cx="889000" cy="11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40502</xdr:rowOff>
    </xdr:from>
    <xdr:to>
      <xdr:col>12</xdr:col>
      <xdr:colOff>561975</xdr:colOff>
      <xdr:row>37</xdr:row>
      <xdr:rowOff>142102</xdr:rowOff>
    </xdr:to>
    <xdr:sp macro="" textlink="">
      <xdr:nvSpPr>
        <xdr:cNvPr id="298" name="フローチャート : 判断 297"/>
        <xdr:cNvSpPr/>
      </xdr:nvSpPr>
      <xdr:spPr>
        <a:xfrm>
          <a:off x="8699500" y="638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133229</xdr:rowOff>
    </xdr:from>
    <xdr:ext cx="534377" cy="259045"/>
    <xdr:sp macro="" textlink="">
      <xdr:nvSpPr>
        <xdr:cNvPr id="299" name="テキスト ボックス 298"/>
        <xdr:cNvSpPr txBox="1"/>
      </xdr:nvSpPr>
      <xdr:spPr>
        <a:xfrm>
          <a:off x="8483111" y="64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148811</xdr:rowOff>
    </xdr:from>
    <xdr:to>
      <xdr:col>11</xdr:col>
      <xdr:colOff>307975</xdr:colOff>
      <xdr:row>37</xdr:row>
      <xdr:rowOff>25977</xdr:rowOff>
    </xdr:to>
    <xdr:cxnSp macro="">
      <xdr:nvCxnSpPr>
        <xdr:cNvPr id="300" name="直線コネクタ 299"/>
        <xdr:cNvCxnSpPr/>
      </xdr:nvCxnSpPr>
      <xdr:spPr>
        <a:xfrm>
          <a:off x="6972300" y="6321011"/>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68021</xdr:rowOff>
    </xdr:from>
    <xdr:to>
      <xdr:col>11</xdr:col>
      <xdr:colOff>358775</xdr:colOff>
      <xdr:row>37</xdr:row>
      <xdr:rowOff>169621</xdr:rowOff>
    </xdr:to>
    <xdr:sp macro="" textlink="">
      <xdr:nvSpPr>
        <xdr:cNvPr id="301" name="フローチャート : 判断 300"/>
        <xdr:cNvSpPr/>
      </xdr:nvSpPr>
      <xdr:spPr>
        <a:xfrm>
          <a:off x="7810500" y="641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160748</xdr:rowOff>
    </xdr:from>
    <xdr:ext cx="534377" cy="259045"/>
    <xdr:sp macro="" textlink="">
      <xdr:nvSpPr>
        <xdr:cNvPr id="302" name="テキスト ボックス 301"/>
        <xdr:cNvSpPr txBox="1"/>
      </xdr:nvSpPr>
      <xdr:spPr>
        <a:xfrm>
          <a:off x="7594111" y="65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72669</xdr:rowOff>
    </xdr:from>
    <xdr:to>
      <xdr:col>10</xdr:col>
      <xdr:colOff>155575</xdr:colOff>
      <xdr:row>38</xdr:row>
      <xdr:rowOff>2819</xdr:rowOff>
    </xdr:to>
    <xdr:sp macro="" textlink="">
      <xdr:nvSpPr>
        <xdr:cNvPr id="303" name="フローチャート : 判断 302"/>
        <xdr:cNvSpPr/>
      </xdr:nvSpPr>
      <xdr:spPr>
        <a:xfrm>
          <a:off x="6921500" y="64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165396</xdr:rowOff>
    </xdr:from>
    <xdr:ext cx="534377" cy="259045"/>
    <xdr:sp macro="" textlink="">
      <xdr:nvSpPr>
        <xdr:cNvPr id="304" name="テキスト ボックス 303"/>
        <xdr:cNvSpPr txBox="1"/>
      </xdr:nvSpPr>
      <xdr:spPr>
        <a:xfrm>
          <a:off x="6705111" y="65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75521</xdr:rowOff>
    </xdr:from>
    <xdr:to>
      <xdr:col>15</xdr:col>
      <xdr:colOff>231775</xdr:colOff>
      <xdr:row>37</xdr:row>
      <xdr:rowOff>5671</xdr:rowOff>
    </xdr:to>
    <xdr:sp macro="" textlink="">
      <xdr:nvSpPr>
        <xdr:cNvPr id="310" name="円/楕円 309"/>
        <xdr:cNvSpPr/>
      </xdr:nvSpPr>
      <xdr:spPr>
        <a:xfrm>
          <a:off x="10426700" y="62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98398</xdr:rowOff>
    </xdr:from>
    <xdr:ext cx="534377" cy="259045"/>
    <xdr:sp macro="" textlink="">
      <xdr:nvSpPr>
        <xdr:cNvPr id="311" name="補助費等該当値テキスト"/>
        <xdr:cNvSpPr txBox="1"/>
      </xdr:nvSpPr>
      <xdr:spPr>
        <a:xfrm>
          <a:off x="10528300" y="60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102181</xdr:rowOff>
    </xdr:from>
    <xdr:to>
      <xdr:col>14</xdr:col>
      <xdr:colOff>79375</xdr:colOff>
      <xdr:row>37</xdr:row>
      <xdr:rowOff>32331</xdr:rowOff>
    </xdr:to>
    <xdr:sp macro="" textlink="">
      <xdr:nvSpPr>
        <xdr:cNvPr id="312" name="円/楕円 311"/>
        <xdr:cNvSpPr/>
      </xdr:nvSpPr>
      <xdr:spPr>
        <a:xfrm>
          <a:off x="9588500" y="62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48858</xdr:rowOff>
    </xdr:from>
    <xdr:ext cx="534377" cy="259045"/>
    <xdr:sp macro="" textlink="">
      <xdr:nvSpPr>
        <xdr:cNvPr id="313" name="テキスト ボックス 312"/>
        <xdr:cNvSpPr txBox="1"/>
      </xdr:nvSpPr>
      <xdr:spPr>
        <a:xfrm>
          <a:off x="9372111" y="60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42,280</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163140</xdr:rowOff>
    </xdr:from>
    <xdr:to>
      <xdr:col>12</xdr:col>
      <xdr:colOff>561975</xdr:colOff>
      <xdr:row>30</xdr:row>
      <xdr:rowOff>93290</xdr:rowOff>
    </xdr:to>
    <xdr:sp macro="" textlink="">
      <xdr:nvSpPr>
        <xdr:cNvPr id="314" name="円/楕円 313"/>
        <xdr:cNvSpPr/>
      </xdr:nvSpPr>
      <xdr:spPr>
        <a:xfrm>
          <a:off x="8699500" y="51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109817</xdr:rowOff>
    </xdr:from>
    <xdr:ext cx="599010" cy="259045"/>
    <xdr:sp macro="" textlink="">
      <xdr:nvSpPr>
        <xdr:cNvPr id="315" name="テキスト ボックス 314"/>
        <xdr:cNvSpPr txBox="1"/>
      </xdr:nvSpPr>
      <xdr:spPr>
        <a:xfrm>
          <a:off x="8450794" y="491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146627</xdr:rowOff>
    </xdr:from>
    <xdr:to>
      <xdr:col>11</xdr:col>
      <xdr:colOff>358775</xdr:colOff>
      <xdr:row>37</xdr:row>
      <xdr:rowOff>76777</xdr:rowOff>
    </xdr:to>
    <xdr:sp macro="" textlink="">
      <xdr:nvSpPr>
        <xdr:cNvPr id="316" name="円/楕円 315"/>
        <xdr:cNvSpPr/>
      </xdr:nvSpPr>
      <xdr:spPr>
        <a:xfrm>
          <a:off x="7810500" y="6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93304</xdr:rowOff>
    </xdr:from>
    <xdr:ext cx="534377" cy="259045"/>
    <xdr:sp macro="" textlink="">
      <xdr:nvSpPr>
        <xdr:cNvPr id="317" name="テキスト ボックス 316"/>
        <xdr:cNvSpPr txBox="1"/>
      </xdr:nvSpPr>
      <xdr:spPr>
        <a:xfrm>
          <a:off x="7594111" y="60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98011</xdr:rowOff>
    </xdr:from>
    <xdr:to>
      <xdr:col>10</xdr:col>
      <xdr:colOff>155575</xdr:colOff>
      <xdr:row>37</xdr:row>
      <xdr:rowOff>28161</xdr:rowOff>
    </xdr:to>
    <xdr:sp macro="" textlink="">
      <xdr:nvSpPr>
        <xdr:cNvPr id="318" name="円/楕円 317"/>
        <xdr:cNvSpPr/>
      </xdr:nvSpPr>
      <xdr:spPr>
        <a:xfrm>
          <a:off x="6921500" y="62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44688</xdr:rowOff>
    </xdr:from>
    <xdr:ext cx="534377" cy="259045"/>
    <xdr:sp macro="" textlink="">
      <xdr:nvSpPr>
        <xdr:cNvPr id="319" name="テキスト ボックス 318"/>
        <xdr:cNvSpPr txBox="1"/>
      </xdr:nvSpPr>
      <xdr:spPr>
        <a:xfrm>
          <a:off x="6705111" y="6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3" name="直線コネクタ 342"/>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4"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5" name="直線コネクタ 344"/>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6"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7" name="直線コネクタ 346"/>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20775</xdr:rowOff>
    </xdr:from>
    <xdr:to>
      <xdr:col>15</xdr:col>
      <xdr:colOff>180975</xdr:colOff>
      <xdr:row>58</xdr:row>
      <xdr:rowOff>109765</xdr:rowOff>
    </xdr:to>
    <xdr:cxnSp macro="">
      <xdr:nvCxnSpPr>
        <xdr:cNvPr id="348" name="直線コネクタ 347"/>
        <xdr:cNvCxnSpPr/>
      </xdr:nvCxnSpPr>
      <xdr:spPr>
        <a:xfrm>
          <a:off x="9639300" y="9964875"/>
          <a:ext cx="838200" cy="8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9" name="普通建設事業費平均値テキスト"/>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50" name="フローチャート : 判断 349"/>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20775</xdr:rowOff>
    </xdr:from>
    <xdr:to>
      <xdr:col>14</xdr:col>
      <xdr:colOff>28575</xdr:colOff>
      <xdr:row>58</xdr:row>
      <xdr:rowOff>46648</xdr:rowOff>
    </xdr:to>
    <xdr:cxnSp macro="">
      <xdr:nvCxnSpPr>
        <xdr:cNvPr id="351" name="直線コネクタ 350"/>
        <xdr:cNvCxnSpPr/>
      </xdr:nvCxnSpPr>
      <xdr:spPr>
        <a:xfrm flipV="1">
          <a:off x="8750300" y="9964875"/>
          <a:ext cx="8890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2" name="フローチャート : 判断 351"/>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3" name="テキスト ボックス 352"/>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46648</xdr:rowOff>
    </xdr:from>
    <xdr:to>
      <xdr:col>12</xdr:col>
      <xdr:colOff>511175</xdr:colOff>
      <xdr:row>58</xdr:row>
      <xdr:rowOff>93877</xdr:rowOff>
    </xdr:to>
    <xdr:cxnSp macro="">
      <xdr:nvCxnSpPr>
        <xdr:cNvPr id="354" name="直線コネクタ 353"/>
        <xdr:cNvCxnSpPr/>
      </xdr:nvCxnSpPr>
      <xdr:spPr>
        <a:xfrm flipV="1">
          <a:off x="7861300" y="9990748"/>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5" name="フローチャート : 判断 354"/>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6" name="テキスト ボックス 355"/>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93877</xdr:rowOff>
    </xdr:from>
    <xdr:to>
      <xdr:col>11</xdr:col>
      <xdr:colOff>307975</xdr:colOff>
      <xdr:row>58</xdr:row>
      <xdr:rowOff>123378</xdr:rowOff>
    </xdr:to>
    <xdr:cxnSp macro="">
      <xdr:nvCxnSpPr>
        <xdr:cNvPr id="357" name="直線コネクタ 356"/>
        <xdr:cNvCxnSpPr/>
      </xdr:nvCxnSpPr>
      <xdr:spPr>
        <a:xfrm flipV="1">
          <a:off x="6972300" y="10037977"/>
          <a:ext cx="889000" cy="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8" name="フローチャート : 判断 357"/>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9" name="テキスト ボックス 358"/>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60" name="フローチャート : 判断 359"/>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61" name="テキスト ボックス 360"/>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58965</xdr:rowOff>
    </xdr:from>
    <xdr:to>
      <xdr:col>15</xdr:col>
      <xdr:colOff>231775</xdr:colOff>
      <xdr:row>58</xdr:row>
      <xdr:rowOff>160565</xdr:rowOff>
    </xdr:to>
    <xdr:sp macro="" textlink="">
      <xdr:nvSpPr>
        <xdr:cNvPr id="367" name="円/楕円 366"/>
        <xdr:cNvSpPr/>
      </xdr:nvSpPr>
      <xdr:spPr>
        <a:xfrm>
          <a:off x="104267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8" name="普通建設事業費該当値テキスト"/>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141425</xdr:rowOff>
    </xdr:from>
    <xdr:to>
      <xdr:col>14</xdr:col>
      <xdr:colOff>79375</xdr:colOff>
      <xdr:row>58</xdr:row>
      <xdr:rowOff>71575</xdr:rowOff>
    </xdr:to>
    <xdr:sp macro="" textlink="">
      <xdr:nvSpPr>
        <xdr:cNvPr id="369" name="円/楕円 368"/>
        <xdr:cNvSpPr/>
      </xdr:nvSpPr>
      <xdr:spPr>
        <a:xfrm>
          <a:off x="9588500" y="99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88102</xdr:rowOff>
    </xdr:from>
    <xdr:ext cx="599010" cy="259045"/>
    <xdr:sp macro="" textlink="">
      <xdr:nvSpPr>
        <xdr:cNvPr id="370" name="テキスト ボックス 369"/>
        <xdr:cNvSpPr txBox="1"/>
      </xdr:nvSpPr>
      <xdr:spPr>
        <a:xfrm>
          <a:off x="9339794" y="968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167298</xdr:rowOff>
    </xdr:from>
    <xdr:to>
      <xdr:col>12</xdr:col>
      <xdr:colOff>561975</xdr:colOff>
      <xdr:row>58</xdr:row>
      <xdr:rowOff>97448</xdr:rowOff>
    </xdr:to>
    <xdr:sp macro="" textlink="">
      <xdr:nvSpPr>
        <xdr:cNvPr id="371" name="円/楕円 370"/>
        <xdr:cNvSpPr/>
      </xdr:nvSpPr>
      <xdr:spPr>
        <a:xfrm>
          <a:off x="8699500" y="99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113975</xdr:rowOff>
    </xdr:from>
    <xdr:ext cx="534377" cy="259045"/>
    <xdr:sp macro="" textlink="">
      <xdr:nvSpPr>
        <xdr:cNvPr id="372" name="テキスト ボックス 371"/>
        <xdr:cNvSpPr txBox="1"/>
      </xdr:nvSpPr>
      <xdr:spPr>
        <a:xfrm>
          <a:off x="8483111" y="97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43077</xdr:rowOff>
    </xdr:from>
    <xdr:to>
      <xdr:col>11</xdr:col>
      <xdr:colOff>358775</xdr:colOff>
      <xdr:row>58</xdr:row>
      <xdr:rowOff>144677</xdr:rowOff>
    </xdr:to>
    <xdr:sp macro="" textlink="">
      <xdr:nvSpPr>
        <xdr:cNvPr id="373" name="円/楕円 372"/>
        <xdr:cNvSpPr/>
      </xdr:nvSpPr>
      <xdr:spPr>
        <a:xfrm>
          <a:off x="7810500" y="99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161204</xdr:rowOff>
    </xdr:from>
    <xdr:ext cx="534377" cy="259045"/>
    <xdr:sp macro="" textlink="">
      <xdr:nvSpPr>
        <xdr:cNvPr id="374" name="テキスト ボックス 373"/>
        <xdr:cNvSpPr txBox="1"/>
      </xdr:nvSpPr>
      <xdr:spPr>
        <a:xfrm>
          <a:off x="7594111" y="9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72578</xdr:rowOff>
    </xdr:from>
    <xdr:to>
      <xdr:col>10</xdr:col>
      <xdr:colOff>155575</xdr:colOff>
      <xdr:row>59</xdr:row>
      <xdr:rowOff>2728</xdr:rowOff>
    </xdr:to>
    <xdr:sp macro="" textlink="">
      <xdr:nvSpPr>
        <xdr:cNvPr id="375" name="円/楕円 374"/>
        <xdr:cNvSpPr/>
      </xdr:nvSpPr>
      <xdr:spPr>
        <a:xfrm>
          <a:off x="6921500" y="100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19255</xdr:rowOff>
    </xdr:from>
    <xdr:ext cx="534377" cy="259045"/>
    <xdr:sp macro="" textlink="">
      <xdr:nvSpPr>
        <xdr:cNvPr id="376" name="テキスト ボックス 375"/>
        <xdr:cNvSpPr txBox="1"/>
      </xdr:nvSpPr>
      <xdr:spPr>
        <a:xfrm>
          <a:off x="6705111" y="979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8" name="直線コネクタ 397"/>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9"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400" name="直線コネクタ 399"/>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401"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2" name="直線コネクタ 401"/>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62512</xdr:rowOff>
    </xdr:from>
    <xdr:to>
      <xdr:col>15</xdr:col>
      <xdr:colOff>180975</xdr:colOff>
      <xdr:row>78</xdr:row>
      <xdr:rowOff>81629</xdr:rowOff>
    </xdr:to>
    <xdr:cxnSp macro="">
      <xdr:nvCxnSpPr>
        <xdr:cNvPr id="403" name="直線コネクタ 402"/>
        <xdr:cNvCxnSpPr/>
      </xdr:nvCxnSpPr>
      <xdr:spPr>
        <a:xfrm>
          <a:off x="9639300" y="13435612"/>
          <a:ext cx="8382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4"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5" name="フローチャート : 判断 404"/>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6" name="フローチャート : 判断 405"/>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7" name="テキスト ボックス 406"/>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30829</xdr:rowOff>
    </xdr:from>
    <xdr:to>
      <xdr:col>15</xdr:col>
      <xdr:colOff>231775</xdr:colOff>
      <xdr:row>78</xdr:row>
      <xdr:rowOff>132429</xdr:rowOff>
    </xdr:to>
    <xdr:sp macro="" textlink="">
      <xdr:nvSpPr>
        <xdr:cNvPr id="413" name="円/楕円 412"/>
        <xdr:cNvSpPr/>
      </xdr:nvSpPr>
      <xdr:spPr>
        <a:xfrm>
          <a:off x="10426700" y="13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161656</xdr:rowOff>
    </xdr:from>
    <xdr:ext cx="534377" cy="259045"/>
    <xdr:sp macro="" textlink="">
      <xdr:nvSpPr>
        <xdr:cNvPr id="414" name="普通建設事業費 （ うち新規整備　）該当値テキスト"/>
        <xdr:cNvSpPr txBox="1"/>
      </xdr:nvSpPr>
      <xdr:spPr>
        <a:xfrm>
          <a:off x="10528300" y="131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11712</xdr:rowOff>
    </xdr:from>
    <xdr:to>
      <xdr:col>14</xdr:col>
      <xdr:colOff>79375</xdr:colOff>
      <xdr:row>78</xdr:row>
      <xdr:rowOff>113312</xdr:rowOff>
    </xdr:to>
    <xdr:sp macro="" textlink="">
      <xdr:nvSpPr>
        <xdr:cNvPr id="415" name="円/楕円 414"/>
        <xdr:cNvSpPr/>
      </xdr:nvSpPr>
      <xdr:spPr>
        <a:xfrm>
          <a:off x="9588500" y="133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129839</xdr:rowOff>
    </xdr:from>
    <xdr:ext cx="534377" cy="259045"/>
    <xdr:sp macro="" textlink="">
      <xdr:nvSpPr>
        <xdr:cNvPr id="416" name="テキスト ボックス 415"/>
        <xdr:cNvSpPr txBox="1"/>
      </xdr:nvSpPr>
      <xdr:spPr>
        <a:xfrm>
          <a:off x="9372111" y="131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0" name="テキスト ボックス 42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2" name="テキスト ボックス 43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4" name="テキスト ボックス 43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75417</xdr:rowOff>
    </xdr:from>
    <xdr:to>
      <xdr:col>15</xdr:col>
      <xdr:colOff>180340</xdr:colOff>
      <xdr:row>98</xdr:row>
      <xdr:rowOff>139700</xdr:rowOff>
    </xdr:to>
    <xdr:cxnSp macro="">
      <xdr:nvCxnSpPr>
        <xdr:cNvPr id="438" name="直線コネクタ 437"/>
        <xdr:cNvCxnSpPr/>
      </xdr:nvCxnSpPr>
      <xdr:spPr>
        <a:xfrm flipV="1">
          <a:off x="10475595" y="15848817"/>
          <a:ext cx="1270" cy="1092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0" name="直線コネクタ 43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22094</xdr:rowOff>
    </xdr:from>
    <xdr:ext cx="534377" cy="259045"/>
    <xdr:sp macro="" textlink="">
      <xdr:nvSpPr>
        <xdr:cNvPr id="441" name="普通建設事業費 （ うち更新整備　）最大値テキスト"/>
        <xdr:cNvSpPr txBox="1"/>
      </xdr:nvSpPr>
      <xdr:spPr>
        <a:xfrm>
          <a:off x="10528300" y="15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92</xdr:row>
      <xdr:rowOff>75417</xdr:rowOff>
    </xdr:from>
    <xdr:to>
      <xdr:col>15</xdr:col>
      <xdr:colOff>269875</xdr:colOff>
      <xdr:row>92</xdr:row>
      <xdr:rowOff>75417</xdr:rowOff>
    </xdr:to>
    <xdr:cxnSp macro="">
      <xdr:nvCxnSpPr>
        <xdr:cNvPr id="442" name="直線コネクタ 441"/>
        <xdr:cNvCxnSpPr/>
      </xdr:nvCxnSpPr>
      <xdr:spPr>
        <a:xfrm>
          <a:off x="10388600" y="158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32852</xdr:rowOff>
    </xdr:from>
    <xdr:to>
      <xdr:col>15</xdr:col>
      <xdr:colOff>180975</xdr:colOff>
      <xdr:row>96</xdr:row>
      <xdr:rowOff>117435</xdr:rowOff>
    </xdr:to>
    <xdr:cxnSp macro="">
      <xdr:nvCxnSpPr>
        <xdr:cNvPr id="443" name="直線コネクタ 442"/>
        <xdr:cNvCxnSpPr/>
      </xdr:nvCxnSpPr>
      <xdr:spPr>
        <a:xfrm>
          <a:off x="9639300" y="15634802"/>
          <a:ext cx="838200" cy="9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112898</xdr:rowOff>
    </xdr:from>
    <xdr:ext cx="534377" cy="259045"/>
    <xdr:sp macro="" textlink="">
      <xdr:nvSpPr>
        <xdr:cNvPr id="444" name="普通建設事業費 （ うち更新整備　）平均値テキスト"/>
        <xdr:cNvSpPr txBox="1"/>
      </xdr:nvSpPr>
      <xdr:spPr>
        <a:xfrm>
          <a:off x="10528300" y="1622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90021</xdr:rowOff>
    </xdr:from>
    <xdr:to>
      <xdr:col>15</xdr:col>
      <xdr:colOff>231775</xdr:colOff>
      <xdr:row>96</xdr:row>
      <xdr:rowOff>20171</xdr:rowOff>
    </xdr:to>
    <xdr:sp macro="" textlink="">
      <xdr:nvSpPr>
        <xdr:cNvPr id="445" name="フローチャート : 判断 444"/>
        <xdr:cNvSpPr/>
      </xdr:nvSpPr>
      <xdr:spPr>
        <a:xfrm>
          <a:off x="104267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46" name="フローチャート : 判断 445"/>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47" name="テキスト ボックス 446"/>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66635</xdr:rowOff>
    </xdr:from>
    <xdr:to>
      <xdr:col>15</xdr:col>
      <xdr:colOff>231775</xdr:colOff>
      <xdr:row>96</xdr:row>
      <xdr:rowOff>168235</xdr:rowOff>
    </xdr:to>
    <xdr:sp macro="" textlink="">
      <xdr:nvSpPr>
        <xdr:cNvPr id="453" name="円/楕円 452"/>
        <xdr:cNvSpPr/>
      </xdr:nvSpPr>
      <xdr:spPr>
        <a:xfrm>
          <a:off x="104267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45062</xdr:rowOff>
    </xdr:from>
    <xdr:ext cx="534377" cy="259045"/>
    <xdr:sp macro="" textlink="">
      <xdr:nvSpPr>
        <xdr:cNvPr id="454" name="普通建設事業費 （ うち更新整備　）該当値テキスト"/>
        <xdr:cNvSpPr txBox="1"/>
      </xdr:nvSpPr>
      <xdr:spPr>
        <a:xfrm>
          <a:off x="10528300" y="165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15,974</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153502</xdr:rowOff>
    </xdr:from>
    <xdr:to>
      <xdr:col>14</xdr:col>
      <xdr:colOff>79375</xdr:colOff>
      <xdr:row>91</xdr:row>
      <xdr:rowOff>83652</xdr:rowOff>
    </xdr:to>
    <xdr:sp macro="" textlink="">
      <xdr:nvSpPr>
        <xdr:cNvPr id="455" name="円/楕円 454"/>
        <xdr:cNvSpPr/>
      </xdr:nvSpPr>
      <xdr:spPr>
        <a:xfrm>
          <a:off x="9588500" y="155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100179</xdr:rowOff>
    </xdr:from>
    <xdr:ext cx="534377" cy="259045"/>
    <xdr:sp macro="" textlink="">
      <xdr:nvSpPr>
        <xdr:cNvPr id="456" name="テキスト ボックス 455"/>
        <xdr:cNvSpPr txBox="1"/>
      </xdr:nvSpPr>
      <xdr:spPr>
        <a:xfrm>
          <a:off x="9372111" y="15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7" name="直線コネクタ 46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68" name="テキスト ボックス 46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69" name="直線コネクタ 46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0" name="テキスト ボックス 46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1" name="直線コネクタ 47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2" name="テキスト ボックス 47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3" name="直線コネクタ 47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4" name="テキスト ボックス 47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5" name="直線コネクタ 47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6" name="テキスト ボックス 47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7" name="直線コネクタ 47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78" name="テキスト ボックス 47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2" name="直線コネクタ 481"/>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3"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4" name="直線コネクタ 48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5"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6" name="直線コネクタ 485"/>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87840</xdr:rowOff>
    </xdr:from>
    <xdr:to>
      <xdr:col>23</xdr:col>
      <xdr:colOff>517525</xdr:colOff>
      <xdr:row>39</xdr:row>
      <xdr:rowOff>94453</xdr:rowOff>
    </xdr:to>
    <xdr:cxnSp macro="">
      <xdr:nvCxnSpPr>
        <xdr:cNvPr id="487" name="直線コネクタ 486"/>
        <xdr:cNvCxnSpPr/>
      </xdr:nvCxnSpPr>
      <xdr:spPr>
        <a:xfrm>
          <a:off x="15481300" y="6774390"/>
          <a:ext cx="8382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88"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89" name="フローチャート : 判断 488"/>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82207</xdr:rowOff>
    </xdr:from>
    <xdr:to>
      <xdr:col>22</xdr:col>
      <xdr:colOff>365125</xdr:colOff>
      <xdr:row>39</xdr:row>
      <xdr:rowOff>87840</xdr:rowOff>
    </xdr:to>
    <xdr:cxnSp macro="">
      <xdr:nvCxnSpPr>
        <xdr:cNvPr id="490" name="直線コネクタ 489"/>
        <xdr:cNvCxnSpPr/>
      </xdr:nvCxnSpPr>
      <xdr:spPr>
        <a:xfrm>
          <a:off x="14592300" y="6768757"/>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1" name="フローチャート : 判断 490"/>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2" name="テキスト ボックス 491"/>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50317</xdr:rowOff>
    </xdr:from>
    <xdr:to>
      <xdr:col>21</xdr:col>
      <xdr:colOff>161925</xdr:colOff>
      <xdr:row>39</xdr:row>
      <xdr:rowOff>82207</xdr:rowOff>
    </xdr:to>
    <xdr:cxnSp macro="">
      <xdr:nvCxnSpPr>
        <xdr:cNvPr id="493" name="直線コネクタ 492"/>
        <xdr:cNvCxnSpPr/>
      </xdr:nvCxnSpPr>
      <xdr:spPr>
        <a:xfrm>
          <a:off x="13703300" y="6736867"/>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4" name="フローチャート : 判断 493"/>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5" name="テキスト ボックス 494"/>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50317</xdr:rowOff>
    </xdr:from>
    <xdr:to>
      <xdr:col>19</xdr:col>
      <xdr:colOff>644525</xdr:colOff>
      <xdr:row>39</xdr:row>
      <xdr:rowOff>76884</xdr:rowOff>
    </xdr:to>
    <xdr:cxnSp macro="">
      <xdr:nvCxnSpPr>
        <xdr:cNvPr id="496" name="直線コネクタ 495"/>
        <xdr:cNvCxnSpPr/>
      </xdr:nvCxnSpPr>
      <xdr:spPr>
        <a:xfrm flipV="1">
          <a:off x="12814300" y="6736867"/>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7" name="フローチャート : 判断 496"/>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498" name="テキスト ボックス 497"/>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499" name="フローチャート : 判断 498"/>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0" name="テキスト ボックス 499"/>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43653</xdr:rowOff>
    </xdr:from>
    <xdr:to>
      <xdr:col>23</xdr:col>
      <xdr:colOff>568325</xdr:colOff>
      <xdr:row>39</xdr:row>
      <xdr:rowOff>145253</xdr:rowOff>
    </xdr:to>
    <xdr:sp macro="" textlink="">
      <xdr:nvSpPr>
        <xdr:cNvPr id="506" name="円/楕円 505"/>
        <xdr:cNvSpPr/>
      </xdr:nvSpPr>
      <xdr:spPr>
        <a:xfrm>
          <a:off x="16268700" y="67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378565" cy="259045"/>
    <xdr:sp macro="" textlink="">
      <xdr:nvSpPr>
        <xdr:cNvPr id="507" name="災害復旧事業費該当値テキスト"/>
        <xdr:cNvSpPr txBox="1"/>
      </xdr:nvSpPr>
      <xdr:spPr>
        <a:xfrm>
          <a:off x="16370300" y="670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37040</xdr:rowOff>
    </xdr:from>
    <xdr:to>
      <xdr:col>22</xdr:col>
      <xdr:colOff>415925</xdr:colOff>
      <xdr:row>39</xdr:row>
      <xdr:rowOff>138640</xdr:rowOff>
    </xdr:to>
    <xdr:sp macro="" textlink="">
      <xdr:nvSpPr>
        <xdr:cNvPr id="508" name="円/楕円 507"/>
        <xdr:cNvSpPr/>
      </xdr:nvSpPr>
      <xdr:spPr>
        <a:xfrm>
          <a:off x="15430500" y="6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129767</xdr:rowOff>
    </xdr:from>
    <xdr:ext cx="378565" cy="259045"/>
    <xdr:sp macro="" textlink="">
      <xdr:nvSpPr>
        <xdr:cNvPr id="509" name="テキスト ボックス 508"/>
        <xdr:cNvSpPr txBox="1"/>
      </xdr:nvSpPr>
      <xdr:spPr>
        <a:xfrm>
          <a:off x="15292017" y="681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31407</xdr:rowOff>
    </xdr:from>
    <xdr:to>
      <xdr:col>21</xdr:col>
      <xdr:colOff>212725</xdr:colOff>
      <xdr:row>39</xdr:row>
      <xdr:rowOff>133007</xdr:rowOff>
    </xdr:to>
    <xdr:sp macro="" textlink="">
      <xdr:nvSpPr>
        <xdr:cNvPr id="510" name="円/楕円 509"/>
        <xdr:cNvSpPr/>
      </xdr:nvSpPr>
      <xdr:spPr>
        <a:xfrm>
          <a:off x="14541500" y="67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149534</xdr:rowOff>
    </xdr:from>
    <xdr:ext cx="469744" cy="259045"/>
    <xdr:sp macro="" textlink="">
      <xdr:nvSpPr>
        <xdr:cNvPr id="511" name="テキスト ボックス 510"/>
        <xdr:cNvSpPr txBox="1"/>
      </xdr:nvSpPr>
      <xdr:spPr>
        <a:xfrm>
          <a:off x="14357427" y="649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170967</xdr:rowOff>
    </xdr:from>
    <xdr:to>
      <xdr:col>20</xdr:col>
      <xdr:colOff>9525</xdr:colOff>
      <xdr:row>39</xdr:row>
      <xdr:rowOff>101117</xdr:rowOff>
    </xdr:to>
    <xdr:sp macro="" textlink="">
      <xdr:nvSpPr>
        <xdr:cNvPr id="512" name="円/楕円 511"/>
        <xdr:cNvSpPr/>
      </xdr:nvSpPr>
      <xdr:spPr>
        <a:xfrm>
          <a:off x="13652500" y="6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117644</xdr:rowOff>
    </xdr:from>
    <xdr:ext cx="469744" cy="259045"/>
    <xdr:sp macro="" textlink="">
      <xdr:nvSpPr>
        <xdr:cNvPr id="513" name="テキスト ボックス 512"/>
        <xdr:cNvSpPr txBox="1"/>
      </xdr:nvSpPr>
      <xdr:spPr>
        <a:xfrm>
          <a:off x="13468427" y="64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26084</xdr:rowOff>
    </xdr:from>
    <xdr:to>
      <xdr:col>18</xdr:col>
      <xdr:colOff>492125</xdr:colOff>
      <xdr:row>39</xdr:row>
      <xdr:rowOff>127684</xdr:rowOff>
    </xdr:to>
    <xdr:sp macro="" textlink="">
      <xdr:nvSpPr>
        <xdr:cNvPr id="514" name="円/楕円 513"/>
        <xdr:cNvSpPr/>
      </xdr:nvSpPr>
      <xdr:spPr>
        <a:xfrm>
          <a:off x="12763500" y="67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144211</xdr:rowOff>
    </xdr:from>
    <xdr:ext cx="469744" cy="259045"/>
    <xdr:sp macro="" textlink="">
      <xdr:nvSpPr>
        <xdr:cNvPr id="515" name="テキスト ボックス 514"/>
        <xdr:cNvSpPr txBox="1"/>
      </xdr:nvSpPr>
      <xdr:spPr>
        <a:xfrm>
          <a:off x="12579427" y="648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4" name="テキスト ボックス 58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88" name="直線コネクタ 587"/>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89"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0" name="直線コネクタ 589"/>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1"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2" name="直線コネクタ 591"/>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1987</xdr:rowOff>
    </xdr:from>
    <xdr:to>
      <xdr:col>23</xdr:col>
      <xdr:colOff>517525</xdr:colOff>
      <xdr:row>73</xdr:row>
      <xdr:rowOff>18142</xdr:rowOff>
    </xdr:to>
    <xdr:cxnSp macro="">
      <xdr:nvCxnSpPr>
        <xdr:cNvPr id="593" name="直線コネクタ 592"/>
        <xdr:cNvCxnSpPr/>
      </xdr:nvCxnSpPr>
      <xdr:spPr>
        <a:xfrm>
          <a:off x="15481300" y="12517837"/>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4"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5" name="フローチャート : 判断 594"/>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1987</xdr:rowOff>
    </xdr:from>
    <xdr:to>
      <xdr:col>22</xdr:col>
      <xdr:colOff>365125</xdr:colOff>
      <xdr:row>73</xdr:row>
      <xdr:rowOff>18618</xdr:rowOff>
    </xdr:to>
    <xdr:cxnSp macro="">
      <xdr:nvCxnSpPr>
        <xdr:cNvPr id="596" name="直線コネクタ 595"/>
        <xdr:cNvCxnSpPr/>
      </xdr:nvCxnSpPr>
      <xdr:spPr>
        <a:xfrm flipV="1">
          <a:off x="14592300" y="12517837"/>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7" name="フローチャート : 判断 596"/>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598" name="テキスト ボックス 597"/>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18618</xdr:rowOff>
    </xdr:from>
    <xdr:to>
      <xdr:col>21</xdr:col>
      <xdr:colOff>161925</xdr:colOff>
      <xdr:row>73</xdr:row>
      <xdr:rowOff>35401</xdr:rowOff>
    </xdr:to>
    <xdr:cxnSp macro="">
      <xdr:nvCxnSpPr>
        <xdr:cNvPr id="599" name="直線コネクタ 598"/>
        <xdr:cNvCxnSpPr/>
      </xdr:nvCxnSpPr>
      <xdr:spPr>
        <a:xfrm flipV="1">
          <a:off x="13703300" y="12534468"/>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0" name="フローチャート : 判断 599"/>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1" name="テキスト ボックス 600"/>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7207</xdr:rowOff>
    </xdr:from>
    <xdr:to>
      <xdr:col>19</xdr:col>
      <xdr:colOff>644525</xdr:colOff>
      <xdr:row>73</xdr:row>
      <xdr:rowOff>35401</xdr:rowOff>
    </xdr:to>
    <xdr:cxnSp macro="">
      <xdr:nvCxnSpPr>
        <xdr:cNvPr id="602" name="直線コネクタ 601"/>
        <xdr:cNvCxnSpPr/>
      </xdr:nvCxnSpPr>
      <xdr:spPr>
        <a:xfrm>
          <a:off x="12814300" y="1252305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3" name="フローチャート : 判断 602"/>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4" name="テキスト ボックス 603"/>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5" name="フローチャート : 判断 604"/>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6" name="テキスト ボックス 605"/>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138792</xdr:rowOff>
    </xdr:from>
    <xdr:to>
      <xdr:col>23</xdr:col>
      <xdr:colOff>568325</xdr:colOff>
      <xdr:row>73</xdr:row>
      <xdr:rowOff>68942</xdr:rowOff>
    </xdr:to>
    <xdr:sp macro="" textlink="">
      <xdr:nvSpPr>
        <xdr:cNvPr id="612" name="円/楕円 611"/>
        <xdr:cNvSpPr/>
      </xdr:nvSpPr>
      <xdr:spPr>
        <a:xfrm>
          <a:off x="16268700" y="124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161669</xdr:rowOff>
    </xdr:from>
    <xdr:ext cx="534377" cy="259045"/>
    <xdr:sp macro="" textlink="">
      <xdr:nvSpPr>
        <xdr:cNvPr id="613" name="公債費該当値テキスト"/>
        <xdr:cNvSpPr txBox="1"/>
      </xdr:nvSpPr>
      <xdr:spPr>
        <a:xfrm>
          <a:off x="16370300" y="123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122637</xdr:rowOff>
    </xdr:from>
    <xdr:to>
      <xdr:col>22</xdr:col>
      <xdr:colOff>415925</xdr:colOff>
      <xdr:row>73</xdr:row>
      <xdr:rowOff>52787</xdr:rowOff>
    </xdr:to>
    <xdr:sp macro="" textlink="">
      <xdr:nvSpPr>
        <xdr:cNvPr id="614" name="円/楕円 613"/>
        <xdr:cNvSpPr/>
      </xdr:nvSpPr>
      <xdr:spPr>
        <a:xfrm>
          <a:off x="15430500" y="124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69314</xdr:rowOff>
    </xdr:from>
    <xdr:ext cx="534377" cy="259045"/>
    <xdr:sp macro="" textlink="">
      <xdr:nvSpPr>
        <xdr:cNvPr id="615" name="テキスト ボックス 614"/>
        <xdr:cNvSpPr txBox="1"/>
      </xdr:nvSpPr>
      <xdr:spPr>
        <a:xfrm>
          <a:off x="15214111" y="122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139268</xdr:rowOff>
    </xdr:from>
    <xdr:to>
      <xdr:col>21</xdr:col>
      <xdr:colOff>212725</xdr:colOff>
      <xdr:row>73</xdr:row>
      <xdr:rowOff>69418</xdr:rowOff>
    </xdr:to>
    <xdr:sp macro="" textlink="">
      <xdr:nvSpPr>
        <xdr:cNvPr id="616" name="円/楕円 615"/>
        <xdr:cNvSpPr/>
      </xdr:nvSpPr>
      <xdr:spPr>
        <a:xfrm>
          <a:off x="14541500" y="124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85945</xdr:rowOff>
    </xdr:from>
    <xdr:ext cx="534377" cy="259045"/>
    <xdr:sp macro="" textlink="">
      <xdr:nvSpPr>
        <xdr:cNvPr id="617" name="テキスト ボックス 616"/>
        <xdr:cNvSpPr txBox="1"/>
      </xdr:nvSpPr>
      <xdr:spPr>
        <a:xfrm>
          <a:off x="14325111" y="122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156051</xdr:rowOff>
    </xdr:from>
    <xdr:to>
      <xdr:col>20</xdr:col>
      <xdr:colOff>9525</xdr:colOff>
      <xdr:row>73</xdr:row>
      <xdr:rowOff>86201</xdr:rowOff>
    </xdr:to>
    <xdr:sp macro="" textlink="">
      <xdr:nvSpPr>
        <xdr:cNvPr id="618" name="円/楕円 617"/>
        <xdr:cNvSpPr/>
      </xdr:nvSpPr>
      <xdr:spPr>
        <a:xfrm>
          <a:off x="13652500" y="125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102728</xdr:rowOff>
    </xdr:from>
    <xdr:ext cx="534377" cy="259045"/>
    <xdr:sp macro="" textlink="">
      <xdr:nvSpPr>
        <xdr:cNvPr id="619" name="テキスト ボックス 618"/>
        <xdr:cNvSpPr txBox="1"/>
      </xdr:nvSpPr>
      <xdr:spPr>
        <a:xfrm>
          <a:off x="13436111" y="1227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127857</xdr:rowOff>
    </xdr:from>
    <xdr:to>
      <xdr:col>18</xdr:col>
      <xdr:colOff>492125</xdr:colOff>
      <xdr:row>73</xdr:row>
      <xdr:rowOff>58007</xdr:rowOff>
    </xdr:to>
    <xdr:sp macro="" textlink="">
      <xdr:nvSpPr>
        <xdr:cNvPr id="620" name="円/楕円 619"/>
        <xdr:cNvSpPr/>
      </xdr:nvSpPr>
      <xdr:spPr>
        <a:xfrm>
          <a:off x="12763500" y="124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74534</xdr:rowOff>
    </xdr:from>
    <xdr:ext cx="534377" cy="259045"/>
    <xdr:sp macro="" textlink="">
      <xdr:nvSpPr>
        <xdr:cNvPr id="621" name="テキスト ボックス 620"/>
        <xdr:cNvSpPr txBox="1"/>
      </xdr:nvSpPr>
      <xdr:spPr>
        <a:xfrm>
          <a:off x="12547111" y="122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7" name="直線コネクタ 646"/>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48"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49" name="直線コネクタ 648"/>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0"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1" name="直線コネクタ 650"/>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52943</xdr:rowOff>
    </xdr:from>
    <xdr:to>
      <xdr:col>23</xdr:col>
      <xdr:colOff>517525</xdr:colOff>
      <xdr:row>99</xdr:row>
      <xdr:rowOff>74902</xdr:rowOff>
    </xdr:to>
    <xdr:cxnSp macro="">
      <xdr:nvCxnSpPr>
        <xdr:cNvPr id="652" name="直線コネクタ 651"/>
        <xdr:cNvCxnSpPr/>
      </xdr:nvCxnSpPr>
      <xdr:spPr>
        <a:xfrm>
          <a:off x="15481300" y="17026493"/>
          <a:ext cx="8382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3"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4" name="フローチャート : 判断 653"/>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36037</xdr:rowOff>
    </xdr:from>
    <xdr:to>
      <xdr:col>22</xdr:col>
      <xdr:colOff>365125</xdr:colOff>
      <xdr:row>99</xdr:row>
      <xdr:rowOff>52943</xdr:rowOff>
    </xdr:to>
    <xdr:cxnSp macro="">
      <xdr:nvCxnSpPr>
        <xdr:cNvPr id="655" name="直線コネクタ 654"/>
        <xdr:cNvCxnSpPr/>
      </xdr:nvCxnSpPr>
      <xdr:spPr>
        <a:xfrm>
          <a:off x="14592300" y="1700958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6" name="フローチャート : 判断 655"/>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7" name="テキスト ボックス 656"/>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36037</xdr:rowOff>
    </xdr:from>
    <xdr:to>
      <xdr:col>21</xdr:col>
      <xdr:colOff>161925</xdr:colOff>
      <xdr:row>99</xdr:row>
      <xdr:rowOff>94869</xdr:rowOff>
    </xdr:to>
    <xdr:cxnSp macro="">
      <xdr:nvCxnSpPr>
        <xdr:cNvPr id="658" name="直線コネクタ 657"/>
        <xdr:cNvCxnSpPr/>
      </xdr:nvCxnSpPr>
      <xdr:spPr>
        <a:xfrm flipV="1">
          <a:off x="13703300" y="17009587"/>
          <a:ext cx="889000" cy="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59" name="フローチャート : 判断 658"/>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0" name="テキスト ボックス 659"/>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94869</xdr:rowOff>
    </xdr:from>
    <xdr:to>
      <xdr:col>19</xdr:col>
      <xdr:colOff>644525</xdr:colOff>
      <xdr:row>99</xdr:row>
      <xdr:rowOff>97501</xdr:rowOff>
    </xdr:to>
    <xdr:cxnSp macro="">
      <xdr:nvCxnSpPr>
        <xdr:cNvPr id="661" name="直線コネクタ 660"/>
        <xdr:cNvCxnSpPr/>
      </xdr:nvCxnSpPr>
      <xdr:spPr>
        <a:xfrm flipV="1">
          <a:off x="12814300" y="17068419"/>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2" name="フローチャート : 判断 661"/>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3" name="テキスト ボックス 662"/>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4" name="フローチャート : 判断 663"/>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132016</xdr:rowOff>
    </xdr:from>
    <xdr:ext cx="534377" cy="259045"/>
    <xdr:sp macro="" textlink="">
      <xdr:nvSpPr>
        <xdr:cNvPr id="665" name="テキスト ボックス 664"/>
        <xdr:cNvSpPr txBox="1"/>
      </xdr:nvSpPr>
      <xdr:spPr>
        <a:xfrm>
          <a:off x="12547111" y="167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24102</xdr:rowOff>
    </xdr:from>
    <xdr:to>
      <xdr:col>23</xdr:col>
      <xdr:colOff>568325</xdr:colOff>
      <xdr:row>99</xdr:row>
      <xdr:rowOff>125702</xdr:rowOff>
    </xdr:to>
    <xdr:sp macro="" textlink="">
      <xdr:nvSpPr>
        <xdr:cNvPr id="671" name="円/楕円 670"/>
        <xdr:cNvSpPr/>
      </xdr:nvSpPr>
      <xdr:spPr>
        <a:xfrm>
          <a:off x="16268700" y="169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469744" cy="259045"/>
    <xdr:sp macro="" textlink="">
      <xdr:nvSpPr>
        <xdr:cNvPr id="672" name="積立金該当値テキスト"/>
        <xdr:cNvSpPr txBox="1"/>
      </xdr:nvSpPr>
      <xdr:spPr>
        <a:xfrm>
          <a:off x="16370300" y="169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2143</xdr:rowOff>
    </xdr:from>
    <xdr:to>
      <xdr:col>22</xdr:col>
      <xdr:colOff>415925</xdr:colOff>
      <xdr:row>99</xdr:row>
      <xdr:rowOff>103743</xdr:rowOff>
    </xdr:to>
    <xdr:sp macro="" textlink="">
      <xdr:nvSpPr>
        <xdr:cNvPr id="673" name="円/楕円 672"/>
        <xdr:cNvSpPr/>
      </xdr:nvSpPr>
      <xdr:spPr>
        <a:xfrm>
          <a:off x="15430500" y="16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120270</xdr:rowOff>
    </xdr:from>
    <xdr:ext cx="534377" cy="259045"/>
    <xdr:sp macro="" textlink="">
      <xdr:nvSpPr>
        <xdr:cNvPr id="674" name="テキスト ボックス 673"/>
        <xdr:cNvSpPr txBox="1"/>
      </xdr:nvSpPr>
      <xdr:spPr>
        <a:xfrm>
          <a:off x="15214111" y="167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156687</xdr:rowOff>
    </xdr:from>
    <xdr:to>
      <xdr:col>21</xdr:col>
      <xdr:colOff>212725</xdr:colOff>
      <xdr:row>99</xdr:row>
      <xdr:rowOff>86837</xdr:rowOff>
    </xdr:to>
    <xdr:sp macro="" textlink="">
      <xdr:nvSpPr>
        <xdr:cNvPr id="675" name="円/楕円 674"/>
        <xdr:cNvSpPr/>
      </xdr:nvSpPr>
      <xdr:spPr>
        <a:xfrm>
          <a:off x="14541500" y="169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103364</xdr:rowOff>
    </xdr:from>
    <xdr:ext cx="534377" cy="259045"/>
    <xdr:sp macro="" textlink="">
      <xdr:nvSpPr>
        <xdr:cNvPr id="676" name="テキスト ボックス 675"/>
        <xdr:cNvSpPr txBox="1"/>
      </xdr:nvSpPr>
      <xdr:spPr>
        <a:xfrm>
          <a:off x="14325111" y="1673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44069</xdr:rowOff>
    </xdr:from>
    <xdr:to>
      <xdr:col>20</xdr:col>
      <xdr:colOff>9525</xdr:colOff>
      <xdr:row>99</xdr:row>
      <xdr:rowOff>145669</xdr:rowOff>
    </xdr:to>
    <xdr:sp macro="" textlink="">
      <xdr:nvSpPr>
        <xdr:cNvPr id="677" name="円/楕円 676"/>
        <xdr:cNvSpPr/>
      </xdr:nvSpPr>
      <xdr:spPr>
        <a:xfrm>
          <a:off x="13652500" y="17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136796</xdr:rowOff>
    </xdr:from>
    <xdr:ext cx="469744" cy="259045"/>
    <xdr:sp macro="" textlink="">
      <xdr:nvSpPr>
        <xdr:cNvPr id="678" name="テキスト ボックス 677"/>
        <xdr:cNvSpPr txBox="1"/>
      </xdr:nvSpPr>
      <xdr:spPr>
        <a:xfrm>
          <a:off x="13468427" y="1711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46701</xdr:rowOff>
    </xdr:from>
    <xdr:to>
      <xdr:col>18</xdr:col>
      <xdr:colOff>492125</xdr:colOff>
      <xdr:row>99</xdr:row>
      <xdr:rowOff>148301</xdr:rowOff>
    </xdr:to>
    <xdr:sp macro="" textlink="">
      <xdr:nvSpPr>
        <xdr:cNvPr id="679" name="円/楕円 678"/>
        <xdr:cNvSpPr/>
      </xdr:nvSpPr>
      <xdr:spPr>
        <a:xfrm>
          <a:off x="12763500" y="170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139428</xdr:rowOff>
    </xdr:from>
    <xdr:ext cx="378565" cy="259045"/>
    <xdr:sp macro="" textlink="">
      <xdr:nvSpPr>
        <xdr:cNvPr id="680" name="テキスト ボックス 679"/>
        <xdr:cNvSpPr txBox="1"/>
      </xdr:nvSpPr>
      <xdr:spPr>
        <a:xfrm>
          <a:off x="12625017" y="1711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1" name="直線コネクタ 69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2" name="テキスト ボックス 69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3" name="直線コネクタ 69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4" name="テキスト ボックス 69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5" name="直線コネクタ 69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6" name="テキスト ボックス 69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7" name="直線コネクタ 69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8" name="テキスト ボックス 69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9" name="直線コネクタ 69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0" name="テキスト ボックス 69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1" name="直線コネクタ 70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2" name="テキスト ボックス 70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6" name="直線コネクタ 705"/>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8" name="直線コネクタ 70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09"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0" name="直線コネクタ 709"/>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27033</xdr:rowOff>
    </xdr:from>
    <xdr:to>
      <xdr:col>32</xdr:col>
      <xdr:colOff>187325</xdr:colOff>
      <xdr:row>39</xdr:row>
      <xdr:rowOff>30734</xdr:rowOff>
    </xdr:to>
    <xdr:cxnSp macro="">
      <xdr:nvCxnSpPr>
        <xdr:cNvPr id="711" name="直線コネクタ 710"/>
        <xdr:cNvCxnSpPr/>
      </xdr:nvCxnSpPr>
      <xdr:spPr>
        <a:xfrm flipV="1">
          <a:off x="21323300" y="6713583"/>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2"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3" name="フローチャート : 判断 712"/>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165390</xdr:rowOff>
    </xdr:from>
    <xdr:to>
      <xdr:col>31</xdr:col>
      <xdr:colOff>34925</xdr:colOff>
      <xdr:row>39</xdr:row>
      <xdr:rowOff>30734</xdr:rowOff>
    </xdr:to>
    <xdr:cxnSp macro="">
      <xdr:nvCxnSpPr>
        <xdr:cNvPr id="714" name="直線コネクタ 713"/>
        <xdr:cNvCxnSpPr/>
      </xdr:nvCxnSpPr>
      <xdr:spPr>
        <a:xfrm>
          <a:off x="20434300" y="6680490"/>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5" name="フローチャート : 判断 714"/>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6" name="テキスト ボックス 715"/>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163540</xdr:rowOff>
    </xdr:from>
    <xdr:to>
      <xdr:col>29</xdr:col>
      <xdr:colOff>517525</xdr:colOff>
      <xdr:row>38</xdr:row>
      <xdr:rowOff>165390</xdr:rowOff>
    </xdr:to>
    <xdr:cxnSp macro="">
      <xdr:nvCxnSpPr>
        <xdr:cNvPr id="717" name="直線コネクタ 716"/>
        <xdr:cNvCxnSpPr/>
      </xdr:nvCxnSpPr>
      <xdr:spPr>
        <a:xfrm>
          <a:off x="19545300" y="6678640"/>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18" name="フローチャート : 判断 717"/>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19" name="テキスト ボックス 718"/>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161036</xdr:rowOff>
    </xdr:from>
    <xdr:to>
      <xdr:col>28</xdr:col>
      <xdr:colOff>314325</xdr:colOff>
      <xdr:row>38</xdr:row>
      <xdr:rowOff>163540</xdr:rowOff>
    </xdr:to>
    <xdr:cxnSp macro="">
      <xdr:nvCxnSpPr>
        <xdr:cNvPr id="720" name="直線コネクタ 719"/>
        <xdr:cNvCxnSpPr/>
      </xdr:nvCxnSpPr>
      <xdr:spPr>
        <a:xfrm>
          <a:off x="18656300" y="6676136"/>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1" name="フローチャート : 判断 720"/>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2" name="テキスト ボックス 721"/>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3" name="フローチャート : 判断 722"/>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32711</xdr:rowOff>
    </xdr:from>
    <xdr:ext cx="378565" cy="259045"/>
    <xdr:sp macro="" textlink="">
      <xdr:nvSpPr>
        <xdr:cNvPr id="724" name="テキスト ボックス 723"/>
        <xdr:cNvSpPr txBox="1"/>
      </xdr:nvSpPr>
      <xdr:spPr>
        <a:xfrm>
          <a:off x="18467017" y="671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147683</xdr:rowOff>
    </xdr:from>
    <xdr:to>
      <xdr:col>32</xdr:col>
      <xdr:colOff>238125</xdr:colOff>
      <xdr:row>39</xdr:row>
      <xdr:rowOff>77833</xdr:rowOff>
    </xdr:to>
    <xdr:sp macro="" textlink="">
      <xdr:nvSpPr>
        <xdr:cNvPr id="730" name="円/楕円 729"/>
        <xdr:cNvSpPr/>
      </xdr:nvSpPr>
      <xdr:spPr>
        <a:xfrm>
          <a:off x="221107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89969</xdr:rowOff>
    </xdr:from>
    <xdr:ext cx="378565" cy="259045"/>
    <xdr:sp macro="" textlink="">
      <xdr:nvSpPr>
        <xdr:cNvPr id="731" name="投資及び出資金該当値テキスト"/>
        <xdr:cNvSpPr txBox="1"/>
      </xdr:nvSpPr>
      <xdr:spPr>
        <a:xfrm>
          <a:off x="22212300" y="660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151384</xdr:rowOff>
    </xdr:from>
    <xdr:to>
      <xdr:col>31</xdr:col>
      <xdr:colOff>85725</xdr:colOff>
      <xdr:row>39</xdr:row>
      <xdr:rowOff>81534</xdr:rowOff>
    </xdr:to>
    <xdr:sp macro="" textlink="">
      <xdr:nvSpPr>
        <xdr:cNvPr id="732" name="円/楕円 731"/>
        <xdr:cNvSpPr/>
      </xdr:nvSpPr>
      <xdr:spPr>
        <a:xfrm>
          <a:off x="21272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72661</xdr:rowOff>
    </xdr:from>
    <xdr:ext cx="378565" cy="259045"/>
    <xdr:sp macro="" textlink="">
      <xdr:nvSpPr>
        <xdr:cNvPr id="733" name="テキスト ボックス 732"/>
        <xdr:cNvSpPr txBox="1"/>
      </xdr:nvSpPr>
      <xdr:spPr>
        <a:xfrm>
          <a:off x="21134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114590</xdr:rowOff>
    </xdr:from>
    <xdr:to>
      <xdr:col>29</xdr:col>
      <xdr:colOff>568325</xdr:colOff>
      <xdr:row>39</xdr:row>
      <xdr:rowOff>44740</xdr:rowOff>
    </xdr:to>
    <xdr:sp macro="" textlink="">
      <xdr:nvSpPr>
        <xdr:cNvPr id="734" name="円/楕円 733"/>
        <xdr:cNvSpPr/>
      </xdr:nvSpPr>
      <xdr:spPr>
        <a:xfrm>
          <a:off x="20383500" y="66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35867</xdr:rowOff>
    </xdr:from>
    <xdr:ext cx="378565" cy="259045"/>
    <xdr:sp macro="" textlink="">
      <xdr:nvSpPr>
        <xdr:cNvPr id="735" name="テキスト ボックス 734"/>
        <xdr:cNvSpPr txBox="1"/>
      </xdr:nvSpPr>
      <xdr:spPr>
        <a:xfrm>
          <a:off x="20245017" y="672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112740</xdr:rowOff>
    </xdr:from>
    <xdr:to>
      <xdr:col>28</xdr:col>
      <xdr:colOff>365125</xdr:colOff>
      <xdr:row>39</xdr:row>
      <xdr:rowOff>42890</xdr:rowOff>
    </xdr:to>
    <xdr:sp macro="" textlink="">
      <xdr:nvSpPr>
        <xdr:cNvPr id="736" name="円/楕円 735"/>
        <xdr:cNvSpPr/>
      </xdr:nvSpPr>
      <xdr:spPr>
        <a:xfrm>
          <a:off x="19494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34017</xdr:rowOff>
    </xdr:from>
    <xdr:ext cx="378565" cy="259045"/>
    <xdr:sp macro="" textlink="">
      <xdr:nvSpPr>
        <xdr:cNvPr id="737" name="テキスト ボックス 736"/>
        <xdr:cNvSpPr txBox="1"/>
      </xdr:nvSpPr>
      <xdr:spPr>
        <a:xfrm>
          <a:off x="19356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110236</xdr:rowOff>
    </xdr:from>
    <xdr:to>
      <xdr:col>27</xdr:col>
      <xdr:colOff>161925</xdr:colOff>
      <xdr:row>39</xdr:row>
      <xdr:rowOff>40386</xdr:rowOff>
    </xdr:to>
    <xdr:sp macro="" textlink="">
      <xdr:nvSpPr>
        <xdr:cNvPr id="738" name="円/楕円 737"/>
        <xdr:cNvSpPr/>
      </xdr:nvSpPr>
      <xdr:spPr>
        <a:xfrm>
          <a:off x="18605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56913</xdr:rowOff>
    </xdr:from>
    <xdr:ext cx="469744" cy="259045"/>
    <xdr:sp macro="" textlink="">
      <xdr:nvSpPr>
        <xdr:cNvPr id="739" name="テキスト ボックス 738"/>
        <xdr:cNvSpPr txBox="1"/>
      </xdr:nvSpPr>
      <xdr:spPr>
        <a:xfrm>
          <a:off x="18421427" y="64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3" name="直線コネクタ 762"/>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6"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7" name="直線コネクタ 766"/>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150902</xdr:rowOff>
    </xdr:from>
    <xdr:to>
      <xdr:col>32</xdr:col>
      <xdr:colOff>187325</xdr:colOff>
      <xdr:row>57</xdr:row>
      <xdr:rowOff>157797</xdr:rowOff>
    </xdr:to>
    <xdr:cxnSp macro="">
      <xdr:nvCxnSpPr>
        <xdr:cNvPr id="768" name="直線コネクタ 767"/>
        <xdr:cNvCxnSpPr/>
      </xdr:nvCxnSpPr>
      <xdr:spPr>
        <a:xfrm>
          <a:off x="21323300" y="992355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69"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0" name="フローチャート : 判断 769"/>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150902</xdr:rowOff>
    </xdr:from>
    <xdr:to>
      <xdr:col>31</xdr:col>
      <xdr:colOff>34925</xdr:colOff>
      <xdr:row>59</xdr:row>
      <xdr:rowOff>9246</xdr:rowOff>
    </xdr:to>
    <xdr:cxnSp macro="">
      <xdr:nvCxnSpPr>
        <xdr:cNvPr id="771" name="直線コネクタ 770"/>
        <xdr:cNvCxnSpPr/>
      </xdr:nvCxnSpPr>
      <xdr:spPr>
        <a:xfrm flipV="1">
          <a:off x="20434300" y="9923552"/>
          <a:ext cx="889000" cy="2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2" name="フローチャート : 判断 771"/>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31322</xdr:rowOff>
    </xdr:from>
    <xdr:ext cx="469744" cy="259045"/>
    <xdr:sp macro="" textlink="">
      <xdr:nvSpPr>
        <xdr:cNvPr id="773" name="テキスト ボックス 772"/>
        <xdr:cNvSpPr txBox="1"/>
      </xdr:nvSpPr>
      <xdr:spPr>
        <a:xfrm>
          <a:off x="21088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168656</xdr:rowOff>
    </xdr:from>
    <xdr:to>
      <xdr:col>29</xdr:col>
      <xdr:colOff>517525</xdr:colOff>
      <xdr:row>59</xdr:row>
      <xdr:rowOff>9246</xdr:rowOff>
    </xdr:to>
    <xdr:cxnSp macro="">
      <xdr:nvCxnSpPr>
        <xdr:cNvPr id="774" name="直線コネクタ 773"/>
        <xdr:cNvCxnSpPr/>
      </xdr:nvCxnSpPr>
      <xdr:spPr>
        <a:xfrm>
          <a:off x="19545300" y="10112756"/>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5" name="フローチャート : 判断 774"/>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6" name="テキスト ボックス 775"/>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168656</xdr:rowOff>
    </xdr:from>
    <xdr:to>
      <xdr:col>28</xdr:col>
      <xdr:colOff>314325</xdr:colOff>
      <xdr:row>59</xdr:row>
      <xdr:rowOff>11455</xdr:rowOff>
    </xdr:to>
    <xdr:cxnSp macro="">
      <xdr:nvCxnSpPr>
        <xdr:cNvPr id="777" name="直線コネクタ 776"/>
        <xdr:cNvCxnSpPr/>
      </xdr:nvCxnSpPr>
      <xdr:spPr>
        <a:xfrm flipV="1">
          <a:off x="18656300" y="10112756"/>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78" name="フローチャート : 判断 777"/>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79" name="テキスト ボックス 778"/>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0" name="フローチャート : 判断 779"/>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1" name="テキスト ボックス 780"/>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106997</xdr:rowOff>
    </xdr:from>
    <xdr:to>
      <xdr:col>32</xdr:col>
      <xdr:colOff>238125</xdr:colOff>
      <xdr:row>58</xdr:row>
      <xdr:rowOff>37147</xdr:rowOff>
    </xdr:to>
    <xdr:sp macro="" textlink="">
      <xdr:nvSpPr>
        <xdr:cNvPr id="787" name="円/楕円 786"/>
        <xdr:cNvSpPr/>
      </xdr:nvSpPr>
      <xdr:spPr>
        <a:xfrm>
          <a:off x="221107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85424</xdr:rowOff>
    </xdr:from>
    <xdr:ext cx="469744" cy="259045"/>
    <xdr:sp macro="" textlink="">
      <xdr:nvSpPr>
        <xdr:cNvPr id="788" name="貸付金該当値テキスト"/>
        <xdr:cNvSpPr txBox="1"/>
      </xdr:nvSpPr>
      <xdr:spPr>
        <a:xfrm>
          <a:off x="22212300" y="98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100102</xdr:rowOff>
    </xdr:from>
    <xdr:to>
      <xdr:col>31</xdr:col>
      <xdr:colOff>85725</xdr:colOff>
      <xdr:row>58</xdr:row>
      <xdr:rowOff>30252</xdr:rowOff>
    </xdr:to>
    <xdr:sp macro="" textlink="">
      <xdr:nvSpPr>
        <xdr:cNvPr id="789" name="円/楕円 788"/>
        <xdr:cNvSpPr/>
      </xdr:nvSpPr>
      <xdr:spPr>
        <a:xfrm>
          <a:off x="21272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46779</xdr:rowOff>
    </xdr:from>
    <xdr:ext cx="469744" cy="259045"/>
    <xdr:sp macro="" textlink="">
      <xdr:nvSpPr>
        <xdr:cNvPr id="790" name="テキスト ボックス 789"/>
        <xdr:cNvSpPr txBox="1"/>
      </xdr:nvSpPr>
      <xdr:spPr>
        <a:xfrm>
          <a:off x="21088427" y="96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129896</xdr:rowOff>
    </xdr:from>
    <xdr:to>
      <xdr:col>29</xdr:col>
      <xdr:colOff>568325</xdr:colOff>
      <xdr:row>59</xdr:row>
      <xdr:rowOff>60046</xdr:rowOff>
    </xdr:to>
    <xdr:sp macro="" textlink="">
      <xdr:nvSpPr>
        <xdr:cNvPr id="791" name="円/楕円 790"/>
        <xdr:cNvSpPr/>
      </xdr:nvSpPr>
      <xdr:spPr>
        <a:xfrm>
          <a:off x="203835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51173</xdr:rowOff>
    </xdr:from>
    <xdr:ext cx="378565" cy="259045"/>
    <xdr:sp macro="" textlink="">
      <xdr:nvSpPr>
        <xdr:cNvPr id="792" name="テキスト ボックス 791"/>
        <xdr:cNvSpPr txBox="1"/>
      </xdr:nvSpPr>
      <xdr:spPr>
        <a:xfrm>
          <a:off x="20245017" y="1016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117856</xdr:rowOff>
    </xdr:from>
    <xdr:to>
      <xdr:col>28</xdr:col>
      <xdr:colOff>365125</xdr:colOff>
      <xdr:row>59</xdr:row>
      <xdr:rowOff>48006</xdr:rowOff>
    </xdr:to>
    <xdr:sp macro="" textlink="">
      <xdr:nvSpPr>
        <xdr:cNvPr id="793" name="円/楕円 792"/>
        <xdr:cNvSpPr/>
      </xdr:nvSpPr>
      <xdr:spPr>
        <a:xfrm>
          <a:off x="19494500" y="100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39133</xdr:rowOff>
    </xdr:from>
    <xdr:ext cx="469744" cy="259045"/>
    <xdr:sp macro="" textlink="">
      <xdr:nvSpPr>
        <xdr:cNvPr id="794" name="テキスト ボックス 793"/>
        <xdr:cNvSpPr txBox="1"/>
      </xdr:nvSpPr>
      <xdr:spPr>
        <a:xfrm>
          <a:off x="1931042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132105</xdr:rowOff>
    </xdr:from>
    <xdr:to>
      <xdr:col>27</xdr:col>
      <xdr:colOff>161925</xdr:colOff>
      <xdr:row>59</xdr:row>
      <xdr:rowOff>62255</xdr:rowOff>
    </xdr:to>
    <xdr:sp macro="" textlink="">
      <xdr:nvSpPr>
        <xdr:cNvPr id="795" name="円/楕円 794"/>
        <xdr:cNvSpPr/>
      </xdr:nvSpPr>
      <xdr:spPr>
        <a:xfrm>
          <a:off x="18605500" y="100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53382</xdr:rowOff>
    </xdr:from>
    <xdr:ext cx="378565" cy="259045"/>
    <xdr:sp macro="" textlink="">
      <xdr:nvSpPr>
        <xdr:cNvPr id="796" name="テキスト ボックス 795"/>
        <xdr:cNvSpPr txBox="1"/>
      </xdr:nvSpPr>
      <xdr:spPr>
        <a:xfrm>
          <a:off x="18467017" y="1016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3" name="直線コネクタ 822"/>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4"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5" name="直線コネクタ 824"/>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6"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7" name="直線コネクタ 826"/>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142656</xdr:rowOff>
    </xdr:from>
    <xdr:to>
      <xdr:col>32</xdr:col>
      <xdr:colOff>187325</xdr:colOff>
      <xdr:row>76</xdr:row>
      <xdr:rowOff>26870</xdr:rowOff>
    </xdr:to>
    <xdr:cxnSp macro="">
      <xdr:nvCxnSpPr>
        <xdr:cNvPr id="828" name="直線コネクタ 827"/>
        <xdr:cNvCxnSpPr/>
      </xdr:nvCxnSpPr>
      <xdr:spPr>
        <a:xfrm flipV="1">
          <a:off x="21323300" y="13001406"/>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29"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0" name="フローチャート : 判断 829"/>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26870</xdr:rowOff>
    </xdr:from>
    <xdr:to>
      <xdr:col>31</xdr:col>
      <xdr:colOff>34925</xdr:colOff>
      <xdr:row>76</xdr:row>
      <xdr:rowOff>57992</xdr:rowOff>
    </xdr:to>
    <xdr:cxnSp macro="">
      <xdr:nvCxnSpPr>
        <xdr:cNvPr id="831" name="直線コネクタ 830"/>
        <xdr:cNvCxnSpPr/>
      </xdr:nvCxnSpPr>
      <xdr:spPr>
        <a:xfrm flipV="1">
          <a:off x="20434300" y="13057070"/>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2" name="フローチャート : 判断 831"/>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3" name="テキスト ボックス 832"/>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20665</xdr:rowOff>
    </xdr:from>
    <xdr:to>
      <xdr:col>29</xdr:col>
      <xdr:colOff>517525</xdr:colOff>
      <xdr:row>76</xdr:row>
      <xdr:rowOff>57992</xdr:rowOff>
    </xdr:to>
    <xdr:cxnSp macro="">
      <xdr:nvCxnSpPr>
        <xdr:cNvPr id="834" name="直線コネクタ 833"/>
        <xdr:cNvCxnSpPr/>
      </xdr:nvCxnSpPr>
      <xdr:spPr>
        <a:xfrm>
          <a:off x="19545300" y="13050865"/>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5" name="フローチャート : 判断 834"/>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6" name="テキスト ボックス 835"/>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20665</xdr:rowOff>
    </xdr:from>
    <xdr:to>
      <xdr:col>28</xdr:col>
      <xdr:colOff>314325</xdr:colOff>
      <xdr:row>76</xdr:row>
      <xdr:rowOff>31017</xdr:rowOff>
    </xdr:to>
    <xdr:cxnSp macro="">
      <xdr:nvCxnSpPr>
        <xdr:cNvPr id="837" name="直線コネクタ 836"/>
        <xdr:cNvCxnSpPr/>
      </xdr:nvCxnSpPr>
      <xdr:spPr>
        <a:xfrm flipV="1">
          <a:off x="18656300" y="13050865"/>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38" name="フローチャート : 判断 837"/>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39" name="テキスト ボックス 838"/>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0" name="フローチャート : 判断 839"/>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1" name="テキスト ボックス 840"/>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91856</xdr:rowOff>
    </xdr:from>
    <xdr:to>
      <xdr:col>32</xdr:col>
      <xdr:colOff>238125</xdr:colOff>
      <xdr:row>76</xdr:row>
      <xdr:rowOff>22005</xdr:rowOff>
    </xdr:to>
    <xdr:sp macro="" textlink="">
      <xdr:nvSpPr>
        <xdr:cNvPr id="847" name="円/楕円 846"/>
        <xdr:cNvSpPr/>
      </xdr:nvSpPr>
      <xdr:spPr>
        <a:xfrm>
          <a:off x="22110700" y="12950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114733</xdr:rowOff>
    </xdr:from>
    <xdr:ext cx="534377" cy="259045"/>
    <xdr:sp macro="" textlink="">
      <xdr:nvSpPr>
        <xdr:cNvPr id="848" name="繰出金該当値テキスト"/>
        <xdr:cNvSpPr txBox="1"/>
      </xdr:nvSpPr>
      <xdr:spPr>
        <a:xfrm>
          <a:off x="22212300" y="1280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59,319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147520</xdr:rowOff>
    </xdr:from>
    <xdr:to>
      <xdr:col>31</xdr:col>
      <xdr:colOff>85725</xdr:colOff>
      <xdr:row>76</xdr:row>
      <xdr:rowOff>77670</xdr:rowOff>
    </xdr:to>
    <xdr:sp macro="" textlink="">
      <xdr:nvSpPr>
        <xdr:cNvPr id="849" name="円/楕円 848"/>
        <xdr:cNvSpPr/>
      </xdr:nvSpPr>
      <xdr:spPr>
        <a:xfrm>
          <a:off x="21272500" y="13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94197</xdr:rowOff>
    </xdr:from>
    <xdr:ext cx="534377" cy="259045"/>
    <xdr:sp macro="" textlink="">
      <xdr:nvSpPr>
        <xdr:cNvPr id="850" name="テキスト ボックス 849"/>
        <xdr:cNvSpPr txBox="1"/>
      </xdr:nvSpPr>
      <xdr:spPr>
        <a:xfrm>
          <a:off x="21056111" y="12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7192</xdr:rowOff>
    </xdr:from>
    <xdr:to>
      <xdr:col>29</xdr:col>
      <xdr:colOff>568325</xdr:colOff>
      <xdr:row>76</xdr:row>
      <xdr:rowOff>108792</xdr:rowOff>
    </xdr:to>
    <xdr:sp macro="" textlink="">
      <xdr:nvSpPr>
        <xdr:cNvPr id="851" name="円/楕円 850"/>
        <xdr:cNvSpPr/>
      </xdr:nvSpPr>
      <xdr:spPr>
        <a:xfrm>
          <a:off x="20383500" y="130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125319</xdr:rowOff>
    </xdr:from>
    <xdr:ext cx="534377" cy="259045"/>
    <xdr:sp macro="" textlink="">
      <xdr:nvSpPr>
        <xdr:cNvPr id="852" name="テキスト ボックス 851"/>
        <xdr:cNvSpPr txBox="1"/>
      </xdr:nvSpPr>
      <xdr:spPr>
        <a:xfrm>
          <a:off x="20167111" y="128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141315</xdr:rowOff>
    </xdr:from>
    <xdr:to>
      <xdr:col>28</xdr:col>
      <xdr:colOff>365125</xdr:colOff>
      <xdr:row>76</xdr:row>
      <xdr:rowOff>71465</xdr:rowOff>
    </xdr:to>
    <xdr:sp macro="" textlink="">
      <xdr:nvSpPr>
        <xdr:cNvPr id="853" name="円/楕円 852"/>
        <xdr:cNvSpPr/>
      </xdr:nvSpPr>
      <xdr:spPr>
        <a:xfrm>
          <a:off x="19494500" y="130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87992</xdr:rowOff>
    </xdr:from>
    <xdr:ext cx="534377" cy="259045"/>
    <xdr:sp macro="" textlink="">
      <xdr:nvSpPr>
        <xdr:cNvPr id="854" name="テキスト ボックス 853"/>
        <xdr:cNvSpPr txBox="1"/>
      </xdr:nvSpPr>
      <xdr:spPr>
        <a:xfrm>
          <a:off x="19278111" y="127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151667</xdr:rowOff>
    </xdr:from>
    <xdr:to>
      <xdr:col>27</xdr:col>
      <xdr:colOff>161925</xdr:colOff>
      <xdr:row>76</xdr:row>
      <xdr:rowOff>81817</xdr:rowOff>
    </xdr:to>
    <xdr:sp macro="" textlink="">
      <xdr:nvSpPr>
        <xdr:cNvPr id="855" name="円/楕円 854"/>
        <xdr:cNvSpPr/>
      </xdr:nvSpPr>
      <xdr:spPr>
        <a:xfrm>
          <a:off x="18605500" y="130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98344</xdr:rowOff>
    </xdr:from>
    <xdr:ext cx="534377" cy="259045"/>
    <xdr:sp macro="" textlink="">
      <xdr:nvSpPr>
        <xdr:cNvPr id="856" name="テキスト ボックス 855"/>
        <xdr:cNvSpPr txBox="1"/>
      </xdr:nvSpPr>
      <xdr:spPr>
        <a:xfrm>
          <a:off x="18389111" y="127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2" name="テキスト ボックス 87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4" name="テキスト ボックス 87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3" name="フローチャート : 判断 892"/>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4" name="テキスト ボックス 893"/>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5" name="フローチャート : 判断 894"/>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6" name="テキスト ボックス 895"/>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9" name="テキスト ボックス 908"/>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歳出決算総額は，住民一人当たり</a:t>
          </a:r>
          <a:r>
            <a:rPr kumimoji="1" lang="en-US" altLang="ja-JP" sz="1200">
              <a:latin typeface="ＭＳ Ｐゴシック"/>
            </a:rPr>
            <a:t>451</a:t>
          </a:r>
          <a:r>
            <a:rPr kumimoji="1" lang="ja-JP" altLang="en-US" sz="1200">
              <a:latin typeface="ＭＳ Ｐゴシック"/>
            </a:rPr>
            <a:t>千円となっている。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繰出金は，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a:t>
          </a:r>
          <a:r>
            <a:rPr kumimoji="1" lang="ja-JP" altLang="en-US" sz="1200">
              <a:latin typeface="ＭＳ Ｐゴシック"/>
            </a:rPr>
            <a:t>全国，類似団体，県内</a:t>
          </a:r>
          <a:r>
            <a:rPr kumimoji="0" lang="ja-JP" altLang="ja-JP" sz="1200" b="0" i="0" u="none" strike="noStrike" kern="0" cap="none" spc="0" normalizeH="0" baseline="0" noProof="0">
              <a:ln>
                <a:noFill/>
              </a:ln>
              <a:solidFill>
                <a:prstClr val="black"/>
              </a:solidFill>
              <a:effectLst/>
              <a:uLnTx/>
              <a:uFillTx/>
              <a:latin typeface="+mn-lt"/>
              <a:ea typeface="+mn-ea"/>
              <a:cs typeface="+mn-cs"/>
            </a:rPr>
            <a:t>いずれの平均よりも高い数値で推移して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おり，</a:t>
          </a:r>
          <a:r>
            <a:rPr kumimoji="0" lang="ja-JP" altLang="ja-JP" sz="1200" b="0" i="0" u="none" strike="noStrike" kern="0" cap="none" spc="0" normalizeH="0" baseline="0" noProof="0">
              <a:ln>
                <a:noFill/>
              </a:ln>
              <a:solidFill>
                <a:prstClr val="black"/>
              </a:solidFill>
              <a:effectLst/>
              <a:uLnTx/>
              <a:uFillTx/>
              <a:latin typeface="+mn-lt"/>
              <a:ea typeface="+mn-ea"/>
              <a:cs typeface="+mn-cs"/>
            </a:rPr>
            <a:t>主な</a:t>
          </a:r>
          <a:r>
            <a:rPr kumimoji="0" lang="ja-JP" altLang="en-US" sz="1200" b="0" i="0" u="none" strike="noStrike" kern="0" cap="none" spc="0" normalizeH="0" baseline="0" noProof="0">
              <a:ln>
                <a:noFill/>
              </a:ln>
              <a:solidFill>
                <a:prstClr val="black"/>
              </a:solidFill>
              <a:effectLst/>
              <a:uLnTx/>
              <a:uFillTx/>
              <a:latin typeface="+mn-lt"/>
              <a:ea typeface="+mn-ea"/>
              <a:cs typeface="+mn-cs"/>
            </a:rPr>
            <a:t>要因</a:t>
          </a:r>
          <a:r>
            <a:rPr kumimoji="0" lang="ja-JP" altLang="ja-JP" sz="1200" b="0" i="0" u="none" strike="noStrike" kern="0" cap="none" spc="0" normalizeH="0" baseline="0" noProof="0">
              <a:ln>
                <a:noFill/>
              </a:ln>
              <a:solidFill>
                <a:prstClr val="black"/>
              </a:solidFill>
              <a:effectLst/>
              <a:uLnTx/>
              <a:uFillTx/>
              <a:latin typeface="+mn-lt"/>
              <a:ea typeface="+mn-ea"/>
              <a:cs typeface="+mn-cs"/>
            </a:rPr>
            <a:t>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特別会計への繰出金であ</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る。また，</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普通会計の負担額軽減の効果が出るよう努めていく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公債費は，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a:t>
          </a:r>
          <a:r>
            <a:rPr kumimoji="0" lang="ja-JP" altLang="ja-JP" sz="1200" b="0" i="0" u="none" strike="noStrike" kern="0" cap="none" spc="0" normalizeH="0" baseline="0" noProof="0">
              <a:ln>
                <a:noFill/>
              </a:ln>
              <a:solidFill>
                <a:prstClr val="black"/>
              </a:solidFill>
              <a:effectLst/>
              <a:uLnTx/>
              <a:uFillTx/>
              <a:latin typeface="+mn-lt"/>
              <a:ea typeface="+mn-ea"/>
              <a:cs typeface="+mn-cs"/>
            </a:rPr>
            <a:t>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減少傾向にあるが，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なお，補助費等の平成２５年度は，土地開発公社清算事業として金融機関に対する代位弁済を行ったことが大幅増となっている主な要因である。</a:t>
          </a: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162560</xdr:rowOff>
    </xdr:from>
    <xdr:to>
      <xdr:col>6</xdr:col>
      <xdr:colOff>510540</xdr:colOff>
      <xdr:row>38</xdr:row>
      <xdr:rowOff>99923</xdr:rowOff>
    </xdr:to>
    <xdr:cxnSp macro="">
      <xdr:nvCxnSpPr>
        <xdr:cNvPr id="54" name="直線コネクタ 53"/>
        <xdr:cNvCxnSpPr/>
      </xdr:nvCxnSpPr>
      <xdr:spPr>
        <a:xfrm flipV="1">
          <a:off x="4633595" y="5648960"/>
          <a:ext cx="1270" cy="96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103750</xdr:rowOff>
    </xdr:from>
    <xdr:ext cx="469744" cy="259045"/>
    <xdr:sp macro="" textlink="">
      <xdr:nvSpPr>
        <xdr:cNvPr id="55" name="議会費最小値テキスト"/>
        <xdr:cNvSpPr txBox="1"/>
      </xdr:nvSpPr>
      <xdr:spPr>
        <a:xfrm>
          <a:off x="4686300" y="6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38</xdr:row>
      <xdr:rowOff>99923</xdr:rowOff>
    </xdr:from>
    <xdr:to>
      <xdr:col>6</xdr:col>
      <xdr:colOff>600075</xdr:colOff>
      <xdr:row>38</xdr:row>
      <xdr:rowOff>99923</xdr:rowOff>
    </xdr:to>
    <xdr:cxnSp macro="">
      <xdr:nvCxnSpPr>
        <xdr:cNvPr id="56" name="直線コネクタ 55"/>
        <xdr:cNvCxnSpPr/>
      </xdr:nvCxnSpPr>
      <xdr:spPr>
        <a:xfrm>
          <a:off x="4546600" y="661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109237</xdr:rowOff>
    </xdr:from>
    <xdr:ext cx="469744" cy="259045"/>
    <xdr:sp macro="" textlink="">
      <xdr:nvSpPr>
        <xdr:cNvPr id="57" name="議会費最大値テキスト"/>
        <xdr:cNvSpPr txBox="1"/>
      </xdr:nvSpPr>
      <xdr:spPr>
        <a:xfrm>
          <a:off x="46863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32</xdr:row>
      <xdr:rowOff>162560</xdr:rowOff>
    </xdr:from>
    <xdr:to>
      <xdr:col>6</xdr:col>
      <xdr:colOff>600075</xdr:colOff>
      <xdr:row>32</xdr:row>
      <xdr:rowOff>162560</xdr:rowOff>
    </xdr:to>
    <xdr:cxnSp macro="">
      <xdr:nvCxnSpPr>
        <xdr:cNvPr id="58" name="直線コネクタ 57"/>
        <xdr:cNvCxnSpPr/>
      </xdr:nvCxnSpPr>
      <xdr:spPr>
        <a:xfrm>
          <a:off x="4546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102667</xdr:rowOff>
    </xdr:from>
    <xdr:to>
      <xdr:col>6</xdr:col>
      <xdr:colOff>511175</xdr:colOff>
      <xdr:row>33</xdr:row>
      <xdr:rowOff>157988</xdr:rowOff>
    </xdr:to>
    <xdr:cxnSp macro="">
      <xdr:nvCxnSpPr>
        <xdr:cNvPr id="59" name="直線コネクタ 58"/>
        <xdr:cNvCxnSpPr/>
      </xdr:nvCxnSpPr>
      <xdr:spPr>
        <a:xfrm flipV="1">
          <a:off x="3797300" y="5760517"/>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116247</xdr:rowOff>
    </xdr:from>
    <xdr:ext cx="469744" cy="259045"/>
    <xdr:sp macro="" textlink="">
      <xdr:nvSpPr>
        <xdr:cNvPr id="60" name="議会費平均値テキスト"/>
        <xdr:cNvSpPr txBox="1"/>
      </xdr:nvSpPr>
      <xdr:spPr>
        <a:xfrm>
          <a:off x="4686300" y="61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137820</xdr:rowOff>
    </xdr:from>
    <xdr:to>
      <xdr:col>6</xdr:col>
      <xdr:colOff>561975</xdr:colOff>
      <xdr:row>36</xdr:row>
      <xdr:rowOff>67970</xdr:rowOff>
    </xdr:to>
    <xdr:sp macro="" textlink="">
      <xdr:nvSpPr>
        <xdr:cNvPr id="61" name="フローチャート : 判断 60"/>
        <xdr:cNvSpPr/>
      </xdr:nvSpPr>
      <xdr:spPr>
        <a:xfrm>
          <a:off x="4584700" y="61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157988</xdr:rowOff>
    </xdr:from>
    <xdr:to>
      <xdr:col>5</xdr:col>
      <xdr:colOff>358775</xdr:colOff>
      <xdr:row>34</xdr:row>
      <xdr:rowOff>89408</xdr:rowOff>
    </xdr:to>
    <xdr:cxnSp macro="">
      <xdr:nvCxnSpPr>
        <xdr:cNvPr id="62" name="直線コネクタ 61"/>
        <xdr:cNvCxnSpPr/>
      </xdr:nvCxnSpPr>
      <xdr:spPr>
        <a:xfrm flipV="1">
          <a:off x="2908300" y="581583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43180</xdr:rowOff>
    </xdr:from>
    <xdr:to>
      <xdr:col>5</xdr:col>
      <xdr:colOff>409575</xdr:colOff>
      <xdr:row>36</xdr:row>
      <xdr:rowOff>144780</xdr:rowOff>
    </xdr:to>
    <xdr:sp macro="" textlink="">
      <xdr:nvSpPr>
        <xdr:cNvPr id="63" name="フローチャート :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135907</xdr:rowOff>
    </xdr:from>
    <xdr:ext cx="469744" cy="259045"/>
    <xdr:sp macro="" textlink="">
      <xdr:nvSpPr>
        <xdr:cNvPr id="64" name="テキスト ボックス 63"/>
        <xdr:cNvSpPr txBox="1"/>
      </xdr:nvSpPr>
      <xdr:spPr>
        <a:xfrm>
          <a:off x="3562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28143</xdr:rowOff>
    </xdr:from>
    <xdr:to>
      <xdr:col>4</xdr:col>
      <xdr:colOff>155575</xdr:colOff>
      <xdr:row>34</xdr:row>
      <xdr:rowOff>89408</xdr:rowOff>
    </xdr:to>
    <xdr:cxnSp macro="">
      <xdr:nvCxnSpPr>
        <xdr:cNvPr id="65" name="直線コネクタ 64"/>
        <xdr:cNvCxnSpPr/>
      </xdr:nvCxnSpPr>
      <xdr:spPr>
        <a:xfrm>
          <a:off x="2019300" y="585744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66040</xdr:rowOff>
    </xdr:from>
    <xdr:to>
      <xdr:col>4</xdr:col>
      <xdr:colOff>206375</xdr:colOff>
      <xdr:row>36</xdr:row>
      <xdr:rowOff>167640</xdr:rowOff>
    </xdr:to>
    <xdr:sp macro="" textlink="">
      <xdr:nvSpPr>
        <xdr:cNvPr id="66" name="フローチャート : 判断 65"/>
        <xdr:cNvSpPr/>
      </xdr:nvSpPr>
      <xdr:spPr>
        <a:xfrm>
          <a:off x="2857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158767</xdr:rowOff>
    </xdr:from>
    <xdr:ext cx="469744" cy="259045"/>
    <xdr:sp macro="" textlink="">
      <xdr:nvSpPr>
        <xdr:cNvPr id="67" name="テキスト ボックス 66"/>
        <xdr:cNvSpPr txBox="1"/>
      </xdr:nvSpPr>
      <xdr:spPr>
        <a:xfrm>
          <a:off x="2673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44145</xdr:rowOff>
    </xdr:from>
    <xdr:to>
      <xdr:col>2</xdr:col>
      <xdr:colOff>638175</xdr:colOff>
      <xdr:row>34</xdr:row>
      <xdr:rowOff>28143</xdr:rowOff>
    </xdr:to>
    <xdr:cxnSp macro="">
      <xdr:nvCxnSpPr>
        <xdr:cNvPr id="68" name="直線コネクタ 67"/>
        <xdr:cNvCxnSpPr/>
      </xdr:nvCxnSpPr>
      <xdr:spPr>
        <a:xfrm>
          <a:off x="1130300" y="5530545"/>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14376</xdr:rowOff>
    </xdr:from>
    <xdr:to>
      <xdr:col>3</xdr:col>
      <xdr:colOff>3175</xdr:colOff>
      <xdr:row>36</xdr:row>
      <xdr:rowOff>115976</xdr:rowOff>
    </xdr:to>
    <xdr:sp macro="" textlink="">
      <xdr:nvSpPr>
        <xdr:cNvPr id="69" name="フローチャート : 判断 68"/>
        <xdr:cNvSpPr/>
      </xdr:nvSpPr>
      <xdr:spPr>
        <a:xfrm>
          <a:off x="196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107103</xdr:rowOff>
    </xdr:from>
    <xdr:ext cx="469744" cy="259045"/>
    <xdr:sp macro="" textlink="">
      <xdr:nvSpPr>
        <xdr:cNvPr id="70" name="テキスト ボックス 69"/>
        <xdr:cNvSpPr txBox="1"/>
      </xdr:nvSpPr>
      <xdr:spPr>
        <a:xfrm>
          <a:off x="1784427" y="62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161595</xdr:rowOff>
    </xdr:from>
    <xdr:to>
      <xdr:col>1</xdr:col>
      <xdr:colOff>485775</xdr:colOff>
      <xdr:row>35</xdr:row>
      <xdr:rowOff>91745</xdr:rowOff>
    </xdr:to>
    <xdr:sp macro="" textlink="">
      <xdr:nvSpPr>
        <xdr:cNvPr id="71" name="フローチャート : 判断 70"/>
        <xdr:cNvSpPr/>
      </xdr:nvSpPr>
      <xdr:spPr>
        <a:xfrm>
          <a:off x="1079500" y="59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82872</xdr:rowOff>
    </xdr:from>
    <xdr:ext cx="469744" cy="259045"/>
    <xdr:sp macro="" textlink="">
      <xdr:nvSpPr>
        <xdr:cNvPr id="72" name="テキスト ボックス 71"/>
        <xdr:cNvSpPr txBox="1"/>
      </xdr:nvSpPr>
      <xdr:spPr>
        <a:xfrm>
          <a:off x="895427" y="60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51867</xdr:rowOff>
    </xdr:from>
    <xdr:to>
      <xdr:col>6</xdr:col>
      <xdr:colOff>561975</xdr:colOff>
      <xdr:row>33</xdr:row>
      <xdr:rowOff>153467</xdr:rowOff>
    </xdr:to>
    <xdr:sp macro="" textlink="">
      <xdr:nvSpPr>
        <xdr:cNvPr id="78" name="円/楕円 77"/>
        <xdr:cNvSpPr/>
      </xdr:nvSpPr>
      <xdr:spPr>
        <a:xfrm>
          <a:off x="45847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138244</xdr:rowOff>
    </xdr:from>
    <xdr:ext cx="469744" cy="259045"/>
    <xdr:sp macro="" textlink="">
      <xdr:nvSpPr>
        <xdr:cNvPr id="79" name="議会費該当値テキスト"/>
        <xdr:cNvSpPr txBox="1"/>
      </xdr:nvSpPr>
      <xdr:spPr>
        <a:xfrm>
          <a:off x="4686300" y="5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107188</xdr:rowOff>
    </xdr:from>
    <xdr:to>
      <xdr:col>5</xdr:col>
      <xdr:colOff>409575</xdr:colOff>
      <xdr:row>34</xdr:row>
      <xdr:rowOff>37338</xdr:rowOff>
    </xdr:to>
    <xdr:sp macro="" textlink="">
      <xdr:nvSpPr>
        <xdr:cNvPr id="80" name="円/楕円 79"/>
        <xdr:cNvSpPr/>
      </xdr:nvSpPr>
      <xdr:spPr>
        <a:xfrm>
          <a:off x="3746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53865</xdr:rowOff>
    </xdr:from>
    <xdr:ext cx="469744" cy="259045"/>
    <xdr:sp macro="" textlink="">
      <xdr:nvSpPr>
        <xdr:cNvPr id="81" name="テキスト ボックス 80"/>
        <xdr:cNvSpPr txBox="1"/>
      </xdr:nvSpPr>
      <xdr:spPr>
        <a:xfrm>
          <a:off x="3562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38608</xdr:rowOff>
    </xdr:from>
    <xdr:to>
      <xdr:col>4</xdr:col>
      <xdr:colOff>206375</xdr:colOff>
      <xdr:row>34</xdr:row>
      <xdr:rowOff>140208</xdr:rowOff>
    </xdr:to>
    <xdr:sp macro="" textlink="">
      <xdr:nvSpPr>
        <xdr:cNvPr id="82" name="円/楕円 81"/>
        <xdr:cNvSpPr/>
      </xdr:nvSpPr>
      <xdr:spPr>
        <a:xfrm>
          <a:off x="2857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156735</xdr:rowOff>
    </xdr:from>
    <xdr:ext cx="469744" cy="259045"/>
    <xdr:sp macro="" textlink="">
      <xdr:nvSpPr>
        <xdr:cNvPr id="83" name="テキスト ボックス 82"/>
        <xdr:cNvSpPr txBox="1"/>
      </xdr:nvSpPr>
      <xdr:spPr>
        <a:xfrm>
          <a:off x="2673427"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148793</xdr:rowOff>
    </xdr:from>
    <xdr:to>
      <xdr:col>3</xdr:col>
      <xdr:colOff>3175</xdr:colOff>
      <xdr:row>34</xdr:row>
      <xdr:rowOff>78943</xdr:rowOff>
    </xdr:to>
    <xdr:sp macro="" textlink="">
      <xdr:nvSpPr>
        <xdr:cNvPr id="84" name="円/楕円 83"/>
        <xdr:cNvSpPr/>
      </xdr:nvSpPr>
      <xdr:spPr>
        <a:xfrm>
          <a:off x="1968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95470</xdr:rowOff>
    </xdr:from>
    <xdr:ext cx="469744" cy="259045"/>
    <xdr:sp macro="" textlink="">
      <xdr:nvSpPr>
        <xdr:cNvPr id="85" name="テキスト ボックス 84"/>
        <xdr:cNvSpPr txBox="1"/>
      </xdr:nvSpPr>
      <xdr:spPr>
        <a:xfrm>
          <a:off x="1784427"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164795</xdr:rowOff>
    </xdr:from>
    <xdr:to>
      <xdr:col>1</xdr:col>
      <xdr:colOff>485775</xdr:colOff>
      <xdr:row>32</xdr:row>
      <xdr:rowOff>94945</xdr:rowOff>
    </xdr:to>
    <xdr:sp macro="" textlink="">
      <xdr:nvSpPr>
        <xdr:cNvPr id="86" name="円/楕円 85"/>
        <xdr:cNvSpPr/>
      </xdr:nvSpPr>
      <xdr:spPr>
        <a:xfrm>
          <a:off x="1079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111472</xdr:rowOff>
    </xdr:from>
    <xdr:ext cx="469744" cy="259045"/>
    <xdr:sp macro="" textlink="">
      <xdr:nvSpPr>
        <xdr:cNvPr id="87" name="テキスト ボックス 86"/>
        <xdr:cNvSpPr txBox="1"/>
      </xdr:nvSpPr>
      <xdr:spPr>
        <a:xfrm>
          <a:off x="895427"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9" name="直線コネクタ 108"/>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10"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11" name="直線コネクタ 110"/>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2"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3" name="直線コネクタ 112"/>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39281</xdr:rowOff>
    </xdr:from>
    <xdr:to>
      <xdr:col>6</xdr:col>
      <xdr:colOff>511175</xdr:colOff>
      <xdr:row>58</xdr:row>
      <xdr:rowOff>45949</xdr:rowOff>
    </xdr:to>
    <xdr:cxnSp macro="">
      <xdr:nvCxnSpPr>
        <xdr:cNvPr id="114" name="直線コネクタ 113"/>
        <xdr:cNvCxnSpPr/>
      </xdr:nvCxnSpPr>
      <xdr:spPr>
        <a:xfrm>
          <a:off x="3797300" y="9983381"/>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5"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6" name="フローチャート : 判断 115"/>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19093</xdr:rowOff>
    </xdr:from>
    <xdr:to>
      <xdr:col>5</xdr:col>
      <xdr:colOff>358775</xdr:colOff>
      <xdr:row>58</xdr:row>
      <xdr:rowOff>39281</xdr:rowOff>
    </xdr:to>
    <xdr:cxnSp macro="">
      <xdr:nvCxnSpPr>
        <xdr:cNvPr id="117" name="直線コネクタ 116"/>
        <xdr:cNvCxnSpPr/>
      </xdr:nvCxnSpPr>
      <xdr:spPr>
        <a:xfrm>
          <a:off x="2908300" y="9963193"/>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8" name="フローチャート : 判断 117"/>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9" name="テキスト ボックス 118"/>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19093</xdr:rowOff>
    </xdr:from>
    <xdr:to>
      <xdr:col>4</xdr:col>
      <xdr:colOff>155575</xdr:colOff>
      <xdr:row>58</xdr:row>
      <xdr:rowOff>57916</xdr:rowOff>
    </xdr:to>
    <xdr:cxnSp macro="">
      <xdr:nvCxnSpPr>
        <xdr:cNvPr id="120" name="直線コネクタ 119"/>
        <xdr:cNvCxnSpPr/>
      </xdr:nvCxnSpPr>
      <xdr:spPr>
        <a:xfrm flipV="1">
          <a:off x="2019300" y="9963193"/>
          <a:ext cx="8890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21" name="フローチャート : 判断 120"/>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2" name="テキスト ボックス 121"/>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49995</xdr:rowOff>
    </xdr:from>
    <xdr:to>
      <xdr:col>2</xdr:col>
      <xdr:colOff>638175</xdr:colOff>
      <xdr:row>58</xdr:row>
      <xdr:rowOff>57916</xdr:rowOff>
    </xdr:to>
    <xdr:cxnSp macro="">
      <xdr:nvCxnSpPr>
        <xdr:cNvPr id="123" name="直線コネクタ 122"/>
        <xdr:cNvCxnSpPr/>
      </xdr:nvCxnSpPr>
      <xdr:spPr>
        <a:xfrm>
          <a:off x="1130300" y="9994095"/>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4" name="フローチャート : 判断 123"/>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5" name="テキスト ボックス 124"/>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6" name="フローチャート : 判断 125"/>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103012</xdr:rowOff>
    </xdr:from>
    <xdr:ext cx="534377" cy="259045"/>
    <xdr:sp macro="" textlink="">
      <xdr:nvSpPr>
        <xdr:cNvPr id="127" name="テキスト ボックス 126"/>
        <xdr:cNvSpPr txBox="1"/>
      </xdr:nvSpPr>
      <xdr:spPr>
        <a:xfrm>
          <a:off x="863111" y="97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166599</xdr:rowOff>
    </xdr:from>
    <xdr:to>
      <xdr:col>6</xdr:col>
      <xdr:colOff>561975</xdr:colOff>
      <xdr:row>58</xdr:row>
      <xdr:rowOff>96749</xdr:rowOff>
    </xdr:to>
    <xdr:sp macro="" textlink="">
      <xdr:nvSpPr>
        <xdr:cNvPr id="133" name="円/楕円 132"/>
        <xdr:cNvSpPr/>
      </xdr:nvSpPr>
      <xdr:spPr>
        <a:xfrm>
          <a:off x="4584700" y="99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4"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159931</xdr:rowOff>
    </xdr:from>
    <xdr:to>
      <xdr:col>5</xdr:col>
      <xdr:colOff>409575</xdr:colOff>
      <xdr:row>58</xdr:row>
      <xdr:rowOff>90081</xdr:rowOff>
    </xdr:to>
    <xdr:sp macro="" textlink="">
      <xdr:nvSpPr>
        <xdr:cNvPr id="135" name="円/楕円 134"/>
        <xdr:cNvSpPr/>
      </xdr:nvSpPr>
      <xdr:spPr>
        <a:xfrm>
          <a:off x="3746500" y="99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81208</xdr:rowOff>
    </xdr:from>
    <xdr:ext cx="534377" cy="259045"/>
    <xdr:sp macro="" textlink="">
      <xdr:nvSpPr>
        <xdr:cNvPr id="136" name="テキスト ボックス 135"/>
        <xdr:cNvSpPr txBox="1"/>
      </xdr:nvSpPr>
      <xdr:spPr>
        <a:xfrm>
          <a:off x="3530111" y="100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139743</xdr:rowOff>
    </xdr:from>
    <xdr:to>
      <xdr:col>4</xdr:col>
      <xdr:colOff>206375</xdr:colOff>
      <xdr:row>58</xdr:row>
      <xdr:rowOff>69893</xdr:rowOff>
    </xdr:to>
    <xdr:sp macro="" textlink="">
      <xdr:nvSpPr>
        <xdr:cNvPr id="137" name="円/楕円 136"/>
        <xdr:cNvSpPr/>
      </xdr:nvSpPr>
      <xdr:spPr>
        <a:xfrm>
          <a:off x="2857500" y="99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86420</xdr:rowOff>
    </xdr:from>
    <xdr:ext cx="534377" cy="259045"/>
    <xdr:sp macro="" textlink="">
      <xdr:nvSpPr>
        <xdr:cNvPr id="138" name="テキスト ボックス 137"/>
        <xdr:cNvSpPr txBox="1"/>
      </xdr:nvSpPr>
      <xdr:spPr>
        <a:xfrm>
          <a:off x="2641111" y="96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7116</xdr:rowOff>
    </xdr:from>
    <xdr:to>
      <xdr:col>3</xdr:col>
      <xdr:colOff>3175</xdr:colOff>
      <xdr:row>58</xdr:row>
      <xdr:rowOff>108716</xdr:rowOff>
    </xdr:to>
    <xdr:sp macro="" textlink="">
      <xdr:nvSpPr>
        <xdr:cNvPr id="139" name="円/楕円 138"/>
        <xdr:cNvSpPr/>
      </xdr:nvSpPr>
      <xdr:spPr>
        <a:xfrm>
          <a:off x="1968500" y="99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99843</xdr:rowOff>
    </xdr:from>
    <xdr:ext cx="534377" cy="259045"/>
    <xdr:sp macro="" textlink="">
      <xdr:nvSpPr>
        <xdr:cNvPr id="140" name="テキスト ボックス 139"/>
        <xdr:cNvSpPr txBox="1"/>
      </xdr:nvSpPr>
      <xdr:spPr>
        <a:xfrm>
          <a:off x="1752111" y="100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170645</xdr:rowOff>
    </xdr:from>
    <xdr:to>
      <xdr:col>1</xdr:col>
      <xdr:colOff>485775</xdr:colOff>
      <xdr:row>58</xdr:row>
      <xdr:rowOff>100795</xdr:rowOff>
    </xdr:to>
    <xdr:sp macro="" textlink="">
      <xdr:nvSpPr>
        <xdr:cNvPr id="141" name="円/楕円 140"/>
        <xdr:cNvSpPr/>
      </xdr:nvSpPr>
      <xdr:spPr>
        <a:xfrm>
          <a:off x="1079500" y="99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91922</xdr:rowOff>
    </xdr:from>
    <xdr:ext cx="534377" cy="259045"/>
    <xdr:sp macro="" textlink="">
      <xdr:nvSpPr>
        <xdr:cNvPr id="142" name="テキスト ボックス 141"/>
        <xdr:cNvSpPr txBox="1"/>
      </xdr:nvSpPr>
      <xdr:spPr>
        <a:xfrm>
          <a:off x="863111" y="100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7" name="直線コネクタ 166"/>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8"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9" name="直線コネクタ 168"/>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70"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71" name="直線コネクタ 170"/>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66433</xdr:rowOff>
    </xdr:from>
    <xdr:to>
      <xdr:col>6</xdr:col>
      <xdr:colOff>511175</xdr:colOff>
      <xdr:row>76</xdr:row>
      <xdr:rowOff>99009</xdr:rowOff>
    </xdr:to>
    <xdr:cxnSp macro="">
      <xdr:nvCxnSpPr>
        <xdr:cNvPr id="172" name="直線コネクタ 171"/>
        <xdr:cNvCxnSpPr/>
      </xdr:nvCxnSpPr>
      <xdr:spPr>
        <a:xfrm flipV="1">
          <a:off x="3797300" y="13096633"/>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3"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4" name="フローチャート : 判断 173"/>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99009</xdr:rowOff>
    </xdr:from>
    <xdr:to>
      <xdr:col>5</xdr:col>
      <xdr:colOff>358775</xdr:colOff>
      <xdr:row>77</xdr:row>
      <xdr:rowOff>46571</xdr:rowOff>
    </xdr:to>
    <xdr:cxnSp macro="">
      <xdr:nvCxnSpPr>
        <xdr:cNvPr id="175" name="直線コネクタ 174"/>
        <xdr:cNvCxnSpPr/>
      </xdr:nvCxnSpPr>
      <xdr:spPr>
        <a:xfrm flipV="1">
          <a:off x="2908300" y="13129209"/>
          <a:ext cx="889000" cy="1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6" name="フローチャート : 判断 175"/>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7" name="テキスト ボックス 176"/>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46571</xdr:rowOff>
    </xdr:from>
    <xdr:to>
      <xdr:col>4</xdr:col>
      <xdr:colOff>155575</xdr:colOff>
      <xdr:row>77</xdr:row>
      <xdr:rowOff>94005</xdr:rowOff>
    </xdr:to>
    <xdr:cxnSp macro="">
      <xdr:nvCxnSpPr>
        <xdr:cNvPr id="178" name="直線コネクタ 177"/>
        <xdr:cNvCxnSpPr/>
      </xdr:nvCxnSpPr>
      <xdr:spPr>
        <a:xfrm flipV="1">
          <a:off x="2019300" y="13248221"/>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9" name="フローチャート : 判断 178"/>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80" name="テキスト ボックス 179"/>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94005</xdr:rowOff>
    </xdr:from>
    <xdr:to>
      <xdr:col>2</xdr:col>
      <xdr:colOff>638175</xdr:colOff>
      <xdr:row>77</xdr:row>
      <xdr:rowOff>145504</xdr:rowOff>
    </xdr:to>
    <xdr:cxnSp macro="">
      <xdr:nvCxnSpPr>
        <xdr:cNvPr id="181" name="直線コネクタ 180"/>
        <xdr:cNvCxnSpPr/>
      </xdr:nvCxnSpPr>
      <xdr:spPr>
        <a:xfrm flipV="1">
          <a:off x="1130300" y="13295655"/>
          <a:ext cx="889000" cy="5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2" name="フローチャート : 判断 181"/>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3" name="テキスト ボックス 182"/>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4" name="フローチャート : 判断 183"/>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5" name="テキスト ボックス 184"/>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15633</xdr:rowOff>
    </xdr:from>
    <xdr:to>
      <xdr:col>6</xdr:col>
      <xdr:colOff>561975</xdr:colOff>
      <xdr:row>76</xdr:row>
      <xdr:rowOff>117233</xdr:rowOff>
    </xdr:to>
    <xdr:sp macro="" textlink="">
      <xdr:nvSpPr>
        <xdr:cNvPr id="191" name="円/楕円 190"/>
        <xdr:cNvSpPr/>
      </xdr:nvSpPr>
      <xdr:spPr>
        <a:xfrm>
          <a:off x="4584700" y="13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165510</xdr:rowOff>
    </xdr:from>
    <xdr:ext cx="599010" cy="259045"/>
    <xdr:sp macro="" textlink="">
      <xdr:nvSpPr>
        <xdr:cNvPr id="192" name="民生費該当値テキスト"/>
        <xdr:cNvSpPr txBox="1"/>
      </xdr:nvSpPr>
      <xdr:spPr>
        <a:xfrm>
          <a:off x="4686300" y="13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48209</xdr:rowOff>
    </xdr:from>
    <xdr:to>
      <xdr:col>5</xdr:col>
      <xdr:colOff>409575</xdr:colOff>
      <xdr:row>76</xdr:row>
      <xdr:rowOff>149809</xdr:rowOff>
    </xdr:to>
    <xdr:sp macro="" textlink="">
      <xdr:nvSpPr>
        <xdr:cNvPr id="193" name="円/楕円 192"/>
        <xdr:cNvSpPr/>
      </xdr:nvSpPr>
      <xdr:spPr>
        <a:xfrm>
          <a:off x="37465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166336</xdr:rowOff>
    </xdr:from>
    <xdr:ext cx="599010" cy="259045"/>
    <xdr:sp macro="" textlink="">
      <xdr:nvSpPr>
        <xdr:cNvPr id="194" name="テキスト ボックス 193"/>
        <xdr:cNvSpPr txBox="1"/>
      </xdr:nvSpPr>
      <xdr:spPr>
        <a:xfrm>
          <a:off x="3497794" y="1285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167221</xdr:rowOff>
    </xdr:from>
    <xdr:to>
      <xdr:col>4</xdr:col>
      <xdr:colOff>206375</xdr:colOff>
      <xdr:row>77</xdr:row>
      <xdr:rowOff>97371</xdr:rowOff>
    </xdr:to>
    <xdr:sp macro="" textlink="">
      <xdr:nvSpPr>
        <xdr:cNvPr id="195" name="円/楕円 194"/>
        <xdr:cNvSpPr/>
      </xdr:nvSpPr>
      <xdr:spPr>
        <a:xfrm>
          <a:off x="2857500" y="131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113898</xdr:rowOff>
    </xdr:from>
    <xdr:ext cx="599010" cy="259045"/>
    <xdr:sp macro="" textlink="">
      <xdr:nvSpPr>
        <xdr:cNvPr id="196" name="テキスト ボックス 195"/>
        <xdr:cNvSpPr txBox="1"/>
      </xdr:nvSpPr>
      <xdr:spPr>
        <a:xfrm>
          <a:off x="2608794" y="1297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43205</xdr:rowOff>
    </xdr:from>
    <xdr:to>
      <xdr:col>3</xdr:col>
      <xdr:colOff>3175</xdr:colOff>
      <xdr:row>77</xdr:row>
      <xdr:rowOff>144805</xdr:rowOff>
    </xdr:to>
    <xdr:sp macro="" textlink="">
      <xdr:nvSpPr>
        <xdr:cNvPr id="197" name="円/楕円 196"/>
        <xdr:cNvSpPr/>
      </xdr:nvSpPr>
      <xdr:spPr>
        <a:xfrm>
          <a:off x="1968500" y="132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161332</xdr:rowOff>
    </xdr:from>
    <xdr:ext cx="599010" cy="259045"/>
    <xdr:sp macro="" textlink="">
      <xdr:nvSpPr>
        <xdr:cNvPr id="198" name="テキスト ボックス 197"/>
        <xdr:cNvSpPr txBox="1"/>
      </xdr:nvSpPr>
      <xdr:spPr>
        <a:xfrm>
          <a:off x="1719794" y="130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94704</xdr:rowOff>
    </xdr:from>
    <xdr:to>
      <xdr:col>1</xdr:col>
      <xdr:colOff>485775</xdr:colOff>
      <xdr:row>78</xdr:row>
      <xdr:rowOff>24854</xdr:rowOff>
    </xdr:to>
    <xdr:sp macro="" textlink="">
      <xdr:nvSpPr>
        <xdr:cNvPr id="199" name="円/楕円 198"/>
        <xdr:cNvSpPr/>
      </xdr:nvSpPr>
      <xdr:spPr>
        <a:xfrm>
          <a:off x="1079500" y="132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41381</xdr:rowOff>
    </xdr:from>
    <xdr:ext cx="599010" cy="259045"/>
    <xdr:sp macro="" textlink="">
      <xdr:nvSpPr>
        <xdr:cNvPr id="200" name="テキスト ボックス 199"/>
        <xdr:cNvSpPr txBox="1"/>
      </xdr:nvSpPr>
      <xdr:spPr>
        <a:xfrm>
          <a:off x="830794"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2" name="直線コネクタ 211"/>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3" name="テキスト ボックス 212"/>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5" name="テキスト ボックス 214"/>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6" name="直線コネクタ 215"/>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7" name="テキスト ボックス 216"/>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0" name="直線コネクタ 219"/>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21" name="テキスト ボックス 220"/>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2" name="直線コネクタ 221"/>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3" name="テキスト ボックス 222"/>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4" name="直線コネクタ 223"/>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5" name="テキスト ボックス 224"/>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9" name="直線コネクタ 228"/>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30"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31" name="直線コネクタ 230"/>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2"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3" name="直線コネクタ 232"/>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123813</xdr:rowOff>
    </xdr:from>
    <xdr:to>
      <xdr:col>6</xdr:col>
      <xdr:colOff>511175</xdr:colOff>
      <xdr:row>94</xdr:row>
      <xdr:rowOff>3969</xdr:rowOff>
    </xdr:to>
    <xdr:cxnSp macro="">
      <xdr:nvCxnSpPr>
        <xdr:cNvPr id="234" name="直線コネクタ 233"/>
        <xdr:cNvCxnSpPr/>
      </xdr:nvCxnSpPr>
      <xdr:spPr>
        <a:xfrm>
          <a:off x="3797300" y="16068663"/>
          <a:ext cx="8382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81187</xdr:rowOff>
    </xdr:from>
    <xdr:ext cx="534377" cy="259045"/>
    <xdr:sp macro="" textlink="">
      <xdr:nvSpPr>
        <xdr:cNvPr id="235" name="衛生費平均値テキスト"/>
        <xdr:cNvSpPr txBox="1"/>
      </xdr:nvSpPr>
      <xdr:spPr>
        <a:xfrm>
          <a:off x="4686300" y="163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6" name="フローチャート : 判断 235"/>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123813</xdr:rowOff>
    </xdr:from>
    <xdr:to>
      <xdr:col>5</xdr:col>
      <xdr:colOff>358775</xdr:colOff>
      <xdr:row>95</xdr:row>
      <xdr:rowOff>33144</xdr:rowOff>
    </xdr:to>
    <xdr:cxnSp macro="">
      <xdr:nvCxnSpPr>
        <xdr:cNvPr id="237" name="直線コネクタ 236"/>
        <xdr:cNvCxnSpPr/>
      </xdr:nvCxnSpPr>
      <xdr:spPr>
        <a:xfrm flipV="1">
          <a:off x="2908300" y="16068663"/>
          <a:ext cx="889000" cy="2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8" name="フローチャート : 判断 237"/>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69127</xdr:rowOff>
    </xdr:from>
    <xdr:ext cx="534377" cy="259045"/>
    <xdr:sp macro="" textlink="">
      <xdr:nvSpPr>
        <xdr:cNvPr id="239" name="テキスト ボックス 238"/>
        <xdr:cNvSpPr txBox="1"/>
      </xdr:nvSpPr>
      <xdr:spPr>
        <a:xfrm>
          <a:off x="3530111" y="165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33144</xdr:rowOff>
    </xdr:from>
    <xdr:to>
      <xdr:col>4</xdr:col>
      <xdr:colOff>155575</xdr:colOff>
      <xdr:row>95</xdr:row>
      <xdr:rowOff>39688</xdr:rowOff>
    </xdr:to>
    <xdr:cxnSp macro="">
      <xdr:nvCxnSpPr>
        <xdr:cNvPr id="240" name="直線コネクタ 239"/>
        <xdr:cNvCxnSpPr/>
      </xdr:nvCxnSpPr>
      <xdr:spPr>
        <a:xfrm flipV="1">
          <a:off x="2019300" y="16320894"/>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41" name="フローチャート : 判断 240"/>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83386</xdr:rowOff>
    </xdr:from>
    <xdr:ext cx="534377" cy="259045"/>
    <xdr:sp macro="" textlink="">
      <xdr:nvSpPr>
        <xdr:cNvPr id="242" name="テキスト ボックス 241"/>
        <xdr:cNvSpPr txBox="1"/>
      </xdr:nvSpPr>
      <xdr:spPr>
        <a:xfrm>
          <a:off x="2641111" y="165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31886</xdr:rowOff>
    </xdr:from>
    <xdr:to>
      <xdr:col>2</xdr:col>
      <xdr:colOff>638175</xdr:colOff>
      <xdr:row>95</xdr:row>
      <xdr:rowOff>39688</xdr:rowOff>
    </xdr:to>
    <xdr:cxnSp macro="">
      <xdr:nvCxnSpPr>
        <xdr:cNvPr id="243" name="直線コネクタ 242"/>
        <xdr:cNvCxnSpPr/>
      </xdr:nvCxnSpPr>
      <xdr:spPr>
        <a:xfrm>
          <a:off x="1130300" y="16319636"/>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4" name="フローチャート : 判断 243"/>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67755</xdr:rowOff>
    </xdr:from>
    <xdr:ext cx="534377" cy="259045"/>
    <xdr:sp macro="" textlink="">
      <xdr:nvSpPr>
        <xdr:cNvPr id="245" name="テキスト ボックス 244"/>
        <xdr:cNvSpPr txBox="1"/>
      </xdr:nvSpPr>
      <xdr:spPr>
        <a:xfrm>
          <a:off x="1752111" y="165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6" name="フローチャート : 判断 245"/>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71728</xdr:rowOff>
    </xdr:from>
    <xdr:ext cx="534377" cy="259045"/>
    <xdr:sp macro="" textlink="">
      <xdr:nvSpPr>
        <xdr:cNvPr id="247" name="テキスト ボックス 246"/>
        <xdr:cNvSpPr txBox="1"/>
      </xdr:nvSpPr>
      <xdr:spPr>
        <a:xfrm>
          <a:off x="863111" y="1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124619</xdr:rowOff>
    </xdr:from>
    <xdr:to>
      <xdr:col>6</xdr:col>
      <xdr:colOff>561975</xdr:colOff>
      <xdr:row>94</xdr:row>
      <xdr:rowOff>54769</xdr:rowOff>
    </xdr:to>
    <xdr:sp macro="" textlink="">
      <xdr:nvSpPr>
        <xdr:cNvPr id="253" name="円/楕円 252"/>
        <xdr:cNvSpPr/>
      </xdr:nvSpPr>
      <xdr:spPr>
        <a:xfrm>
          <a:off x="4584700" y="160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147496</xdr:rowOff>
    </xdr:from>
    <xdr:ext cx="534377" cy="259045"/>
    <xdr:sp macro="" textlink="">
      <xdr:nvSpPr>
        <xdr:cNvPr id="254" name="衛生費該当値テキスト"/>
        <xdr:cNvSpPr txBox="1"/>
      </xdr:nvSpPr>
      <xdr:spPr>
        <a:xfrm>
          <a:off x="4686300" y="159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73013</xdr:rowOff>
    </xdr:from>
    <xdr:to>
      <xdr:col>5</xdr:col>
      <xdr:colOff>409575</xdr:colOff>
      <xdr:row>94</xdr:row>
      <xdr:rowOff>3163</xdr:rowOff>
    </xdr:to>
    <xdr:sp macro="" textlink="">
      <xdr:nvSpPr>
        <xdr:cNvPr id="255" name="円/楕円 254"/>
        <xdr:cNvSpPr/>
      </xdr:nvSpPr>
      <xdr:spPr>
        <a:xfrm>
          <a:off x="3746500" y="160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19690</xdr:rowOff>
    </xdr:from>
    <xdr:ext cx="534377" cy="259045"/>
    <xdr:sp macro="" textlink="">
      <xdr:nvSpPr>
        <xdr:cNvPr id="256" name="テキスト ボックス 255"/>
        <xdr:cNvSpPr txBox="1"/>
      </xdr:nvSpPr>
      <xdr:spPr>
        <a:xfrm>
          <a:off x="3530111" y="157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153794</xdr:rowOff>
    </xdr:from>
    <xdr:to>
      <xdr:col>4</xdr:col>
      <xdr:colOff>206375</xdr:colOff>
      <xdr:row>95</xdr:row>
      <xdr:rowOff>83944</xdr:rowOff>
    </xdr:to>
    <xdr:sp macro="" textlink="">
      <xdr:nvSpPr>
        <xdr:cNvPr id="257" name="円/楕円 256"/>
        <xdr:cNvSpPr/>
      </xdr:nvSpPr>
      <xdr:spPr>
        <a:xfrm>
          <a:off x="2857500" y="162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100471</xdr:rowOff>
    </xdr:from>
    <xdr:ext cx="534377" cy="259045"/>
    <xdr:sp macro="" textlink="">
      <xdr:nvSpPr>
        <xdr:cNvPr id="258" name="テキスト ボックス 257"/>
        <xdr:cNvSpPr txBox="1"/>
      </xdr:nvSpPr>
      <xdr:spPr>
        <a:xfrm>
          <a:off x="2641111" y="160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160338</xdr:rowOff>
    </xdr:from>
    <xdr:to>
      <xdr:col>3</xdr:col>
      <xdr:colOff>3175</xdr:colOff>
      <xdr:row>95</xdr:row>
      <xdr:rowOff>90488</xdr:rowOff>
    </xdr:to>
    <xdr:sp macro="" textlink="">
      <xdr:nvSpPr>
        <xdr:cNvPr id="259" name="円/楕円 258"/>
        <xdr:cNvSpPr/>
      </xdr:nvSpPr>
      <xdr:spPr>
        <a:xfrm>
          <a:off x="1968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107015</xdr:rowOff>
    </xdr:from>
    <xdr:ext cx="534377" cy="259045"/>
    <xdr:sp macro="" textlink="">
      <xdr:nvSpPr>
        <xdr:cNvPr id="260" name="テキスト ボックス 259"/>
        <xdr:cNvSpPr txBox="1"/>
      </xdr:nvSpPr>
      <xdr:spPr>
        <a:xfrm>
          <a:off x="1752111" y="160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152536</xdr:rowOff>
    </xdr:from>
    <xdr:to>
      <xdr:col>1</xdr:col>
      <xdr:colOff>485775</xdr:colOff>
      <xdr:row>95</xdr:row>
      <xdr:rowOff>82686</xdr:rowOff>
    </xdr:to>
    <xdr:sp macro="" textlink="">
      <xdr:nvSpPr>
        <xdr:cNvPr id="261" name="円/楕円 260"/>
        <xdr:cNvSpPr/>
      </xdr:nvSpPr>
      <xdr:spPr>
        <a:xfrm>
          <a:off x="1079500" y="162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99213</xdr:rowOff>
    </xdr:from>
    <xdr:ext cx="534377" cy="259045"/>
    <xdr:sp macro="" textlink="">
      <xdr:nvSpPr>
        <xdr:cNvPr id="262" name="テキスト ボックス 261"/>
        <xdr:cNvSpPr txBox="1"/>
      </xdr:nvSpPr>
      <xdr:spPr>
        <a:xfrm>
          <a:off x="863111" y="160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6" name="直線コネクタ 285"/>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7"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8" name="直線コネクタ 287"/>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9"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90" name="直線コネクタ 289"/>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101727</xdr:rowOff>
    </xdr:from>
    <xdr:to>
      <xdr:col>15</xdr:col>
      <xdr:colOff>180975</xdr:colOff>
      <xdr:row>37</xdr:row>
      <xdr:rowOff>122174</xdr:rowOff>
    </xdr:to>
    <xdr:cxnSp macro="">
      <xdr:nvCxnSpPr>
        <xdr:cNvPr id="291" name="直線コネクタ 290"/>
        <xdr:cNvCxnSpPr/>
      </xdr:nvCxnSpPr>
      <xdr:spPr>
        <a:xfrm flipV="1">
          <a:off x="9639300" y="6445377"/>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114571</xdr:rowOff>
    </xdr:from>
    <xdr:ext cx="469744" cy="259045"/>
    <xdr:sp macro="" textlink="">
      <xdr:nvSpPr>
        <xdr:cNvPr id="292" name="労働費平均値テキスト"/>
        <xdr:cNvSpPr txBox="1"/>
      </xdr:nvSpPr>
      <xdr:spPr>
        <a:xfrm>
          <a:off x="105283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3" name="フローチャート : 判断 292"/>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84328</xdr:rowOff>
    </xdr:from>
    <xdr:to>
      <xdr:col>14</xdr:col>
      <xdr:colOff>28575</xdr:colOff>
      <xdr:row>37</xdr:row>
      <xdr:rowOff>122174</xdr:rowOff>
    </xdr:to>
    <xdr:cxnSp macro="">
      <xdr:nvCxnSpPr>
        <xdr:cNvPr id="294" name="直線コネクタ 293"/>
        <xdr:cNvCxnSpPr/>
      </xdr:nvCxnSpPr>
      <xdr:spPr>
        <a:xfrm>
          <a:off x="8750300" y="6427978"/>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5" name="フローチャート : 判断 294"/>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6" name="テキスト ボックス 295"/>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66167</xdr:rowOff>
    </xdr:from>
    <xdr:to>
      <xdr:col>12</xdr:col>
      <xdr:colOff>511175</xdr:colOff>
      <xdr:row>37</xdr:row>
      <xdr:rowOff>84328</xdr:rowOff>
    </xdr:to>
    <xdr:cxnSp macro="">
      <xdr:nvCxnSpPr>
        <xdr:cNvPr id="297" name="直線コネクタ 296"/>
        <xdr:cNvCxnSpPr/>
      </xdr:nvCxnSpPr>
      <xdr:spPr>
        <a:xfrm>
          <a:off x="7861300" y="6409817"/>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8" name="フローチャート : 判断 297"/>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299" name="テキスト ボックス 298"/>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123825</xdr:rowOff>
    </xdr:from>
    <xdr:to>
      <xdr:col>11</xdr:col>
      <xdr:colOff>307975</xdr:colOff>
      <xdr:row>37</xdr:row>
      <xdr:rowOff>66167</xdr:rowOff>
    </xdr:to>
    <xdr:cxnSp macro="">
      <xdr:nvCxnSpPr>
        <xdr:cNvPr id="300" name="直線コネクタ 299"/>
        <xdr:cNvCxnSpPr/>
      </xdr:nvCxnSpPr>
      <xdr:spPr>
        <a:xfrm>
          <a:off x="6972300" y="6124575"/>
          <a:ext cx="889000" cy="2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301" name="フローチャート : 判断 300"/>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2" name="テキスト ボックス 301"/>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3" name="フローチャート : 判断 302"/>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4" name="テキスト ボックス 303"/>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50927</xdr:rowOff>
    </xdr:from>
    <xdr:to>
      <xdr:col>15</xdr:col>
      <xdr:colOff>231775</xdr:colOff>
      <xdr:row>37</xdr:row>
      <xdr:rowOff>152527</xdr:rowOff>
    </xdr:to>
    <xdr:sp macro="" textlink="">
      <xdr:nvSpPr>
        <xdr:cNvPr id="310" name="円/楕円 309"/>
        <xdr:cNvSpPr/>
      </xdr:nvSpPr>
      <xdr:spPr>
        <a:xfrm>
          <a:off x="104267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73804</xdr:rowOff>
    </xdr:from>
    <xdr:ext cx="469744" cy="259045"/>
    <xdr:sp macro="" textlink="">
      <xdr:nvSpPr>
        <xdr:cNvPr id="311" name="労働費該当値テキスト"/>
        <xdr:cNvSpPr txBox="1"/>
      </xdr:nvSpPr>
      <xdr:spPr>
        <a:xfrm>
          <a:off x="10528300"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71374</xdr:rowOff>
    </xdr:from>
    <xdr:to>
      <xdr:col>14</xdr:col>
      <xdr:colOff>79375</xdr:colOff>
      <xdr:row>38</xdr:row>
      <xdr:rowOff>1524</xdr:rowOff>
    </xdr:to>
    <xdr:sp macro="" textlink="">
      <xdr:nvSpPr>
        <xdr:cNvPr id="312" name="円/楕円 311"/>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18051</xdr:rowOff>
    </xdr:from>
    <xdr:ext cx="469744" cy="259045"/>
    <xdr:sp macro="" textlink="">
      <xdr:nvSpPr>
        <xdr:cNvPr id="313" name="テキスト ボックス 312"/>
        <xdr:cNvSpPr txBox="1"/>
      </xdr:nvSpPr>
      <xdr:spPr>
        <a:xfrm>
          <a:off x="9404427" y="61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33528</xdr:rowOff>
    </xdr:from>
    <xdr:to>
      <xdr:col>12</xdr:col>
      <xdr:colOff>561975</xdr:colOff>
      <xdr:row>37</xdr:row>
      <xdr:rowOff>135128</xdr:rowOff>
    </xdr:to>
    <xdr:sp macro="" textlink="">
      <xdr:nvSpPr>
        <xdr:cNvPr id="314" name="円/楕円 313"/>
        <xdr:cNvSpPr/>
      </xdr:nvSpPr>
      <xdr:spPr>
        <a:xfrm>
          <a:off x="8699500" y="63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151655</xdr:rowOff>
    </xdr:from>
    <xdr:ext cx="469744" cy="259045"/>
    <xdr:sp macro="" textlink="">
      <xdr:nvSpPr>
        <xdr:cNvPr id="315" name="テキスト ボックス 314"/>
        <xdr:cNvSpPr txBox="1"/>
      </xdr:nvSpPr>
      <xdr:spPr>
        <a:xfrm>
          <a:off x="8515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15367</xdr:rowOff>
    </xdr:from>
    <xdr:to>
      <xdr:col>11</xdr:col>
      <xdr:colOff>358775</xdr:colOff>
      <xdr:row>37</xdr:row>
      <xdr:rowOff>116967</xdr:rowOff>
    </xdr:to>
    <xdr:sp macro="" textlink="">
      <xdr:nvSpPr>
        <xdr:cNvPr id="316" name="円/楕円 315"/>
        <xdr:cNvSpPr/>
      </xdr:nvSpPr>
      <xdr:spPr>
        <a:xfrm>
          <a:off x="7810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133494</xdr:rowOff>
    </xdr:from>
    <xdr:ext cx="469744" cy="259045"/>
    <xdr:sp macro="" textlink="">
      <xdr:nvSpPr>
        <xdr:cNvPr id="317" name="テキスト ボックス 316"/>
        <xdr:cNvSpPr txBox="1"/>
      </xdr:nvSpPr>
      <xdr:spPr>
        <a:xfrm>
          <a:off x="7626427"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73025</xdr:rowOff>
    </xdr:from>
    <xdr:to>
      <xdr:col>10</xdr:col>
      <xdr:colOff>155575</xdr:colOff>
      <xdr:row>36</xdr:row>
      <xdr:rowOff>3175</xdr:rowOff>
    </xdr:to>
    <xdr:sp macro="" textlink="">
      <xdr:nvSpPr>
        <xdr:cNvPr id="318" name="円/楕円 317"/>
        <xdr:cNvSpPr/>
      </xdr:nvSpPr>
      <xdr:spPr>
        <a:xfrm>
          <a:off x="692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19702</xdr:rowOff>
    </xdr:from>
    <xdr:ext cx="469744" cy="259045"/>
    <xdr:sp macro="" textlink="">
      <xdr:nvSpPr>
        <xdr:cNvPr id="319" name="テキスト ボックス 318"/>
        <xdr:cNvSpPr txBox="1"/>
      </xdr:nvSpPr>
      <xdr:spPr>
        <a:xfrm>
          <a:off x="6737427" y="5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5" name="直線コネクタ 344"/>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6"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7" name="直線コネクタ 346"/>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8"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9" name="直線コネクタ 348"/>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119812</xdr:rowOff>
    </xdr:from>
    <xdr:to>
      <xdr:col>15</xdr:col>
      <xdr:colOff>180975</xdr:colOff>
      <xdr:row>58</xdr:row>
      <xdr:rowOff>6116</xdr:rowOff>
    </xdr:to>
    <xdr:cxnSp macro="">
      <xdr:nvCxnSpPr>
        <xdr:cNvPr id="350" name="直線コネクタ 349"/>
        <xdr:cNvCxnSpPr/>
      </xdr:nvCxnSpPr>
      <xdr:spPr>
        <a:xfrm>
          <a:off x="9639300" y="9892462"/>
          <a:ext cx="8382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51"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2" name="フローチャート : 判断 351"/>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119812</xdr:rowOff>
    </xdr:from>
    <xdr:to>
      <xdr:col>14</xdr:col>
      <xdr:colOff>28575</xdr:colOff>
      <xdr:row>58</xdr:row>
      <xdr:rowOff>4450</xdr:rowOff>
    </xdr:to>
    <xdr:cxnSp macro="">
      <xdr:nvCxnSpPr>
        <xdr:cNvPr id="353" name="直線コネクタ 352"/>
        <xdr:cNvCxnSpPr/>
      </xdr:nvCxnSpPr>
      <xdr:spPr>
        <a:xfrm flipV="1">
          <a:off x="8750300" y="9892462"/>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4" name="フローチャート : 判断 353"/>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5" name="テキスト ボックス 354"/>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4450</xdr:rowOff>
    </xdr:from>
    <xdr:to>
      <xdr:col>12</xdr:col>
      <xdr:colOff>511175</xdr:colOff>
      <xdr:row>58</xdr:row>
      <xdr:rowOff>38365</xdr:rowOff>
    </xdr:to>
    <xdr:cxnSp macro="">
      <xdr:nvCxnSpPr>
        <xdr:cNvPr id="356" name="直線コネクタ 355"/>
        <xdr:cNvCxnSpPr/>
      </xdr:nvCxnSpPr>
      <xdr:spPr>
        <a:xfrm flipV="1">
          <a:off x="7861300" y="9948550"/>
          <a:ext cx="889000" cy="3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7" name="フローチャート : 判断 356"/>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8" name="テキスト ボックス 357"/>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38365</xdr:rowOff>
    </xdr:from>
    <xdr:to>
      <xdr:col>11</xdr:col>
      <xdr:colOff>307975</xdr:colOff>
      <xdr:row>58</xdr:row>
      <xdr:rowOff>41141</xdr:rowOff>
    </xdr:to>
    <xdr:cxnSp macro="">
      <xdr:nvCxnSpPr>
        <xdr:cNvPr id="359" name="直線コネクタ 358"/>
        <xdr:cNvCxnSpPr/>
      </xdr:nvCxnSpPr>
      <xdr:spPr>
        <a:xfrm flipV="1">
          <a:off x="6972300" y="9982465"/>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60" name="フローチャート : 判断 359"/>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61" name="テキスト ボックス 360"/>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2" name="フローチャート : 判断 361"/>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3" name="テキスト ボックス 362"/>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126766</xdr:rowOff>
    </xdr:from>
    <xdr:to>
      <xdr:col>15</xdr:col>
      <xdr:colOff>231775</xdr:colOff>
      <xdr:row>58</xdr:row>
      <xdr:rowOff>56916</xdr:rowOff>
    </xdr:to>
    <xdr:sp macro="" textlink="">
      <xdr:nvSpPr>
        <xdr:cNvPr id="369" name="円/楕円 368"/>
        <xdr:cNvSpPr/>
      </xdr:nvSpPr>
      <xdr:spPr>
        <a:xfrm>
          <a:off x="10426700" y="9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149643</xdr:rowOff>
    </xdr:from>
    <xdr:ext cx="534377" cy="259045"/>
    <xdr:sp macro="" textlink="">
      <xdr:nvSpPr>
        <xdr:cNvPr id="370" name="農林水産業費該当値テキスト"/>
        <xdr:cNvSpPr txBox="1"/>
      </xdr:nvSpPr>
      <xdr:spPr>
        <a:xfrm>
          <a:off x="10528300" y="97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69012</xdr:rowOff>
    </xdr:from>
    <xdr:to>
      <xdr:col>14</xdr:col>
      <xdr:colOff>79375</xdr:colOff>
      <xdr:row>57</xdr:row>
      <xdr:rowOff>170612</xdr:rowOff>
    </xdr:to>
    <xdr:sp macro="" textlink="">
      <xdr:nvSpPr>
        <xdr:cNvPr id="371" name="円/楕円 370"/>
        <xdr:cNvSpPr/>
      </xdr:nvSpPr>
      <xdr:spPr>
        <a:xfrm>
          <a:off x="9588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15689</xdr:rowOff>
    </xdr:from>
    <xdr:ext cx="534377" cy="259045"/>
    <xdr:sp macro="" textlink="">
      <xdr:nvSpPr>
        <xdr:cNvPr id="372" name="テキスト ボックス 371"/>
        <xdr:cNvSpPr txBox="1"/>
      </xdr:nvSpPr>
      <xdr:spPr>
        <a:xfrm>
          <a:off x="9372111" y="96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125100</xdr:rowOff>
    </xdr:from>
    <xdr:to>
      <xdr:col>12</xdr:col>
      <xdr:colOff>561975</xdr:colOff>
      <xdr:row>58</xdr:row>
      <xdr:rowOff>55250</xdr:rowOff>
    </xdr:to>
    <xdr:sp macro="" textlink="">
      <xdr:nvSpPr>
        <xdr:cNvPr id="373" name="円/楕円 372"/>
        <xdr:cNvSpPr/>
      </xdr:nvSpPr>
      <xdr:spPr>
        <a:xfrm>
          <a:off x="8699500" y="98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71777</xdr:rowOff>
    </xdr:from>
    <xdr:ext cx="534377" cy="259045"/>
    <xdr:sp macro="" textlink="">
      <xdr:nvSpPr>
        <xdr:cNvPr id="374" name="テキスト ボックス 373"/>
        <xdr:cNvSpPr txBox="1"/>
      </xdr:nvSpPr>
      <xdr:spPr>
        <a:xfrm>
          <a:off x="8483111" y="96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159015</xdr:rowOff>
    </xdr:from>
    <xdr:to>
      <xdr:col>11</xdr:col>
      <xdr:colOff>358775</xdr:colOff>
      <xdr:row>58</xdr:row>
      <xdr:rowOff>89165</xdr:rowOff>
    </xdr:to>
    <xdr:sp macro="" textlink="">
      <xdr:nvSpPr>
        <xdr:cNvPr id="375" name="円/楕円 374"/>
        <xdr:cNvSpPr/>
      </xdr:nvSpPr>
      <xdr:spPr>
        <a:xfrm>
          <a:off x="7810500" y="99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105692</xdr:rowOff>
    </xdr:from>
    <xdr:ext cx="534377" cy="259045"/>
    <xdr:sp macro="" textlink="">
      <xdr:nvSpPr>
        <xdr:cNvPr id="376" name="テキスト ボックス 375"/>
        <xdr:cNvSpPr txBox="1"/>
      </xdr:nvSpPr>
      <xdr:spPr>
        <a:xfrm>
          <a:off x="7594111" y="970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161791</xdr:rowOff>
    </xdr:from>
    <xdr:to>
      <xdr:col>10</xdr:col>
      <xdr:colOff>155575</xdr:colOff>
      <xdr:row>58</xdr:row>
      <xdr:rowOff>91941</xdr:rowOff>
    </xdr:to>
    <xdr:sp macro="" textlink="">
      <xdr:nvSpPr>
        <xdr:cNvPr id="377" name="円/楕円 376"/>
        <xdr:cNvSpPr/>
      </xdr:nvSpPr>
      <xdr:spPr>
        <a:xfrm>
          <a:off x="6921500" y="99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108468</xdr:rowOff>
    </xdr:from>
    <xdr:ext cx="534377" cy="259045"/>
    <xdr:sp macro="" textlink="">
      <xdr:nvSpPr>
        <xdr:cNvPr id="378" name="テキスト ボックス 377"/>
        <xdr:cNvSpPr txBox="1"/>
      </xdr:nvSpPr>
      <xdr:spPr>
        <a:xfrm>
          <a:off x="6705111" y="97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4" name="直線コネクタ 403"/>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5"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6" name="直線コネクタ 405"/>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7"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8" name="直線コネクタ 407"/>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163344</xdr:rowOff>
    </xdr:from>
    <xdr:to>
      <xdr:col>15</xdr:col>
      <xdr:colOff>180975</xdr:colOff>
      <xdr:row>78</xdr:row>
      <xdr:rowOff>32944</xdr:rowOff>
    </xdr:to>
    <xdr:cxnSp macro="">
      <xdr:nvCxnSpPr>
        <xdr:cNvPr id="409" name="直線コネクタ 408"/>
        <xdr:cNvCxnSpPr/>
      </xdr:nvCxnSpPr>
      <xdr:spPr>
        <a:xfrm flipV="1">
          <a:off x="9639300" y="13193544"/>
          <a:ext cx="838200" cy="2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10"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11" name="フローチャート : 判断 410"/>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26640</xdr:rowOff>
    </xdr:from>
    <xdr:to>
      <xdr:col>14</xdr:col>
      <xdr:colOff>28575</xdr:colOff>
      <xdr:row>78</xdr:row>
      <xdr:rowOff>32944</xdr:rowOff>
    </xdr:to>
    <xdr:cxnSp macro="">
      <xdr:nvCxnSpPr>
        <xdr:cNvPr id="412" name="直線コネクタ 411"/>
        <xdr:cNvCxnSpPr/>
      </xdr:nvCxnSpPr>
      <xdr:spPr>
        <a:xfrm>
          <a:off x="8750300" y="13399740"/>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3" name="フローチャート : 判断 412"/>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4" name="テキスト ボックス 413"/>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24257</xdr:rowOff>
    </xdr:from>
    <xdr:to>
      <xdr:col>12</xdr:col>
      <xdr:colOff>511175</xdr:colOff>
      <xdr:row>78</xdr:row>
      <xdr:rowOff>26640</xdr:rowOff>
    </xdr:to>
    <xdr:cxnSp macro="">
      <xdr:nvCxnSpPr>
        <xdr:cNvPr id="415" name="直線コネクタ 414"/>
        <xdr:cNvCxnSpPr/>
      </xdr:nvCxnSpPr>
      <xdr:spPr>
        <a:xfrm>
          <a:off x="7861300" y="1339735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6" name="フローチャート : 判断 415"/>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7" name="テキスト ボックス 416"/>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13545</xdr:rowOff>
    </xdr:from>
    <xdr:to>
      <xdr:col>11</xdr:col>
      <xdr:colOff>307975</xdr:colOff>
      <xdr:row>78</xdr:row>
      <xdr:rowOff>24257</xdr:rowOff>
    </xdr:to>
    <xdr:cxnSp macro="">
      <xdr:nvCxnSpPr>
        <xdr:cNvPr id="418" name="直線コネクタ 417"/>
        <xdr:cNvCxnSpPr/>
      </xdr:nvCxnSpPr>
      <xdr:spPr>
        <a:xfrm>
          <a:off x="6972300" y="13386645"/>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9" name="フローチャート : 判断 418"/>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20" name="テキスト ボックス 419"/>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21" name="フローチャート : 判断 420"/>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2" name="テキスト ボックス 421"/>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112544</xdr:rowOff>
    </xdr:from>
    <xdr:to>
      <xdr:col>15</xdr:col>
      <xdr:colOff>231775</xdr:colOff>
      <xdr:row>77</xdr:row>
      <xdr:rowOff>42694</xdr:rowOff>
    </xdr:to>
    <xdr:sp macro="" textlink="">
      <xdr:nvSpPr>
        <xdr:cNvPr id="428" name="円/楕円 427"/>
        <xdr:cNvSpPr/>
      </xdr:nvSpPr>
      <xdr:spPr>
        <a:xfrm>
          <a:off x="10426700" y="131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135421</xdr:rowOff>
    </xdr:from>
    <xdr:ext cx="534377" cy="259045"/>
    <xdr:sp macro="" textlink="">
      <xdr:nvSpPr>
        <xdr:cNvPr id="429" name="商工費該当値テキスト"/>
        <xdr:cNvSpPr txBox="1"/>
      </xdr:nvSpPr>
      <xdr:spPr>
        <a:xfrm>
          <a:off x="10528300" y="129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153594</xdr:rowOff>
    </xdr:from>
    <xdr:to>
      <xdr:col>14</xdr:col>
      <xdr:colOff>79375</xdr:colOff>
      <xdr:row>78</xdr:row>
      <xdr:rowOff>83744</xdr:rowOff>
    </xdr:to>
    <xdr:sp macro="" textlink="">
      <xdr:nvSpPr>
        <xdr:cNvPr id="430" name="円/楕円 429"/>
        <xdr:cNvSpPr/>
      </xdr:nvSpPr>
      <xdr:spPr>
        <a:xfrm>
          <a:off x="9588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74871</xdr:rowOff>
    </xdr:from>
    <xdr:ext cx="469744" cy="259045"/>
    <xdr:sp macro="" textlink="">
      <xdr:nvSpPr>
        <xdr:cNvPr id="431" name="テキスト ボックス 430"/>
        <xdr:cNvSpPr txBox="1"/>
      </xdr:nvSpPr>
      <xdr:spPr>
        <a:xfrm>
          <a:off x="9404427" y="134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147290</xdr:rowOff>
    </xdr:from>
    <xdr:to>
      <xdr:col>12</xdr:col>
      <xdr:colOff>561975</xdr:colOff>
      <xdr:row>78</xdr:row>
      <xdr:rowOff>77440</xdr:rowOff>
    </xdr:to>
    <xdr:sp macro="" textlink="">
      <xdr:nvSpPr>
        <xdr:cNvPr id="432" name="円/楕円 431"/>
        <xdr:cNvSpPr/>
      </xdr:nvSpPr>
      <xdr:spPr>
        <a:xfrm>
          <a:off x="8699500" y="133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68567</xdr:rowOff>
    </xdr:from>
    <xdr:ext cx="469744" cy="259045"/>
    <xdr:sp macro="" textlink="">
      <xdr:nvSpPr>
        <xdr:cNvPr id="433" name="テキスト ボックス 432"/>
        <xdr:cNvSpPr txBox="1"/>
      </xdr:nvSpPr>
      <xdr:spPr>
        <a:xfrm>
          <a:off x="8515427" y="1344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144907</xdr:rowOff>
    </xdr:from>
    <xdr:to>
      <xdr:col>11</xdr:col>
      <xdr:colOff>358775</xdr:colOff>
      <xdr:row>78</xdr:row>
      <xdr:rowOff>75057</xdr:rowOff>
    </xdr:to>
    <xdr:sp macro="" textlink="">
      <xdr:nvSpPr>
        <xdr:cNvPr id="434" name="円/楕円 433"/>
        <xdr:cNvSpPr/>
      </xdr:nvSpPr>
      <xdr:spPr>
        <a:xfrm>
          <a:off x="7810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66184</xdr:rowOff>
    </xdr:from>
    <xdr:ext cx="469744" cy="259045"/>
    <xdr:sp macro="" textlink="">
      <xdr:nvSpPr>
        <xdr:cNvPr id="435" name="テキスト ボックス 434"/>
        <xdr:cNvSpPr txBox="1"/>
      </xdr:nvSpPr>
      <xdr:spPr>
        <a:xfrm>
          <a:off x="7626427" y="134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134195</xdr:rowOff>
    </xdr:from>
    <xdr:to>
      <xdr:col>10</xdr:col>
      <xdr:colOff>155575</xdr:colOff>
      <xdr:row>78</xdr:row>
      <xdr:rowOff>64345</xdr:rowOff>
    </xdr:to>
    <xdr:sp macro="" textlink="">
      <xdr:nvSpPr>
        <xdr:cNvPr id="436" name="円/楕円 435"/>
        <xdr:cNvSpPr/>
      </xdr:nvSpPr>
      <xdr:spPr>
        <a:xfrm>
          <a:off x="6921500" y="13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55472</xdr:rowOff>
    </xdr:from>
    <xdr:ext cx="469744" cy="259045"/>
    <xdr:sp macro="" textlink="">
      <xdr:nvSpPr>
        <xdr:cNvPr id="437" name="テキスト ボックス 436"/>
        <xdr:cNvSpPr txBox="1"/>
      </xdr:nvSpPr>
      <xdr:spPr>
        <a:xfrm>
          <a:off x="6737427" y="13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61" name="直線コネクタ 460"/>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2"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3" name="直線コネクタ 462"/>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4"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5" name="直線コネクタ 464"/>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116070</xdr:rowOff>
    </xdr:from>
    <xdr:to>
      <xdr:col>15</xdr:col>
      <xdr:colOff>180975</xdr:colOff>
      <xdr:row>98</xdr:row>
      <xdr:rowOff>117306</xdr:rowOff>
    </xdr:to>
    <xdr:cxnSp macro="">
      <xdr:nvCxnSpPr>
        <xdr:cNvPr id="466" name="直線コネクタ 465"/>
        <xdr:cNvCxnSpPr/>
      </xdr:nvCxnSpPr>
      <xdr:spPr>
        <a:xfrm>
          <a:off x="9639300" y="16918170"/>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7"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8" name="フローチャート : 判断 467"/>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85407</xdr:rowOff>
    </xdr:from>
    <xdr:to>
      <xdr:col>14</xdr:col>
      <xdr:colOff>28575</xdr:colOff>
      <xdr:row>98</xdr:row>
      <xdr:rowOff>116070</xdr:rowOff>
    </xdr:to>
    <xdr:cxnSp macro="">
      <xdr:nvCxnSpPr>
        <xdr:cNvPr id="469" name="直線コネクタ 468"/>
        <xdr:cNvCxnSpPr/>
      </xdr:nvCxnSpPr>
      <xdr:spPr>
        <a:xfrm>
          <a:off x="8750300" y="16716057"/>
          <a:ext cx="889000" cy="20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70" name="フローチャート : 判断 469"/>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71" name="テキスト ボックス 470"/>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85407</xdr:rowOff>
    </xdr:from>
    <xdr:to>
      <xdr:col>12</xdr:col>
      <xdr:colOff>511175</xdr:colOff>
      <xdr:row>98</xdr:row>
      <xdr:rowOff>111494</xdr:rowOff>
    </xdr:to>
    <xdr:cxnSp macro="">
      <xdr:nvCxnSpPr>
        <xdr:cNvPr id="472" name="直線コネクタ 471"/>
        <xdr:cNvCxnSpPr/>
      </xdr:nvCxnSpPr>
      <xdr:spPr>
        <a:xfrm flipV="1">
          <a:off x="7861300" y="16716057"/>
          <a:ext cx="889000" cy="19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3" name="フローチャート : 判断 472"/>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4" name="テキスト ボックス 473"/>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111494</xdr:rowOff>
    </xdr:from>
    <xdr:to>
      <xdr:col>11</xdr:col>
      <xdr:colOff>307975</xdr:colOff>
      <xdr:row>98</xdr:row>
      <xdr:rowOff>137452</xdr:rowOff>
    </xdr:to>
    <xdr:cxnSp macro="">
      <xdr:nvCxnSpPr>
        <xdr:cNvPr id="475" name="直線コネクタ 474"/>
        <xdr:cNvCxnSpPr/>
      </xdr:nvCxnSpPr>
      <xdr:spPr>
        <a:xfrm flipV="1">
          <a:off x="6972300" y="16913594"/>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6" name="フローチャート : 判断 475"/>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7" name="テキスト ボックス 476"/>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8" name="フローチャート : 判断 477"/>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9" name="テキスト ボックス 478"/>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66506</xdr:rowOff>
    </xdr:from>
    <xdr:to>
      <xdr:col>15</xdr:col>
      <xdr:colOff>231775</xdr:colOff>
      <xdr:row>98</xdr:row>
      <xdr:rowOff>168106</xdr:rowOff>
    </xdr:to>
    <xdr:sp macro="" textlink="">
      <xdr:nvSpPr>
        <xdr:cNvPr id="485" name="円/楕円 484"/>
        <xdr:cNvSpPr/>
      </xdr:nvSpPr>
      <xdr:spPr>
        <a:xfrm>
          <a:off x="10426700" y="168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25883</xdr:rowOff>
    </xdr:from>
    <xdr:ext cx="534377" cy="259045"/>
    <xdr:sp macro="" textlink="">
      <xdr:nvSpPr>
        <xdr:cNvPr id="486" name="土木費該当値テキスト"/>
        <xdr:cNvSpPr txBox="1"/>
      </xdr:nvSpPr>
      <xdr:spPr>
        <a:xfrm>
          <a:off x="10528300" y="166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65270</xdr:rowOff>
    </xdr:from>
    <xdr:to>
      <xdr:col>14</xdr:col>
      <xdr:colOff>79375</xdr:colOff>
      <xdr:row>98</xdr:row>
      <xdr:rowOff>166870</xdr:rowOff>
    </xdr:to>
    <xdr:sp macro="" textlink="">
      <xdr:nvSpPr>
        <xdr:cNvPr id="487" name="円/楕円 486"/>
        <xdr:cNvSpPr/>
      </xdr:nvSpPr>
      <xdr:spPr>
        <a:xfrm>
          <a:off x="9588500" y="168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11947</xdr:rowOff>
    </xdr:from>
    <xdr:ext cx="534377" cy="259045"/>
    <xdr:sp macro="" textlink="">
      <xdr:nvSpPr>
        <xdr:cNvPr id="488" name="テキスト ボックス 487"/>
        <xdr:cNvSpPr txBox="1"/>
      </xdr:nvSpPr>
      <xdr:spPr>
        <a:xfrm>
          <a:off x="9372111" y="166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34607</xdr:rowOff>
    </xdr:from>
    <xdr:to>
      <xdr:col>12</xdr:col>
      <xdr:colOff>561975</xdr:colOff>
      <xdr:row>97</xdr:row>
      <xdr:rowOff>136207</xdr:rowOff>
    </xdr:to>
    <xdr:sp macro="" textlink="">
      <xdr:nvSpPr>
        <xdr:cNvPr id="489" name="円/楕円 488"/>
        <xdr:cNvSpPr/>
      </xdr:nvSpPr>
      <xdr:spPr>
        <a:xfrm>
          <a:off x="8699500" y="166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152734</xdr:rowOff>
    </xdr:from>
    <xdr:ext cx="599010" cy="259045"/>
    <xdr:sp macro="" textlink="">
      <xdr:nvSpPr>
        <xdr:cNvPr id="490" name="テキスト ボックス 489"/>
        <xdr:cNvSpPr txBox="1"/>
      </xdr:nvSpPr>
      <xdr:spPr>
        <a:xfrm>
          <a:off x="8450794" y="1644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60694</xdr:rowOff>
    </xdr:from>
    <xdr:to>
      <xdr:col>11</xdr:col>
      <xdr:colOff>358775</xdr:colOff>
      <xdr:row>98</xdr:row>
      <xdr:rowOff>162294</xdr:rowOff>
    </xdr:to>
    <xdr:sp macro="" textlink="">
      <xdr:nvSpPr>
        <xdr:cNvPr id="491" name="円/楕円 490"/>
        <xdr:cNvSpPr/>
      </xdr:nvSpPr>
      <xdr:spPr>
        <a:xfrm>
          <a:off x="7810500" y="16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7371</xdr:rowOff>
    </xdr:from>
    <xdr:ext cx="534377" cy="259045"/>
    <xdr:sp macro="" textlink="">
      <xdr:nvSpPr>
        <xdr:cNvPr id="492" name="テキスト ボックス 491"/>
        <xdr:cNvSpPr txBox="1"/>
      </xdr:nvSpPr>
      <xdr:spPr>
        <a:xfrm>
          <a:off x="7594111"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86652</xdr:rowOff>
    </xdr:from>
    <xdr:to>
      <xdr:col>10</xdr:col>
      <xdr:colOff>155575</xdr:colOff>
      <xdr:row>99</xdr:row>
      <xdr:rowOff>16802</xdr:rowOff>
    </xdr:to>
    <xdr:sp macro="" textlink="">
      <xdr:nvSpPr>
        <xdr:cNvPr id="493" name="円/楕円 492"/>
        <xdr:cNvSpPr/>
      </xdr:nvSpPr>
      <xdr:spPr>
        <a:xfrm>
          <a:off x="6921500" y="168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33329</xdr:rowOff>
    </xdr:from>
    <xdr:ext cx="534377" cy="259045"/>
    <xdr:sp macro="" textlink="">
      <xdr:nvSpPr>
        <xdr:cNvPr id="494" name="テキスト ボックス 493"/>
        <xdr:cNvSpPr txBox="1"/>
      </xdr:nvSpPr>
      <xdr:spPr>
        <a:xfrm>
          <a:off x="6705111" y="166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5" name="直線コネクタ 514"/>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6"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7" name="直線コネクタ 516"/>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8"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9" name="直線コネクタ 518"/>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138671</xdr:rowOff>
    </xdr:from>
    <xdr:to>
      <xdr:col>23</xdr:col>
      <xdr:colOff>517525</xdr:colOff>
      <xdr:row>35</xdr:row>
      <xdr:rowOff>166560</xdr:rowOff>
    </xdr:to>
    <xdr:cxnSp macro="">
      <xdr:nvCxnSpPr>
        <xdr:cNvPr id="520" name="直線コネクタ 519"/>
        <xdr:cNvCxnSpPr/>
      </xdr:nvCxnSpPr>
      <xdr:spPr>
        <a:xfrm flipV="1">
          <a:off x="15481300" y="5967971"/>
          <a:ext cx="8382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21"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2" name="フローチャート : 判断 521"/>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65634</xdr:rowOff>
    </xdr:from>
    <xdr:to>
      <xdr:col>22</xdr:col>
      <xdr:colOff>365125</xdr:colOff>
      <xdr:row>35</xdr:row>
      <xdr:rowOff>166560</xdr:rowOff>
    </xdr:to>
    <xdr:cxnSp macro="">
      <xdr:nvCxnSpPr>
        <xdr:cNvPr id="523" name="直線コネクタ 522"/>
        <xdr:cNvCxnSpPr/>
      </xdr:nvCxnSpPr>
      <xdr:spPr>
        <a:xfrm>
          <a:off x="14592300" y="6066384"/>
          <a:ext cx="889000" cy="10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4" name="フローチャート : 判断 523"/>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5" name="テキスト ボックス 524"/>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65634</xdr:rowOff>
    </xdr:from>
    <xdr:to>
      <xdr:col>21</xdr:col>
      <xdr:colOff>161925</xdr:colOff>
      <xdr:row>36</xdr:row>
      <xdr:rowOff>31686</xdr:rowOff>
    </xdr:to>
    <xdr:cxnSp macro="">
      <xdr:nvCxnSpPr>
        <xdr:cNvPr id="526" name="直線コネクタ 525"/>
        <xdr:cNvCxnSpPr/>
      </xdr:nvCxnSpPr>
      <xdr:spPr>
        <a:xfrm flipV="1">
          <a:off x="13703300" y="6066384"/>
          <a:ext cx="889000" cy="13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7" name="フローチャート : 判断 526"/>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8" name="テキスト ボックス 527"/>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5912</xdr:rowOff>
    </xdr:from>
    <xdr:to>
      <xdr:col>19</xdr:col>
      <xdr:colOff>644525</xdr:colOff>
      <xdr:row>36</xdr:row>
      <xdr:rowOff>31686</xdr:rowOff>
    </xdr:to>
    <xdr:cxnSp macro="">
      <xdr:nvCxnSpPr>
        <xdr:cNvPr id="529" name="直線コネクタ 528"/>
        <xdr:cNvCxnSpPr/>
      </xdr:nvCxnSpPr>
      <xdr:spPr>
        <a:xfrm>
          <a:off x="12814300" y="6178112"/>
          <a:ext cx="8890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30" name="フローチャート : 判断 529"/>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31" name="テキスト ボックス 530"/>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2" name="フローチャート : 判断 531"/>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3" name="テキスト ボックス 532"/>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87871</xdr:rowOff>
    </xdr:from>
    <xdr:to>
      <xdr:col>23</xdr:col>
      <xdr:colOff>568325</xdr:colOff>
      <xdr:row>35</xdr:row>
      <xdr:rowOff>18021</xdr:rowOff>
    </xdr:to>
    <xdr:sp macro="" textlink="">
      <xdr:nvSpPr>
        <xdr:cNvPr id="539" name="円/楕円 538"/>
        <xdr:cNvSpPr/>
      </xdr:nvSpPr>
      <xdr:spPr>
        <a:xfrm>
          <a:off x="16268700" y="59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110748</xdr:rowOff>
    </xdr:from>
    <xdr:ext cx="534377" cy="259045"/>
    <xdr:sp macro="" textlink="">
      <xdr:nvSpPr>
        <xdr:cNvPr id="540" name="消防費該当値テキスト"/>
        <xdr:cNvSpPr txBox="1"/>
      </xdr:nvSpPr>
      <xdr:spPr>
        <a:xfrm>
          <a:off x="16370300" y="57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115760</xdr:rowOff>
    </xdr:from>
    <xdr:to>
      <xdr:col>22</xdr:col>
      <xdr:colOff>415925</xdr:colOff>
      <xdr:row>36</xdr:row>
      <xdr:rowOff>45910</xdr:rowOff>
    </xdr:to>
    <xdr:sp macro="" textlink="">
      <xdr:nvSpPr>
        <xdr:cNvPr id="541" name="円/楕円 540"/>
        <xdr:cNvSpPr/>
      </xdr:nvSpPr>
      <xdr:spPr>
        <a:xfrm>
          <a:off x="15430500" y="61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62437</xdr:rowOff>
    </xdr:from>
    <xdr:ext cx="534377" cy="259045"/>
    <xdr:sp macro="" textlink="">
      <xdr:nvSpPr>
        <xdr:cNvPr id="542" name="テキスト ボックス 541"/>
        <xdr:cNvSpPr txBox="1"/>
      </xdr:nvSpPr>
      <xdr:spPr>
        <a:xfrm>
          <a:off x="15214111" y="58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14834</xdr:rowOff>
    </xdr:from>
    <xdr:to>
      <xdr:col>21</xdr:col>
      <xdr:colOff>212725</xdr:colOff>
      <xdr:row>35</xdr:row>
      <xdr:rowOff>116434</xdr:rowOff>
    </xdr:to>
    <xdr:sp macro="" textlink="">
      <xdr:nvSpPr>
        <xdr:cNvPr id="543" name="円/楕円 542"/>
        <xdr:cNvSpPr/>
      </xdr:nvSpPr>
      <xdr:spPr>
        <a:xfrm>
          <a:off x="14541500" y="60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132961</xdr:rowOff>
    </xdr:from>
    <xdr:ext cx="534377" cy="259045"/>
    <xdr:sp macro="" textlink="">
      <xdr:nvSpPr>
        <xdr:cNvPr id="544" name="テキスト ボックス 543"/>
        <xdr:cNvSpPr txBox="1"/>
      </xdr:nvSpPr>
      <xdr:spPr>
        <a:xfrm>
          <a:off x="14325111" y="57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152336</xdr:rowOff>
    </xdr:from>
    <xdr:to>
      <xdr:col>20</xdr:col>
      <xdr:colOff>9525</xdr:colOff>
      <xdr:row>36</xdr:row>
      <xdr:rowOff>82486</xdr:rowOff>
    </xdr:to>
    <xdr:sp macro="" textlink="">
      <xdr:nvSpPr>
        <xdr:cNvPr id="545" name="円/楕円 544"/>
        <xdr:cNvSpPr/>
      </xdr:nvSpPr>
      <xdr:spPr>
        <a:xfrm>
          <a:off x="13652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99013</xdr:rowOff>
    </xdr:from>
    <xdr:ext cx="534377" cy="259045"/>
    <xdr:sp macro="" textlink="">
      <xdr:nvSpPr>
        <xdr:cNvPr id="546" name="テキスト ボックス 545"/>
        <xdr:cNvSpPr txBox="1"/>
      </xdr:nvSpPr>
      <xdr:spPr>
        <a:xfrm>
          <a:off x="13436111" y="59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126562</xdr:rowOff>
    </xdr:from>
    <xdr:to>
      <xdr:col>18</xdr:col>
      <xdr:colOff>492125</xdr:colOff>
      <xdr:row>36</xdr:row>
      <xdr:rowOff>56712</xdr:rowOff>
    </xdr:to>
    <xdr:sp macro="" textlink="">
      <xdr:nvSpPr>
        <xdr:cNvPr id="547" name="円/楕円 546"/>
        <xdr:cNvSpPr/>
      </xdr:nvSpPr>
      <xdr:spPr>
        <a:xfrm>
          <a:off x="12763500" y="61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73239</xdr:rowOff>
    </xdr:from>
    <xdr:ext cx="534377" cy="259045"/>
    <xdr:sp macro="" textlink="">
      <xdr:nvSpPr>
        <xdr:cNvPr id="548" name="テキスト ボックス 547"/>
        <xdr:cNvSpPr txBox="1"/>
      </xdr:nvSpPr>
      <xdr:spPr>
        <a:xfrm>
          <a:off x="12547111" y="59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3" name="直線コネクタ 572"/>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4"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5" name="直線コネクタ 574"/>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6"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7" name="直線コネクタ 576"/>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99981</xdr:rowOff>
    </xdr:from>
    <xdr:to>
      <xdr:col>23</xdr:col>
      <xdr:colOff>517525</xdr:colOff>
      <xdr:row>56</xdr:row>
      <xdr:rowOff>124098</xdr:rowOff>
    </xdr:to>
    <xdr:cxnSp macro="">
      <xdr:nvCxnSpPr>
        <xdr:cNvPr id="578" name="直線コネクタ 577"/>
        <xdr:cNvCxnSpPr/>
      </xdr:nvCxnSpPr>
      <xdr:spPr>
        <a:xfrm>
          <a:off x="15481300" y="8843931"/>
          <a:ext cx="8382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9"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80" name="フローチャート : 判断 579"/>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99981</xdr:rowOff>
    </xdr:from>
    <xdr:to>
      <xdr:col>22</xdr:col>
      <xdr:colOff>365125</xdr:colOff>
      <xdr:row>53</xdr:row>
      <xdr:rowOff>26791</xdr:rowOff>
    </xdr:to>
    <xdr:cxnSp macro="">
      <xdr:nvCxnSpPr>
        <xdr:cNvPr id="581" name="直線コネクタ 580"/>
        <xdr:cNvCxnSpPr/>
      </xdr:nvCxnSpPr>
      <xdr:spPr>
        <a:xfrm flipV="1">
          <a:off x="14592300" y="8843931"/>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2" name="フローチャート : 判断 581"/>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3" name="テキスト ボックス 582"/>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26791</xdr:rowOff>
    </xdr:from>
    <xdr:to>
      <xdr:col>21</xdr:col>
      <xdr:colOff>161925</xdr:colOff>
      <xdr:row>55</xdr:row>
      <xdr:rowOff>115792</xdr:rowOff>
    </xdr:to>
    <xdr:cxnSp macro="">
      <xdr:nvCxnSpPr>
        <xdr:cNvPr id="584" name="直線コネクタ 583"/>
        <xdr:cNvCxnSpPr/>
      </xdr:nvCxnSpPr>
      <xdr:spPr>
        <a:xfrm flipV="1">
          <a:off x="13703300" y="9113641"/>
          <a:ext cx="889000" cy="4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5" name="フローチャート : 判断 584"/>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6" name="テキスト ボックス 585"/>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29820</xdr:rowOff>
    </xdr:from>
    <xdr:to>
      <xdr:col>19</xdr:col>
      <xdr:colOff>644525</xdr:colOff>
      <xdr:row>55</xdr:row>
      <xdr:rowOff>115792</xdr:rowOff>
    </xdr:to>
    <xdr:cxnSp macro="">
      <xdr:nvCxnSpPr>
        <xdr:cNvPr id="587" name="直線コネクタ 586"/>
        <xdr:cNvCxnSpPr/>
      </xdr:nvCxnSpPr>
      <xdr:spPr>
        <a:xfrm>
          <a:off x="12814300" y="9459570"/>
          <a:ext cx="889000" cy="8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8" name="フローチャート : 判断 587"/>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9" name="テキスト ボックス 588"/>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0" name="フローチャート : 判断 589"/>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1" name="テキスト ボックス 590"/>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73298</xdr:rowOff>
    </xdr:from>
    <xdr:to>
      <xdr:col>23</xdr:col>
      <xdr:colOff>568325</xdr:colOff>
      <xdr:row>57</xdr:row>
      <xdr:rowOff>3448</xdr:rowOff>
    </xdr:to>
    <xdr:sp macro="" textlink="">
      <xdr:nvSpPr>
        <xdr:cNvPr id="597" name="円/楕円 596"/>
        <xdr:cNvSpPr/>
      </xdr:nvSpPr>
      <xdr:spPr>
        <a:xfrm>
          <a:off x="162687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51725</xdr:rowOff>
    </xdr:from>
    <xdr:ext cx="534377" cy="259045"/>
    <xdr:sp macro="" textlink="">
      <xdr:nvSpPr>
        <xdr:cNvPr id="598" name="教育費該当値テキスト"/>
        <xdr:cNvSpPr txBox="1"/>
      </xdr:nvSpPr>
      <xdr:spPr>
        <a:xfrm>
          <a:off x="16370300" y="96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49181</xdr:rowOff>
    </xdr:from>
    <xdr:to>
      <xdr:col>22</xdr:col>
      <xdr:colOff>415925</xdr:colOff>
      <xdr:row>51</xdr:row>
      <xdr:rowOff>150781</xdr:rowOff>
    </xdr:to>
    <xdr:sp macro="" textlink="">
      <xdr:nvSpPr>
        <xdr:cNvPr id="599" name="円/楕円 598"/>
        <xdr:cNvSpPr/>
      </xdr:nvSpPr>
      <xdr:spPr>
        <a:xfrm>
          <a:off x="15430500" y="87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167308</xdr:rowOff>
    </xdr:from>
    <xdr:ext cx="534377" cy="259045"/>
    <xdr:sp macro="" textlink="">
      <xdr:nvSpPr>
        <xdr:cNvPr id="600" name="テキスト ボックス 599"/>
        <xdr:cNvSpPr txBox="1"/>
      </xdr:nvSpPr>
      <xdr:spPr>
        <a:xfrm>
          <a:off x="15214111" y="85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89,085</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147441</xdr:rowOff>
    </xdr:from>
    <xdr:to>
      <xdr:col>21</xdr:col>
      <xdr:colOff>212725</xdr:colOff>
      <xdr:row>53</xdr:row>
      <xdr:rowOff>77591</xdr:rowOff>
    </xdr:to>
    <xdr:sp macro="" textlink="">
      <xdr:nvSpPr>
        <xdr:cNvPr id="601" name="円/楕円 600"/>
        <xdr:cNvSpPr/>
      </xdr:nvSpPr>
      <xdr:spPr>
        <a:xfrm>
          <a:off x="14541500" y="90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94118</xdr:rowOff>
    </xdr:from>
    <xdr:ext cx="534377" cy="259045"/>
    <xdr:sp macro="" textlink="">
      <xdr:nvSpPr>
        <xdr:cNvPr id="602" name="テキスト ボックス 601"/>
        <xdr:cNvSpPr txBox="1"/>
      </xdr:nvSpPr>
      <xdr:spPr>
        <a:xfrm>
          <a:off x="14325111" y="88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64992</xdr:rowOff>
    </xdr:from>
    <xdr:to>
      <xdr:col>20</xdr:col>
      <xdr:colOff>9525</xdr:colOff>
      <xdr:row>55</xdr:row>
      <xdr:rowOff>166592</xdr:rowOff>
    </xdr:to>
    <xdr:sp macro="" textlink="">
      <xdr:nvSpPr>
        <xdr:cNvPr id="603" name="円/楕円 602"/>
        <xdr:cNvSpPr/>
      </xdr:nvSpPr>
      <xdr:spPr>
        <a:xfrm>
          <a:off x="13652500" y="94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11669</xdr:rowOff>
    </xdr:from>
    <xdr:ext cx="534377" cy="259045"/>
    <xdr:sp macro="" textlink="">
      <xdr:nvSpPr>
        <xdr:cNvPr id="604" name="テキスト ボックス 603"/>
        <xdr:cNvSpPr txBox="1"/>
      </xdr:nvSpPr>
      <xdr:spPr>
        <a:xfrm>
          <a:off x="13436111" y="92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150470</xdr:rowOff>
    </xdr:from>
    <xdr:to>
      <xdr:col>18</xdr:col>
      <xdr:colOff>492125</xdr:colOff>
      <xdr:row>55</xdr:row>
      <xdr:rowOff>80620</xdr:rowOff>
    </xdr:to>
    <xdr:sp macro="" textlink="">
      <xdr:nvSpPr>
        <xdr:cNvPr id="605" name="円/楕円 604"/>
        <xdr:cNvSpPr/>
      </xdr:nvSpPr>
      <xdr:spPr>
        <a:xfrm>
          <a:off x="127635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97147</xdr:rowOff>
    </xdr:from>
    <xdr:ext cx="534377" cy="259045"/>
    <xdr:sp macro="" textlink="">
      <xdr:nvSpPr>
        <xdr:cNvPr id="606" name="テキスト ボックス 605"/>
        <xdr:cNvSpPr txBox="1"/>
      </xdr:nvSpPr>
      <xdr:spPr>
        <a:xfrm>
          <a:off x="12547111"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2" name="直線コネクタ 631"/>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3"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5"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6" name="直線コネクタ 635"/>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87841</xdr:rowOff>
    </xdr:from>
    <xdr:to>
      <xdr:col>23</xdr:col>
      <xdr:colOff>517525</xdr:colOff>
      <xdr:row>79</xdr:row>
      <xdr:rowOff>94453</xdr:rowOff>
    </xdr:to>
    <xdr:cxnSp macro="">
      <xdr:nvCxnSpPr>
        <xdr:cNvPr id="637" name="直線コネクタ 636"/>
        <xdr:cNvCxnSpPr/>
      </xdr:nvCxnSpPr>
      <xdr:spPr>
        <a:xfrm>
          <a:off x="15481300" y="13632391"/>
          <a:ext cx="8382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8"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9" name="フローチャート : 判断 638"/>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82207</xdr:rowOff>
    </xdr:from>
    <xdr:to>
      <xdr:col>22</xdr:col>
      <xdr:colOff>365125</xdr:colOff>
      <xdr:row>79</xdr:row>
      <xdr:rowOff>87841</xdr:rowOff>
    </xdr:to>
    <xdr:cxnSp macro="">
      <xdr:nvCxnSpPr>
        <xdr:cNvPr id="640" name="直線コネクタ 639"/>
        <xdr:cNvCxnSpPr/>
      </xdr:nvCxnSpPr>
      <xdr:spPr>
        <a:xfrm>
          <a:off x="14592300" y="13626757"/>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41" name="フローチャート : 判断 640"/>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2" name="テキスト ボックス 641"/>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50318</xdr:rowOff>
    </xdr:from>
    <xdr:to>
      <xdr:col>21</xdr:col>
      <xdr:colOff>161925</xdr:colOff>
      <xdr:row>79</xdr:row>
      <xdr:rowOff>82207</xdr:rowOff>
    </xdr:to>
    <xdr:cxnSp macro="">
      <xdr:nvCxnSpPr>
        <xdr:cNvPr id="643" name="直線コネクタ 642"/>
        <xdr:cNvCxnSpPr/>
      </xdr:nvCxnSpPr>
      <xdr:spPr>
        <a:xfrm>
          <a:off x="13703300" y="1359486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4" name="フローチャート : 判断 643"/>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45" name="テキスト ボックス 644"/>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50318</xdr:rowOff>
    </xdr:from>
    <xdr:to>
      <xdr:col>19</xdr:col>
      <xdr:colOff>644525</xdr:colOff>
      <xdr:row>79</xdr:row>
      <xdr:rowOff>76884</xdr:rowOff>
    </xdr:to>
    <xdr:cxnSp macro="">
      <xdr:nvCxnSpPr>
        <xdr:cNvPr id="646" name="直線コネクタ 645"/>
        <xdr:cNvCxnSpPr/>
      </xdr:nvCxnSpPr>
      <xdr:spPr>
        <a:xfrm flipV="1">
          <a:off x="12814300" y="13594868"/>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7" name="フローチャート : 判断 646"/>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8" name="テキスト ボックス 647"/>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9" name="フローチャート : 判断 648"/>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50" name="テキスト ボックス 649"/>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43653</xdr:rowOff>
    </xdr:from>
    <xdr:to>
      <xdr:col>23</xdr:col>
      <xdr:colOff>568325</xdr:colOff>
      <xdr:row>79</xdr:row>
      <xdr:rowOff>145253</xdr:rowOff>
    </xdr:to>
    <xdr:sp macro="" textlink="">
      <xdr:nvSpPr>
        <xdr:cNvPr id="656" name="円/楕円 655"/>
        <xdr:cNvSpPr/>
      </xdr:nvSpPr>
      <xdr:spPr>
        <a:xfrm>
          <a:off x="16268700" y="13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13801</xdr:rowOff>
    </xdr:from>
    <xdr:ext cx="378565" cy="259045"/>
    <xdr:sp macro="" textlink="">
      <xdr:nvSpPr>
        <xdr:cNvPr id="657" name="災害復旧費該当値テキスト"/>
        <xdr:cNvSpPr txBox="1"/>
      </xdr:nvSpPr>
      <xdr:spPr>
        <a:xfrm>
          <a:off x="16370300" y="1355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37041</xdr:rowOff>
    </xdr:from>
    <xdr:to>
      <xdr:col>22</xdr:col>
      <xdr:colOff>415925</xdr:colOff>
      <xdr:row>79</xdr:row>
      <xdr:rowOff>138641</xdr:rowOff>
    </xdr:to>
    <xdr:sp macro="" textlink="">
      <xdr:nvSpPr>
        <xdr:cNvPr id="658" name="円/楕円 657"/>
        <xdr:cNvSpPr/>
      </xdr:nvSpPr>
      <xdr:spPr>
        <a:xfrm>
          <a:off x="15430500" y="135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129768</xdr:rowOff>
    </xdr:from>
    <xdr:ext cx="378565" cy="259045"/>
    <xdr:sp macro="" textlink="">
      <xdr:nvSpPr>
        <xdr:cNvPr id="659" name="テキスト ボックス 658"/>
        <xdr:cNvSpPr txBox="1"/>
      </xdr:nvSpPr>
      <xdr:spPr>
        <a:xfrm>
          <a:off x="15292017" y="1367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31407</xdr:rowOff>
    </xdr:from>
    <xdr:to>
      <xdr:col>21</xdr:col>
      <xdr:colOff>212725</xdr:colOff>
      <xdr:row>79</xdr:row>
      <xdr:rowOff>133007</xdr:rowOff>
    </xdr:to>
    <xdr:sp macro="" textlink="">
      <xdr:nvSpPr>
        <xdr:cNvPr id="660" name="円/楕円 659"/>
        <xdr:cNvSpPr/>
      </xdr:nvSpPr>
      <xdr:spPr>
        <a:xfrm>
          <a:off x="14541500" y="1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149534</xdr:rowOff>
    </xdr:from>
    <xdr:ext cx="469744" cy="259045"/>
    <xdr:sp macro="" textlink="">
      <xdr:nvSpPr>
        <xdr:cNvPr id="661" name="テキスト ボックス 660"/>
        <xdr:cNvSpPr txBox="1"/>
      </xdr:nvSpPr>
      <xdr:spPr>
        <a:xfrm>
          <a:off x="14357427" y="133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170968</xdr:rowOff>
    </xdr:from>
    <xdr:to>
      <xdr:col>20</xdr:col>
      <xdr:colOff>9525</xdr:colOff>
      <xdr:row>79</xdr:row>
      <xdr:rowOff>101118</xdr:rowOff>
    </xdr:to>
    <xdr:sp macro="" textlink="">
      <xdr:nvSpPr>
        <xdr:cNvPr id="662" name="円/楕円 661"/>
        <xdr:cNvSpPr/>
      </xdr:nvSpPr>
      <xdr:spPr>
        <a:xfrm>
          <a:off x="13652500" y="135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117645</xdr:rowOff>
    </xdr:from>
    <xdr:ext cx="469744" cy="259045"/>
    <xdr:sp macro="" textlink="">
      <xdr:nvSpPr>
        <xdr:cNvPr id="663" name="テキスト ボックス 662"/>
        <xdr:cNvSpPr txBox="1"/>
      </xdr:nvSpPr>
      <xdr:spPr>
        <a:xfrm>
          <a:off x="13468427" y="1331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26084</xdr:rowOff>
    </xdr:from>
    <xdr:to>
      <xdr:col>18</xdr:col>
      <xdr:colOff>492125</xdr:colOff>
      <xdr:row>79</xdr:row>
      <xdr:rowOff>127684</xdr:rowOff>
    </xdr:to>
    <xdr:sp macro="" textlink="">
      <xdr:nvSpPr>
        <xdr:cNvPr id="664" name="円/楕円 663"/>
        <xdr:cNvSpPr/>
      </xdr:nvSpPr>
      <xdr:spPr>
        <a:xfrm>
          <a:off x="12763500" y="135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144211</xdr:rowOff>
    </xdr:from>
    <xdr:ext cx="469744" cy="259045"/>
    <xdr:sp macro="" textlink="">
      <xdr:nvSpPr>
        <xdr:cNvPr id="665" name="テキスト ボックス 664"/>
        <xdr:cNvSpPr txBox="1"/>
      </xdr:nvSpPr>
      <xdr:spPr>
        <a:xfrm>
          <a:off x="12579427" y="133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9" name="直線コネクタ 688"/>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90"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91" name="直線コネクタ 690"/>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2"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3" name="直線コネクタ 692"/>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1702</xdr:rowOff>
    </xdr:from>
    <xdr:to>
      <xdr:col>23</xdr:col>
      <xdr:colOff>517525</xdr:colOff>
      <xdr:row>93</xdr:row>
      <xdr:rowOff>17895</xdr:rowOff>
    </xdr:to>
    <xdr:cxnSp macro="">
      <xdr:nvCxnSpPr>
        <xdr:cNvPr id="694" name="直線コネクタ 693"/>
        <xdr:cNvCxnSpPr/>
      </xdr:nvCxnSpPr>
      <xdr:spPr>
        <a:xfrm>
          <a:off x="15481300" y="15946552"/>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5"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6" name="フローチャート : 判断 695"/>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1702</xdr:rowOff>
    </xdr:from>
    <xdr:to>
      <xdr:col>22</xdr:col>
      <xdr:colOff>365125</xdr:colOff>
      <xdr:row>93</xdr:row>
      <xdr:rowOff>18332</xdr:rowOff>
    </xdr:to>
    <xdr:cxnSp macro="">
      <xdr:nvCxnSpPr>
        <xdr:cNvPr id="697" name="直線コネクタ 696"/>
        <xdr:cNvCxnSpPr/>
      </xdr:nvCxnSpPr>
      <xdr:spPr>
        <a:xfrm flipV="1">
          <a:off x="14592300" y="15946552"/>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8" name="フローチャート : 判断 697"/>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9" name="テキスト ボックス 698"/>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18332</xdr:rowOff>
    </xdr:from>
    <xdr:to>
      <xdr:col>21</xdr:col>
      <xdr:colOff>161925</xdr:colOff>
      <xdr:row>93</xdr:row>
      <xdr:rowOff>35134</xdr:rowOff>
    </xdr:to>
    <xdr:cxnSp macro="">
      <xdr:nvCxnSpPr>
        <xdr:cNvPr id="700" name="直線コネクタ 699"/>
        <xdr:cNvCxnSpPr/>
      </xdr:nvCxnSpPr>
      <xdr:spPr>
        <a:xfrm flipV="1">
          <a:off x="13703300" y="1596318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701" name="フローチャート : 判断 700"/>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2" name="テキスト ボックス 701"/>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6959</xdr:rowOff>
    </xdr:from>
    <xdr:to>
      <xdr:col>19</xdr:col>
      <xdr:colOff>644525</xdr:colOff>
      <xdr:row>93</xdr:row>
      <xdr:rowOff>35134</xdr:rowOff>
    </xdr:to>
    <xdr:cxnSp macro="">
      <xdr:nvCxnSpPr>
        <xdr:cNvPr id="703" name="直線コネクタ 702"/>
        <xdr:cNvCxnSpPr/>
      </xdr:nvCxnSpPr>
      <xdr:spPr>
        <a:xfrm>
          <a:off x="12814300" y="15951809"/>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4" name="フローチャート : 判断 703"/>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5" name="テキスト ボックス 704"/>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6" name="フローチャート : 判断 705"/>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7" name="テキスト ボックス 706"/>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138545</xdr:rowOff>
    </xdr:from>
    <xdr:to>
      <xdr:col>23</xdr:col>
      <xdr:colOff>568325</xdr:colOff>
      <xdr:row>93</xdr:row>
      <xdr:rowOff>68695</xdr:rowOff>
    </xdr:to>
    <xdr:sp macro="" textlink="">
      <xdr:nvSpPr>
        <xdr:cNvPr id="713" name="円/楕円 712"/>
        <xdr:cNvSpPr/>
      </xdr:nvSpPr>
      <xdr:spPr>
        <a:xfrm>
          <a:off x="16268700" y="159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161422</xdr:rowOff>
    </xdr:from>
    <xdr:ext cx="534377" cy="259045"/>
    <xdr:sp macro="" textlink="">
      <xdr:nvSpPr>
        <xdr:cNvPr id="714" name="公債費該当値テキスト"/>
        <xdr:cNvSpPr txBox="1"/>
      </xdr:nvSpPr>
      <xdr:spPr>
        <a:xfrm>
          <a:off x="16370300" y="157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122352</xdr:rowOff>
    </xdr:from>
    <xdr:to>
      <xdr:col>22</xdr:col>
      <xdr:colOff>415925</xdr:colOff>
      <xdr:row>93</xdr:row>
      <xdr:rowOff>52502</xdr:rowOff>
    </xdr:to>
    <xdr:sp macro="" textlink="">
      <xdr:nvSpPr>
        <xdr:cNvPr id="715" name="円/楕円 714"/>
        <xdr:cNvSpPr/>
      </xdr:nvSpPr>
      <xdr:spPr>
        <a:xfrm>
          <a:off x="15430500" y="158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69029</xdr:rowOff>
    </xdr:from>
    <xdr:ext cx="534377" cy="259045"/>
    <xdr:sp macro="" textlink="">
      <xdr:nvSpPr>
        <xdr:cNvPr id="716" name="テキスト ボックス 715"/>
        <xdr:cNvSpPr txBox="1"/>
      </xdr:nvSpPr>
      <xdr:spPr>
        <a:xfrm>
          <a:off x="15214111" y="156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138982</xdr:rowOff>
    </xdr:from>
    <xdr:to>
      <xdr:col>21</xdr:col>
      <xdr:colOff>212725</xdr:colOff>
      <xdr:row>93</xdr:row>
      <xdr:rowOff>69132</xdr:rowOff>
    </xdr:to>
    <xdr:sp macro="" textlink="">
      <xdr:nvSpPr>
        <xdr:cNvPr id="717" name="円/楕円 716"/>
        <xdr:cNvSpPr/>
      </xdr:nvSpPr>
      <xdr:spPr>
        <a:xfrm>
          <a:off x="14541500" y="159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85659</xdr:rowOff>
    </xdr:from>
    <xdr:ext cx="534377" cy="259045"/>
    <xdr:sp macro="" textlink="">
      <xdr:nvSpPr>
        <xdr:cNvPr id="718" name="テキスト ボックス 717"/>
        <xdr:cNvSpPr txBox="1"/>
      </xdr:nvSpPr>
      <xdr:spPr>
        <a:xfrm>
          <a:off x="14325111" y="156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155784</xdr:rowOff>
    </xdr:from>
    <xdr:to>
      <xdr:col>20</xdr:col>
      <xdr:colOff>9525</xdr:colOff>
      <xdr:row>93</xdr:row>
      <xdr:rowOff>85934</xdr:rowOff>
    </xdr:to>
    <xdr:sp macro="" textlink="">
      <xdr:nvSpPr>
        <xdr:cNvPr id="719" name="円/楕円 718"/>
        <xdr:cNvSpPr/>
      </xdr:nvSpPr>
      <xdr:spPr>
        <a:xfrm>
          <a:off x="13652500" y="159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102461</xdr:rowOff>
    </xdr:from>
    <xdr:ext cx="534377" cy="259045"/>
    <xdr:sp macro="" textlink="">
      <xdr:nvSpPr>
        <xdr:cNvPr id="720" name="テキスト ボックス 719"/>
        <xdr:cNvSpPr txBox="1"/>
      </xdr:nvSpPr>
      <xdr:spPr>
        <a:xfrm>
          <a:off x="13436111" y="15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127609</xdr:rowOff>
    </xdr:from>
    <xdr:to>
      <xdr:col>18</xdr:col>
      <xdr:colOff>492125</xdr:colOff>
      <xdr:row>93</xdr:row>
      <xdr:rowOff>57759</xdr:rowOff>
    </xdr:to>
    <xdr:sp macro="" textlink="">
      <xdr:nvSpPr>
        <xdr:cNvPr id="721" name="円/楕円 720"/>
        <xdr:cNvSpPr/>
      </xdr:nvSpPr>
      <xdr:spPr>
        <a:xfrm>
          <a:off x="12763500" y="159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74286</xdr:rowOff>
    </xdr:from>
    <xdr:ext cx="534377" cy="259045"/>
    <xdr:sp macro="" textlink="">
      <xdr:nvSpPr>
        <xdr:cNvPr id="722" name="テキスト ボックス 721"/>
        <xdr:cNvSpPr txBox="1"/>
      </xdr:nvSpPr>
      <xdr:spPr>
        <a:xfrm>
          <a:off x="12547111" y="156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4" name="直線コネクタ 743"/>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7"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8" name="直線コネクタ 747"/>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50"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51" name="フローチャート : 判断 750"/>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3" name="フローチャート : 判断 752"/>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4" name="テキスト ボックス 753"/>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6" name="フローチャート : 判断 755"/>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7" name="テキスト ボックス 756"/>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9" name="フローチャート : 判断 758"/>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60" name="テキスト ボックス 759"/>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61" name="フローチャート : 判断 760"/>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2" name="テキスト ボックス 761"/>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1" name="テキスト ボックス 79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3" name="テキスト ボックス 79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5" name="テキスト ボックス 79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4" name="フローチャート : 判断 813"/>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5" name="テキスト ボックス 814"/>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6" name="フローチャート : 判断 815"/>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7" name="テキスト ボックス 816"/>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0" name="テキスト ボックス 82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千円で，全国，類似団体，県内</a:t>
          </a:r>
          <a:r>
            <a:rPr kumimoji="0" lang="ja-JP" altLang="ja-JP" sz="1200" b="0" i="0" u="none" strike="noStrike" kern="0" cap="none" spc="0" normalizeH="0" baseline="0" noProof="0">
              <a:ln>
                <a:noFill/>
              </a:ln>
              <a:solidFill>
                <a:prstClr val="black"/>
              </a:solidFill>
              <a:effectLst/>
              <a:uLnTx/>
              <a:uFillTx/>
              <a:latin typeface="+mn-lt"/>
              <a:ea typeface="+mn-ea"/>
              <a:cs typeface="+mn-cs"/>
            </a:rPr>
            <a:t>いずれの平均よりも高い数値で推移して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いる。</a:t>
          </a:r>
          <a:r>
            <a:rPr kumimoji="0" lang="ja-JP" altLang="ja-JP" sz="1200" b="0" i="0" u="none" strike="noStrike" kern="0" cap="none" spc="0" normalizeH="0" baseline="0" noProof="0">
              <a:ln>
                <a:noFill/>
              </a:ln>
              <a:solidFill>
                <a:prstClr val="black"/>
              </a:solidFill>
              <a:effectLst/>
              <a:uLnTx/>
              <a:uFillTx/>
              <a:latin typeface="+mn-lt"/>
              <a:ea typeface="+mn-ea"/>
              <a:cs typeface="+mn-cs"/>
            </a:rPr>
            <a:t>主な</a:t>
          </a:r>
          <a:r>
            <a:rPr kumimoji="0" lang="ja-JP" altLang="en-US" sz="1200" b="0" i="0" u="none" strike="noStrike" kern="0" cap="none" spc="0" normalizeH="0" baseline="0" noProof="0">
              <a:ln>
                <a:noFill/>
              </a:ln>
              <a:solidFill>
                <a:prstClr val="black"/>
              </a:solidFill>
              <a:effectLst/>
              <a:uLnTx/>
              <a:uFillTx/>
              <a:latin typeface="+mn-lt"/>
              <a:ea typeface="+mn-ea"/>
              <a:cs typeface="+mn-cs"/>
            </a:rPr>
            <a:t>要因</a:t>
          </a:r>
          <a:r>
            <a:rPr kumimoji="0" lang="ja-JP" altLang="ja-JP" sz="1200" b="0" i="0" u="none" strike="noStrike" kern="0" cap="none" spc="0" normalizeH="0" baseline="0" noProof="0">
              <a:ln>
                <a:noFill/>
              </a:ln>
              <a:solidFill>
                <a:prstClr val="black"/>
              </a:solidFill>
              <a:effectLst/>
              <a:uLnTx/>
              <a:uFillTx/>
              <a:latin typeface="+mn-lt"/>
              <a:ea typeface="+mn-ea"/>
              <a:cs typeface="+mn-cs"/>
            </a:rPr>
            <a:t>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８年３月から稼働した新ごみ処理施設建設に伴う津山圏域資源循環施設組合への負担金が平成２６年度より増嵩していることである。これは，本市における長年の懸案事項であった新ごみ処理施設建設事業に重点的に取り組んだことによるものであ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公債費は，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a:t>
          </a:r>
          <a:r>
            <a:rPr kumimoji="0" lang="ja-JP" altLang="ja-JP" sz="1200" b="0" i="0" u="none" strike="noStrike" kern="0" cap="none" spc="0" normalizeH="0" baseline="0" noProof="0">
              <a:ln>
                <a:noFill/>
              </a:ln>
              <a:solidFill>
                <a:prstClr val="black"/>
              </a:solidFill>
              <a:effectLst/>
              <a:uLnTx/>
              <a:uFillTx/>
              <a:latin typeface="+mn-lt"/>
              <a:ea typeface="+mn-ea"/>
              <a:cs typeface="+mn-cs"/>
            </a:rPr>
            <a:t>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減少傾向にあるが，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なお，教育費は平成２５，２６年度において大幅増となっているが，これは市内小中学校施設耐震補強事業に取り組んだことによるもので，この結果，本市の小中学校施設の耐震化は平成２６年度に全て完了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ea"/>
              <a:ea typeface="+mn-ea"/>
              <a:cs typeface="+mn-cs"/>
            </a:rPr>
            <a:t>　</a:t>
          </a:r>
          <a:r>
            <a:rPr kumimoji="0" lang="ja-JP" altLang="en-US" sz="1200" b="0" i="0" u="none" strike="noStrike" kern="0" cap="none" spc="0" normalizeH="0" baseline="0" noProof="0">
              <a:ln>
                <a:noFill/>
              </a:ln>
              <a:solidFill>
                <a:prstClr val="black"/>
              </a:solidFill>
              <a:effectLst/>
              <a:uLnTx/>
              <a:uFillTx/>
              <a:latin typeface="+mn-ea"/>
              <a:ea typeface="+mn-ea"/>
              <a:cs typeface="+mn-cs"/>
            </a:rPr>
            <a:t>高齢化が進む本市においては，扶助費が年々増加傾向にあること等から，平成２７年度の実質単年度収支は赤字となっているが，財政調整基金の取崩しにより，実質収支は黒字となっている。</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　</a:t>
          </a:r>
          <a:r>
            <a:rPr kumimoji="0" lang="ja-JP" altLang="ja-JP" sz="1200" b="0" i="0" u="none" strike="noStrike" kern="0" cap="none" spc="0" normalizeH="0" baseline="0" noProof="0">
              <a:ln>
                <a:noFill/>
              </a:ln>
              <a:solidFill>
                <a:prstClr val="black"/>
              </a:solidFill>
              <a:effectLst/>
              <a:uLnTx/>
              <a:uFillTx/>
              <a:latin typeface="+mn-ea"/>
              <a:ea typeface="+mn-ea"/>
              <a:cs typeface="+mn-cs"/>
            </a:rPr>
            <a:t>財政調整基金残高は</a:t>
          </a:r>
          <a:r>
            <a:rPr kumimoji="0" lang="ja-JP" altLang="en-US" sz="1200" b="0" i="0" u="none" strike="noStrike" kern="0" cap="none" spc="0" normalizeH="0" baseline="0" noProof="0">
              <a:ln>
                <a:noFill/>
              </a:ln>
              <a:solidFill>
                <a:prstClr val="black"/>
              </a:solidFill>
              <a:effectLst/>
              <a:uLnTx/>
              <a:uFillTx/>
              <a:latin typeface="+mn-ea"/>
              <a:ea typeface="+mn-ea"/>
              <a:cs typeface="+mn-cs"/>
            </a:rPr>
            <a:t>平成２４年度まで減となっていたが，平成２５年度以降，適切な財源の確保と歳出の精査により一定水準を維持している。今後は合併特例期間終了による地方交付税の縮減などから，財政運営は一層厳しい見通しとなるが，事務事業の見直し等，行財政改革に取り組み，健全な行財政運営に努めていく。</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黒字額の大半は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水道事業会計である。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水道事業会計</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一般会計以外の会計では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ほとんどの会計において一般会計からの繰出金を除けば赤字会計であり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黒字額の標準財政規模に対する比率は低くなっている。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，一般</a:t>
          </a:r>
          <a:r>
            <a:rPr kumimoji="0" lang="ja-JP" altLang="ja-JP" sz="1200" b="0" i="0" u="none" strike="noStrike" kern="0" cap="none" spc="0" normalizeH="0" baseline="0" noProof="0">
              <a:ln>
                <a:noFill/>
              </a:ln>
              <a:solidFill>
                <a:prstClr val="black"/>
              </a:solidFill>
              <a:effectLst/>
              <a:uLnTx/>
              <a:uFillTx/>
              <a:latin typeface="+mn-lt"/>
              <a:ea typeface="+mn-ea"/>
              <a:cs typeface="+mn-cs"/>
            </a:rPr>
            <a:t>会計の負担額軽減</a:t>
          </a:r>
          <a:r>
            <a:rPr kumimoji="0" lang="ja-JP" altLang="en-US" sz="1200" b="0" i="0" u="none" strike="noStrike" kern="0" cap="none" spc="0" normalizeH="0" baseline="0" noProof="0">
              <a:ln>
                <a:noFill/>
              </a:ln>
              <a:solidFill>
                <a:prstClr val="black"/>
              </a:solidFill>
              <a:effectLst/>
              <a:uLnTx/>
              <a:uFillTx/>
              <a:latin typeface="+mn-lt"/>
              <a:ea typeface="+mn-ea"/>
              <a:cs typeface="+mn-cs"/>
            </a:rPr>
            <a:t>に</a:t>
          </a:r>
          <a:r>
            <a:rPr kumimoji="0" lang="ja-JP" altLang="ja-JP" sz="1200" b="0" i="0" u="none" strike="noStrike" kern="0" cap="none" spc="0" normalizeH="0" baseline="0" noProof="0">
              <a:ln>
                <a:noFill/>
              </a:ln>
              <a:solidFill>
                <a:prstClr val="black"/>
              </a:solidFill>
              <a:effectLst/>
              <a:uLnTx/>
              <a:uFillTx/>
              <a:latin typeface="+mn-lt"/>
              <a:ea typeface="+mn-ea"/>
              <a:cs typeface="+mn-cs"/>
            </a:rPr>
            <a:t>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49222701</v>
      </c>
      <c r="BO4" s="409"/>
      <c r="BP4" s="409"/>
      <c r="BQ4" s="409"/>
      <c r="BR4" s="409"/>
      <c r="BS4" s="409"/>
      <c r="BT4" s="409"/>
      <c r="BU4" s="410"/>
      <c r="BV4" s="408">
        <v>53311969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8.1</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46877971</v>
      </c>
      <c r="BO5" s="414"/>
      <c r="BP5" s="414"/>
      <c r="BQ5" s="414"/>
      <c r="BR5" s="414"/>
      <c r="BS5" s="414"/>
      <c r="BT5" s="414"/>
      <c r="BU5" s="415"/>
      <c r="BV5" s="413">
        <v>51786297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89.9</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2344730</v>
      </c>
      <c r="BO6" s="414"/>
      <c r="BP6" s="414"/>
      <c r="BQ6" s="414"/>
      <c r="BR6" s="414"/>
      <c r="BS6" s="414"/>
      <c r="BT6" s="414"/>
      <c r="BU6" s="415"/>
      <c r="BV6" s="413">
        <v>1525672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96.4</v>
      </c>
      <c r="CU6" s="560"/>
      <c r="CV6" s="560"/>
      <c r="CW6" s="560"/>
      <c r="CX6" s="560"/>
      <c r="CY6" s="560"/>
      <c r="CZ6" s="560"/>
      <c r="DA6" s="561"/>
      <c r="DB6" s="559">
        <v>98.7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94609</v>
      </c>
      <c r="BO7" s="414"/>
      <c r="BP7" s="414"/>
      <c r="BQ7" s="414"/>
      <c r="BR7" s="414"/>
      <c r="BS7" s="414"/>
      <c r="BT7" s="414"/>
      <c r="BU7" s="415"/>
      <c r="BV7" s="413">
        <v>146943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27899278</v>
      </c>
      <c r="CU7" s="414"/>
      <c r="CV7" s="414"/>
      <c r="CW7" s="414"/>
      <c r="CX7" s="414"/>
      <c r="CY7" s="414"/>
      <c r="CZ7" s="414"/>
      <c r="DA7" s="415"/>
      <c r="DB7" s="413">
        <v>27751097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2250121</v>
      </c>
      <c r="BO8" s="414"/>
      <c r="BP8" s="414"/>
      <c r="BQ8" s="414"/>
      <c r="BR8" s="414"/>
      <c r="BS8" s="414"/>
      <c r="BT8" s="414"/>
      <c r="BU8" s="415"/>
      <c r="BV8" s="413">
        <v>1378729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103746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871392</v>
      </c>
      <c r="BO9" s="414"/>
      <c r="BP9" s="414"/>
      <c r="BQ9" s="414"/>
      <c r="BR9" s="414"/>
      <c r="BS9" s="414"/>
      <c r="BT9" s="414"/>
      <c r="BU9" s="415"/>
      <c r="BV9" s="413">
        <v>-64521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17.2</v>
      </c>
      <c r="CU9" s="384"/>
      <c r="CV9" s="384"/>
      <c r="CW9" s="384"/>
      <c r="CX9" s="384"/>
      <c r="CY9" s="384"/>
      <c r="CZ9" s="384"/>
      <c r="DA9" s="385"/>
      <c r="DB9" s="383">
        <v>18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106788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1662</v>
      </c>
      <c r="BO10" s="414"/>
      <c r="BP10" s="414"/>
      <c r="BQ10" s="414"/>
      <c r="BR10" s="414"/>
      <c r="BS10" s="414"/>
      <c r="BT10" s="414"/>
      <c r="BU10" s="415"/>
      <c r="BV10" s="413">
        <v>824458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103954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1000000</v>
      </c>
      <c r="BO12" s="414"/>
      <c r="BP12" s="414"/>
      <c r="BQ12" s="414"/>
      <c r="BR12" s="414"/>
      <c r="BS12" s="414"/>
      <c r="BT12" s="414"/>
      <c r="BU12" s="415"/>
      <c r="BV12" s="413">
        <v>760000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103193</v>
      </c>
      <c r="S13" s="515"/>
      <c r="T13" s="515"/>
      <c r="U13" s="515"/>
      <c r="V13" s="516"/>
      <c r="W13" s="502" t="s">
        <v>121</v>
      </c>
      <c r="X13" s="426"/>
      <c r="Y13" s="426"/>
      <c r="Z13" s="426"/>
      <c r="AA13" s="426"/>
      <c r="AB13" s="427"/>
      <c r="AC13" s="389">
        <v>2982</v>
      </c>
      <c r="AD13" s="390"/>
      <c r="AE13" s="390"/>
      <c r="AF13" s="390"/>
      <c r="AG13" s="391"/>
      <c r="AH13" s="389">
        <v>4090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-126946</v>
      </c>
      <c r="BO13" s="414"/>
      <c r="BP13" s="414"/>
      <c r="BQ13" s="414"/>
      <c r="BR13" s="414"/>
      <c r="BS13" s="414"/>
      <c r="BT13" s="414"/>
      <c r="BU13" s="415"/>
      <c r="BV13" s="413">
        <v>-63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12.4</v>
      </c>
      <c r="CU13" s="384"/>
      <c r="CV13" s="384"/>
      <c r="CW13" s="384"/>
      <c r="CX13" s="384"/>
      <c r="CY13" s="384"/>
      <c r="CZ13" s="384"/>
      <c r="DA13" s="385"/>
      <c r="DB13" s="383">
        <v>13.2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104717</v>
      </c>
      <c r="S14" s="515"/>
      <c r="T14" s="515"/>
      <c r="U14" s="515"/>
      <c r="V14" s="516"/>
      <c r="W14" s="517"/>
      <c r="X14" s="429"/>
      <c r="Y14" s="429"/>
      <c r="Z14" s="429"/>
      <c r="AA14" s="429"/>
      <c r="AB14" s="430"/>
      <c r="AC14" s="507">
        <v>6.4</v>
      </c>
      <c r="AD14" s="508"/>
      <c r="AE14" s="508"/>
      <c r="AF14" s="508"/>
      <c r="AG14" s="509"/>
      <c r="AH14" s="507">
        <v>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156.6</v>
      </c>
      <c r="CU14" s="486"/>
      <c r="CV14" s="486"/>
      <c r="CW14" s="486"/>
      <c r="CX14" s="486"/>
      <c r="CY14" s="486"/>
      <c r="CZ14" s="486"/>
      <c r="DA14" s="487"/>
      <c r="DB14" s="518">
        <v>145.1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103988</v>
      </c>
      <c r="S15" s="515"/>
      <c r="T15" s="515"/>
      <c r="U15" s="515"/>
      <c r="V15" s="516"/>
      <c r="W15" s="502" t="s">
        <v>127</v>
      </c>
      <c r="X15" s="426"/>
      <c r="Y15" s="426"/>
      <c r="Z15" s="426"/>
      <c r="AA15" s="426"/>
      <c r="AB15" s="427"/>
      <c r="AC15" s="389">
        <v>13125</v>
      </c>
      <c r="AD15" s="390"/>
      <c r="AE15" s="390"/>
      <c r="AF15" s="390"/>
      <c r="AG15" s="391"/>
      <c r="AH15" s="389">
        <v>15185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11432300</v>
      </c>
      <c r="BO15" s="409"/>
      <c r="BP15" s="409"/>
      <c r="BQ15" s="409"/>
      <c r="BR15" s="409"/>
      <c r="BS15" s="409"/>
      <c r="BT15" s="409"/>
      <c r="BU15" s="410"/>
      <c r="BV15" s="408">
        <v>11015260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v>
      </c>
      <c r="AD16" s="508"/>
      <c r="AE16" s="508"/>
      <c r="AF16" s="508"/>
      <c r="AG16" s="509"/>
      <c r="AH16" s="507">
        <v>28.7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21240151</v>
      </c>
      <c r="BO16" s="414"/>
      <c r="BP16" s="414"/>
      <c r="BQ16" s="414"/>
      <c r="BR16" s="414"/>
      <c r="BS16" s="414"/>
      <c r="BT16" s="414"/>
      <c r="BU16" s="415"/>
      <c r="BV16" s="413">
        <v>20470685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30719</v>
      </c>
      <c r="AD17" s="390"/>
      <c r="AE17" s="390"/>
      <c r="AF17" s="390"/>
      <c r="AG17" s="391"/>
      <c r="AH17" s="389">
        <v>32923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14513808</v>
      </c>
      <c r="BO17" s="414"/>
      <c r="BP17" s="414"/>
      <c r="BQ17" s="414"/>
      <c r="BR17" s="414"/>
      <c r="BS17" s="414"/>
      <c r="BT17" s="414"/>
      <c r="BU17" s="415"/>
      <c r="BV17" s="413">
        <v>14122375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506.33</v>
      </c>
      <c r="M18" s="478"/>
      <c r="N18" s="478"/>
      <c r="O18" s="478"/>
      <c r="P18" s="478"/>
      <c r="Q18" s="478"/>
      <c r="R18" s="479"/>
      <c r="S18" s="479"/>
      <c r="T18" s="479"/>
      <c r="U18" s="479"/>
      <c r="V18" s="480"/>
      <c r="W18" s="494"/>
      <c r="X18" s="495"/>
      <c r="Y18" s="495"/>
      <c r="Z18" s="495"/>
      <c r="AA18" s="495"/>
      <c r="AB18" s="503"/>
      <c r="AC18" s="377">
        <v>65.599999999999994</v>
      </c>
      <c r="AD18" s="378"/>
      <c r="AE18" s="378"/>
      <c r="AF18" s="378"/>
      <c r="AG18" s="481"/>
      <c r="AH18" s="377">
        <v>62.3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25839725</v>
      </c>
      <c r="BO18" s="414"/>
      <c r="BP18" s="414"/>
      <c r="BQ18" s="414"/>
      <c r="BR18" s="414"/>
      <c r="BS18" s="414"/>
      <c r="BT18" s="414"/>
      <c r="BU18" s="415"/>
      <c r="BV18" s="413">
        <v>25748714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205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33021899</v>
      </c>
      <c r="BO19" s="414"/>
      <c r="BP19" s="414"/>
      <c r="BQ19" s="414"/>
      <c r="BR19" s="414"/>
      <c r="BS19" s="414"/>
      <c r="BT19" s="414"/>
      <c r="BU19" s="415"/>
      <c r="BV19" s="413">
        <v>32276674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40303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73727948</v>
      </c>
      <c r="BO23" s="414"/>
      <c r="BP23" s="414"/>
      <c r="BQ23" s="414"/>
      <c r="BR23" s="414"/>
      <c r="BS23" s="414"/>
      <c r="BT23" s="414"/>
      <c r="BU23" s="415"/>
      <c r="BV23" s="413">
        <v>73344786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8330</v>
      </c>
      <c r="R24" s="390"/>
      <c r="S24" s="390"/>
      <c r="T24" s="390"/>
      <c r="U24" s="390"/>
      <c r="V24" s="391"/>
      <c r="W24" s="455"/>
      <c r="X24" s="446"/>
      <c r="Y24" s="447"/>
      <c r="Z24" s="386" t="s">
        <v>151</v>
      </c>
      <c r="AA24" s="387"/>
      <c r="AB24" s="387"/>
      <c r="AC24" s="387"/>
      <c r="AD24" s="387"/>
      <c r="AE24" s="387"/>
      <c r="AF24" s="387"/>
      <c r="AG24" s="388"/>
      <c r="AH24" s="389">
        <v>690</v>
      </c>
      <c r="AI24" s="390"/>
      <c r="AJ24" s="390"/>
      <c r="AK24" s="390"/>
      <c r="AL24" s="391"/>
      <c r="AM24" s="389">
        <v>2293560</v>
      </c>
      <c r="AN24" s="390"/>
      <c r="AO24" s="390"/>
      <c r="AP24" s="390"/>
      <c r="AQ24" s="390"/>
      <c r="AR24" s="391"/>
      <c r="AS24" s="389">
        <v>3324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35210908</v>
      </c>
      <c r="BO24" s="414"/>
      <c r="BP24" s="414"/>
      <c r="BQ24" s="414"/>
      <c r="BR24" s="414"/>
      <c r="BS24" s="414"/>
      <c r="BT24" s="414"/>
      <c r="BU24" s="415"/>
      <c r="BV24" s="413">
        <v>36046897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7020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6230632</v>
      </c>
      <c r="BO25" s="409"/>
      <c r="BP25" s="409"/>
      <c r="BQ25" s="409"/>
      <c r="BR25" s="409"/>
      <c r="BS25" s="409"/>
      <c r="BT25" s="409"/>
      <c r="BU25" s="410"/>
      <c r="BV25" s="408">
        <v>6615207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6210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5550</v>
      </c>
      <c r="R27" s="390"/>
      <c r="S27" s="390"/>
      <c r="T27" s="390"/>
      <c r="U27" s="390"/>
      <c r="V27" s="391"/>
      <c r="W27" s="455"/>
      <c r="X27" s="446"/>
      <c r="Y27" s="447"/>
      <c r="Z27" s="386" t="s">
        <v>161</v>
      </c>
      <c r="AA27" s="387"/>
      <c r="AB27" s="387"/>
      <c r="AC27" s="387"/>
      <c r="AD27" s="387"/>
      <c r="AE27" s="387"/>
      <c r="AF27" s="387"/>
      <c r="AG27" s="388"/>
      <c r="AH27" s="389">
        <v>51</v>
      </c>
      <c r="AI27" s="390"/>
      <c r="AJ27" s="390"/>
      <c r="AK27" s="390"/>
      <c r="AL27" s="391"/>
      <c r="AM27" s="389">
        <v>159434</v>
      </c>
      <c r="AN27" s="390"/>
      <c r="AO27" s="390"/>
      <c r="AP27" s="390"/>
      <c r="AQ27" s="390"/>
      <c r="AR27" s="391"/>
      <c r="AS27" s="389">
        <v>3126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1073068</v>
      </c>
      <c r="BO27" s="417"/>
      <c r="BP27" s="417"/>
      <c r="BQ27" s="417"/>
      <c r="BR27" s="417"/>
      <c r="BS27" s="417"/>
      <c r="BT27" s="417"/>
      <c r="BU27" s="418"/>
      <c r="BV27" s="416">
        <v>1073068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5150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4911643</v>
      </c>
      <c r="BO28" s="409"/>
      <c r="BP28" s="409"/>
      <c r="BQ28" s="409"/>
      <c r="BR28" s="409"/>
      <c r="BS28" s="409"/>
      <c r="BT28" s="409"/>
      <c r="BU28" s="410"/>
      <c r="BV28" s="408">
        <v>5009981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26</v>
      </c>
      <c r="M29" s="390"/>
      <c r="N29" s="390"/>
      <c r="O29" s="390"/>
      <c r="P29" s="391"/>
      <c r="Q29" s="389">
        <v>4650</v>
      </c>
      <c r="R29" s="390"/>
      <c r="S29" s="390"/>
      <c r="T29" s="390"/>
      <c r="U29" s="390"/>
      <c r="V29" s="391"/>
      <c r="W29" s="456"/>
      <c r="X29" s="457"/>
      <c r="Y29" s="458"/>
      <c r="Z29" s="386" t="s">
        <v>168</v>
      </c>
      <c r="AA29" s="387"/>
      <c r="AB29" s="387"/>
      <c r="AC29" s="387"/>
      <c r="AD29" s="387"/>
      <c r="AE29" s="387"/>
      <c r="AF29" s="387"/>
      <c r="AG29" s="388"/>
      <c r="AH29" s="389">
        <v>741</v>
      </c>
      <c r="AI29" s="390"/>
      <c r="AJ29" s="390"/>
      <c r="AK29" s="390"/>
      <c r="AL29" s="391"/>
      <c r="AM29" s="389">
        <v>2452994</v>
      </c>
      <c r="AN29" s="390"/>
      <c r="AO29" s="390"/>
      <c r="AP29" s="390"/>
      <c r="AQ29" s="390"/>
      <c r="AR29" s="391"/>
      <c r="AS29" s="389">
        <v>3310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451064</v>
      </c>
      <c r="BO29" s="414"/>
      <c r="BP29" s="414"/>
      <c r="BQ29" s="414"/>
      <c r="BR29" s="414"/>
      <c r="BS29" s="414"/>
      <c r="BT29" s="414"/>
      <c r="BU29" s="415"/>
      <c r="BV29" s="413">
        <v>450887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6161326</v>
      </c>
      <c r="BO30" s="417"/>
      <c r="BP30" s="417"/>
      <c r="BQ30" s="417"/>
      <c r="BR30" s="417"/>
      <c r="BS30" s="417"/>
      <c r="BT30" s="417"/>
      <c r="BU30" s="418"/>
      <c r="BV30" s="416">
        <v>6078642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津山市水道事業会計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津山広域事務組合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（財）津山市都市整備公社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磯野計記念奨学金特別会計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IF('各会計、関係団体の財政状況及び健全化判断比率'!B32="","",'各会計、関係団体の財政状況及び健全化判断比率'!B32)</f>
        <v>津山市工業用水道事業会計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IF('各会計、関係団体の財政状況及び健全化判断比率'!B34="","",'各会計、関係団体の財政状況及び健全化判断比率'!B34)</f>
        <v>食肉処理センター特別会計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津山広域事務組合　ふるさと振興事業特別会計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津山スポーツ振興財団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公共用地取得事業特別会計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IF('各会計、関係団体の財政状況及び健全化判断比率'!B35="","",'各会計、関係団体の財政状況及び健全化判断比率'!B35)</f>
        <v>下水道事業特別会計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勝田郡老人福祉施設組合　一般会計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津山文化振興財団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奨学金特別会計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14</v>
      </c>
      <c r="BF37" s="373"/>
      <c r="BG37" s="372" t="str">
        <f>IF('各会計、関係団体の財政状況及び健全化判断比率'!B36="","",'各会計、関係団体の財政状況及び健全化判断比率'!B36)</f>
        <v>農業集落排水事業特別会計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勝田郡老人福祉施設組合　訪問介護事業所会計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津山街づくり（株）</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土地開発公社清算事業特別会計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久米老人ホーム組合　一般会計</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津山地域振興開発（株）</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久米老人ホーム組合　指定訪問介護事業特別会計</v>
      </c>
      <c r="BZ39" s="372"/>
      <c r="CA39" s="372"/>
      <c r="CB39" s="372"/>
      <c r="CC39" s="372"/>
      <c r="CD39" s="372"/>
      <c r="CE39" s="372"/>
      <c r="CF39" s="372"/>
      <c r="CG39" s="372"/>
      <c r="CH39" s="372"/>
      <c r="CI39" s="372"/>
      <c r="CJ39" s="372"/>
      <c r="CK39" s="372"/>
      <c r="CL39" s="372"/>
      <c r="CM39" s="372"/>
      <c r="CN39" s="165"/>
      <c r="CO39" s="373">
        <f t="shared" si="3"/>
        <v>30</v>
      </c>
      <c r="CP39" s="373"/>
      <c r="CQ39" s="372" t="str">
        <f>IF('各会計、関係団体の財政状況及び健全化判断比率'!BS12="","",'各会計、関係団体の財政状況及び健全化判断比率'!BS12)</f>
        <v>（株）津山市加茂町ふるさと振興公社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津山圏域資源循環施設組合　一般会計</v>
      </c>
      <c r="BZ40" s="372"/>
      <c r="CA40" s="372"/>
      <c r="CB40" s="372"/>
      <c r="CC40" s="372"/>
      <c r="CD40" s="372"/>
      <c r="CE40" s="372"/>
      <c r="CF40" s="372"/>
      <c r="CG40" s="372"/>
      <c r="CH40" s="372"/>
      <c r="CI40" s="372"/>
      <c r="CJ40" s="372"/>
      <c r="CK40" s="372"/>
      <c r="CL40" s="372"/>
      <c r="CM40" s="372"/>
      <c r="CN40" s="165"/>
      <c r="CO40" s="373">
        <f t="shared" si="3"/>
        <v>31</v>
      </c>
      <c r="CP40" s="373"/>
      <c r="CQ40" s="372" t="str">
        <f>IF('各会計、関係団体の財政状況及び健全化判断比率'!BS13="","",'各会計、関係団体の財政状況及び健全化判断比率'!BS13)</f>
        <v>（有）アグリ久米</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津山圏域東部衛生施設組合　一般会計</v>
      </c>
      <c r="BZ41" s="372"/>
      <c r="CA41" s="372"/>
      <c r="CB41" s="372"/>
      <c r="CC41" s="372"/>
      <c r="CD41" s="372"/>
      <c r="CE41" s="372"/>
      <c r="CF41" s="372"/>
      <c r="CG41" s="372"/>
      <c r="CH41" s="372"/>
      <c r="CI41" s="372"/>
      <c r="CJ41" s="372"/>
      <c r="CK41" s="372"/>
      <c r="CL41" s="372"/>
      <c r="CM41" s="372"/>
      <c r="CN41" s="165"/>
      <c r="CO41" s="373">
        <f t="shared" si="3"/>
        <v>32</v>
      </c>
      <c r="CP41" s="373"/>
      <c r="CQ41" s="372" t="str">
        <f>IF('各会計、関係団体の財政状況及び健全化判断比率'!BS14="","",'各会計、関係団体の財政状況及び健全化判断比率'!BS14)</f>
        <v>（財）あばグリーン公社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津山圏域西部衛生施設組合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津山圏域衛生処理組合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529</v>
      </c>
      <c r="D34" s="1181"/>
      <c r="E34" s="1182"/>
      <c r="F34" s="32">
        <v>17</v>
      </c>
      <c r="G34" s="33">
        <v>18.25</v>
      </c>
      <c r="H34" s="33">
        <v>18.579999999999998</v>
      </c>
      <c r="I34" s="33">
        <v>15.58</v>
      </c>
      <c r="J34" s="34">
        <v>13.48</v>
      </c>
      <c r="K34" s="22"/>
      <c r="L34" s="22"/>
      <c r="M34" s="22"/>
      <c r="N34" s="22"/>
      <c r="O34" s="22"/>
      <c r="P34" s="22"/>
    </row>
    <row r="35" spans="1:16" ht="39" customHeight="1">
      <c r="A35" s="22"/>
      <c r="B35" s="35"/>
      <c r="C35" s="1175" t="s">
        <v>530</v>
      </c>
      <c r="D35" s="1176"/>
      <c r="E35" s="1177"/>
      <c r="F35" s="36">
        <v>5.69</v>
      </c>
      <c r="G35" s="37">
        <v>5.2</v>
      </c>
      <c r="H35" s="37">
        <v>5.16</v>
      </c>
      <c r="I35" s="37">
        <v>4.96</v>
      </c>
      <c r="J35" s="38">
        <v>8.06</v>
      </c>
      <c r="K35" s="22"/>
      <c r="L35" s="22"/>
      <c r="M35" s="22"/>
      <c r="N35" s="22"/>
      <c r="O35" s="22"/>
      <c r="P35" s="22"/>
    </row>
    <row r="36" spans="1:16" ht="39" customHeight="1">
      <c r="A36" s="22"/>
      <c r="B36" s="35"/>
      <c r="C36" s="1175" t="s">
        <v>531</v>
      </c>
      <c r="D36" s="1176"/>
      <c r="E36" s="1177"/>
      <c r="F36" s="36">
        <v>0.12</v>
      </c>
      <c r="G36" s="37">
        <v>0.24</v>
      </c>
      <c r="H36" s="37">
        <v>0.26</v>
      </c>
      <c r="I36" s="37">
        <v>0.56000000000000005</v>
      </c>
      <c r="J36" s="38">
        <v>0.79</v>
      </c>
      <c r="K36" s="22"/>
      <c r="L36" s="22"/>
      <c r="M36" s="22"/>
      <c r="N36" s="22"/>
      <c r="O36" s="22"/>
      <c r="P36" s="22"/>
    </row>
    <row r="37" spans="1:16" ht="39" customHeight="1">
      <c r="A37" s="22"/>
      <c r="B37" s="35"/>
      <c r="C37" s="1175" t="s">
        <v>532</v>
      </c>
      <c r="D37" s="1176"/>
      <c r="E37" s="1177"/>
      <c r="F37" s="36">
        <v>0.13</v>
      </c>
      <c r="G37" s="37">
        <v>0.14000000000000001</v>
      </c>
      <c r="H37" s="37">
        <v>0.14000000000000001</v>
      </c>
      <c r="I37" s="37">
        <v>0.15</v>
      </c>
      <c r="J37" s="38">
        <v>0.16</v>
      </c>
      <c r="K37" s="22"/>
      <c r="L37" s="22"/>
      <c r="M37" s="22"/>
      <c r="N37" s="22"/>
      <c r="O37" s="22"/>
      <c r="P37" s="22"/>
    </row>
    <row r="38" spans="1:16" ht="39" customHeight="1">
      <c r="A38" s="22"/>
      <c r="B38" s="35"/>
      <c r="C38" s="1175" t="s">
        <v>533</v>
      </c>
      <c r="D38" s="1176"/>
      <c r="E38" s="1177"/>
      <c r="F38" s="36">
        <v>0.7</v>
      </c>
      <c r="G38" s="37">
        <v>1.58</v>
      </c>
      <c r="H38" s="37">
        <v>0.7</v>
      </c>
      <c r="I38" s="37">
        <v>0.49</v>
      </c>
      <c r="J38" s="38">
        <v>0.01</v>
      </c>
      <c r="K38" s="22"/>
      <c r="L38" s="22"/>
      <c r="M38" s="22"/>
      <c r="N38" s="22"/>
      <c r="O38" s="22"/>
      <c r="P38" s="22"/>
    </row>
    <row r="39" spans="1:16" ht="39" customHeight="1">
      <c r="A39" s="22"/>
      <c r="B39" s="35"/>
      <c r="C39" s="1175" t="s">
        <v>534</v>
      </c>
      <c r="D39" s="1176"/>
      <c r="E39" s="1177"/>
      <c r="F39" s="36">
        <v>0</v>
      </c>
      <c r="G39" s="37">
        <v>0</v>
      </c>
      <c r="H39" s="37">
        <v>0</v>
      </c>
      <c r="I39" s="37">
        <v>0</v>
      </c>
      <c r="J39" s="38">
        <v>0</v>
      </c>
      <c r="K39" s="22"/>
      <c r="L39" s="22"/>
      <c r="M39" s="22"/>
      <c r="N39" s="22"/>
      <c r="O39" s="22"/>
      <c r="P39" s="22"/>
    </row>
    <row r="40" spans="1:16" ht="39" customHeight="1">
      <c r="A40" s="22"/>
      <c r="B40" s="35"/>
      <c r="C40" s="1175" t="s">
        <v>535</v>
      </c>
      <c r="D40" s="1176"/>
      <c r="E40" s="1177"/>
      <c r="F40" s="36">
        <v>0</v>
      </c>
      <c r="G40" s="37">
        <v>0</v>
      </c>
      <c r="H40" s="37">
        <v>0</v>
      </c>
      <c r="I40" s="37">
        <v>0</v>
      </c>
      <c r="J40" s="38">
        <v>0</v>
      </c>
      <c r="K40" s="22"/>
      <c r="L40" s="22"/>
      <c r="M40" s="22"/>
      <c r="N40" s="22"/>
      <c r="O40" s="22"/>
      <c r="P40" s="22"/>
    </row>
    <row r="41" spans="1:16" ht="39" customHeight="1">
      <c r="A41" s="22"/>
      <c r="B41" s="35"/>
      <c r="C41" s="1175" t="s">
        <v>536</v>
      </c>
      <c r="D41" s="1176"/>
      <c r="E41" s="1177"/>
      <c r="F41" s="36">
        <v>0</v>
      </c>
      <c r="G41" s="37">
        <v>0</v>
      </c>
      <c r="H41" s="37">
        <v>0</v>
      </c>
      <c r="I41" s="37">
        <v>0</v>
      </c>
      <c r="J41" s="38">
        <v>0</v>
      </c>
      <c r="K41" s="22"/>
      <c r="L41" s="22"/>
      <c r="M41" s="22"/>
      <c r="N41" s="22"/>
      <c r="O41" s="22"/>
      <c r="P41" s="22"/>
    </row>
    <row r="42" spans="1:16" ht="39" customHeight="1">
      <c r="A42" s="22"/>
      <c r="B42" s="39"/>
      <c r="C42" s="1175" t="s">
        <v>537</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538</v>
      </c>
      <c r="D43" s="1179"/>
      <c r="E43" s="1180"/>
      <c r="F43" s="41">
        <v>0.14000000000000001</v>
      </c>
      <c r="G43" s="42">
        <v>0.13</v>
      </c>
      <c r="H43" s="42">
        <v>0.13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5935</v>
      </c>
      <c r="L45" s="60">
        <v>5767</v>
      </c>
      <c r="M45" s="60">
        <v>5841</v>
      </c>
      <c r="N45" s="60">
        <v>5886</v>
      </c>
      <c r="O45" s="61">
        <v>5757</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v>27</v>
      </c>
      <c r="L47" s="64">
        <v>27</v>
      </c>
      <c r="M47" s="64">
        <v>27</v>
      </c>
      <c r="N47" s="64">
        <v>27</v>
      </c>
      <c r="O47" s="65">
        <v>27</v>
      </c>
      <c r="P47" s="48"/>
      <c r="Q47" s="48"/>
      <c r="R47" s="48"/>
      <c r="S47" s="48"/>
      <c r="T47" s="48"/>
      <c r="U47" s="48"/>
    </row>
    <row r="48" spans="1:21" ht="30.75" customHeight="1">
      <c r="A48" s="48"/>
      <c r="B48" s="1193"/>
      <c r="C48" s="1194"/>
      <c r="D48" s="62"/>
      <c r="E48" s="1185" t="s">
        <v>15</v>
      </c>
      <c r="F48" s="1185"/>
      <c r="G48" s="1185"/>
      <c r="H48" s="1185"/>
      <c r="I48" s="1185"/>
      <c r="J48" s="1186"/>
      <c r="K48" s="63">
        <v>2248</v>
      </c>
      <c r="L48" s="64">
        <v>1993</v>
      </c>
      <c r="M48" s="64">
        <v>2197</v>
      </c>
      <c r="N48" s="64">
        <v>1942</v>
      </c>
      <c r="O48" s="65">
        <v>1994</v>
      </c>
      <c r="P48" s="48"/>
      <c r="Q48" s="48"/>
      <c r="R48" s="48"/>
      <c r="S48" s="48"/>
      <c r="T48" s="48"/>
      <c r="U48" s="48"/>
    </row>
    <row r="49" spans="1:21" ht="30.75" customHeight="1">
      <c r="A49" s="48"/>
      <c r="B49" s="1193"/>
      <c r="C49" s="1194"/>
      <c r="D49" s="62"/>
      <c r="E49" s="1185" t="s">
        <v>16</v>
      </c>
      <c r="F49" s="1185"/>
      <c r="G49" s="1185"/>
      <c r="H49" s="1185"/>
      <c r="I49" s="1185"/>
      <c r="J49" s="1186"/>
      <c r="K49" s="63">
        <v>360</v>
      </c>
      <c r="L49" s="64">
        <v>347</v>
      </c>
      <c r="M49" s="64">
        <v>353</v>
      </c>
      <c r="N49" s="64">
        <v>299</v>
      </c>
      <c r="O49" s="65">
        <v>281</v>
      </c>
      <c r="P49" s="48"/>
      <c r="Q49" s="48"/>
      <c r="R49" s="48"/>
      <c r="S49" s="48"/>
      <c r="T49" s="48"/>
      <c r="U49" s="48"/>
    </row>
    <row r="50" spans="1:21" ht="30.75" customHeight="1">
      <c r="A50" s="48"/>
      <c r="B50" s="1193"/>
      <c r="C50" s="1194"/>
      <c r="D50" s="62"/>
      <c r="E50" s="1185" t="s">
        <v>17</v>
      </c>
      <c r="F50" s="1185"/>
      <c r="G50" s="1185"/>
      <c r="H50" s="1185"/>
      <c r="I50" s="1185"/>
      <c r="J50" s="1186"/>
      <c r="K50" s="63">
        <v>326</v>
      </c>
      <c r="L50" s="64">
        <v>321</v>
      </c>
      <c r="M50" s="64">
        <v>302</v>
      </c>
      <c r="N50" s="64">
        <v>287</v>
      </c>
      <c r="O50" s="65">
        <v>233</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5509</v>
      </c>
      <c r="L52" s="64">
        <v>5402</v>
      </c>
      <c r="M52" s="64">
        <v>5465</v>
      </c>
      <c r="N52" s="64">
        <v>5639</v>
      </c>
      <c r="O52" s="65">
        <v>5772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3387</v>
      </c>
      <c r="L53" s="69">
        <v>3053</v>
      </c>
      <c r="M53" s="69">
        <v>3255</v>
      </c>
      <c r="N53" s="69">
        <v>2802</v>
      </c>
      <c r="O53" s="70">
        <v>2520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54786</v>
      </c>
      <c r="J41" s="83">
        <v>54998</v>
      </c>
      <c r="K41" s="83">
        <v>69510</v>
      </c>
      <c r="L41" s="83">
        <v>73345</v>
      </c>
      <c r="M41" s="84">
        <v>73728</v>
      </c>
    </row>
    <row r="42" spans="2:13" ht="27.75" customHeight="1">
      <c r="B42" s="1201"/>
      <c r="C42" s="1202"/>
      <c r="D42" s="85"/>
      <c r="E42" s="1205" t="s">
        <v>26</v>
      </c>
      <c r="F42" s="1205"/>
      <c r="G42" s="1205"/>
      <c r="H42" s="1206"/>
      <c r="I42" s="86">
        <v>4375</v>
      </c>
      <c r="J42" s="87">
        <v>2617</v>
      </c>
      <c r="K42" s="87">
        <v>2357</v>
      </c>
      <c r="L42" s="87">
        <v>2144</v>
      </c>
      <c r="M42" s="88">
        <v>1969</v>
      </c>
    </row>
    <row r="43" spans="2:13" ht="27.75" customHeight="1">
      <c r="B43" s="1201"/>
      <c r="C43" s="1202"/>
      <c r="D43" s="85"/>
      <c r="E43" s="1205" t="s">
        <v>27</v>
      </c>
      <c r="F43" s="1205"/>
      <c r="G43" s="1205"/>
      <c r="H43" s="1206"/>
      <c r="I43" s="86">
        <v>33269</v>
      </c>
      <c r="J43" s="87">
        <v>32506</v>
      </c>
      <c r="K43" s="87">
        <v>32382</v>
      </c>
      <c r="L43" s="87">
        <v>30920</v>
      </c>
      <c r="M43" s="88">
        <v>30554</v>
      </c>
    </row>
    <row r="44" spans="2:13" ht="27.75" customHeight="1">
      <c r="B44" s="1201"/>
      <c r="C44" s="1202"/>
      <c r="D44" s="85"/>
      <c r="E44" s="1205" t="s">
        <v>28</v>
      </c>
      <c r="F44" s="1205"/>
      <c r="G44" s="1205"/>
      <c r="H44" s="1206"/>
      <c r="I44" s="86">
        <v>2506</v>
      </c>
      <c r="J44" s="87">
        <v>2287</v>
      </c>
      <c r="K44" s="87">
        <v>3074</v>
      </c>
      <c r="L44" s="87">
        <v>5311</v>
      </c>
      <c r="M44" s="88">
        <v>8092</v>
      </c>
    </row>
    <row r="45" spans="2:13" ht="27.75" customHeight="1">
      <c r="B45" s="1201"/>
      <c r="C45" s="1202"/>
      <c r="D45" s="85"/>
      <c r="E45" s="1205" t="s">
        <v>29</v>
      </c>
      <c r="F45" s="1205"/>
      <c r="G45" s="1205"/>
      <c r="H45" s="1206"/>
      <c r="I45" s="86">
        <v>7917</v>
      </c>
      <c r="J45" s="87">
        <v>7898</v>
      </c>
      <c r="K45" s="87">
        <v>7450</v>
      </c>
      <c r="L45" s="87">
        <v>6666</v>
      </c>
      <c r="M45" s="88">
        <v>6123</v>
      </c>
    </row>
    <row r="46" spans="2:13" ht="27.75" customHeight="1">
      <c r="B46" s="1201"/>
      <c r="C46" s="1202"/>
      <c r="D46" s="85"/>
      <c r="E46" s="1205" t="s">
        <v>30</v>
      </c>
      <c r="F46" s="1205"/>
      <c r="G46" s="1205"/>
      <c r="H46" s="1206"/>
      <c r="I46" s="86">
        <v>7056</v>
      </c>
      <c r="J46" s="87">
        <v>6501</v>
      </c>
      <c r="K46" s="87">
        <v>12</v>
      </c>
      <c r="L46" s="87">
        <v>10</v>
      </c>
      <c r="M46" s="88">
        <v>4</v>
      </c>
    </row>
    <row r="47" spans="2:13" ht="27.75" customHeight="1">
      <c r="B47" s="1201"/>
      <c r="C47" s="1202"/>
      <c r="D47" s="85"/>
      <c r="E47" s="1205" t="s">
        <v>31</v>
      </c>
      <c r="F47" s="1205"/>
      <c r="G47" s="1205"/>
      <c r="H47" s="1206"/>
      <c r="I47" s="86" t="s">
        <v>481</v>
      </c>
      <c r="J47" s="87" t="s">
        <v>481</v>
      </c>
      <c r="K47" s="87" t="s">
        <v>481</v>
      </c>
      <c r="L47" s="87" t="s">
        <v>481</v>
      </c>
      <c r="M47" s="88" t="s">
        <v>481</v>
      </c>
    </row>
    <row r="48" spans="2:13" ht="27.75" customHeight="1">
      <c r="B48" s="1203"/>
      <c r="C48" s="1204"/>
      <c r="D48" s="85"/>
      <c r="E48" s="1205" t="s">
        <v>32</v>
      </c>
      <c r="F48" s="1205"/>
      <c r="G48" s="1205"/>
      <c r="H48" s="1206"/>
      <c r="I48" s="86" t="s">
        <v>481</v>
      </c>
      <c r="J48" s="87" t="s">
        <v>481</v>
      </c>
      <c r="K48" s="87" t="s">
        <v>481</v>
      </c>
      <c r="L48" s="87" t="s">
        <v>481</v>
      </c>
      <c r="M48" s="88" t="s">
        <v>481</v>
      </c>
    </row>
    <row r="49" spans="2:13" ht="27.75" customHeight="1">
      <c r="B49" s="1199" t="s">
        <v>33</v>
      </c>
      <c r="C49" s="1200"/>
      <c r="D49" s="89"/>
      <c r="E49" s="1205" t="s">
        <v>34</v>
      </c>
      <c r="F49" s="1205"/>
      <c r="G49" s="1205"/>
      <c r="H49" s="1206"/>
      <c r="I49" s="86">
        <v>6347</v>
      </c>
      <c r="J49" s="87">
        <v>5706</v>
      </c>
      <c r="K49" s="87">
        <v>7990</v>
      </c>
      <c r="L49" s="87">
        <v>8717</v>
      </c>
      <c r="M49" s="88">
        <v>8726</v>
      </c>
    </row>
    <row r="50" spans="2:13" ht="27.75" customHeight="1">
      <c r="B50" s="1201"/>
      <c r="C50" s="1202"/>
      <c r="D50" s="85"/>
      <c r="E50" s="1205" t="s">
        <v>35</v>
      </c>
      <c r="F50" s="1205"/>
      <c r="G50" s="1205"/>
      <c r="H50" s="1206"/>
      <c r="I50" s="86">
        <v>10804</v>
      </c>
      <c r="J50" s="87">
        <v>10244</v>
      </c>
      <c r="K50" s="87">
        <v>10251</v>
      </c>
      <c r="L50" s="87">
        <v>10898</v>
      </c>
      <c r="M50" s="88">
        <v>11335</v>
      </c>
    </row>
    <row r="51" spans="2:13" ht="27.75" customHeight="1">
      <c r="B51" s="1203"/>
      <c r="C51" s="1204"/>
      <c r="D51" s="85"/>
      <c r="E51" s="1205" t="s">
        <v>36</v>
      </c>
      <c r="F51" s="1205"/>
      <c r="G51" s="1205"/>
      <c r="H51" s="1206"/>
      <c r="I51" s="86">
        <v>57380</v>
      </c>
      <c r="J51" s="87">
        <v>60413</v>
      </c>
      <c r="K51" s="87">
        <v>63590</v>
      </c>
      <c r="L51" s="87">
        <v>65638</v>
      </c>
      <c r="M51" s="88">
        <v>64629</v>
      </c>
    </row>
    <row r="52" spans="2:13" ht="27.75" customHeight="1" thickBot="1">
      <c r="B52" s="1207" t="s">
        <v>37</v>
      </c>
      <c r="C52" s="1208"/>
      <c r="D52" s="90"/>
      <c r="E52" s="1209" t="s">
        <v>38</v>
      </c>
      <c r="F52" s="1209"/>
      <c r="G52" s="1209"/>
      <c r="H52" s="1210"/>
      <c r="I52" s="91">
        <v>35378</v>
      </c>
      <c r="J52" s="92">
        <v>30442</v>
      </c>
      <c r="K52" s="92">
        <v>32954</v>
      </c>
      <c r="L52" s="92">
        <v>33141</v>
      </c>
      <c r="M52" s="93">
        <v>35780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570</v>
      </c>
      <c r="C41" s="246"/>
      <c r="D41" s="246"/>
      <c r="E41" s="246"/>
      <c r="F41" s="246"/>
      <c r="G41" s="246"/>
      <c r="H41" s="246"/>
      <c r="I41" s="246"/>
      <c r="J41" s="246"/>
      <c r="K41" s="246"/>
      <c r="L41" s="246"/>
      <c r="M41" s="246"/>
      <c r="N41" s="246"/>
      <c r="O41" s="246"/>
      <c r="P41" s="247"/>
    </row>
    <row r="42" spans="2:17">
      <c r="B42" s="248"/>
      <c r="C42" s="244"/>
      <c r="D42" s="244"/>
      <c r="E42" s="244"/>
      <c r="F42" s="244"/>
      <c r="G42" s="351" t="s">
        <v>571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572</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573</v>
      </c>
      <c r="H51" s="1228"/>
      <c r="I51" s="1233" t="s">
        <v>574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576</v>
      </c>
      <c r="H55" s="1241"/>
      <c r="I55" s="1237" t="s">
        <v>574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577</v>
      </c>
      <c r="C63" s="244"/>
      <c r="D63" s="244"/>
      <c r="E63" s="244"/>
      <c r="F63" s="244"/>
      <c r="G63" s="244"/>
      <c r="H63" s="244"/>
      <c r="I63" s="244"/>
      <c r="J63" s="244"/>
      <c r="K63" s="244"/>
      <c r="L63" s="244"/>
      <c r="M63" s="244"/>
      <c r="N63" s="244"/>
      <c r="O63" s="244"/>
    </row>
    <row r="64" spans="1:17">
      <c r="B64" s="248"/>
      <c r="C64" s="244"/>
      <c r="D64" s="244"/>
      <c r="E64" s="244"/>
      <c r="F64" s="244"/>
      <c r="G64" s="351" t="s">
        <v>571</v>
      </c>
      <c r="I64" s="352"/>
      <c r="J64" s="352"/>
      <c r="K64" s="352"/>
      <c r="L64" s="244"/>
      <c r="M64" s="244"/>
      <c r="N64" s="244"/>
      <c r="O64" s="244"/>
    </row>
    <row r="65" spans="2:30">
      <c r="B65" s="248"/>
      <c r="C65" s="244"/>
      <c r="D65" s="244"/>
      <c r="E65" s="244"/>
      <c r="F65" s="244"/>
      <c r="G65" s="1247" t="s">
        <v>580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578</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573</v>
      </c>
      <c r="H73" s="1228"/>
      <c r="I73" s="1233" t="s">
        <v>574</v>
      </c>
      <c r="J73" s="1233"/>
      <c r="K73" s="1248">
        <v>151.9</v>
      </c>
      <c r="L73" s="1248">
        <v>133.9</v>
      </c>
      <c r="M73" s="1236">
        <v>141.9</v>
      </c>
      <c r="N73" s="1236">
        <v>145.1</v>
      </c>
      <c r="O73" s="1236">
        <v>156.6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579</v>
      </c>
      <c r="J75" s="1237"/>
      <c r="K75" s="1249">
        <v>15.1</v>
      </c>
      <c r="L75" s="1249">
        <v>14.2</v>
      </c>
      <c r="M75" s="1249">
        <v>14</v>
      </c>
      <c r="N75" s="1249">
        <v>13.2</v>
      </c>
      <c r="O75" s="1249">
        <v>12.4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576</v>
      </c>
      <c r="H77" s="1241"/>
      <c r="I77" s="1237" t="s">
        <v>574</v>
      </c>
      <c r="J77" s="1237"/>
      <c r="K77" s="1248">
        <v>55.5</v>
      </c>
      <c r="L77" s="1248">
        <v>46.1</v>
      </c>
      <c r="M77" s="1236">
        <v>37.6</v>
      </c>
      <c r="N77" s="1236">
        <v>33.799999999999997</v>
      </c>
      <c r="O77" s="1236">
        <v>34.9</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579</v>
      </c>
      <c r="J79" s="1246"/>
      <c r="K79" s="1251">
        <v>9.3000000000000007</v>
      </c>
      <c r="L79" s="1251">
        <v>8.5</v>
      </c>
      <c r="M79" s="1251">
        <v>7.9</v>
      </c>
      <c r="N79" s="1251">
        <v>7.1</v>
      </c>
      <c r="O79" s="1251">
        <v>7.2</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48568</v>
      </c>
      <c r="E3" s="116"/>
      <c r="F3" s="117">
        <v>41433</v>
      </c>
      <c r="G3" s="118"/>
      <c r="H3" s="119"/>
    </row>
    <row r="4" spans="1:8">
      <c r="A4" s="120"/>
      <c r="B4" s="121"/>
      <c r="C4" s="122"/>
      <c r="D4" s="123">
        <v>21052</v>
      </c>
      <c r="E4" s="124"/>
      <c r="F4" s="125">
        <v>22351</v>
      </c>
      <c r="G4" s="126"/>
      <c r="H4" s="127"/>
    </row>
    <row r="5" spans="1:8">
      <c r="A5" s="108" t="s">
        <v>514</v>
      </c>
      <c r="B5" s="113"/>
      <c r="C5" s="114"/>
      <c r="D5" s="115">
        <v>64054</v>
      </c>
      <c r="E5" s="116"/>
      <c r="F5" s="117">
        <v>43493</v>
      </c>
      <c r="G5" s="118"/>
      <c r="H5" s="119"/>
    </row>
    <row r="6" spans="1:8">
      <c r="A6" s="120"/>
      <c r="B6" s="121"/>
      <c r="C6" s="122"/>
      <c r="D6" s="123">
        <v>36868</v>
      </c>
      <c r="E6" s="124"/>
      <c r="F6" s="125">
        <v>23254</v>
      </c>
      <c r="G6" s="126"/>
      <c r="H6" s="127"/>
    </row>
    <row r="7" spans="1:8">
      <c r="A7" s="108" t="s">
        <v>515</v>
      </c>
      <c r="B7" s="113"/>
      <c r="C7" s="114"/>
      <c r="D7" s="115">
        <v>88846</v>
      </c>
      <c r="E7" s="116"/>
      <c r="F7" s="117">
        <v>50840</v>
      </c>
      <c r="G7" s="118"/>
      <c r="H7" s="119"/>
    </row>
    <row r="8" spans="1:8">
      <c r="A8" s="120"/>
      <c r="B8" s="121"/>
      <c r="C8" s="122"/>
      <c r="D8" s="123">
        <v>53261</v>
      </c>
      <c r="E8" s="124"/>
      <c r="F8" s="125">
        <v>25367</v>
      </c>
      <c r="G8" s="126"/>
      <c r="H8" s="127"/>
    </row>
    <row r="9" spans="1:8">
      <c r="A9" s="108" t="s">
        <v>516</v>
      </c>
      <c r="B9" s="113"/>
      <c r="C9" s="114"/>
      <c r="D9" s="115">
        <v>102428</v>
      </c>
      <c r="E9" s="116"/>
      <c r="F9" s="117">
        <v>53605</v>
      </c>
      <c r="G9" s="118"/>
      <c r="H9" s="119"/>
    </row>
    <row r="10" spans="1:8">
      <c r="A10" s="120"/>
      <c r="B10" s="121"/>
      <c r="C10" s="122"/>
      <c r="D10" s="123">
        <v>49749</v>
      </c>
      <c r="E10" s="124"/>
      <c r="F10" s="125">
        <v>28343</v>
      </c>
      <c r="G10" s="126"/>
      <c r="H10" s="127"/>
    </row>
    <row r="11" spans="1:8">
      <c r="A11" s="108" t="s">
        <v>517</v>
      </c>
      <c r="B11" s="113"/>
      <c r="C11" s="114"/>
      <c r="D11" s="115">
        <v>55714</v>
      </c>
      <c r="E11" s="116"/>
      <c r="F11" s="117">
        <v>58051</v>
      </c>
      <c r="G11" s="118"/>
      <c r="H11" s="119"/>
    </row>
    <row r="12" spans="1:8">
      <c r="A12" s="120"/>
      <c r="B12" s="121"/>
      <c r="C12" s="128"/>
      <c r="D12" s="123">
        <v>33108</v>
      </c>
      <c r="E12" s="124"/>
      <c r="F12" s="125">
        <v>32143</v>
      </c>
      <c r="G12" s="126"/>
      <c r="H12" s="127"/>
    </row>
    <row r="13" spans="1:8">
      <c r="A13" s="108"/>
      <c r="B13" s="113"/>
      <c r="C13" s="129"/>
      <c r="D13" s="130">
        <v>71922</v>
      </c>
      <c r="E13" s="131"/>
      <c r="F13" s="132">
        <v>49484</v>
      </c>
      <c r="G13" s="133"/>
      <c r="H13" s="119"/>
    </row>
    <row r="14" spans="1:8">
      <c r="A14" s="120"/>
      <c r="B14" s="121"/>
      <c r="C14" s="122"/>
      <c r="D14" s="123">
        <v>38808</v>
      </c>
      <c r="E14" s="124"/>
      <c r="F14" s="125">
        <v>26292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5.69</v>
      </c>
      <c r="C19" s="134">
        <f>ROUND(VALUE(SUBSTITUTE(実質収支比率等に係る経年分析!G$48,"▲","-")),2)</f>
        <v>5.21</v>
      </c>
      <c r="D19" s="134">
        <f>ROUND(VALUE(SUBSTITUTE(実質収支比率等に係る経年分析!H$48,"▲","-")),2)</f>
        <v>5.16</v>
      </c>
      <c r="E19" s="134">
        <f>ROUND(VALUE(SUBSTITUTE(実質収支比率等に係る経年分析!I$48,"▲","-")),2)</f>
        <v>4.97</v>
      </c>
      <c r="F19" s="134">
        <f>ROUND(VALUE(SUBSTITUTE(実質収支比率等に係る経年分析!J$48,"▲","-")),2)</f>
        <v>8.07</v>
      </c>
    </row>
    <row r="20" spans="1:11">
      <c r="A20" s="134" t="s">
        <v>43</v>
      </c>
      <c r="B20" s="134">
        <f>ROUND(VALUE(SUBSTITUTE(実質収支比率等に係る経年分析!F$47,"▲","-")),2)</f>
        <v>8.7200000000000006</v>
      </c>
      <c r="C20" s="134">
        <f>ROUND(VALUE(SUBSTITUTE(実質収支比率等に係る経年分析!G$47,"▲","-")),2)</f>
        <v>6.97</v>
      </c>
      <c r="D20" s="134">
        <f>ROUND(VALUE(SUBSTITUTE(実質収支比率等に係る経年分析!H$47,"▲","-")),2)</f>
        <v>14.11</v>
      </c>
      <c r="E20" s="134">
        <f>ROUND(VALUE(SUBSTITUTE(実質収支比率等に係る経年分析!I$47,"▲","-")),2)</f>
        <v>18.05</v>
      </c>
      <c r="F20" s="134">
        <f>ROUND(VALUE(SUBSTITUTE(実質収支比率等に係る経年分析!J$47,"▲","-")),2)</f>
        <v>17.600000000000001</v>
      </c>
    </row>
    <row r="21" spans="1:11">
      <c r="A21" s="134" t="s">
        <v>44</v>
      </c>
      <c r="B21" s="134">
        <f>IF(ISNUMBER(VALUE(SUBSTITUTE(実質収支比率等に係る経年分析!F$49,"▲","-"))),ROUND(VALUE(SUBSTITUTE(実質収支比率等に係る経年分析!F$49,"▲","-")),2),NA())</f>
        <v>-1.37</v>
      </c>
      <c r="C21" s="134">
        <f>IF(ISNUMBER(VALUE(SUBSTITUTE(実質収支比率等に係る経年分析!G$49,"▲","-"))),ROUND(VALUE(SUBSTITUTE(実質収支比率等に係る経年分析!G$49,"▲","-")),2),NA())</f>
        <v>-6.92</v>
      </c>
      <c r="D21" s="134">
        <f>IF(ISNUMBER(VALUE(SUBSTITUTE(実質収支比率等に係る経年分析!H$49,"▲","-"))),ROUND(VALUE(SUBSTITUTE(実質収支比率等に係る経年分析!H$49,"▲","-")),2),NA())</f>
        <v>3.78</v>
      </c>
      <c r="E21" s="134">
        <f>IF(ISNUMBER(VALUE(SUBSTITUTE(実質収支比率等に係る経年分析!I$49,"▲","-"))),ROUND(VALUE(SUBSTITUTE(実質収支比率等に係る経年分析!I$49,"▲","-")),2),NA())</f>
        <v>0</v>
      </c>
      <c r="F21" s="134">
        <f>IF(ISNUMBER(VALUE(SUBSTITUTE(実質収支比率等に係る経年分析!J$49,"▲","-"))),ROUND(VALUE(SUBSTITUTE(実質収支比率等に係る経年分析!J$49,"▲","-")),2),NA())</f>
        <v>-0.46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磯野計記念奨学金特別会計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津山市工業用水道事業会計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8.06</v>
      </c>
    </row>
    <row r="36" spans="1:16">
      <c r="A36" s="135" t="str">
        <f>IF(連結実質赤字比率に係る赤字・黒字の構成分析!C$34="",NA(),連結実質赤字比率に係る赤字・黒字の構成分析!C$34)</f>
        <v>津山市水道事業会計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18.579999999999998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5509</v>
      </c>
      <c r="E42" s="136"/>
      <c r="F42" s="136"/>
      <c r="G42" s="136">
        <f>'実質公債費比率（分子）の構造'!L$52</f>
        <v>5402</v>
      </c>
      <c r="H42" s="136"/>
      <c r="I42" s="136"/>
      <c r="J42" s="136">
        <f>'実質公債費比率（分子）の構造'!M$52</f>
        <v>5465</v>
      </c>
      <c r="K42" s="136"/>
      <c r="L42" s="136"/>
      <c r="M42" s="136">
        <f>'実質公債費比率（分子）の構造'!N$52</f>
        <v>5639</v>
      </c>
      <c r="N42" s="136"/>
      <c r="O42" s="136"/>
      <c r="P42" s="136">
        <f>'実質公債費比率（分子）の構造'!O$52</f>
        <v>5772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326</v>
      </c>
      <c r="C44" s="136"/>
      <c r="D44" s="136"/>
      <c r="E44" s="136">
        <f>'実質公債費比率（分子）の構造'!L$50</f>
        <v>321</v>
      </c>
      <c r="F44" s="136"/>
      <c r="G44" s="136"/>
      <c r="H44" s="136">
        <f>'実質公債費比率（分子）の構造'!M$50</f>
        <v>302</v>
      </c>
      <c r="I44" s="136"/>
      <c r="J44" s="136"/>
      <c r="K44" s="136">
        <f>'実質公債費比率（分子）の構造'!N$50</f>
        <v>287</v>
      </c>
      <c r="L44" s="136"/>
      <c r="M44" s="136"/>
      <c r="N44" s="136">
        <f>'実質公債費比率（分子）の構造'!O$50</f>
        <v>233</v>
      </c>
      <c r="O44" s="136"/>
      <c r="P44" s="136"/>
    </row>
    <row r="45" spans="1:16">
      <c r="A45" s="136" t="s">
        <v>54</v>
      </c>
      <c r="B45" s="136">
        <f>'実質公債費比率（分子）の構造'!K$49</f>
        <v>360</v>
      </c>
      <c r="C45" s="136"/>
      <c r="D45" s="136"/>
      <c r="E45" s="136">
        <f>'実質公債費比率（分子）の構造'!L$49</f>
        <v>347</v>
      </c>
      <c r="F45" s="136"/>
      <c r="G45" s="136"/>
      <c r="H45" s="136">
        <f>'実質公債費比率（分子）の構造'!M$49</f>
        <v>353</v>
      </c>
      <c r="I45" s="136"/>
      <c r="J45" s="136"/>
      <c r="K45" s="136">
        <f>'実質公債費比率（分子）の構造'!N$49</f>
        <v>299</v>
      </c>
      <c r="L45" s="136"/>
      <c r="M45" s="136"/>
      <c r="N45" s="136">
        <f>'実質公債費比率（分子）の構造'!O$49</f>
        <v>281</v>
      </c>
      <c r="O45" s="136"/>
      <c r="P45" s="136"/>
    </row>
    <row r="46" spans="1:16">
      <c r="A46" s="136" t="s">
        <v>55</v>
      </c>
      <c r="B46" s="136">
        <f>'実質公債費比率（分子）の構造'!K$48</f>
        <v>2248</v>
      </c>
      <c r="C46" s="136"/>
      <c r="D46" s="136"/>
      <c r="E46" s="136">
        <f>'実質公債費比率（分子）の構造'!L$48</f>
        <v>1993</v>
      </c>
      <c r="F46" s="136"/>
      <c r="G46" s="136"/>
      <c r="H46" s="136">
        <f>'実質公債費比率（分子）の構造'!M$48</f>
        <v>2197</v>
      </c>
      <c r="I46" s="136"/>
      <c r="J46" s="136"/>
      <c r="K46" s="136">
        <f>'実質公債費比率（分子）の構造'!N$48</f>
        <v>1942</v>
      </c>
      <c r="L46" s="136"/>
      <c r="M46" s="136"/>
      <c r="N46" s="136">
        <f>'実質公債費比率（分子）の構造'!O$48</f>
        <v>1994</v>
      </c>
      <c r="O46" s="136"/>
      <c r="P46" s="136"/>
    </row>
    <row r="47" spans="1:16">
      <c r="A47" s="136" t="s">
        <v>56</v>
      </c>
      <c r="B47" s="136">
        <f>'実質公債費比率（分子）の構造'!K$47</f>
        <v>27</v>
      </c>
      <c r="C47" s="136"/>
      <c r="D47" s="136"/>
      <c r="E47" s="136">
        <f>'実質公債費比率（分子）の構造'!L$47</f>
        <v>27</v>
      </c>
      <c r="F47" s="136"/>
      <c r="G47" s="136"/>
      <c r="H47" s="136">
        <f>'実質公債費比率（分子）の構造'!M$47</f>
        <v>27</v>
      </c>
      <c r="I47" s="136"/>
      <c r="J47" s="136"/>
      <c r="K47" s="136">
        <f>'実質公債費比率（分子）の構造'!N$47</f>
        <v>27</v>
      </c>
      <c r="L47" s="136"/>
      <c r="M47" s="136"/>
      <c r="N47" s="136">
        <f>'実質公債費比率（分子）の構造'!O$47</f>
        <v>27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5935</v>
      </c>
      <c r="C49" s="136"/>
      <c r="D49" s="136"/>
      <c r="E49" s="136">
        <f>'実質公債費比率（分子）の構造'!L$45</f>
        <v>5767</v>
      </c>
      <c r="F49" s="136"/>
      <c r="G49" s="136"/>
      <c r="H49" s="136">
        <f>'実質公債費比率（分子）の構造'!M$45</f>
        <v>5841</v>
      </c>
      <c r="I49" s="136"/>
      <c r="J49" s="136"/>
      <c r="K49" s="136">
        <f>'実質公債費比率（分子）の構造'!N$45</f>
        <v>5886</v>
      </c>
      <c r="L49" s="136"/>
      <c r="M49" s="136"/>
      <c r="N49" s="136">
        <f>'実質公債費比率（分子）の構造'!O$45</f>
        <v>5757</v>
      </c>
      <c r="O49" s="136"/>
      <c r="P49" s="136"/>
    </row>
    <row r="50" spans="1:16">
      <c r="A50" s="136" t="s">
        <v>59</v>
      </c>
      <c r="B50" s="136" t="e">
        <f>NA()</f>
        <v>#N/A</v>
      </c>
      <c r="C50" s="136">
        <f>IF(ISNUMBER('実質公債費比率（分子）の構造'!K$53),'実質公債費比率（分子）の構造'!K$53,NA())</f>
        <v>3387</v>
      </c>
      <c r="D50" s="136" t="e">
        <f>NA()</f>
        <v>#N/A</v>
      </c>
      <c r="E50" s="136" t="e">
        <f>NA()</f>
        <v>#N/A</v>
      </c>
      <c r="F50" s="136">
        <f>IF(ISNUMBER('実質公債費比率（分子）の構造'!L$53),'実質公債費比率（分子）の構造'!L$53,NA())</f>
        <v>3053</v>
      </c>
      <c r="G50" s="136" t="e">
        <f>NA()</f>
        <v>#N/A</v>
      </c>
      <c r="H50" s="136" t="e">
        <f>NA()</f>
        <v>#N/A</v>
      </c>
      <c r="I50" s="136">
        <f>IF(ISNUMBER('実質公債費比率（分子）の構造'!M$53),'実質公債費比率（分子）の構造'!M$53,NA())</f>
        <v>3255</v>
      </c>
      <c r="J50" s="136" t="e">
        <f>NA()</f>
        <v>#N/A</v>
      </c>
      <c r="K50" s="136" t="e">
        <f>NA()</f>
        <v>#N/A</v>
      </c>
      <c r="L50" s="136">
        <f>IF(ISNUMBER('実質公債費比率（分子）の構造'!N$53),'実質公債費比率（分子）の構造'!N$53,NA())</f>
        <v>2802</v>
      </c>
      <c r="M50" s="136" t="e">
        <f>NA()</f>
        <v>#N/A</v>
      </c>
      <c r="N50" s="136" t="e">
        <f>NA()</f>
        <v>#N/A</v>
      </c>
      <c r="O50" s="136">
        <f>IF(ISNUMBER('実質公債費比率（分子）の構造'!O$53),'実質公債費比率（分子）の構造'!O$53,NA())</f>
        <v>2520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57380</v>
      </c>
      <c r="E56" s="135"/>
      <c r="F56" s="135"/>
      <c r="G56" s="135">
        <f>'将来負担比率（分子）の構造'!J$51</f>
        <v>60413</v>
      </c>
      <c r="H56" s="135"/>
      <c r="I56" s="135"/>
      <c r="J56" s="135">
        <f>'将来負担比率（分子）の構造'!K$51</f>
        <v>63590</v>
      </c>
      <c r="K56" s="135"/>
      <c r="L56" s="135"/>
      <c r="M56" s="135">
        <f>'将来負担比率（分子）の構造'!L$51</f>
        <v>65638</v>
      </c>
      <c r="N56" s="135"/>
      <c r="O56" s="135"/>
      <c r="P56" s="135">
        <f>'将来負担比率（分子）の構造'!M$51</f>
        <v>64629</v>
      </c>
    </row>
    <row r="57" spans="1:16">
      <c r="A57" s="135" t="s">
        <v>35</v>
      </c>
      <c r="B57" s="135"/>
      <c r="C57" s="135"/>
      <c r="D57" s="135">
        <f>'将来負担比率（分子）の構造'!I$50</f>
        <v>10804</v>
      </c>
      <c r="E57" s="135"/>
      <c r="F57" s="135"/>
      <c r="G57" s="135">
        <f>'将来負担比率（分子）の構造'!J$50</f>
        <v>10244</v>
      </c>
      <c r="H57" s="135"/>
      <c r="I57" s="135"/>
      <c r="J57" s="135">
        <f>'将来負担比率（分子）の構造'!K$50</f>
        <v>10251</v>
      </c>
      <c r="K57" s="135"/>
      <c r="L57" s="135"/>
      <c r="M57" s="135">
        <f>'将来負担比率（分子）の構造'!L$50</f>
        <v>10898</v>
      </c>
      <c r="N57" s="135"/>
      <c r="O57" s="135"/>
      <c r="P57" s="135">
        <f>'将来負担比率（分子）の構造'!M$50</f>
        <v>11335</v>
      </c>
    </row>
    <row r="58" spans="1:16">
      <c r="A58" s="135" t="s">
        <v>34</v>
      </c>
      <c r="B58" s="135"/>
      <c r="C58" s="135"/>
      <c r="D58" s="135">
        <f>'将来負担比率（分子）の構造'!I$49</f>
        <v>6347</v>
      </c>
      <c r="E58" s="135"/>
      <c r="F58" s="135"/>
      <c r="G58" s="135">
        <f>'将来負担比率（分子）の構造'!J$49</f>
        <v>5706</v>
      </c>
      <c r="H58" s="135"/>
      <c r="I58" s="135"/>
      <c r="J58" s="135">
        <f>'将来負担比率（分子）の構造'!K$49</f>
        <v>7990</v>
      </c>
      <c r="K58" s="135"/>
      <c r="L58" s="135"/>
      <c r="M58" s="135">
        <f>'将来負担比率（分子）の構造'!L$49</f>
        <v>8717</v>
      </c>
      <c r="N58" s="135"/>
      <c r="O58" s="135"/>
      <c r="P58" s="135">
        <f>'将来負担比率（分子）の構造'!M$49</f>
        <v>8726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7056</v>
      </c>
      <c r="C61" s="135"/>
      <c r="D61" s="135"/>
      <c r="E61" s="135">
        <f>'将来負担比率（分子）の構造'!J$46</f>
        <v>6501</v>
      </c>
      <c r="F61" s="135"/>
      <c r="G61" s="135"/>
      <c r="H61" s="135">
        <f>'将来負担比率（分子）の構造'!K$46</f>
        <v>12</v>
      </c>
      <c r="I61" s="135"/>
      <c r="J61" s="135"/>
      <c r="K61" s="135">
        <f>'将来負担比率（分子）の構造'!L$46</f>
        <v>10</v>
      </c>
      <c r="L61" s="135"/>
      <c r="M61" s="135"/>
      <c r="N61" s="135">
        <f>'将来負担比率（分子）の構造'!M$46</f>
        <v>4</v>
      </c>
      <c r="O61" s="135"/>
      <c r="P61" s="135"/>
    </row>
    <row r="62" spans="1:16">
      <c r="A62" s="135" t="s">
        <v>29</v>
      </c>
      <c r="B62" s="135">
        <f>'将来負担比率（分子）の構造'!I$45</f>
        <v>7917</v>
      </c>
      <c r="C62" s="135"/>
      <c r="D62" s="135"/>
      <c r="E62" s="135">
        <f>'将来負担比率（分子）の構造'!J$45</f>
        <v>7898</v>
      </c>
      <c r="F62" s="135"/>
      <c r="G62" s="135"/>
      <c r="H62" s="135">
        <f>'将来負担比率（分子）の構造'!K$45</f>
        <v>7450</v>
      </c>
      <c r="I62" s="135"/>
      <c r="J62" s="135"/>
      <c r="K62" s="135">
        <f>'将来負担比率（分子）の構造'!L$45</f>
        <v>6666</v>
      </c>
      <c r="L62" s="135"/>
      <c r="M62" s="135"/>
      <c r="N62" s="135">
        <f>'将来負担比率（分子）の構造'!M$45</f>
        <v>6123</v>
      </c>
      <c r="O62" s="135"/>
      <c r="P62" s="135"/>
    </row>
    <row r="63" spans="1:16">
      <c r="A63" s="135" t="s">
        <v>28</v>
      </c>
      <c r="B63" s="135">
        <f>'将来負担比率（分子）の構造'!I$44</f>
        <v>2506</v>
      </c>
      <c r="C63" s="135"/>
      <c r="D63" s="135"/>
      <c r="E63" s="135">
        <f>'将来負担比率（分子）の構造'!J$44</f>
        <v>2287</v>
      </c>
      <c r="F63" s="135"/>
      <c r="G63" s="135"/>
      <c r="H63" s="135">
        <f>'将来負担比率（分子）の構造'!K$44</f>
        <v>3074</v>
      </c>
      <c r="I63" s="135"/>
      <c r="J63" s="135"/>
      <c r="K63" s="135">
        <f>'将来負担比率（分子）の構造'!L$44</f>
        <v>5311</v>
      </c>
      <c r="L63" s="135"/>
      <c r="M63" s="135"/>
      <c r="N63" s="135">
        <f>'将来負担比率（分子）の構造'!M$44</f>
        <v>8092</v>
      </c>
      <c r="O63" s="135"/>
      <c r="P63" s="135"/>
    </row>
    <row r="64" spans="1:16">
      <c r="A64" s="135" t="s">
        <v>27</v>
      </c>
      <c r="B64" s="135">
        <f>'将来負担比率（分子）の構造'!I$43</f>
        <v>33269</v>
      </c>
      <c r="C64" s="135"/>
      <c r="D64" s="135"/>
      <c r="E64" s="135">
        <f>'将来負担比率（分子）の構造'!J$43</f>
        <v>32506</v>
      </c>
      <c r="F64" s="135"/>
      <c r="G64" s="135"/>
      <c r="H64" s="135">
        <f>'将来負担比率（分子）の構造'!K$43</f>
        <v>32382</v>
      </c>
      <c r="I64" s="135"/>
      <c r="J64" s="135"/>
      <c r="K64" s="135">
        <f>'将来負担比率（分子）の構造'!L$43</f>
        <v>30920</v>
      </c>
      <c r="L64" s="135"/>
      <c r="M64" s="135"/>
      <c r="N64" s="135">
        <f>'将来負担比率（分子）の構造'!M$43</f>
        <v>30554</v>
      </c>
      <c r="O64" s="135"/>
      <c r="P64" s="135"/>
    </row>
    <row r="65" spans="1:16">
      <c r="A65" s="135" t="s">
        <v>26</v>
      </c>
      <c r="B65" s="135">
        <f>'将来負担比率（分子）の構造'!I$42</f>
        <v>4375</v>
      </c>
      <c r="C65" s="135"/>
      <c r="D65" s="135"/>
      <c r="E65" s="135">
        <f>'将来負担比率（分子）の構造'!J$42</f>
        <v>2617</v>
      </c>
      <c r="F65" s="135"/>
      <c r="G65" s="135"/>
      <c r="H65" s="135">
        <f>'将来負担比率（分子）の構造'!K$42</f>
        <v>2357</v>
      </c>
      <c r="I65" s="135"/>
      <c r="J65" s="135"/>
      <c r="K65" s="135">
        <f>'将来負担比率（分子）の構造'!L$42</f>
        <v>2144</v>
      </c>
      <c r="L65" s="135"/>
      <c r="M65" s="135"/>
      <c r="N65" s="135">
        <f>'将来負担比率（分子）の構造'!M$42</f>
        <v>1969</v>
      </c>
      <c r="O65" s="135"/>
      <c r="P65" s="135"/>
    </row>
    <row r="66" spans="1:16">
      <c r="A66" s="135" t="s">
        <v>25</v>
      </c>
      <c r="B66" s="135">
        <f>'将来負担比率（分子）の構造'!I$41</f>
        <v>54786</v>
      </c>
      <c r="C66" s="135"/>
      <c r="D66" s="135"/>
      <c r="E66" s="135">
        <f>'将来負担比率（分子）の構造'!J$41</f>
        <v>54998</v>
      </c>
      <c r="F66" s="135"/>
      <c r="G66" s="135"/>
      <c r="H66" s="135">
        <f>'将来負担比率（分子）の構造'!K$41</f>
        <v>69510</v>
      </c>
      <c r="I66" s="135"/>
      <c r="J66" s="135"/>
      <c r="K66" s="135">
        <f>'将来負担比率（分子）の構造'!L$41</f>
        <v>73345</v>
      </c>
      <c r="L66" s="135"/>
      <c r="M66" s="135"/>
      <c r="N66" s="135">
        <f>'将来負担比率（分子）の構造'!M$41</f>
        <v>73728</v>
      </c>
      <c r="O66" s="135"/>
      <c r="P66" s="135"/>
    </row>
    <row r="67" spans="1:16">
      <c r="A67" s="135" t="s">
        <v>63</v>
      </c>
      <c r="B67" s="135" t="e">
        <f>NA()</f>
        <v>#N/A</v>
      </c>
      <c r="C67" s="135">
        <f>IF(ISNUMBER('将来負担比率（分子）の構造'!I$52), IF('将来負担比率（分子）の構造'!I$52 &lt; 0, 0, '将来負担比率（分子）の構造'!I$52), NA())</f>
        <v>35378</v>
      </c>
      <c r="D67" s="135" t="e">
        <f>NA()</f>
        <v>#N/A</v>
      </c>
      <c r="E67" s="135" t="e">
        <f>NA()</f>
        <v>#N/A</v>
      </c>
      <c r="F67" s="135">
        <f>IF(ISNUMBER('将来負担比率（分子）の構造'!J$52), IF('将来負担比率（分子）の構造'!J$52 &lt; 0, 0, '将来負担比率（分子）の構造'!J$52), NA())</f>
        <v>30442</v>
      </c>
      <c r="G67" s="135" t="e">
        <f>NA()</f>
        <v>#N/A</v>
      </c>
      <c r="H67" s="135" t="e">
        <f>NA()</f>
        <v>#N/A</v>
      </c>
      <c r="I67" s="135">
        <f>IF(ISNUMBER('将来負担比率（分子）の構造'!K$52), IF('将来負担比率（分子）の構造'!K$52 &lt; 0, 0, '将来負担比率（分子）の構造'!K$52), NA())</f>
        <v>32954</v>
      </c>
      <c r="J67" s="135" t="e">
        <f>NA()</f>
        <v>#N/A</v>
      </c>
      <c r="K67" s="135" t="e">
        <f>NA()</f>
        <v>#N/A</v>
      </c>
      <c r="L67" s="135">
        <f>IF(ISNUMBER('将来負担比率（分子）の構造'!L$52), IF('将来負担比率（分子）の構造'!L$52 &lt; 0, 0, '将来負担比率（分子）の構造'!L$52), NA())</f>
        <v>33141</v>
      </c>
      <c r="M67" s="135" t="e">
        <f>NA()</f>
        <v>#N/A</v>
      </c>
      <c r="N67" s="135" t="e">
        <f>NA()</f>
        <v>#N/A</v>
      </c>
      <c r="O67" s="135">
        <f>IF(ISNUMBER('将来負担比率（分子）の構造'!M$52), IF('将来負担比率（分子）の構造'!M$52 &lt; 0, 0, '将来負担比率（分子）の構造'!M$52), NA())</f>
        <v>35780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13006186</v>
      </c>
      <c r="S5" s="669"/>
      <c r="T5" s="669"/>
      <c r="U5" s="669"/>
      <c r="V5" s="669"/>
      <c r="W5" s="669"/>
      <c r="X5" s="669"/>
      <c r="Y5" s="716"/>
      <c r="Z5" s="729">
        <v>26.4</v>
      </c>
      <c r="AA5" s="729"/>
      <c r="AB5" s="729"/>
      <c r="AC5" s="729"/>
      <c r="AD5" s="730">
        <v>12345912</v>
      </c>
      <c r="AE5" s="730"/>
      <c r="AF5" s="730"/>
      <c r="AG5" s="730"/>
      <c r="AH5" s="730"/>
      <c r="AI5" s="730"/>
      <c r="AJ5" s="730"/>
      <c r="AK5" s="730"/>
      <c r="AL5" s="717">
        <v>46</v>
      </c>
      <c r="AM5" s="686"/>
      <c r="AN5" s="686"/>
      <c r="AO5" s="718"/>
      <c r="AP5" s="705" t="s">
        <v>207</v>
      </c>
      <c r="AQ5" s="706"/>
      <c r="AR5" s="706"/>
      <c r="AS5" s="706"/>
      <c r="AT5" s="706"/>
      <c r="AU5" s="706"/>
      <c r="AV5" s="706"/>
      <c r="AW5" s="706"/>
      <c r="AX5" s="706"/>
      <c r="AY5" s="706"/>
      <c r="AZ5" s="706"/>
      <c r="BA5" s="706"/>
      <c r="BB5" s="706"/>
      <c r="BC5" s="706"/>
      <c r="BD5" s="706"/>
      <c r="BE5" s="706"/>
      <c r="BF5" s="707"/>
      <c r="BG5" s="618">
        <v>12345786</v>
      </c>
      <c r="BH5" s="619"/>
      <c r="BI5" s="619"/>
      <c r="BJ5" s="619"/>
      <c r="BK5" s="619"/>
      <c r="BL5" s="619"/>
      <c r="BM5" s="619"/>
      <c r="BN5" s="620"/>
      <c r="BO5" s="671">
        <v>94.9</v>
      </c>
      <c r="BP5" s="671"/>
      <c r="BQ5" s="671"/>
      <c r="BR5" s="671"/>
      <c r="BS5" s="672">
        <v>139648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494321</v>
      </c>
      <c r="S6" s="619"/>
      <c r="T6" s="619"/>
      <c r="U6" s="619"/>
      <c r="V6" s="619"/>
      <c r="W6" s="619"/>
      <c r="X6" s="619"/>
      <c r="Y6" s="620"/>
      <c r="Z6" s="671">
        <v>1</v>
      </c>
      <c r="AA6" s="671"/>
      <c r="AB6" s="671"/>
      <c r="AC6" s="671"/>
      <c r="AD6" s="672">
        <v>494321</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12345786</v>
      </c>
      <c r="BH6" s="619"/>
      <c r="BI6" s="619"/>
      <c r="BJ6" s="619"/>
      <c r="BK6" s="619"/>
      <c r="BL6" s="619"/>
      <c r="BM6" s="619"/>
      <c r="BN6" s="620"/>
      <c r="BO6" s="671">
        <v>94.9</v>
      </c>
      <c r="BP6" s="671"/>
      <c r="BQ6" s="671"/>
      <c r="BR6" s="671"/>
      <c r="BS6" s="672">
        <v>139648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411260</v>
      </c>
      <c r="CS6" s="619"/>
      <c r="CT6" s="619"/>
      <c r="CU6" s="619"/>
      <c r="CV6" s="619"/>
      <c r="CW6" s="619"/>
      <c r="CX6" s="619"/>
      <c r="CY6" s="620"/>
      <c r="CZ6" s="671">
        <v>0.9</v>
      </c>
      <c r="DA6" s="671"/>
      <c r="DB6" s="671"/>
      <c r="DC6" s="671"/>
      <c r="DD6" s="624" t="s">
        <v>214</v>
      </c>
      <c r="DE6" s="619"/>
      <c r="DF6" s="619"/>
      <c r="DG6" s="619"/>
      <c r="DH6" s="619"/>
      <c r="DI6" s="619"/>
      <c r="DJ6" s="619"/>
      <c r="DK6" s="619"/>
      <c r="DL6" s="619"/>
      <c r="DM6" s="619"/>
      <c r="DN6" s="619"/>
      <c r="DO6" s="619"/>
      <c r="DP6" s="620"/>
      <c r="DQ6" s="624">
        <v>411260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27994</v>
      </c>
      <c r="S7" s="619"/>
      <c r="T7" s="619"/>
      <c r="U7" s="619"/>
      <c r="V7" s="619"/>
      <c r="W7" s="619"/>
      <c r="X7" s="619"/>
      <c r="Y7" s="620"/>
      <c r="Z7" s="671">
        <v>0.1</v>
      </c>
      <c r="AA7" s="671"/>
      <c r="AB7" s="671"/>
      <c r="AC7" s="671"/>
      <c r="AD7" s="672">
        <v>27994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5484184</v>
      </c>
      <c r="BH7" s="619"/>
      <c r="BI7" s="619"/>
      <c r="BJ7" s="619"/>
      <c r="BK7" s="619"/>
      <c r="BL7" s="619"/>
      <c r="BM7" s="619"/>
      <c r="BN7" s="620"/>
      <c r="BO7" s="671">
        <v>42.2</v>
      </c>
      <c r="BP7" s="671"/>
      <c r="BQ7" s="671"/>
      <c r="BR7" s="671"/>
      <c r="BS7" s="672">
        <v>139648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4263287</v>
      </c>
      <c r="CS7" s="619"/>
      <c r="CT7" s="619"/>
      <c r="CU7" s="619"/>
      <c r="CV7" s="619"/>
      <c r="CW7" s="619"/>
      <c r="CX7" s="619"/>
      <c r="CY7" s="620"/>
      <c r="CZ7" s="671">
        <v>9.1</v>
      </c>
      <c r="DA7" s="671"/>
      <c r="DB7" s="671"/>
      <c r="DC7" s="671"/>
      <c r="DD7" s="624">
        <v>83452</v>
      </c>
      <c r="DE7" s="619"/>
      <c r="DF7" s="619"/>
      <c r="DG7" s="619"/>
      <c r="DH7" s="619"/>
      <c r="DI7" s="619"/>
      <c r="DJ7" s="619"/>
      <c r="DK7" s="619"/>
      <c r="DL7" s="619"/>
      <c r="DM7" s="619"/>
      <c r="DN7" s="619"/>
      <c r="DO7" s="619"/>
      <c r="DP7" s="620"/>
      <c r="DQ7" s="624">
        <v>3544886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84166</v>
      </c>
      <c r="S8" s="619"/>
      <c r="T8" s="619"/>
      <c r="U8" s="619"/>
      <c r="V8" s="619"/>
      <c r="W8" s="619"/>
      <c r="X8" s="619"/>
      <c r="Y8" s="620"/>
      <c r="Z8" s="671">
        <v>0.2</v>
      </c>
      <c r="AA8" s="671"/>
      <c r="AB8" s="671"/>
      <c r="AC8" s="671"/>
      <c r="AD8" s="672">
        <v>84166</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169806</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16504654</v>
      </c>
      <c r="CS8" s="619"/>
      <c r="CT8" s="619"/>
      <c r="CU8" s="619"/>
      <c r="CV8" s="619"/>
      <c r="CW8" s="619"/>
      <c r="CX8" s="619"/>
      <c r="CY8" s="620"/>
      <c r="CZ8" s="671">
        <v>35.200000000000003</v>
      </c>
      <c r="DA8" s="671"/>
      <c r="DB8" s="671"/>
      <c r="DC8" s="671"/>
      <c r="DD8" s="624">
        <v>562381</v>
      </c>
      <c r="DE8" s="619"/>
      <c r="DF8" s="619"/>
      <c r="DG8" s="619"/>
      <c r="DH8" s="619"/>
      <c r="DI8" s="619"/>
      <c r="DJ8" s="619"/>
      <c r="DK8" s="619"/>
      <c r="DL8" s="619"/>
      <c r="DM8" s="619"/>
      <c r="DN8" s="619"/>
      <c r="DO8" s="619"/>
      <c r="DP8" s="620"/>
      <c r="DQ8" s="624">
        <v>7694814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76760</v>
      </c>
      <c r="S9" s="619"/>
      <c r="T9" s="619"/>
      <c r="U9" s="619"/>
      <c r="V9" s="619"/>
      <c r="W9" s="619"/>
      <c r="X9" s="619"/>
      <c r="Y9" s="620"/>
      <c r="Z9" s="671">
        <v>0.2</v>
      </c>
      <c r="AA9" s="671"/>
      <c r="AB9" s="671"/>
      <c r="AC9" s="671"/>
      <c r="AD9" s="672">
        <v>76760</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4211789</v>
      </c>
      <c r="BH9" s="619"/>
      <c r="BI9" s="619"/>
      <c r="BJ9" s="619"/>
      <c r="BK9" s="619"/>
      <c r="BL9" s="619"/>
      <c r="BM9" s="619"/>
      <c r="BN9" s="620"/>
      <c r="BO9" s="671">
        <v>32.4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4651928</v>
      </c>
      <c r="CS9" s="619"/>
      <c r="CT9" s="619"/>
      <c r="CU9" s="619"/>
      <c r="CV9" s="619"/>
      <c r="CW9" s="619"/>
      <c r="CX9" s="619"/>
      <c r="CY9" s="620"/>
      <c r="CZ9" s="671">
        <v>9.9</v>
      </c>
      <c r="DA9" s="671"/>
      <c r="DB9" s="671"/>
      <c r="DC9" s="671"/>
      <c r="DD9" s="624">
        <v>193647</v>
      </c>
      <c r="DE9" s="619"/>
      <c r="DF9" s="619"/>
      <c r="DG9" s="619"/>
      <c r="DH9" s="619"/>
      <c r="DI9" s="619"/>
      <c r="DJ9" s="619"/>
      <c r="DK9" s="619"/>
      <c r="DL9" s="619"/>
      <c r="DM9" s="619"/>
      <c r="DN9" s="619"/>
      <c r="DO9" s="619"/>
      <c r="DP9" s="620"/>
      <c r="DQ9" s="624">
        <v>3027126</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2042020</v>
      </c>
      <c r="S10" s="619"/>
      <c r="T10" s="619"/>
      <c r="U10" s="619"/>
      <c r="V10" s="619"/>
      <c r="W10" s="619"/>
      <c r="X10" s="619"/>
      <c r="Y10" s="620"/>
      <c r="Z10" s="671">
        <v>4.0999999999999996</v>
      </c>
      <c r="AA10" s="671"/>
      <c r="AB10" s="671"/>
      <c r="AC10" s="671"/>
      <c r="AD10" s="672">
        <v>2042020</v>
      </c>
      <c r="AE10" s="672"/>
      <c r="AF10" s="672"/>
      <c r="AG10" s="672"/>
      <c r="AH10" s="672"/>
      <c r="AI10" s="672"/>
      <c r="AJ10" s="672"/>
      <c r="AK10" s="672"/>
      <c r="AL10" s="641">
        <v>7.6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316401</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233801</v>
      </c>
      <c r="CS10" s="619"/>
      <c r="CT10" s="619"/>
      <c r="CU10" s="619"/>
      <c r="CV10" s="619"/>
      <c r="CW10" s="619"/>
      <c r="CX10" s="619"/>
      <c r="CY10" s="620"/>
      <c r="CZ10" s="671">
        <v>0.5</v>
      </c>
      <c r="DA10" s="671"/>
      <c r="DB10" s="671"/>
      <c r="DC10" s="671"/>
      <c r="DD10" s="624" t="s">
        <v>109</v>
      </c>
      <c r="DE10" s="619"/>
      <c r="DF10" s="619"/>
      <c r="DG10" s="619"/>
      <c r="DH10" s="619"/>
      <c r="DI10" s="619"/>
      <c r="DJ10" s="619"/>
      <c r="DK10" s="619"/>
      <c r="DL10" s="619"/>
      <c r="DM10" s="619"/>
      <c r="DN10" s="619"/>
      <c r="DO10" s="619"/>
      <c r="DP10" s="620"/>
      <c r="DQ10" s="624">
        <v>113698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8487</v>
      </c>
      <c r="S11" s="619"/>
      <c r="T11" s="619"/>
      <c r="U11" s="619"/>
      <c r="V11" s="619"/>
      <c r="W11" s="619"/>
      <c r="X11" s="619"/>
      <c r="Y11" s="620"/>
      <c r="Z11" s="671">
        <v>0</v>
      </c>
      <c r="AA11" s="671"/>
      <c r="AB11" s="671"/>
      <c r="AC11" s="671"/>
      <c r="AD11" s="672">
        <v>8487</v>
      </c>
      <c r="AE11" s="672"/>
      <c r="AF11" s="672"/>
      <c r="AG11" s="672"/>
      <c r="AH11" s="672"/>
      <c r="AI11" s="672"/>
      <c r="AJ11" s="672"/>
      <c r="AK11" s="672"/>
      <c r="AL11" s="641">
        <v>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786188</v>
      </c>
      <c r="BH11" s="619"/>
      <c r="BI11" s="619"/>
      <c r="BJ11" s="619"/>
      <c r="BK11" s="619"/>
      <c r="BL11" s="619"/>
      <c r="BM11" s="619"/>
      <c r="BN11" s="620"/>
      <c r="BO11" s="671">
        <v>6</v>
      </c>
      <c r="BP11" s="671"/>
      <c r="BQ11" s="671"/>
      <c r="BR11" s="671"/>
      <c r="BS11" s="624">
        <v>139648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1682069</v>
      </c>
      <c r="CS11" s="619"/>
      <c r="CT11" s="619"/>
      <c r="CU11" s="619"/>
      <c r="CV11" s="619"/>
      <c r="CW11" s="619"/>
      <c r="CX11" s="619"/>
      <c r="CY11" s="620"/>
      <c r="CZ11" s="671">
        <v>3.6</v>
      </c>
      <c r="DA11" s="671"/>
      <c r="DB11" s="671"/>
      <c r="DC11" s="671"/>
      <c r="DD11" s="624">
        <v>347332</v>
      </c>
      <c r="DE11" s="619"/>
      <c r="DF11" s="619"/>
      <c r="DG11" s="619"/>
      <c r="DH11" s="619"/>
      <c r="DI11" s="619"/>
      <c r="DJ11" s="619"/>
      <c r="DK11" s="619"/>
      <c r="DL11" s="619"/>
      <c r="DM11" s="619"/>
      <c r="DN11" s="619"/>
      <c r="DO11" s="619"/>
      <c r="DP11" s="620"/>
      <c r="DQ11" s="624">
        <v>1072870</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5738861</v>
      </c>
      <c r="BH12" s="619"/>
      <c r="BI12" s="619"/>
      <c r="BJ12" s="619"/>
      <c r="BK12" s="619"/>
      <c r="BL12" s="619"/>
      <c r="BM12" s="619"/>
      <c r="BN12" s="620"/>
      <c r="BO12" s="671">
        <v>44.1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1432030</v>
      </c>
      <c r="CS12" s="619"/>
      <c r="CT12" s="619"/>
      <c r="CU12" s="619"/>
      <c r="CV12" s="619"/>
      <c r="CW12" s="619"/>
      <c r="CX12" s="619"/>
      <c r="CY12" s="620"/>
      <c r="CZ12" s="671">
        <v>3.1</v>
      </c>
      <c r="DA12" s="671"/>
      <c r="DB12" s="671"/>
      <c r="DC12" s="671"/>
      <c r="DD12" s="624">
        <v>618872</v>
      </c>
      <c r="DE12" s="619"/>
      <c r="DF12" s="619"/>
      <c r="DG12" s="619"/>
      <c r="DH12" s="619"/>
      <c r="DI12" s="619"/>
      <c r="DJ12" s="619"/>
      <c r="DK12" s="619"/>
      <c r="DL12" s="619"/>
      <c r="DM12" s="619"/>
      <c r="DN12" s="619"/>
      <c r="DO12" s="619"/>
      <c r="DP12" s="620"/>
      <c r="DQ12" s="624">
        <v>1369094</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84761</v>
      </c>
      <c r="S13" s="619"/>
      <c r="T13" s="619"/>
      <c r="U13" s="619"/>
      <c r="V13" s="619"/>
      <c r="W13" s="619"/>
      <c r="X13" s="619"/>
      <c r="Y13" s="620"/>
      <c r="Z13" s="671">
        <v>0.2</v>
      </c>
      <c r="AA13" s="671"/>
      <c r="AB13" s="671"/>
      <c r="AC13" s="671"/>
      <c r="AD13" s="672">
        <v>84761</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5693649</v>
      </c>
      <c r="BH13" s="619"/>
      <c r="BI13" s="619"/>
      <c r="BJ13" s="619"/>
      <c r="BK13" s="619"/>
      <c r="BL13" s="619"/>
      <c r="BM13" s="619"/>
      <c r="BN13" s="620"/>
      <c r="BO13" s="671">
        <v>43.8</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5380151</v>
      </c>
      <c r="CS13" s="619"/>
      <c r="CT13" s="619"/>
      <c r="CU13" s="619"/>
      <c r="CV13" s="619"/>
      <c r="CW13" s="619"/>
      <c r="CX13" s="619"/>
      <c r="CY13" s="620"/>
      <c r="CZ13" s="671">
        <v>11.5</v>
      </c>
      <c r="DA13" s="671"/>
      <c r="DB13" s="671"/>
      <c r="DC13" s="671"/>
      <c r="DD13" s="624">
        <v>2248439</v>
      </c>
      <c r="DE13" s="619"/>
      <c r="DF13" s="619"/>
      <c r="DG13" s="619"/>
      <c r="DH13" s="619"/>
      <c r="DI13" s="619"/>
      <c r="DJ13" s="619"/>
      <c r="DK13" s="619"/>
      <c r="DL13" s="619"/>
      <c r="DM13" s="619"/>
      <c r="DN13" s="619"/>
      <c r="DO13" s="619"/>
      <c r="DP13" s="620"/>
      <c r="DQ13" s="624">
        <v>3015446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302057</v>
      </c>
      <c r="BH14" s="619"/>
      <c r="BI14" s="619"/>
      <c r="BJ14" s="619"/>
      <c r="BK14" s="619"/>
      <c r="BL14" s="619"/>
      <c r="BM14" s="619"/>
      <c r="BN14" s="620"/>
      <c r="BO14" s="671">
        <v>2.2999999999999998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2080951</v>
      </c>
      <c r="CS14" s="619"/>
      <c r="CT14" s="619"/>
      <c r="CU14" s="619"/>
      <c r="CV14" s="619"/>
      <c r="CW14" s="619"/>
      <c r="CX14" s="619"/>
      <c r="CY14" s="620"/>
      <c r="CZ14" s="671">
        <v>4.4000000000000004</v>
      </c>
      <c r="DA14" s="671"/>
      <c r="DB14" s="671"/>
      <c r="DC14" s="671"/>
      <c r="DD14" s="624">
        <v>443558</v>
      </c>
      <c r="DE14" s="619"/>
      <c r="DF14" s="619"/>
      <c r="DG14" s="619"/>
      <c r="DH14" s="619"/>
      <c r="DI14" s="619"/>
      <c r="DJ14" s="619"/>
      <c r="DK14" s="619"/>
      <c r="DL14" s="619"/>
      <c r="DM14" s="619"/>
      <c r="DN14" s="619"/>
      <c r="DO14" s="619"/>
      <c r="DP14" s="620"/>
      <c r="DQ14" s="624">
        <v>1629366</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45182</v>
      </c>
      <c r="S15" s="619"/>
      <c r="T15" s="619"/>
      <c r="U15" s="619"/>
      <c r="V15" s="619"/>
      <c r="W15" s="619"/>
      <c r="X15" s="619"/>
      <c r="Y15" s="620"/>
      <c r="Z15" s="671">
        <v>0.1</v>
      </c>
      <c r="AA15" s="671"/>
      <c r="AB15" s="671"/>
      <c r="AC15" s="671"/>
      <c r="AD15" s="672">
        <v>45182</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820684</v>
      </c>
      <c r="BH15" s="619"/>
      <c r="BI15" s="619"/>
      <c r="BJ15" s="619"/>
      <c r="BK15" s="619"/>
      <c r="BL15" s="619"/>
      <c r="BM15" s="619"/>
      <c r="BN15" s="620"/>
      <c r="BO15" s="671">
        <v>6.3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4451190</v>
      </c>
      <c r="CS15" s="619"/>
      <c r="CT15" s="619"/>
      <c r="CU15" s="619"/>
      <c r="CV15" s="619"/>
      <c r="CW15" s="619"/>
      <c r="CX15" s="619"/>
      <c r="CY15" s="620"/>
      <c r="CZ15" s="671">
        <v>9.5</v>
      </c>
      <c r="DA15" s="671"/>
      <c r="DB15" s="671"/>
      <c r="DC15" s="671"/>
      <c r="DD15" s="624">
        <v>1294051</v>
      </c>
      <c r="DE15" s="619"/>
      <c r="DF15" s="619"/>
      <c r="DG15" s="619"/>
      <c r="DH15" s="619"/>
      <c r="DI15" s="619"/>
      <c r="DJ15" s="619"/>
      <c r="DK15" s="619"/>
      <c r="DL15" s="619"/>
      <c r="DM15" s="619"/>
      <c r="DN15" s="619"/>
      <c r="DO15" s="619"/>
      <c r="DP15" s="620"/>
      <c r="DQ15" s="624">
        <v>3138530</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12571747</v>
      </c>
      <c r="S16" s="619"/>
      <c r="T16" s="619"/>
      <c r="U16" s="619"/>
      <c r="V16" s="619"/>
      <c r="W16" s="619"/>
      <c r="X16" s="619"/>
      <c r="Y16" s="620"/>
      <c r="Z16" s="671">
        <v>25.5</v>
      </c>
      <c r="AA16" s="671"/>
      <c r="AB16" s="671"/>
      <c r="AC16" s="671"/>
      <c r="AD16" s="672">
        <v>11450594</v>
      </c>
      <c r="AE16" s="672"/>
      <c r="AF16" s="672"/>
      <c r="AG16" s="672"/>
      <c r="AH16" s="672"/>
      <c r="AI16" s="672"/>
      <c r="AJ16" s="672"/>
      <c r="AK16" s="672"/>
      <c r="AL16" s="641">
        <v>42.7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28187</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1942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11450594</v>
      </c>
      <c r="S17" s="619"/>
      <c r="T17" s="619"/>
      <c r="U17" s="619"/>
      <c r="V17" s="619"/>
      <c r="W17" s="619"/>
      <c r="X17" s="619"/>
      <c r="Y17" s="620"/>
      <c r="Z17" s="671">
        <v>23.3</v>
      </c>
      <c r="AA17" s="671"/>
      <c r="AB17" s="671"/>
      <c r="AC17" s="671"/>
      <c r="AD17" s="672">
        <v>11450594</v>
      </c>
      <c r="AE17" s="672"/>
      <c r="AF17" s="672"/>
      <c r="AG17" s="672"/>
      <c r="AH17" s="672"/>
      <c r="AI17" s="672"/>
      <c r="AJ17" s="672"/>
      <c r="AK17" s="672"/>
      <c r="AL17" s="641">
        <v>42.7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5758463</v>
      </c>
      <c r="CS17" s="619"/>
      <c r="CT17" s="619"/>
      <c r="CU17" s="619"/>
      <c r="CV17" s="619"/>
      <c r="CW17" s="619"/>
      <c r="CX17" s="619"/>
      <c r="CY17" s="620"/>
      <c r="CZ17" s="671">
        <v>12.3</v>
      </c>
      <c r="DA17" s="671"/>
      <c r="DB17" s="671"/>
      <c r="DC17" s="671"/>
      <c r="DD17" s="624" t="s">
        <v>109</v>
      </c>
      <c r="DE17" s="619"/>
      <c r="DF17" s="619"/>
      <c r="DG17" s="619"/>
      <c r="DH17" s="619"/>
      <c r="DI17" s="619"/>
      <c r="DJ17" s="619"/>
      <c r="DK17" s="619"/>
      <c r="DL17" s="619"/>
      <c r="DM17" s="619"/>
      <c r="DN17" s="619"/>
      <c r="DO17" s="619"/>
      <c r="DP17" s="620"/>
      <c r="DQ17" s="624">
        <v>5673798</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1121152</v>
      </c>
      <c r="S18" s="619"/>
      <c r="T18" s="619"/>
      <c r="U18" s="619"/>
      <c r="V18" s="619"/>
      <c r="W18" s="619"/>
      <c r="X18" s="619"/>
      <c r="Y18" s="620"/>
      <c r="Z18" s="671">
        <v>2.2999999999999998</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660400</v>
      </c>
      <c r="BH19" s="619"/>
      <c r="BI19" s="619"/>
      <c r="BJ19" s="619"/>
      <c r="BK19" s="619"/>
      <c r="BL19" s="619"/>
      <c r="BM19" s="619"/>
      <c r="BN19" s="620"/>
      <c r="BO19" s="671">
        <v>5.0999999999999996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28441624</v>
      </c>
      <c r="S20" s="619"/>
      <c r="T20" s="619"/>
      <c r="U20" s="619"/>
      <c r="V20" s="619"/>
      <c r="W20" s="619"/>
      <c r="X20" s="619"/>
      <c r="Y20" s="620"/>
      <c r="Z20" s="671">
        <v>57.8</v>
      </c>
      <c r="AA20" s="671"/>
      <c r="AB20" s="671"/>
      <c r="AC20" s="671"/>
      <c r="AD20" s="672">
        <v>26660197</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660400</v>
      </c>
      <c r="BH20" s="619"/>
      <c r="BI20" s="619"/>
      <c r="BJ20" s="619"/>
      <c r="BK20" s="619"/>
      <c r="BL20" s="619"/>
      <c r="BM20" s="619"/>
      <c r="BN20" s="620"/>
      <c r="BO20" s="671">
        <v>5.0999999999999996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46877971</v>
      </c>
      <c r="CS20" s="619"/>
      <c r="CT20" s="619"/>
      <c r="CU20" s="619"/>
      <c r="CV20" s="619"/>
      <c r="CW20" s="619"/>
      <c r="CX20" s="619"/>
      <c r="CY20" s="620"/>
      <c r="CZ20" s="671">
        <v>100</v>
      </c>
      <c r="DA20" s="671"/>
      <c r="DB20" s="671"/>
      <c r="DC20" s="671"/>
      <c r="DD20" s="624">
        <v>5791732</v>
      </c>
      <c r="DE20" s="619"/>
      <c r="DF20" s="619"/>
      <c r="DG20" s="619"/>
      <c r="DH20" s="619"/>
      <c r="DI20" s="619"/>
      <c r="DJ20" s="619"/>
      <c r="DK20" s="619"/>
      <c r="DL20" s="619"/>
      <c r="DM20" s="619"/>
      <c r="DN20" s="619"/>
      <c r="DO20" s="619"/>
      <c r="DP20" s="620"/>
      <c r="DQ20" s="624">
        <v>30692830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18239</v>
      </c>
      <c r="S21" s="619"/>
      <c r="T21" s="619"/>
      <c r="U21" s="619"/>
      <c r="V21" s="619"/>
      <c r="W21" s="619"/>
      <c r="X21" s="619"/>
      <c r="Y21" s="620"/>
      <c r="Z21" s="671">
        <v>0</v>
      </c>
      <c r="AA21" s="671"/>
      <c r="AB21" s="671"/>
      <c r="AC21" s="671"/>
      <c r="AD21" s="672">
        <v>18239</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126</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956464</v>
      </c>
      <c r="S22" s="619"/>
      <c r="T22" s="619"/>
      <c r="U22" s="619"/>
      <c r="V22" s="619"/>
      <c r="W22" s="619"/>
      <c r="X22" s="619"/>
      <c r="Y22" s="620"/>
      <c r="Z22" s="671">
        <v>1.9</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449140</v>
      </c>
      <c r="S23" s="619"/>
      <c r="T23" s="619"/>
      <c r="U23" s="619"/>
      <c r="V23" s="619"/>
      <c r="W23" s="619"/>
      <c r="X23" s="619"/>
      <c r="Y23" s="620"/>
      <c r="Z23" s="671">
        <v>0.9</v>
      </c>
      <c r="AA23" s="671"/>
      <c r="AB23" s="671"/>
      <c r="AC23" s="671"/>
      <c r="AD23" s="672">
        <v>43724</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660274</v>
      </c>
      <c r="BH23" s="619"/>
      <c r="BI23" s="619"/>
      <c r="BJ23" s="619"/>
      <c r="BK23" s="619"/>
      <c r="BL23" s="619"/>
      <c r="BM23" s="619"/>
      <c r="BN23" s="620"/>
      <c r="BO23" s="671">
        <v>5.0999999999999996</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285213</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23093974</v>
      </c>
      <c r="CS24" s="669"/>
      <c r="CT24" s="669"/>
      <c r="CU24" s="669"/>
      <c r="CV24" s="669"/>
      <c r="CW24" s="669"/>
      <c r="CX24" s="669"/>
      <c r="CY24" s="716"/>
      <c r="CZ24" s="720">
        <v>49.3</v>
      </c>
      <c r="DA24" s="721"/>
      <c r="DB24" s="721"/>
      <c r="DC24" s="722"/>
      <c r="DD24" s="715">
        <v>15212131</v>
      </c>
      <c r="DE24" s="669"/>
      <c r="DF24" s="669"/>
      <c r="DG24" s="669"/>
      <c r="DH24" s="669"/>
      <c r="DI24" s="669"/>
      <c r="DJ24" s="669"/>
      <c r="DK24" s="716"/>
      <c r="DL24" s="715">
        <v>14865776</v>
      </c>
      <c r="DM24" s="669"/>
      <c r="DN24" s="669"/>
      <c r="DO24" s="669"/>
      <c r="DP24" s="669"/>
      <c r="DQ24" s="669"/>
      <c r="DR24" s="669"/>
      <c r="DS24" s="669"/>
      <c r="DT24" s="669"/>
      <c r="DU24" s="669"/>
      <c r="DV24" s="716"/>
      <c r="DW24" s="717">
        <v>51.7</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6484302</v>
      </c>
      <c r="S25" s="619"/>
      <c r="T25" s="619"/>
      <c r="U25" s="619"/>
      <c r="V25" s="619"/>
      <c r="W25" s="619"/>
      <c r="X25" s="619"/>
      <c r="Y25" s="620"/>
      <c r="Z25" s="671">
        <v>13.2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7135191</v>
      </c>
      <c r="CS25" s="637"/>
      <c r="CT25" s="637"/>
      <c r="CU25" s="637"/>
      <c r="CV25" s="637"/>
      <c r="CW25" s="637"/>
      <c r="CX25" s="637"/>
      <c r="CY25" s="638"/>
      <c r="CZ25" s="621">
        <v>15.2</v>
      </c>
      <c r="DA25" s="639"/>
      <c r="DB25" s="639"/>
      <c r="DC25" s="640"/>
      <c r="DD25" s="624">
        <v>6446453</v>
      </c>
      <c r="DE25" s="637"/>
      <c r="DF25" s="637"/>
      <c r="DG25" s="637"/>
      <c r="DH25" s="637"/>
      <c r="DI25" s="637"/>
      <c r="DJ25" s="637"/>
      <c r="DK25" s="638"/>
      <c r="DL25" s="624">
        <v>6291951</v>
      </c>
      <c r="DM25" s="637"/>
      <c r="DN25" s="637"/>
      <c r="DO25" s="637"/>
      <c r="DP25" s="637"/>
      <c r="DQ25" s="637"/>
      <c r="DR25" s="637"/>
      <c r="DS25" s="637"/>
      <c r="DT25" s="637"/>
      <c r="DU25" s="637"/>
      <c r="DV25" s="638"/>
      <c r="DW25" s="641">
        <v>21.9</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8091</v>
      </c>
      <c r="S26" s="619"/>
      <c r="T26" s="619"/>
      <c r="U26" s="619"/>
      <c r="V26" s="619"/>
      <c r="W26" s="619"/>
      <c r="X26" s="619"/>
      <c r="Y26" s="620"/>
      <c r="Z26" s="671">
        <v>0</v>
      </c>
      <c r="AA26" s="671"/>
      <c r="AB26" s="671"/>
      <c r="AC26" s="671"/>
      <c r="AD26" s="672">
        <v>8091</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4379073</v>
      </c>
      <c r="CS26" s="619"/>
      <c r="CT26" s="619"/>
      <c r="CU26" s="619"/>
      <c r="CV26" s="619"/>
      <c r="CW26" s="619"/>
      <c r="CX26" s="619"/>
      <c r="CY26" s="620"/>
      <c r="CZ26" s="621">
        <v>9.3000000000000007</v>
      </c>
      <c r="DA26" s="639"/>
      <c r="DB26" s="639"/>
      <c r="DC26" s="640"/>
      <c r="DD26" s="624">
        <v>3911603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3416361</v>
      </c>
      <c r="S27" s="619"/>
      <c r="T27" s="619"/>
      <c r="U27" s="619"/>
      <c r="V27" s="619"/>
      <c r="W27" s="619"/>
      <c r="X27" s="619"/>
      <c r="Y27" s="620"/>
      <c r="Z27" s="671">
        <v>6.9</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13006186</v>
      </c>
      <c r="BH27" s="619"/>
      <c r="BI27" s="619"/>
      <c r="BJ27" s="619"/>
      <c r="BK27" s="619"/>
      <c r="BL27" s="619"/>
      <c r="BM27" s="619"/>
      <c r="BN27" s="620"/>
      <c r="BO27" s="671">
        <v>100</v>
      </c>
      <c r="BP27" s="671"/>
      <c r="BQ27" s="671"/>
      <c r="BR27" s="671"/>
      <c r="BS27" s="624">
        <v>139648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10201711</v>
      </c>
      <c r="CS27" s="637"/>
      <c r="CT27" s="637"/>
      <c r="CU27" s="637"/>
      <c r="CV27" s="637"/>
      <c r="CW27" s="637"/>
      <c r="CX27" s="637"/>
      <c r="CY27" s="638"/>
      <c r="CZ27" s="621">
        <v>21.8</v>
      </c>
      <c r="DA27" s="639"/>
      <c r="DB27" s="639"/>
      <c r="DC27" s="640"/>
      <c r="DD27" s="624">
        <v>3093271</v>
      </c>
      <c r="DE27" s="637"/>
      <c r="DF27" s="637"/>
      <c r="DG27" s="637"/>
      <c r="DH27" s="637"/>
      <c r="DI27" s="637"/>
      <c r="DJ27" s="637"/>
      <c r="DK27" s="638"/>
      <c r="DL27" s="624">
        <v>2901418</v>
      </c>
      <c r="DM27" s="637"/>
      <c r="DN27" s="637"/>
      <c r="DO27" s="637"/>
      <c r="DP27" s="637"/>
      <c r="DQ27" s="637"/>
      <c r="DR27" s="637"/>
      <c r="DS27" s="637"/>
      <c r="DT27" s="637"/>
      <c r="DU27" s="637"/>
      <c r="DV27" s="638"/>
      <c r="DW27" s="641">
        <v>10.1</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492668</v>
      </c>
      <c r="S28" s="619"/>
      <c r="T28" s="619"/>
      <c r="U28" s="619"/>
      <c r="V28" s="619"/>
      <c r="W28" s="619"/>
      <c r="X28" s="619"/>
      <c r="Y28" s="620"/>
      <c r="Z28" s="671">
        <v>1</v>
      </c>
      <c r="AA28" s="671"/>
      <c r="AB28" s="671"/>
      <c r="AC28" s="671"/>
      <c r="AD28" s="672">
        <v>55506</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5757072</v>
      </c>
      <c r="CS28" s="619"/>
      <c r="CT28" s="619"/>
      <c r="CU28" s="619"/>
      <c r="CV28" s="619"/>
      <c r="CW28" s="619"/>
      <c r="CX28" s="619"/>
      <c r="CY28" s="620"/>
      <c r="CZ28" s="621">
        <v>12.3</v>
      </c>
      <c r="DA28" s="639"/>
      <c r="DB28" s="639"/>
      <c r="DC28" s="640"/>
      <c r="DD28" s="624">
        <v>5672407</v>
      </c>
      <c r="DE28" s="619"/>
      <c r="DF28" s="619"/>
      <c r="DG28" s="619"/>
      <c r="DH28" s="619"/>
      <c r="DI28" s="619"/>
      <c r="DJ28" s="619"/>
      <c r="DK28" s="620"/>
      <c r="DL28" s="624">
        <v>5672407</v>
      </c>
      <c r="DM28" s="619"/>
      <c r="DN28" s="619"/>
      <c r="DO28" s="619"/>
      <c r="DP28" s="619"/>
      <c r="DQ28" s="619"/>
      <c r="DR28" s="619"/>
      <c r="DS28" s="619"/>
      <c r="DT28" s="619"/>
      <c r="DU28" s="619"/>
      <c r="DV28" s="620"/>
      <c r="DW28" s="641">
        <v>19.7</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180650</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5757041</v>
      </c>
      <c r="CS29" s="637"/>
      <c r="CT29" s="637"/>
      <c r="CU29" s="637"/>
      <c r="CV29" s="637"/>
      <c r="CW29" s="637"/>
      <c r="CX29" s="637"/>
      <c r="CY29" s="638"/>
      <c r="CZ29" s="621">
        <v>12.3</v>
      </c>
      <c r="DA29" s="639"/>
      <c r="DB29" s="639"/>
      <c r="DC29" s="640"/>
      <c r="DD29" s="624">
        <v>5672376</v>
      </c>
      <c r="DE29" s="637"/>
      <c r="DF29" s="637"/>
      <c r="DG29" s="637"/>
      <c r="DH29" s="637"/>
      <c r="DI29" s="637"/>
      <c r="DJ29" s="637"/>
      <c r="DK29" s="638"/>
      <c r="DL29" s="624">
        <v>5672376</v>
      </c>
      <c r="DM29" s="637"/>
      <c r="DN29" s="637"/>
      <c r="DO29" s="637"/>
      <c r="DP29" s="637"/>
      <c r="DQ29" s="637"/>
      <c r="DR29" s="637"/>
      <c r="DS29" s="637"/>
      <c r="DT29" s="637"/>
      <c r="DU29" s="637"/>
      <c r="DV29" s="638"/>
      <c r="DW29" s="641">
        <v>19.7</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1755544</v>
      </c>
      <c r="S30" s="619"/>
      <c r="T30" s="619"/>
      <c r="U30" s="619"/>
      <c r="V30" s="619"/>
      <c r="W30" s="619"/>
      <c r="X30" s="619"/>
      <c r="Y30" s="620"/>
      <c r="Z30" s="671">
        <v>3.6</v>
      </c>
      <c r="AA30" s="671"/>
      <c r="AB30" s="671"/>
      <c r="AC30" s="671"/>
      <c r="AD30" s="672">
        <v>25200</v>
      </c>
      <c r="AE30" s="672"/>
      <c r="AF30" s="672"/>
      <c r="AG30" s="672"/>
      <c r="AH30" s="672"/>
      <c r="AI30" s="672"/>
      <c r="AJ30" s="672"/>
      <c r="AK30" s="672"/>
      <c r="AL30" s="641">
        <v>0.1</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95.7</v>
      </c>
      <c r="BN30" s="685"/>
      <c r="BO30" s="685"/>
      <c r="BP30" s="685"/>
      <c r="BQ30" s="687"/>
      <c r="BR30" s="684">
        <v>98.8</v>
      </c>
      <c r="BS30" s="685"/>
      <c r="BT30" s="685"/>
      <c r="BU30" s="685"/>
      <c r="BV30" s="685"/>
      <c r="BW30" s="685"/>
      <c r="BX30" s="686">
        <v>94.9</v>
      </c>
      <c r="BY30" s="685"/>
      <c r="BZ30" s="685"/>
      <c r="CA30" s="685"/>
      <c r="CB30" s="687"/>
      <c r="CD30" s="690"/>
      <c r="CE30" s="691"/>
      <c r="CF30" s="655" t="s">
        <v>291</v>
      </c>
      <c r="CG30" s="652"/>
      <c r="CH30" s="652"/>
      <c r="CI30" s="652"/>
      <c r="CJ30" s="652"/>
      <c r="CK30" s="652"/>
      <c r="CL30" s="652"/>
      <c r="CM30" s="652"/>
      <c r="CN30" s="652"/>
      <c r="CO30" s="652"/>
      <c r="CP30" s="652"/>
      <c r="CQ30" s="653"/>
      <c r="CR30" s="618">
        <v>5256214</v>
      </c>
      <c r="CS30" s="619"/>
      <c r="CT30" s="619"/>
      <c r="CU30" s="619"/>
      <c r="CV30" s="619"/>
      <c r="CW30" s="619"/>
      <c r="CX30" s="619"/>
      <c r="CY30" s="620"/>
      <c r="CZ30" s="621">
        <v>11.2</v>
      </c>
      <c r="DA30" s="639"/>
      <c r="DB30" s="639"/>
      <c r="DC30" s="640"/>
      <c r="DD30" s="624">
        <v>5178941</v>
      </c>
      <c r="DE30" s="619"/>
      <c r="DF30" s="619"/>
      <c r="DG30" s="619"/>
      <c r="DH30" s="619"/>
      <c r="DI30" s="619"/>
      <c r="DJ30" s="619"/>
      <c r="DK30" s="620"/>
      <c r="DL30" s="624">
        <v>5178941</v>
      </c>
      <c r="DM30" s="619"/>
      <c r="DN30" s="619"/>
      <c r="DO30" s="619"/>
      <c r="DP30" s="619"/>
      <c r="DQ30" s="619"/>
      <c r="DR30" s="619"/>
      <c r="DS30" s="619"/>
      <c r="DT30" s="619"/>
      <c r="DU30" s="619"/>
      <c r="DV30" s="620"/>
      <c r="DW30" s="641">
        <v>18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625672</v>
      </c>
      <c r="S31" s="619"/>
      <c r="T31" s="619"/>
      <c r="U31" s="619"/>
      <c r="V31" s="619"/>
      <c r="W31" s="619"/>
      <c r="X31" s="619"/>
      <c r="Y31" s="620"/>
      <c r="Z31" s="671">
        <v>1.3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99.1</v>
      </c>
      <c r="BH31" s="637"/>
      <c r="BI31" s="637"/>
      <c r="BJ31" s="637"/>
      <c r="BK31" s="637"/>
      <c r="BL31" s="637"/>
      <c r="BM31" s="673">
        <v>96.9</v>
      </c>
      <c r="BN31" s="683"/>
      <c r="BO31" s="683"/>
      <c r="BP31" s="683"/>
      <c r="BQ31" s="647"/>
      <c r="BR31" s="682">
        <v>99</v>
      </c>
      <c r="BS31" s="637"/>
      <c r="BT31" s="637"/>
      <c r="BU31" s="637"/>
      <c r="BV31" s="637"/>
      <c r="BW31" s="637"/>
      <c r="BX31" s="673">
        <v>96.5</v>
      </c>
      <c r="BY31" s="683"/>
      <c r="BZ31" s="683"/>
      <c r="CA31" s="683"/>
      <c r="CB31" s="647"/>
      <c r="CD31" s="690"/>
      <c r="CE31" s="691"/>
      <c r="CF31" s="655" t="s">
        <v>295</v>
      </c>
      <c r="CG31" s="652"/>
      <c r="CH31" s="652"/>
      <c r="CI31" s="652"/>
      <c r="CJ31" s="652"/>
      <c r="CK31" s="652"/>
      <c r="CL31" s="652"/>
      <c r="CM31" s="652"/>
      <c r="CN31" s="652"/>
      <c r="CO31" s="652"/>
      <c r="CP31" s="652"/>
      <c r="CQ31" s="653"/>
      <c r="CR31" s="618">
        <v>500827</v>
      </c>
      <c r="CS31" s="637"/>
      <c r="CT31" s="637"/>
      <c r="CU31" s="637"/>
      <c r="CV31" s="637"/>
      <c r="CW31" s="637"/>
      <c r="CX31" s="637"/>
      <c r="CY31" s="638"/>
      <c r="CZ31" s="621">
        <v>1.1000000000000001</v>
      </c>
      <c r="DA31" s="639"/>
      <c r="DB31" s="639"/>
      <c r="DC31" s="640"/>
      <c r="DD31" s="624">
        <v>493435</v>
      </c>
      <c r="DE31" s="637"/>
      <c r="DF31" s="637"/>
      <c r="DG31" s="637"/>
      <c r="DH31" s="637"/>
      <c r="DI31" s="637"/>
      <c r="DJ31" s="637"/>
      <c r="DK31" s="638"/>
      <c r="DL31" s="624">
        <v>493435</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469357</v>
      </c>
      <c r="S32" s="619"/>
      <c r="T32" s="619"/>
      <c r="U32" s="619"/>
      <c r="V32" s="619"/>
      <c r="W32" s="619"/>
      <c r="X32" s="619"/>
      <c r="Y32" s="620"/>
      <c r="Z32" s="671">
        <v>1</v>
      </c>
      <c r="AA32" s="671"/>
      <c r="AB32" s="671"/>
      <c r="AC32" s="671"/>
      <c r="AD32" s="672">
        <v>1949</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94.4</v>
      </c>
      <c r="BN32" s="603"/>
      <c r="BO32" s="603"/>
      <c r="BP32" s="603"/>
      <c r="BQ32" s="660"/>
      <c r="BR32" s="681">
        <v>98.4</v>
      </c>
      <c r="BS32" s="603"/>
      <c r="BT32" s="603"/>
      <c r="BU32" s="603"/>
      <c r="BV32" s="603"/>
      <c r="BW32" s="603"/>
      <c r="BX32" s="666">
        <v>93.1</v>
      </c>
      <c r="BY32" s="603"/>
      <c r="BZ32" s="603"/>
      <c r="CA32" s="603"/>
      <c r="CB32" s="660"/>
      <c r="CD32" s="692"/>
      <c r="CE32" s="693"/>
      <c r="CF32" s="655" t="s">
        <v>298</v>
      </c>
      <c r="CG32" s="652"/>
      <c r="CH32" s="652"/>
      <c r="CI32" s="652"/>
      <c r="CJ32" s="652"/>
      <c r="CK32" s="652"/>
      <c r="CL32" s="652"/>
      <c r="CM32" s="652"/>
      <c r="CN32" s="652"/>
      <c r="CO32" s="652"/>
      <c r="CP32" s="652"/>
      <c r="CQ32" s="653"/>
      <c r="CR32" s="618">
        <v>31</v>
      </c>
      <c r="CS32" s="619"/>
      <c r="CT32" s="619"/>
      <c r="CU32" s="619"/>
      <c r="CV32" s="619"/>
      <c r="CW32" s="619"/>
      <c r="CX32" s="619"/>
      <c r="CY32" s="620"/>
      <c r="CZ32" s="621">
        <v>0</v>
      </c>
      <c r="DA32" s="639"/>
      <c r="DB32" s="639"/>
      <c r="DC32" s="640"/>
      <c r="DD32" s="624">
        <v>31</v>
      </c>
      <c r="DE32" s="619"/>
      <c r="DF32" s="619"/>
      <c r="DG32" s="619"/>
      <c r="DH32" s="619"/>
      <c r="DI32" s="619"/>
      <c r="DJ32" s="619"/>
      <c r="DK32" s="620"/>
      <c r="DL32" s="624">
        <v>31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5639376</v>
      </c>
      <c r="S33" s="619"/>
      <c r="T33" s="619"/>
      <c r="U33" s="619"/>
      <c r="V33" s="619"/>
      <c r="W33" s="619"/>
      <c r="X33" s="619"/>
      <c r="Y33" s="620"/>
      <c r="Z33" s="671">
        <v>11.5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17964078</v>
      </c>
      <c r="CS33" s="637"/>
      <c r="CT33" s="637"/>
      <c r="CU33" s="637"/>
      <c r="CV33" s="637"/>
      <c r="CW33" s="637"/>
      <c r="CX33" s="637"/>
      <c r="CY33" s="638"/>
      <c r="CZ33" s="621">
        <v>38.299999999999997</v>
      </c>
      <c r="DA33" s="639"/>
      <c r="DB33" s="639"/>
      <c r="DC33" s="640"/>
      <c r="DD33" s="624">
        <v>13897929</v>
      </c>
      <c r="DE33" s="637"/>
      <c r="DF33" s="637"/>
      <c r="DG33" s="637"/>
      <c r="DH33" s="637"/>
      <c r="DI33" s="637"/>
      <c r="DJ33" s="637"/>
      <c r="DK33" s="638"/>
      <c r="DL33" s="624">
        <v>10973949</v>
      </c>
      <c r="DM33" s="637"/>
      <c r="DN33" s="637"/>
      <c r="DO33" s="637"/>
      <c r="DP33" s="637"/>
      <c r="DQ33" s="637"/>
      <c r="DR33" s="637"/>
      <c r="DS33" s="637"/>
      <c r="DT33" s="637"/>
      <c r="DU33" s="637"/>
      <c r="DV33" s="638"/>
      <c r="DW33" s="641">
        <v>38.200000000000003</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5416381</v>
      </c>
      <c r="CS34" s="619"/>
      <c r="CT34" s="619"/>
      <c r="CU34" s="619"/>
      <c r="CV34" s="619"/>
      <c r="CW34" s="619"/>
      <c r="CX34" s="619"/>
      <c r="CY34" s="620"/>
      <c r="CZ34" s="621">
        <v>11.6</v>
      </c>
      <c r="DA34" s="639"/>
      <c r="DB34" s="639"/>
      <c r="DC34" s="640"/>
      <c r="DD34" s="624">
        <v>4156749</v>
      </c>
      <c r="DE34" s="619"/>
      <c r="DF34" s="619"/>
      <c r="DG34" s="619"/>
      <c r="DH34" s="619"/>
      <c r="DI34" s="619"/>
      <c r="DJ34" s="619"/>
      <c r="DK34" s="620"/>
      <c r="DL34" s="624">
        <v>3277262</v>
      </c>
      <c r="DM34" s="619"/>
      <c r="DN34" s="619"/>
      <c r="DO34" s="619"/>
      <c r="DP34" s="619"/>
      <c r="DQ34" s="619"/>
      <c r="DR34" s="619"/>
      <c r="DS34" s="619"/>
      <c r="DT34" s="619"/>
      <c r="DU34" s="619"/>
      <c r="DV34" s="620"/>
      <c r="DW34" s="641">
        <v>11.4</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1934876</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6311188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2810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273236</v>
      </c>
      <c r="CS35" s="637"/>
      <c r="CT35" s="637"/>
      <c r="CU35" s="637"/>
      <c r="CV35" s="637"/>
      <c r="CW35" s="637"/>
      <c r="CX35" s="637"/>
      <c r="CY35" s="638"/>
      <c r="CZ35" s="621">
        <v>0.6</v>
      </c>
      <c r="DA35" s="639"/>
      <c r="DB35" s="639"/>
      <c r="DC35" s="640"/>
      <c r="DD35" s="624">
        <v>208081</v>
      </c>
      <c r="DE35" s="637"/>
      <c r="DF35" s="637"/>
      <c r="DG35" s="637"/>
      <c r="DH35" s="637"/>
      <c r="DI35" s="637"/>
      <c r="DJ35" s="637"/>
      <c r="DK35" s="638"/>
      <c r="DL35" s="624">
        <v>206741</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49222701</v>
      </c>
      <c r="S36" s="659"/>
      <c r="T36" s="659"/>
      <c r="U36" s="659"/>
      <c r="V36" s="659"/>
      <c r="W36" s="659"/>
      <c r="X36" s="659"/>
      <c r="Y36" s="662"/>
      <c r="Z36" s="663">
        <v>100</v>
      </c>
      <c r="AA36" s="663"/>
      <c r="AB36" s="663"/>
      <c r="AC36" s="663"/>
      <c r="AD36" s="664">
        <v>26812906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1940850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-253219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4649761</v>
      </c>
      <c r="CS36" s="619"/>
      <c r="CT36" s="619"/>
      <c r="CU36" s="619"/>
      <c r="CV36" s="619"/>
      <c r="CW36" s="619"/>
      <c r="CX36" s="619"/>
      <c r="CY36" s="620"/>
      <c r="CZ36" s="621">
        <v>9.9</v>
      </c>
      <c r="DA36" s="639"/>
      <c r="DB36" s="639"/>
      <c r="DC36" s="640"/>
      <c r="DD36" s="624">
        <v>3719338</v>
      </c>
      <c r="DE36" s="619"/>
      <c r="DF36" s="619"/>
      <c r="DG36" s="619"/>
      <c r="DH36" s="619"/>
      <c r="DI36" s="619"/>
      <c r="DJ36" s="619"/>
      <c r="DK36" s="620"/>
      <c r="DL36" s="624">
        <v>2506808</v>
      </c>
      <c r="DM36" s="619"/>
      <c r="DN36" s="619"/>
      <c r="DO36" s="619"/>
      <c r="DP36" s="619"/>
      <c r="DQ36" s="619"/>
      <c r="DR36" s="619"/>
      <c r="DS36" s="619"/>
      <c r="DT36" s="619"/>
      <c r="DU36" s="619"/>
      <c r="DV36" s="620"/>
      <c r="DW36" s="641">
        <v>8.6999999999999993</v>
      </c>
      <c r="DX36" s="642"/>
      <c r="DY36" s="642"/>
      <c r="DZ36" s="642"/>
      <c r="EA36" s="642"/>
      <c r="EB36" s="642"/>
      <c r="EC36" s="643"/>
    </row>
    <row r="37" spans="2:133" ht="11.25" customHeight="1">
      <c r="AQ37" s="644" t="s">
        <v>313</v>
      </c>
      <c r="AR37" s="645"/>
      <c r="AS37" s="645"/>
      <c r="AT37" s="645"/>
      <c r="AU37" s="645"/>
      <c r="AV37" s="645"/>
      <c r="AW37" s="645"/>
      <c r="AX37" s="645"/>
      <c r="AY37" s="646"/>
      <c r="AZ37" s="618">
        <v>115430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13414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2672164</v>
      </c>
      <c r="CS37" s="637"/>
      <c r="CT37" s="637"/>
      <c r="CU37" s="637"/>
      <c r="CV37" s="637"/>
      <c r="CW37" s="637"/>
      <c r="CX37" s="637"/>
      <c r="CY37" s="638"/>
      <c r="CZ37" s="621">
        <v>5.7</v>
      </c>
      <c r="DA37" s="639"/>
      <c r="DB37" s="639"/>
      <c r="DC37" s="640"/>
      <c r="DD37" s="624">
        <v>2337826</v>
      </c>
      <c r="DE37" s="637"/>
      <c r="DF37" s="637"/>
      <c r="DG37" s="637"/>
      <c r="DH37" s="637"/>
      <c r="DI37" s="637"/>
      <c r="DJ37" s="637"/>
      <c r="DK37" s="638"/>
      <c r="DL37" s="624">
        <v>1913633</v>
      </c>
      <c r="DM37" s="637"/>
      <c r="DN37" s="637"/>
      <c r="DO37" s="637"/>
      <c r="DP37" s="637"/>
      <c r="DQ37" s="637"/>
      <c r="DR37" s="637"/>
      <c r="DS37" s="637"/>
      <c r="DT37" s="637"/>
      <c r="DU37" s="637"/>
      <c r="DV37" s="638"/>
      <c r="DW37" s="641">
        <v>6.7</v>
      </c>
      <c r="DX37" s="642"/>
      <c r="DY37" s="642"/>
      <c r="DZ37" s="642"/>
      <c r="EA37" s="642"/>
      <c r="EB37" s="642"/>
      <c r="EC37" s="643"/>
    </row>
    <row r="38" spans="2:133" ht="11.25" customHeight="1">
      <c r="AQ38" s="644" t="s">
        <v>316</v>
      </c>
      <c r="AR38" s="645"/>
      <c r="AS38" s="645"/>
      <c r="AT38" s="645"/>
      <c r="AU38" s="645"/>
      <c r="AV38" s="645"/>
      <c r="AW38" s="645"/>
      <c r="AX38" s="645"/>
      <c r="AY38" s="646"/>
      <c r="AZ38" s="618">
        <v>67396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21213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6166483</v>
      </c>
      <c r="CS38" s="619"/>
      <c r="CT38" s="619"/>
      <c r="CU38" s="619"/>
      <c r="CV38" s="619"/>
      <c r="CW38" s="619"/>
      <c r="CX38" s="619"/>
      <c r="CY38" s="620"/>
      <c r="CZ38" s="621">
        <v>13.2</v>
      </c>
      <c r="DA38" s="639"/>
      <c r="DB38" s="639"/>
      <c r="DC38" s="640"/>
      <c r="DD38" s="624">
        <v>5446779</v>
      </c>
      <c r="DE38" s="619"/>
      <c r="DF38" s="619"/>
      <c r="DG38" s="619"/>
      <c r="DH38" s="619"/>
      <c r="DI38" s="619"/>
      <c r="DJ38" s="619"/>
      <c r="DK38" s="620"/>
      <c r="DL38" s="624">
        <v>4983138</v>
      </c>
      <c r="DM38" s="619"/>
      <c r="DN38" s="619"/>
      <c r="DO38" s="619"/>
      <c r="DP38" s="619"/>
      <c r="DQ38" s="619"/>
      <c r="DR38" s="619"/>
      <c r="DS38" s="619"/>
      <c r="DT38" s="619"/>
      <c r="DU38" s="619"/>
      <c r="DV38" s="620"/>
      <c r="DW38" s="641">
        <v>17.3</v>
      </c>
      <c r="DX38" s="642"/>
      <c r="DY38" s="642"/>
      <c r="DZ38" s="642"/>
      <c r="EA38" s="642"/>
      <c r="EB38" s="642"/>
      <c r="EC38" s="643"/>
    </row>
    <row r="39" spans="2:133" ht="11.25" customHeight="1">
      <c r="AQ39" s="644" t="s">
        <v>319</v>
      </c>
      <c r="AR39" s="645"/>
      <c r="AS39" s="645"/>
      <c r="AT39" s="645"/>
      <c r="AU39" s="645"/>
      <c r="AV39" s="645"/>
      <c r="AW39" s="645"/>
      <c r="AX39" s="645"/>
      <c r="AY39" s="646"/>
      <c r="AZ39" s="618">
        <v>56456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763217</v>
      </c>
      <c r="CS39" s="637"/>
      <c r="CT39" s="637"/>
      <c r="CU39" s="637"/>
      <c r="CV39" s="637"/>
      <c r="CW39" s="637"/>
      <c r="CX39" s="637"/>
      <c r="CY39" s="638"/>
      <c r="CZ39" s="621">
        <v>1.6</v>
      </c>
      <c r="DA39" s="639"/>
      <c r="DB39" s="639"/>
      <c r="DC39" s="640"/>
      <c r="DD39" s="624">
        <v>307450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998690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695000</v>
      </c>
      <c r="CS40" s="619"/>
      <c r="CT40" s="619"/>
      <c r="CU40" s="619"/>
      <c r="CV40" s="619"/>
      <c r="CW40" s="619"/>
      <c r="CX40" s="619"/>
      <c r="CY40" s="620"/>
      <c r="CZ40" s="621">
        <v>1.5</v>
      </c>
      <c r="DA40" s="639"/>
      <c r="DB40" s="639"/>
      <c r="DC40" s="640"/>
      <c r="DD40" s="624">
        <v>59532</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3132366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376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5819919</v>
      </c>
      <c r="CS42" s="619"/>
      <c r="CT42" s="619"/>
      <c r="CU42" s="619"/>
      <c r="CV42" s="619"/>
      <c r="CW42" s="619"/>
      <c r="CX42" s="619"/>
      <c r="CY42" s="620"/>
      <c r="CZ42" s="621">
        <v>12.4</v>
      </c>
      <c r="DA42" s="622"/>
      <c r="DB42" s="622"/>
      <c r="DC42" s="623"/>
      <c r="DD42" s="624">
        <v>1582770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223448</v>
      </c>
      <c r="CS43" s="637"/>
      <c r="CT43" s="637"/>
      <c r="CU43" s="637"/>
      <c r="CV43" s="637"/>
      <c r="CW43" s="637"/>
      <c r="CX43" s="637"/>
      <c r="CY43" s="638"/>
      <c r="CZ43" s="621">
        <v>0.5</v>
      </c>
      <c r="DA43" s="639"/>
      <c r="DB43" s="639"/>
      <c r="DC43" s="640"/>
      <c r="DD43" s="624">
        <v>197716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5791732</v>
      </c>
      <c r="CS44" s="619"/>
      <c r="CT44" s="619"/>
      <c r="CU44" s="619"/>
      <c r="CV44" s="619"/>
      <c r="CW44" s="619"/>
      <c r="CX44" s="619"/>
      <c r="CY44" s="620"/>
      <c r="CZ44" s="621">
        <v>12.4</v>
      </c>
      <c r="DA44" s="622"/>
      <c r="DB44" s="622"/>
      <c r="DC44" s="623"/>
      <c r="DD44" s="624">
        <v>1580828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2142318</v>
      </c>
      <c r="CS45" s="637"/>
      <c r="CT45" s="637"/>
      <c r="CU45" s="637"/>
      <c r="CV45" s="637"/>
      <c r="CW45" s="637"/>
      <c r="CX45" s="637"/>
      <c r="CY45" s="638"/>
      <c r="CZ45" s="621">
        <v>4.5999999999999996</v>
      </c>
      <c r="DA45" s="639"/>
      <c r="DB45" s="639"/>
      <c r="DC45" s="640"/>
      <c r="DD45" s="624">
        <v>167331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3441698</v>
      </c>
      <c r="CS46" s="619"/>
      <c r="CT46" s="619"/>
      <c r="CU46" s="619"/>
      <c r="CV46" s="619"/>
      <c r="CW46" s="619"/>
      <c r="CX46" s="619"/>
      <c r="CY46" s="620"/>
      <c r="CZ46" s="621">
        <v>7.3</v>
      </c>
      <c r="DA46" s="622"/>
      <c r="DB46" s="622"/>
      <c r="DC46" s="623"/>
      <c r="DD46" s="624">
        <v>1369606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28187</v>
      </c>
      <c r="CS47" s="637"/>
      <c r="CT47" s="637"/>
      <c r="CU47" s="637"/>
      <c r="CV47" s="637"/>
      <c r="CW47" s="637"/>
      <c r="CX47" s="637"/>
      <c r="CY47" s="638"/>
      <c r="CZ47" s="621">
        <v>0.1</v>
      </c>
      <c r="DA47" s="639"/>
      <c r="DB47" s="639"/>
      <c r="DC47" s="640"/>
      <c r="DD47" s="624">
        <v>1942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46877971</v>
      </c>
      <c r="CS49" s="603"/>
      <c r="CT49" s="603"/>
      <c r="CU49" s="603"/>
      <c r="CV49" s="603"/>
      <c r="CW49" s="603"/>
      <c r="CX49" s="603"/>
      <c r="CY49" s="604"/>
      <c r="CZ49" s="605">
        <v>100</v>
      </c>
      <c r="DA49" s="606"/>
      <c r="DB49" s="606"/>
      <c r="DC49" s="607"/>
      <c r="DD49" s="608">
        <v>30692830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49110</v>
      </c>
      <c r="R7" s="1131"/>
      <c r="S7" s="1131"/>
      <c r="T7" s="1131"/>
      <c r="U7" s="1131"/>
      <c r="V7" s="1131">
        <v>46770</v>
      </c>
      <c r="W7" s="1131"/>
      <c r="X7" s="1131"/>
      <c r="Y7" s="1131"/>
      <c r="Z7" s="1131"/>
      <c r="AA7" s="1131">
        <v>2340</v>
      </c>
      <c r="AB7" s="1131"/>
      <c r="AC7" s="1131"/>
      <c r="AD7" s="1131"/>
      <c r="AE7" s="1132"/>
      <c r="AF7" s="1133">
        <v>2250</v>
      </c>
      <c r="AG7" s="1134"/>
      <c r="AH7" s="1134"/>
      <c r="AI7" s="1134"/>
      <c r="AJ7" s="1135"/>
      <c r="AK7" s="1117">
        <v>1726</v>
      </c>
      <c r="AL7" s="1118"/>
      <c r="AM7" s="1118"/>
      <c r="AN7" s="1118"/>
      <c r="AO7" s="1118"/>
      <c r="AP7" s="1118">
        <v>63324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567</v>
      </c>
      <c r="BS7" s="1121" t="s">
        <v>559</v>
      </c>
      <c r="BT7" s="1122"/>
      <c r="BU7" s="1122"/>
      <c r="BV7" s="1122"/>
      <c r="BW7" s="1122"/>
      <c r="BX7" s="1122"/>
      <c r="BY7" s="1122"/>
      <c r="BZ7" s="1122"/>
      <c r="CA7" s="1122"/>
      <c r="CB7" s="1122"/>
      <c r="CC7" s="1122"/>
      <c r="CD7" s="1122"/>
      <c r="CE7" s="1122"/>
      <c r="CF7" s="1122"/>
      <c r="CG7" s="1123"/>
      <c r="CH7" s="1114">
        <v>68</v>
      </c>
      <c r="CI7" s="1115"/>
      <c r="CJ7" s="1115"/>
      <c r="CK7" s="1115"/>
      <c r="CL7" s="1116"/>
      <c r="CM7" s="1114">
        <v>912</v>
      </c>
      <c r="CN7" s="1115"/>
      <c r="CO7" s="1115"/>
      <c r="CP7" s="1115"/>
      <c r="CQ7" s="1116"/>
      <c r="CR7" s="1114">
        <v>3</v>
      </c>
      <c r="CS7" s="1115"/>
      <c r="CT7" s="1115"/>
      <c r="CU7" s="1115"/>
      <c r="CV7" s="1116"/>
      <c r="CW7" s="1114">
        <v>159</v>
      </c>
      <c r="CX7" s="1115"/>
      <c r="CY7" s="1115"/>
      <c r="CZ7" s="1115"/>
      <c r="DA7" s="1116"/>
      <c r="DB7" s="1114" t="s">
        <v>481</v>
      </c>
      <c r="DC7" s="1115"/>
      <c r="DD7" s="1115"/>
      <c r="DE7" s="1115"/>
      <c r="DF7" s="1116"/>
      <c r="DG7" s="1114" t="s">
        <v>481</v>
      </c>
      <c r="DH7" s="1115"/>
      <c r="DI7" s="1115"/>
      <c r="DJ7" s="1115"/>
      <c r="DK7" s="1116"/>
      <c r="DL7" s="1114">
        <v>1161</v>
      </c>
      <c r="DM7" s="1115"/>
      <c r="DN7" s="1115"/>
      <c r="DO7" s="1115"/>
      <c r="DP7" s="1116"/>
      <c r="DQ7" s="1114" t="s">
        <v>481</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6</v>
      </c>
      <c r="R8" s="1070"/>
      <c r="S8" s="1070"/>
      <c r="T8" s="1070"/>
      <c r="U8" s="1070"/>
      <c r="V8" s="1070">
        <v>1</v>
      </c>
      <c r="W8" s="1070"/>
      <c r="X8" s="1070"/>
      <c r="Y8" s="1070"/>
      <c r="Z8" s="1070"/>
      <c r="AA8" s="1070">
        <v>5</v>
      </c>
      <c r="AB8" s="1070"/>
      <c r="AC8" s="1070"/>
      <c r="AD8" s="1070"/>
      <c r="AE8" s="1071"/>
      <c r="AF8" s="1045" t="s">
        <v>109</v>
      </c>
      <c r="AG8" s="1046"/>
      <c r="AH8" s="1046"/>
      <c r="AI8" s="1046"/>
      <c r="AJ8" s="1047"/>
      <c r="AK8" s="1112" t="s">
        <v>481</v>
      </c>
      <c r="AL8" s="1113"/>
      <c r="AM8" s="1113"/>
      <c r="AN8" s="1113"/>
      <c r="AO8" s="1113"/>
      <c r="AP8" s="1113" t="s">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560</v>
      </c>
      <c r="BT8" s="1041"/>
      <c r="BU8" s="1041"/>
      <c r="BV8" s="1041"/>
      <c r="BW8" s="1041"/>
      <c r="BX8" s="1041"/>
      <c r="BY8" s="1041"/>
      <c r="BZ8" s="1041"/>
      <c r="CA8" s="1041"/>
      <c r="CB8" s="1041"/>
      <c r="CC8" s="1041"/>
      <c r="CD8" s="1041"/>
      <c r="CE8" s="1041"/>
      <c r="CF8" s="1041"/>
      <c r="CG8" s="1042"/>
      <c r="CH8" s="1015">
        <v>-2</v>
      </c>
      <c r="CI8" s="1016"/>
      <c r="CJ8" s="1016"/>
      <c r="CK8" s="1016"/>
      <c r="CL8" s="1017"/>
      <c r="CM8" s="1015">
        <v>192</v>
      </c>
      <c r="CN8" s="1016"/>
      <c r="CO8" s="1016"/>
      <c r="CP8" s="1016"/>
      <c r="CQ8" s="1017"/>
      <c r="CR8" s="1015">
        <v>70</v>
      </c>
      <c r="CS8" s="1016"/>
      <c r="CT8" s="1016"/>
      <c r="CU8" s="1016"/>
      <c r="CV8" s="1017"/>
      <c r="CW8" s="1015">
        <v>1</v>
      </c>
      <c r="CX8" s="1016"/>
      <c r="CY8" s="1016"/>
      <c r="CZ8" s="1016"/>
      <c r="DA8" s="1017"/>
      <c r="DB8" s="1015" t="s">
        <v>481</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1</v>
      </c>
      <c r="R9" s="1070"/>
      <c r="S9" s="1070"/>
      <c r="T9" s="1070"/>
      <c r="U9" s="1070"/>
      <c r="V9" s="1070">
        <v>1</v>
      </c>
      <c r="W9" s="1070"/>
      <c r="X9" s="1070"/>
      <c r="Y9" s="1070"/>
      <c r="Z9" s="1070"/>
      <c r="AA9" s="1070">
        <v>0</v>
      </c>
      <c r="AB9" s="1070"/>
      <c r="AC9" s="1070"/>
      <c r="AD9" s="1070"/>
      <c r="AE9" s="1071"/>
      <c r="AF9" s="1045" t="s">
        <v>109</v>
      </c>
      <c r="AG9" s="1046"/>
      <c r="AH9" s="1046"/>
      <c r="AI9" s="1046"/>
      <c r="AJ9" s="1047"/>
      <c r="AK9" s="1112">
        <v>1</v>
      </c>
      <c r="AL9" s="1113"/>
      <c r="AM9" s="1113"/>
      <c r="AN9" s="1113"/>
      <c r="AO9" s="1113"/>
      <c r="AP9" s="1113" t="s">
        <v>481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561</v>
      </c>
      <c r="BT9" s="1041"/>
      <c r="BU9" s="1041"/>
      <c r="BV9" s="1041"/>
      <c r="BW9" s="1041"/>
      <c r="BX9" s="1041"/>
      <c r="BY9" s="1041"/>
      <c r="BZ9" s="1041"/>
      <c r="CA9" s="1041"/>
      <c r="CB9" s="1041"/>
      <c r="CC9" s="1041"/>
      <c r="CD9" s="1041"/>
      <c r="CE9" s="1041"/>
      <c r="CF9" s="1041"/>
      <c r="CG9" s="1042"/>
      <c r="CH9" s="1015">
        <v>0</v>
      </c>
      <c r="CI9" s="1016"/>
      <c r="CJ9" s="1016"/>
      <c r="CK9" s="1016"/>
      <c r="CL9" s="1017"/>
      <c r="CM9" s="1015">
        <v>182</v>
      </c>
      <c r="CN9" s="1016"/>
      <c r="CO9" s="1016"/>
      <c r="CP9" s="1016"/>
      <c r="CQ9" s="1017"/>
      <c r="CR9" s="1015">
        <v>160</v>
      </c>
      <c r="CS9" s="1016"/>
      <c r="CT9" s="1016"/>
      <c r="CU9" s="1016"/>
      <c r="CV9" s="1017"/>
      <c r="CW9" s="1015">
        <v>29</v>
      </c>
      <c r="CX9" s="1016"/>
      <c r="CY9" s="1016"/>
      <c r="CZ9" s="1016"/>
      <c r="DA9" s="1017"/>
      <c r="DB9" s="1015" t="s">
        <v>481</v>
      </c>
      <c r="DC9" s="1016"/>
      <c r="DD9" s="1016"/>
      <c r="DE9" s="1016"/>
      <c r="DF9" s="1017"/>
      <c r="DG9" s="1015" t="s">
        <v>481</v>
      </c>
      <c r="DH9" s="1016"/>
      <c r="DI9" s="1016"/>
      <c r="DJ9" s="1016"/>
      <c r="DK9" s="1017"/>
      <c r="DL9" s="1015" t="s">
        <v>481</v>
      </c>
      <c r="DM9" s="1016"/>
      <c r="DN9" s="1016"/>
      <c r="DO9" s="1016"/>
      <c r="DP9" s="1017"/>
      <c r="DQ9" s="1015" t="s">
        <v>481</v>
      </c>
      <c r="DR9" s="1016"/>
      <c r="DS9" s="1016"/>
      <c r="DT9" s="1016"/>
      <c r="DU9" s="1017"/>
      <c r="DV9" s="1018"/>
      <c r="DW9" s="1019"/>
      <c r="DX9" s="1019"/>
      <c r="DY9" s="1019"/>
      <c r="DZ9" s="1020"/>
      <c r="EA9" s="205"/>
    </row>
    <row r="10" spans="1:131" s="206" customFormat="1" ht="26.25" customHeight="1">
      <c r="A10" s="212">
        <v>4</v>
      </c>
      <c r="B10" s="1063" t="s">
        <v>365</v>
      </c>
      <c r="C10" s="1064"/>
      <c r="D10" s="1064"/>
      <c r="E10" s="1064"/>
      <c r="F10" s="1064"/>
      <c r="G10" s="1064"/>
      <c r="H10" s="1064"/>
      <c r="I10" s="1064"/>
      <c r="J10" s="1064"/>
      <c r="K10" s="1064"/>
      <c r="L10" s="1064"/>
      <c r="M10" s="1064"/>
      <c r="N10" s="1064"/>
      <c r="O10" s="1064"/>
      <c r="P10" s="1065"/>
      <c r="Q10" s="1069">
        <v>7</v>
      </c>
      <c r="R10" s="1070"/>
      <c r="S10" s="1070"/>
      <c r="T10" s="1070"/>
      <c r="U10" s="1070"/>
      <c r="V10" s="1070">
        <v>7</v>
      </c>
      <c r="W10" s="1070"/>
      <c r="X10" s="1070"/>
      <c r="Y10" s="1070"/>
      <c r="Z10" s="1070"/>
      <c r="AA10" s="1070">
        <v>0</v>
      </c>
      <c r="AB10" s="1070"/>
      <c r="AC10" s="1070"/>
      <c r="AD10" s="1070"/>
      <c r="AE10" s="1071"/>
      <c r="AF10" s="1045" t="s">
        <v>109</v>
      </c>
      <c r="AG10" s="1046"/>
      <c r="AH10" s="1046"/>
      <c r="AI10" s="1046"/>
      <c r="AJ10" s="1047"/>
      <c r="AK10" s="1112">
        <v>5</v>
      </c>
      <c r="AL10" s="1113"/>
      <c r="AM10" s="1113"/>
      <c r="AN10" s="1113"/>
      <c r="AO10" s="1113"/>
      <c r="AP10" s="1113" t="s">
        <v>481</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562</v>
      </c>
      <c r="BT10" s="1041"/>
      <c r="BU10" s="1041"/>
      <c r="BV10" s="1041"/>
      <c r="BW10" s="1041"/>
      <c r="BX10" s="1041"/>
      <c r="BY10" s="1041"/>
      <c r="BZ10" s="1041"/>
      <c r="CA10" s="1041"/>
      <c r="CB10" s="1041"/>
      <c r="CC10" s="1041"/>
      <c r="CD10" s="1041"/>
      <c r="CE10" s="1041"/>
      <c r="CF10" s="1041"/>
      <c r="CG10" s="1042"/>
      <c r="CH10" s="1015">
        <v>-9</v>
      </c>
      <c r="CI10" s="1016"/>
      <c r="CJ10" s="1016"/>
      <c r="CK10" s="1016"/>
      <c r="CL10" s="1017"/>
      <c r="CM10" s="1015">
        <v>100</v>
      </c>
      <c r="CN10" s="1016"/>
      <c r="CO10" s="1016"/>
      <c r="CP10" s="1016"/>
      <c r="CQ10" s="1017"/>
      <c r="CR10" s="1015">
        <v>422</v>
      </c>
      <c r="CS10" s="1016"/>
      <c r="CT10" s="1016"/>
      <c r="CU10" s="1016"/>
      <c r="CV10" s="1017"/>
      <c r="CW10" s="1015">
        <v>5</v>
      </c>
      <c r="CX10" s="1016"/>
      <c r="CY10" s="1016"/>
      <c r="CZ10" s="1016"/>
      <c r="DA10" s="1017"/>
      <c r="DB10" s="1015" t="s">
        <v>481</v>
      </c>
      <c r="DC10" s="1016"/>
      <c r="DD10" s="1016"/>
      <c r="DE10" s="1016"/>
      <c r="DF10" s="1017"/>
      <c r="DG10" s="1015" t="s">
        <v>481</v>
      </c>
      <c r="DH10" s="1016"/>
      <c r="DI10" s="1016"/>
      <c r="DJ10" s="1016"/>
      <c r="DK10" s="1017"/>
      <c r="DL10" s="1015" t="s">
        <v>481</v>
      </c>
      <c r="DM10" s="1016"/>
      <c r="DN10" s="1016"/>
      <c r="DO10" s="1016"/>
      <c r="DP10" s="1017"/>
      <c r="DQ10" s="1015" t="s">
        <v>481</v>
      </c>
      <c r="DR10" s="1016"/>
      <c r="DS10" s="1016"/>
      <c r="DT10" s="1016"/>
      <c r="DU10" s="1017"/>
      <c r="DV10" s="1018"/>
      <c r="DW10" s="1019"/>
      <c r="DX10" s="1019"/>
      <c r="DY10" s="1019"/>
      <c r="DZ10" s="1020"/>
      <c r="EA10" s="205"/>
    </row>
    <row r="11" spans="1:131" s="206" customFormat="1" ht="26.25" customHeight="1">
      <c r="A11" s="212">
        <v>5</v>
      </c>
      <c r="B11" s="1063" t="s">
        <v>366</v>
      </c>
      <c r="C11" s="1064"/>
      <c r="D11" s="1064"/>
      <c r="E11" s="1064"/>
      <c r="F11" s="1064"/>
      <c r="G11" s="1064"/>
      <c r="H11" s="1064"/>
      <c r="I11" s="1064"/>
      <c r="J11" s="1064"/>
      <c r="K11" s="1064"/>
      <c r="L11" s="1064"/>
      <c r="M11" s="1064"/>
      <c r="N11" s="1064"/>
      <c r="O11" s="1064"/>
      <c r="P11" s="1065"/>
      <c r="Q11" s="1069">
        <v>733</v>
      </c>
      <c r="R11" s="1070"/>
      <c r="S11" s="1070"/>
      <c r="T11" s="1070"/>
      <c r="U11" s="1070"/>
      <c r="V11" s="1070">
        <v>733</v>
      </c>
      <c r="W11" s="1070"/>
      <c r="X11" s="1070"/>
      <c r="Y11" s="1070"/>
      <c r="Z11" s="1070"/>
      <c r="AA11" s="1070">
        <v>0</v>
      </c>
      <c r="AB11" s="1070"/>
      <c r="AC11" s="1070"/>
      <c r="AD11" s="1070"/>
      <c r="AE11" s="1071"/>
      <c r="AF11" s="1045" t="s">
        <v>109</v>
      </c>
      <c r="AG11" s="1046"/>
      <c r="AH11" s="1046"/>
      <c r="AI11" s="1046"/>
      <c r="AJ11" s="1047"/>
      <c r="AK11" s="1112">
        <v>411</v>
      </c>
      <c r="AL11" s="1113"/>
      <c r="AM11" s="1113"/>
      <c r="AN11" s="1113"/>
      <c r="AO11" s="1113"/>
      <c r="AP11" s="1113">
        <v>10404</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563</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1601</v>
      </c>
      <c r="CN11" s="1016"/>
      <c r="CO11" s="1016"/>
      <c r="CP11" s="1016"/>
      <c r="CQ11" s="1017"/>
      <c r="CR11" s="1015">
        <v>50</v>
      </c>
      <c r="CS11" s="1016"/>
      <c r="CT11" s="1016"/>
      <c r="CU11" s="1016"/>
      <c r="CV11" s="1017"/>
      <c r="CW11" s="1015" t="s">
        <v>481</v>
      </c>
      <c r="CX11" s="1016"/>
      <c r="CY11" s="1016"/>
      <c r="CZ11" s="1016"/>
      <c r="DA11" s="1017"/>
      <c r="DB11" s="1015" t="s">
        <v>481</v>
      </c>
      <c r="DC11" s="1016"/>
      <c r="DD11" s="1016"/>
      <c r="DE11" s="1016"/>
      <c r="DF11" s="1017"/>
      <c r="DG11" s="1015" t="s">
        <v>481</v>
      </c>
      <c r="DH11" s="1016"/>
      <c r="DI11" s="1016"/>
      <c r="DJ11" s="1016"/>
      <c r="DK11" s="1017"/>
      <c r="DL11" s="1015" t="s">
        <v>481</v>
      </c>
      <c r="DM11" s="1016"/>
      <c r="DN11" s="1016"/>
      <c r="DO11" s="1016"/>
      <c r="DP11" s="1017"/>
      <c r="DQ11" s="1015" t="s">
        <v>481</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564</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4</v>
      </c>
      <c r="CN12" s="1016"/>
      <c r="CO12" s="1016"/>
      <c r="CP12" s="1016"/>
      <c r="CQ12" s="1017"/>
      <c r="CR12" s="1015">
        <v>43</v>
      </c>
      <c r="CS12" s="1016"/>
      <c r="CT12" s="1016"/>
      <c r="CU12" s="1016"/>
      <c r="CV12" s="1017"/>
      <c r="CW12" s="1015" t="s">
        <v>481</v>
      </c>
      <c r="CX12" s="1016"/>
      <c r="CY12" s="1016"/>
      <c r="CZ12" s="1016"/>
      <c r="DA12" s="1017"/>
      <c r="DB12" s="1015" t="s">
        <v>481</v>
      </c>
      <c r="DC12" s="1016"/>
      <c r="DD12" s="1016"/>
      <c r="DE12" s="1016"/>
      <c r="DF12" s="1017"/>
      <c r="DG12" s="1015" t="s">
        <v>481</v>
      </c>
      <c r="DH12" s="1016"/>
      <c r="DI12" s="1016"/>
      <c r="DJ12" s="1016"/>
      <c r="DK12" s="1017"/>
      <c r="DL12" s="1015" t="s">
        <v>481</v>
      </c>
      <c r="DM12" s="1016"/>
      <c r="DN12" s="1016"/>
      <c r="DO12" s="1016"/>
      <c r="DP12" s="1017"/>
      <c r="DQ12" s="1015" t="s">
        <v>481</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565</v>
      </c>
      <c r="BT13" s="1041"/>
      <c r="BU13" s="1041"/>
      <c r="BV13" s="1041"/>
      <c r="BW13" s="1041"/>
      <c r="BX13" s="1041"/>
      <c r="BY13" s="1041"/>
      <c r="BZ13" s="1041"/>
      <c r="CA13" s="1041"/>
      <c r="CB13" s="1041"/>
      <c r="CC13" s="1041"/>
      <c r="CD13" s="1041"/>
      <c r="CE13" s="1041"/>
      <c r="CF13" s="1041"/>
      <c r="CG13" s="1042"/>
      <c r="CH13" s="1015">
        <v>0</v>
      </c>
      <c r="CI13" s="1016"/>
      <c r="CJ13" s="1016"/>
      <c r="CK13" s="1016"/>
      <c r="CL13" s="1017"/>
      <c r="CM13" s="1015">
        <v>17</v>
      </c>
      <c r="CN13" s="1016"/>
      <c r="CO13" s="1016"/>
      <c r="CP13" s="1016"/>
      <c r="CQ13" s="1017"/>
      <c r="CR13" s="1015">
        <v>2</v>
      </c>
      <c r="CS13" s="1016"/>
      <c r="CT13" s="1016"/>
      <c r="CU13" s="1016"/>
      <c r="CV13" s="1017"/>
      <c r="CW13" s="1015" t="s">
        <v>481</v>
      </c>
      <c r="CX13" s="1016"/>
      <c r="CY13" s="1016"/>
      <c r="CZ13" s="1016"/>
      <c r="DA13" s="1017"/>
      <c r="DB13" s="1015" t="s">
        <v>481</v>
      </c>
      <c r="DC13" s="1016"/>
      <c r="DD13" s="1016"/>
      <c r="DE13" s="1016"/>
      <c r="DF13" s="1017"/>
      <c r="DG13" s="1015" t="s">
        <v>481</v>
      </c>
      <c r="DH13" s="1016"/>
      <c r="DI13" s="1016"/>
      <c r="DJ13" s="1016"/>
      <c r="DK13" s="1017"/>
      <c r="DL13" s="1015" t="s">
        <v>481</v>
      </c>
      <c r="DM13" s="1016"/>
      <c r="DN13" s="1016"/>
      <c r="DO13" s="1016"/>
      <c r="DP13" s="1017"/>
      <c r="DQ13" s="1015" t="s">
        <v>481</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566</v>
      </c>
      <c r="BT14" s="1041"/>
      <c r="BU14" s="1041"/>
      <c r="BV14" s="1041"/>
      <c r="BW14" s="1041"/>
      <c r="BX14" s="1041"/>
      <c r="BY14" s="1041"/>
      <c r="BZ14" s="1041"/>
      <c r="CA14" s="1041"/>
      <c r="CB14" s="1041"/>
      <c r="CC14" s="1041"/>
      <c r="CD14" s="1041"/>
      <c r="CE14" s="1041"/>
      <c r="CF14" s="1041"/>
      <c r="CG14" s="1042"/>
      <c r="CH14" s="1015">
        <v>-7</v>
      </c>
      <c r="CI14" s="1016"/>
      <c r="CJ14" s="1016"/>
      <c r="CK14" s="1016"/>
      <c r="CL14" s="1017"/>
      <c r="CM14" s="1015">
        <v>68</v>
      </c>
      <c r="CN14" s="1016"/>
      <c r="CO14" s="1016"/>
      <c r="CP14" s="1016"/>
      <c r="CQ14" s="1017"/>
      <c r="CR14" s="1015">
        <v>71</v>
      </c>
      <c r="CS14" s="1016"/>
      <c r="CT14" s="1016"/>
      <c r="CU14" s="1016"/>
      <c r="CV14" s="1017"/>
      <c r="CW14" s="1015">
        <v>1</v>
      </c>
      <c r="CX14" s="1016"/>
      <c r="CY14" s="1016"/>
      <c r="CZ14" s="1016"/>
      <c r="DA14" s="1017"/>
      <c r="DB14" s="1015" t="s">
        <v>481</v>
      </c>
      <c r="DC14" s="1016"/>
      <c r="DD14" s="1016"/>
      <c r="DE14" s="1016"/>
      <c r="DF14" s="1017"/>
      <c r="DG14" s="1015" t="s">
        <v>481</v>
      </c>
      <c r="DH14" s="1016"/>
      <c r="DI14" s="1016"/>
      <c r="DJ14" s="1016"/>
      <c r="DK14" s="1017"/>
      <c r="DL14" s="1015" t="s">
        <v>481</v>
      </c>
      <c r="DM14" s="1016"/>
      <c r="DN14" s="1016"/>
      <c r="DO14" s="1016"/>
      <c r="DP14" s="1017"/>
      <c r="DQ14" s="1015" t="s">
        <v>481</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49223</v>
      </c>
      <c r="R23" s="1095"/>
      <c r="S23" s="1095"/>
      <c r="T23" s="1095"/>
      <c r="U23" s="1095"/>
      <c r="V23" s="1095">
        <v>46878</v>
      </c>
      <c r="W23" s="1095"/>
      <c r="X23" s="1095"/>
      <c r="Y23" s="1095"/>
      <c r="Z23" s="1095"/>
      <c r="AA23" s="1095">
        <v>2345</v>
      </c>
      <c r="AB23" s="1095"/>
      <c r="AC23" s="1095"/>
      <c r="AD23" s="1095"/>
      <c r="AE23" s="1096"/>
      <c r="AF23" s="1097">
        <v>2250</v>
      </c>
      <c r="AG23" s="1095"/>
      <c r="AH23" s="1095"/>
      <c r="AI23" s="1095"/>
      <c r="AJ23" s="1098"/>
      <c r="AK23" s="1099"/>
      <c r="AL23" s="1100"/>
      <c r="AM23" s="1100"/>
      <c r="AN23" s="1100"/>
      <c r="AO23" s="1100"/>
      <c r="AP23" s="1095">
        <v>73728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12496</v>
      </c>
      <c r="R28" s="1080"/>
      <c r="S28" s="1080"/>
      <c r="T28" s="1080"/>
      <c r="U28" s="1080"/>
      <c r="V28" s="1080">
        <v>12493</v>
      </c>
      <c r="W28" s="1080"/>
      <c r="X28" s="1080"/>
      <c r="Y28" s="1080"/>
      <c r="Z28" s="1080"/>
      <c r="AA28" s="1080">
        <v>3</v>
      </c>
      <c r="AB28" s="1080"/>
      <c r="AC28" s="1080"/>
      <c r="AD28" s="1080"/>
      <c r="AE28" s="1081"/>
      <c r="AF28" s="1082">
        <v>3</v>
      </c>
      <c r="AG28" s="1080"/>
      <c r="AH28" s="1080"/>
      <c r="AI28" s="1080"/>
      <c r="AJ28" s="1083"/>
      <c r="AK28" s="1084">
        <v>999</v>
      </c>
      <c r="AL28" s="1072"/>
      <c r="AM28" s="1072"/>
      <c r="AN28" s="1072"/>
      <c r="AO28" s="1072"/>
      <c r="AP28" s="1072" t="s">
        <v>481</v>
      </c>
      <c r="AQ28" s="1072"/>
      <c r="AR28" s="1072"/>
      <c r="AS28" s="1072"/>
      <c r="AT28" s="1072"/>
      <c r="AU28" s="1072" t="s">
        <v>481</v>
      </c>
      <c r="AV28" s="1072"/>
      <c r="AW28" s="1072"/>
      <c r="AX28" s="1072"/>
      <c r="AY28" s="1072"/>
      <c r="AZ28" s="1073" t="s">
        <v>481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9833</v>
      </c>
      <c r="R29" s="1070"/>
      <c r="S29" s="1070"/>
      <c r="T29" s="1070"/>
      <c r="U29" s="1070"/>
      <c r="V29" s="1070">
        <v>9611</v>
      </c>
      <c r="W29" s="1070"/>
      <c r="X29" s="1070"/>
      <c r="Y29" s="1070"/>
      <c r="Z29" s="1070"/>
      <c r="AA29" s="1070">
        <v>222</v>
      </c>
      <c r="AB29" s="1070"/>
      <c r="AC29" s="1070"/>
      <c r="AD29" s="1070"/>
      <c r="AE29" s="1071"/>
      <c r="AF29" s="1045">
        <v>222</v>
      </c>
      <c r="AG29" s="1046"/>
      <c r="AH29" s="1046"/>
      <c r="AI29" s="1046"/>
      <c r="AJ29" s="1047"/>
      <c r="AK29" s="1006">
        <v>1415</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1192</v>
      </c>
      <c r="R30" s="1070"/>
      <c r="S30" s="1070"/>
      <c r="T30" s="1070"/>
      <c r="U30" s="1070"/>
      <c r="V30" s="1070">
        <v>1191</v>
      </c>
      <c r="W30" s="1070"/>
      <c r="X30" s="1070"/>
      <c r="Y30" s="1070"/>
      <c r="Z30" s="1070"/>
      <c r="AA30" s="1070">
        <v>1</v>
      </c>
      <c r="AB30" s="1070"/>
      <c r="AC30" s="1070"/>
      <c r="AD30" s="1070"/>
      <c r="AE30" s="1071"/>
      <c r="AF30" s="1045">
        <v>1</v>
      </c>
      <c r="AG30" s="1046"/>
      <c r="AH30" s="1046"/>
      <c r="AI30" s="1046"/>
      <c r="AJ30" s="1047"/>
      <c r="AK30" s="1006">
        <v>387</v>
      </c>
      <c r="AL30" s="997"/>
      <c r="AM30" s="997"/>
      <c r="AN30" s="997"/>
      <c r="AO30" s="997"/>
      <c r="AP30" s="997" t="s">
        <v>481</v>
      </c>
      <c r="AQ30" s="997"/>
      <c r="AR30" s="997"/>
      <c r="AS30" s="997"/>
      <c r="AT30" s="997"/>
      <c r="AU30" s="997" t="s">
        <v>481</v>
      </c>
      <c r="AV30" s="997"/>
      <c r="AW30" s="997"/>
      <c r="AX30" s="997"/>
      <c r="AY30" s="997"/>
      <c r="AZ30" s="1068" t="s">
        <v>481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3241</v>
      </c>
      <c r="R31" s="1070"/>
      <c r="S31" s="1070"/>
      <c r="T31" s="1070"/>
      <c r="U31" s="1070"/>
      <c r="V31" s="1070">
        <v>2779</v>
      </c>
      <c r="W31" s="1070"/>
      <c r="X31" s="1070"/>
      <c r="Y31" s="1070"/>
      <c r="Z31" s="1070"/>
      <c r="AA31" s="1070">
        <v>462</v>
      </c>
      <c r="AB31" s="1070"/>
      <c r="AC31" s="1070"/>
      <c r="AD31" s="1070"/>
      <c r="AE31" s="1071"/>
      <c r="AF31" s="1045">
        <v>3761</v>
      </c>
      <c r="AG31" s="1046"/>
      <c r="AH31" s="1046"/>
      <c r="AI31" s="1046"/>
      <c r="AJ31" s="1047"/>
      <c r="AK31" s="1006">
        <v>24</v>
      </c>
      <c r="AL31" s="997"/>
      <c r="AM31" s="997"/>
      <c r="AN31" s="997"/>
      <c r="AO31" s="997"/>
      <c r="AP31" s="997">
        <v>7268</v>
      </c>
      <c r="AQ31" s="997"/>
      <c r="AR31" s="997"/>
      <c r="AS31" s="997"/>
      <c r="AT31" s="997"/>
      <c r="AU31" s="997">
        <v>233</v>
      </c>
      <c r="AV31" s="997"/>
      <c r="AW31" s="997"/>
      <c r="AX31" s="997"/>
      <c r="AY31" s="997"/>
      <c r="AZ31" s="1068" t="s">
        <v>481</v>
      </c>
      <c r="BA31" s="1068"/>
      <c r="BB31" s="1068"/>
      <c r="BC31" s="1068"/>
      <c r="BD31" s="1068"/>
      <c r="BE31" s="1058" t="s">
        <v>384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385</v>
      </c>
      <c r="C32" s="1064"/>
      <c r="D32" s="1064"/>
      <c r="E32" s="1064"/>
      <c r="F32" s="1064"/>
      <c r="G32" s="1064"/>
      <c r="H32" s="1064"/>
      <c r="I32" s="1064"/>
      <c r="J32" s="1064"/>
      <c r="K32" s="1064"/>
      <c r="L32" s="1064"/>
      <c r="M32" s="1064"/>
      <c r="N32" s="1064"/>
      <c r="O32" s="1064"/>
      <c r="P32" s="1065"/>
      <c r="Q32" s="1069">
        <v>35</v>
      </c>
      <c r="R32" s="1070"/>
      <c r="S32" s="1070"/>
      <c r="T32" s="1070"/>
      <c r="U32" s="1070"/>
      <c r="V32" s="1070">
        <v>23</v>
      </c>
      <c r="W32" s="1070"/>
      <c r="X32" s="1070"/>
      <c r="Y32" s="1070"/>
      <c r="Z32" s="1070"/>
      <c r="AA32" s="1070">
        <v>12</v>
      </c>
      <c r="AB32" s="1070"/>
      <c r="AC32" s="1070"/>
      <c r="AD32" s="1070"/>
      <c r="AE32" s="1071"/>
      <c r="AF32" s="1045">
        <v>45</v>
      </c>
      <c r="AG32" s="1046"/>
      <c r="AH32" s="1046"/>
      <c r="AI32" s="1046"/>
      <c r="AJ32" s="1047"/>
      <c r="AK32" s="1006">
        <v>28</v>
      </c>
      <c r="AL32" s="997"/>
      <c r="AM32" s="997"/>
      <c r="AN32" s="997"/>
      <c r="AO32" s="997"/>
      <c r="AP32" s="997">
        <v>350</v>
      </c>
      <c r="AQ32" s="997"/>
      <c r="AR32" s="997"/>
      <c r="AS32" s="997"/>
      <c r="AT32" s="997"/>
      <c r="AU32" s="997">
        <v>242</v>
      </c>
      <c r="AV32" s="997"/>
      <c r="AW32" s="997"/>
      <c r="AX32" s="997"/>
      <c r="AY32" s="997"/>
      <c r="AZ32" s="1068" t="s">
        <v>481</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386</v>
      </c>
      <c r="C33" s="1064"/>
      <c r="D33" s="1064"/>
      <c r="E33" s="1064"/>
      <c r="F33" s="1064"/>
      <c r="G33" s="1064"/>
      <c r="H33" s="1064"/>
      <c r="I33" s="1064"/>
      <c r="J33" s="1064"/>
      <c r="K33" s="1064"/>
      <c r="L33" s="1064"/>
      <c r="M33" s="1064"/>
      <c r="N33" s="1064"/>
      <c r="O33" s="1064"/>
      <c r="P33" s="1065"/>
      <c r="Q33" s="1069">
        <v>452</v>
      </c>
      <c r="R33" s="1070"/>
      <c r="S33" s="1070"/>
      <c r="T33" s="1070"/>
      <c r="U33" s="1070"/>
      <c r="V33" s="1070">
        <v>452</v>
      </c>
      <c r="W33" s="1070"/>
      <c r="X33" s="1070"/>
      <c r="Y33" s="1070"/>
      <c r="Z33" s="1070"/>
      <c r="AA33" s="1070">
        <v>0</v>
      </c>
      <c r="AB33" s="1070"/>
      <c r="AC33" s="1070"/>
      <c r="AD33" s="1070"/>
      <c r="AE33" s="1071"/>
      <c r="AF33" s="1045" t="s">
        <v>109</v>
      </c>
      <c r="AG33" s="1046"/>
      <c r="AH33" s="1046"/>
      <c r="AI33" s="1046"/>
      <c r="AJ33" s="1047"/>
      <c r="AK33" s="1006">
        <v>115</v>
      </c>
      <c r="AL33" s="997"/>
      <c r="AM33" s="997"/>
      <c r="AN33" s="997"/>
      <c r="AO33" s="997"/>
      <c r="AP33" s="997">
        <v>1148</v>
      </c>
      <c r="AQ33" s="997"/>
      <c r="AR33" s="997"/>
      <c r="AS33" s="997"/>
      <c r="AT33" s="997"/>
      <c r="AU33" s="997">
        <v>849</v>
      </c>
      <c r="AV33" s="997"/>
      <c r="AW33" s="997"/>
      <c r="AX33" s="997"/>
      <c r="AY33" s="997"/>
      <c r="AZ33" s="1068" t="s">
        <v>481</v>
      </c>
      <c r="BA33" s="1068"/>
      <c r="BB33" s="1068"/>
      <c r="BC33" s="1068"/>
      <c r="BD33" s="1068"/>
      <c r="BE33" s="1058" t="s">
        <v>387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388</v>
      </c>
      <c r="C34" s="1064"/>
      <c r="D34" s="1064"/>
      <c r="E34" s="1064"/>
      <c r="F34" s="1064"/>
      <c r="G34" s="1064"/>
      <c r="H34" s="1064"/>
      <c r="I34" s="1064"/>
      <c r="J34" s="1064"/>
      <c r="K34" s="1064"/>
      <c r="L34" s="1064"/>
      <c r="M34" s="1064"/>
      <c r="N34" s="1064"/>
      <c r="O34" s="1064"/>
      <c r="P34" s="1065"/>
      <c r="Q34" s="1069">
        <v>86</v>
      </c>
      <c r="R34" s="1070"/>
      <c r="S34" s="1070"/>
      <c r="T34" s="1070"/>
      <c r="U34" s="1070"/>
      <c r="V34" s="1070">
        <v>86</v>
      </c>
      <c r="W34" s="1070"/>
      <c r="X34" s="1070"/>
      <c r="Y34" s="1070"/>
      <c r="Z34" s="1070"/>
      <c r="AA34" s="1070">
        <v>0</v>
      </c>
      <c r="AB34" s="1070"/>
      <c r="AC34" s="1070"/>
      <c r="AD34" s="1070"/>
      <c r="AE34" s="1071"/>
      <c r="AF34" s="1045" t="s">
        <v>109</v>
      </c>
      <c r="AG34" s="1046"/>
      <c r="AH34" s="1046"/>
      <c r="AI34" s="1046"/>
      <c r="AJ34" s="1047"/>
      <c r="AK34" s="1006">
        <v>67</v>
      </c>
      <c r="AL34" s="997"/>
      <c r="AM34" s="997"/>
      <c r="AN34" s="997"/>
      <c r="AO34" s="997"/>
      <c r="AP34" s="997" t="s">
        <v>481</v>
      </c>
      <c r="AQ34" s="997"/>
      <c r="AR34" s="997"/>
      <c r="AS34" s="997"/>
      <c r="AT34" s="997"/>
      <c r="AU34" s="997" t="s">
        <v>481</v>
      </c>
      <c r="AV34" s="997"/>
      <c r="AW34" s="997"/>
      <c r="AX34" s="997"/>
      <c r="AY34" s="997"/>
      <c r="AZ34" s="1068" t="s">
        <v>481</v>
      </c>
      <c r="BA34" s="1068"/>
      <c r="BB34" s="1068"/>
      <c r="BC34" s="1068"/>
      <c r="BD34" s="1068"/>
      <c r="BE34" s="1058" t="s">
        <v>387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389</v>
      </c>
      <c r="C35" s="1064"/>
      <c r="D35" s="1064"/>
      <c r="E35" s="1064"/>
      <c r="F35" s="1064"/>
      <c r="G35" s="1064"/>
      <c r="H35" s="1064"/>
      <c r="I35" s="1064"/>
      <c r="J35" s="1064"/>
      <c r="K35" s="1064"/>
      <c r="L35" s="1064"/>
      <c r="M35" s="1064"/>
      <c r="N35" s="1064"/>
      <c r="O35" s="1064"/>
      <c r="P35" s="1065"/>
      <c r="Q35" s="1069">
        <v>5159</v>
      </c>
      <c r="R35" s="1070"/>
      <c r="S35" s="1070"/>
      <c r="T35" s="1070"/>
      <c r="U35" s="1070"/>
      <c r="V35" s="1070">
        <v>5165</v>
      </c>
      <c r="W35" s="1070"/>
      <c r="X35" s="1070"/>
      <c r="Y35" s="1070"/>
      <c r="Z35" s="1070"/>
      <c r="AA35" s="1070">
        <v>-6</v>
      </c>
      <c r="AB35" s="1070"/>
      <c r="AC35" s="1070"/>
      <c r="AD35" s="1070"/>
      <c r="AE35" s="1071"/>
      <c r="AF35" s="1045" t="s">
        <v>109</v>
      </c>
      <c r="AG35" s="1046"/>
      <c r="AH35" s="1046"/>
      <c r="AI35" s="1046"/>
      <c r="AJ35" s="1047"/>
      <c r="AK35" s="1006">
        <v>1801</v>
      </c>
      <c r="AL35" s="997"/>
      <c r="AM35" s="997"/>
      <c r="AN35" s="997"/>
      <c r="AO35" s="997"/>
      <c r="AP35" s="997">
        <v>36671</v>
      </c>
      <c r="AQ35" s="997"/>
      <c r="AR35" s="997"/>
      <c r="AS35" s="997"/>
      <c r="AT35" s="997"/>
      <c r="AU35" s="997">
        <v>27760</v>
      </c>
      <c r="AV35" s="997"/>
      <c r="AW35" s="997"/>
      <c r="AX35" s="997"/>
      <c r="AY35" s="997"/>
      <c r="AZ35" s="1068" t="s">
        <v>481</v>
      </c>
      <c r="BA35" s="1068"/>
      <c r="BB35" s="1068"/>
      <c r="BC35" s="1068"/>
      <c r="BD35" s="1068"/>
      <c r="BE35" s="1058" t="s">
        <v>387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390</v>
      </c>
      <c r="C36" s="1064"/>
      <c r="D36" s="1064"/>
      <c r="E36" s="1064"/>
      <c r="F36" s="1064"/>
      <c r="G36" s="1064"/>
      <c r="H36" s="1064"/>
      <c r="I36" s="1064"/>
      <c r="J36" s="1064"/>
      <c r="K36" s="1064"/>
      <c r="L36" s="1064"/>
      <c r="M36" s="1064"/>
      <c r="N36" s="1064"/>
      <c r="O36" s="1064"/>
      <c r="P36" s="1065"/>
      <c r="Q36" s="1069">
        <v>207</v>
      </c>
      <c r="R36" s="1070"/>
      <c r="S36" s="1070"/>
      <c r="T36" s="1070"/>
      <c r="U36" s="1070"/>
      <c r="V36" s="1070">
        <v>207</v>
      </c>
      <c r="W36" s="1070"/>
      <c r="X36" s="1070"/>
      <c r="Y36" s="1070"/>
      <c r="Z36" s="1070"/>
      <c r="AA36" s="1070">
        <v>0</v>
      </c>
      <c r="AB36" s="1070"/>
      <c r="AC36" s="1070"/>
      <c r="AD36" s="1070"/>
      <c r="AE36" s="1071"/>
      <c r="AF36" s="1045" t="s">
        <v>109</v>
      </c>
      <c r="AG36" s="1046"/>
      <c r="AH36" s="1046"/>
      <c r="AI36" s="1046"/>
      <c r="AJ36" s="1047"/>
      <c r="AK36" s="1006">
        <v>140</v>
      </c>
      <c r="AL36" s="997"/>
      <c r="AM36" s="997"/>
      <c r="AN36" s="997"/>
      <c r="AO36" s="997"/>
      <c r="AP36" s="997">
        <v>1473</v>
      </c>
      <c r="AQ36" s="997"/>
      <c r="AR36" s="997"/>
      <c r="AS36" s="997"/>
      <c r="AT36" s="997"/>
      <c r="AU36" s="997">
        <v>1470</v>
      </c>
      <c r="AV36" s="997"/>
      <c r="AW36" s="997"/>
      <c r="AX36" s="997"/>
      <c r="AY36" s="997"/>
      <c r="AZ36" s="1068" t="s">
        <v>481</v>
      </c>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4032</v>
      </c>
      <c r="AG63" s="985"/>
      <c r="AH63" s="985"/>
      <c r="AI63" s="985"/>
      <c r="AJ63" s="1056"/>
      <c r="AK63" s="1057"/>
      <c r="AL63" s="989"/>
      <c r="AM63" s="989"/>
      <c r="AN63" s="989"/>
      <c r="AO63" s="989"/>
      <c r="AP63" s="985">
        <v>46910</v>
      </c>
      <c r="AQ63" s="985"/>
      <c r="AR63" s="985"/>
      <c r="AS63" s="985"/>
      <c r="AT63" s="985"/>
      <c r="AU63" s="985">
        <v>30554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395</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36</v>
      </c>
      <c r="R68" s="1008"/>
      <c r="S68" s="1008"/>
      <c r="T68" s="1008"/>
      <c r="U68" s="1008"/>
      <c r="V68" s="1008">
        <v>27</v>
      </c>
      <c r="W68" s="1008"/>
      <c r="X68" s="1008"/>
      <c r="Y68" s="1008"/>
      <c r="Z68" s="1008"/>
      <c r="AA68" s="1008">
        <v>9</v>
      </c>
      <c r="AB68" s="1008"/>
      <c r="AC68" s="1008"/>
      <c r="AD68" s="1008"/>
      <c r="AE68" s="1008"/>
      <c r="AF68" s="1008">
        <v>9</v>
      </c>
      <c r="AG68" s="1008"/>
      <c r="AH68" s="1008"/>
      <c r="AI68" s="1008"/>
      <c r="AJ68" s="1008"/>
      <c r="AK68" s="1008" t="s">
        <v>481</v>
      </c>
      <c r="AL68" s="1008"/>
      <c r="AM68" s="1008"/>
      <c r="AN68" s="1008"/>
      <c r="AO68" s="1008"/>
      <c r="AP68" s="1008" t="s">
        <v>481</v>
      </c>
      <c r="AQ68" s="1008"/>
      <c r="AR68" s="1008"/>
      <c r="AS68" s="1008"/>
      <c r="AT68" s="1008"/>
      <c r="AU68" s="1008" t="s">
        <v>481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14</v>
      </c>
      <c r="R69" s="997"/>
      <c r="S69" s="997"/>
      <c r="T69" s="997"/>
      <c r="U69" s="997"/>
      <c r="V69" s="997">
        <v>11</v>
      </c>
      <c r="W69" s="997"/>
      <c r="X69" s="997"/>
      <c r="Y69" s="997"/>
      <c r="Z69" s="997"/>
      <c r="AA69" s="997">
        <v>3</v>
      </c>
      <c r="AB69" s="997"/>
      <c r="AC69" s="997"/>
      <c r="AD69" s="997"/>
      <c r="AE69" s="997"/>
      <c r="AF69" s="997">
        <v>3</v>
      </c>
      <c r="AG69" s="997"/>
      <c r="AH69" s="997"/>
      <c r="AI69" s="997"/>
      <c r="AJ69" s="997"/>
      <c r="AK69" s="997" t="s">
        <v>481</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194</v>
      </c>
      <c r="R70" s="997"/>
      <c r="S70" s="997"/>
      <c r="T70" s="997"/>
      <c r="U70" s="997"/>
      <c r="V70" s="997">
        <v>180</v>
      </c>
      <c r="W70" s="997"/>
      <c r="X70" s="997"/>
      <c r="Y70" s="997"/>
      <c r="Z70" s="997"/>
      <c r="AA70" s="997">
        <v>14</v>
      </c>
      <c r="AB70" s="997"/>
      <c r="AC70" s="997"/>
      <c r="AD70" s="997"/>
      <c r="AE70" s="997"/>
      <c r="AF70" s="997">
        <v>14</v>
      </c>
      <c r="AG70" s="997"/>
      <c r="AH70" s="997"/>
      <c r="AI70" s="997"/>
      <c r="AJ70" s="997"/>
      <c r="AK70" s="997" t="s">
        <v>481</v>
      </c>
      <c r="AL70" s="997"/>
      <c r="AM70" s="997"/>
      <c r="AN70" s="997"/>
      <c r="AO70" s="997"/>
      <c r="AP70" s="997">
        <v>88</v>
      </c>
      <c r="AQ70" s="997"/>
      <c r="AR70" s="997"/>
      <c r="AS70" s="997"/>
      <c r="AT70" s="997"/>
      <c r="AU70" s="997">
        <v>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13</v>
      </c>
      <c r="R71" s="997"/>
      <c r="S71" s="997"/>
      <c r="T71" s="997"/>
      <c r="U71" s="997"/>
      <c r="V71" s="997">
        <v>12</v>
      </c>
      <c r="W71" s="997"/>
      <c r="X71" s="997"/>
      <c r="Y71" s="997"/>
      <c r="Z71" s="997"/>
      <c r="AA71" s="997">
        <v>1</v>
      </c>
      <c r="AB71" s="997"/>
      <c r="AC71" s="997"/>
      <c r="AD71" s="997"/>
      <c r="AE71" s="997"/>
      <c r="AF71" s="997">
        <v>1</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160</v>
      </c>
      <c r="R72" s="997"/>
      <c r="S72" s="997"/>
      <c r="T72" s="997"/>
      <c r="U72" s="997"/>
      <c r="V72" s="997">
        <v>156</v>
      </c>
      <c r="W72" s="997"/>
      <c r="X72" s="997"/>
      <c r="Y72" s="997"/>
      <c r="Z72" s="997"/>
      <c r="AA72" s="997">
        <v>4</v>
      </c>
      <c r="AB72" s="997"/>
      <c r="AC72" s="997"/>
      <c r="AD72" s="997"/>
      <c r="AE72" s="997"/>
      <c r="AF72" s="997">
        <v>4</v>
      </c>
      <c r="AG72" s="997"/>
      <c r="AH72" s="997"/>
      <c r="AI72" s="997"/>
      <c r="AJ72" s="997"/>
      <c r="AK72" s="997">
        <v>6</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20</v>
      </c>
      <c r="R73" s="997"/>
      <c r="S73" s="997"/>
      <c r="T73" s="997"/>
      <c r="U73" s="997"/>
      <c r="V73" s="997">
        <v>19</v>
      </c>
      <c r="W73" s="997"/>
      <c r="X73" s="997"/>
      <c r="Y73" s="997"/>
      <c r="Z73" s="997"/>
      <c r="AA73" s="997">
        <v>1</v>
      </c>
      <c r="AB73" s="997"/>
      <c r="AC73" s="997"/>
      <c r="AD73" s="997"/>
      <c r="AE73" s="997"/>
      <c r="AF73" s="997">
        <v>1</v>
      </c>
      <c r="AG73" s="997"/>
      <c r="AH73" s="997"/>
      <c r="AI73" s="997"/>
      <c r="AJ73" s="997"/>
      <c r="AK73" s="997" t="s">
        <v>481</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7668</v>
      </c>
      <c r="R74" s="997"/>
      <c r="S74" s="997"/>
      <c r="T74" s="997"/>
      <c r="U74" s="997"/>
      <c r="V74" s="997">
        <v>7352</v>
      </c>
      <c r="W74" s="997"/>
      <c r="X74" s="997"/>
      <c r="Y74" s="997"/>
      <c r="Z74" s="997"/>
      <c r="AA74" s="997">
        <v>316</v>
      </c>
      <c r="AB74" s="997"/>
      <c r="AC74" s="997"/>
      <c r="AD74" s="997"/>
      <c r="AE74" s="997"/>
      <c r="AF74" s="997">
        <v>274</v>
      </c>
      <c r="AG74" s="997"/>
      <c r="AH74" s="997"/>
      <c r="AI74" s="997"/>
      <c r="AJ74" s="997"/>
      <c r="AK74" s="997" t="s">
        <v>481</v>
      </c>
      <c r="AL74" s="997"/>
      <c r="AM74" s="997"/>
      <c r="AN74" s="997"/>
      <c r="AO74" s="997"/>
      <c r="AP74" s="997">
        <v>8700</v>
      </c>
      <c r="AQ74" s="997"/>
      <c r="AR74" s="997"/>
      <c r="AS74" s="997"/>
      <c r="AT74" s="997"/>
      <c r="AU74" s="997">
        <v>6061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222</v>
      </c>
      <c r="R75" s="1005"/>
      <c r="S75" s="1005"/>
      <c r="T75" s="1005"/>
      <c r="U75" s="1006"/>
      <c r="V75" s="1007">
        <v>167</v>
      </c>
      <c r="W75" s="1005"/>
      <c r="X75" s="1005"/>
      <c r="Y75" s="1005"/>
      <c r="Z75" s="1006"/>
      <c r="AA75" s="1007">
        <v>55</v>
      </c>
      <c r="AB75" s="1005"/>
      <c r="AC75" s="1005"/>
      <c r="AD75" s="1005"/>
      <c r="AE75" s="1006"/>
      <c r="AF75" s="1007">
        <v>55</v>
      </c>
      <c r="AG75" s="1005"/>
      <c r="AH75" s="1005"/>
      <c r="AI75" s="1005"/>
      <c r="AJ75" s="1006"/>
      <c r="AK75" s="1007" t="s">
        <v>481</v>
      </c>
      <c r="AL75" s="1005"/>
      <c r="AM75" s="1005"/>
      <c r="AN75" s="1005"/>
      <c r="AO75" s="1006"/>
      <c r="AP75" s="1007" t="s">
        <v>481</v>
      </c>
      <c r="AQ75" s="1005"/>
      <c r="AR75" s="1005"/>
      <c r="AS75" s="1005"/>
      <c r="AT75" s="1006"/>
      <c r="AU75" s="1007" t="s">
        <v>481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259</v>
      </c>
      <c r="R76" s="1005"/>
      <c r="S76" s="1005"/>
      <c r="T76" s="1005"/>
      <c r="U76" s="1006"/>
      <c r="V76" s="1007">
        <v>214</v>
      </c>
      <c r="W76" s="1005"/>
      <c r="X76" s="1005"/>
      <c r="Y76" s="1005"/>
      <c r="Z76" s="1006"/>
      <c r="AA76" s="1007">
        <v>45</v>
      </c>
      <c r="AB76" s="1005"/>
      <c r="AC76" s="1005"/>
      <c r="AD76" s="1005"/>
      <c r="AE76" s="1006"/>
      <c r="AF76" s="1007">
        <v>45</v>
      </c>
      <c r="AG76" s="1005"/>
      <c r="AH76" s="1005"/>
      <c r="AI76" s="1005"/>
      <c r="AJ76" s="1006"/>
      <c r="AK76" s="1007" t="s">
        <v>481</v>
      </c>
      <c r="AL76" s="1005"/>
      <c r="AM76" s="1005"/>
      <c r="AN76" s="1005"/>
      <c r="AO76" s="1006"/>
      <c r="AP76" s="1007" t="s">
        <v>481</v>
      </c>
      <c r="AQ76" s="1005"/>
      <c r="AR76" s="1005"/>
      <c r="AS76" s="1005"/>
      <c r="AT76" s="1006"/>
      <c r="AU76" s="1007" t="s">
        <v>481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548</v>
      </c>
      <c r="C77" s="1001"/>
      <c r="D77" s="1001"/>
      <c r="E77" s="1001"/>
      <c r="F77" s="1001"/>
      <c r="G77" s="1001"/>
      <c r="H77" s="1001"/>
      <c r="I77" s="1001"/>
      <c r="J77" s="1001"/>
      <c r="K77" s="1001"/>
      <c r="L77" s="1001"/>
      <c r="M77" s="1001"/>
      <c r="N77" s="1001"/>
      <c r="O77" s="1001"/>
      <c r="P77" s="1002"/>
      <c r="Q77" s="1004">
        <v>577</v>
      </c>
      <c r="R77" s="1005"/>
      <c r="S77" s="1005"/>
      <c r="T77" s="1005"/>
      <c r="U77" s="1006"/>
      <c r="V77" s="1007">
        <v>502</v>
      </c>
      <c r="W77" s="1005"/>
      <c r="X77" s="1005"/>
      <c r="Y77" s="1005"/>
      <c r="Z77" s="1006"/>
      <c r="AA77" s="1007">
        <v>75</v>
      </c>
      <c r="AB77" s="1005"/>
      <c r="AC77" s="1005"/>
      <c r="AD77" s="1005"/>
      <c r="AE77" s="1006"/>
      <c r="AF77" s="1007">
        <v>75</v>
      </c>
      <c r="AG77" s="1005"/>
      <c r="AH77" s="1005"/>
      <c r="AI77" s="1005"/>
      <c r="AJ77" s="1006"/>
      <c r="AK77" s="1007" t="s">
        <v>481</v>
      </c>
      <c r="AL77" s="1005"/>
      <c r="AM77" s="1005"/>
      <c r="AN77" s="1005"/>
      <c r="AO77" s="1006"/>
      <c r="AP77" s="1007">
        <v>51</v>
      </c>
      <c r="AQ77" s="1005"/>
      <c r="AR77" s="1005"/>
      <c r="AS77" s="1005"/>
      <c r="AT77" s="1006"/>
      <c r="AU77" s="1007">
        <v>43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549</v>
      </c>
      <c r="C78" s="1001"/>
      <c r="D78" s="1001"/>
      <c r="E78" s="1001"/>
      <c r="F78" s="1001"/>
      <c r="G78" s="1001"/>
      <c r="H78" s="1001"/>
      <c r="I78" s="1001"/>
      <c r="J78" s="1001"/>
      <c r="K78" s="1001"/>
      <c r="L78" s="1001"/>
      <c r="M78" s="1001"/>
      <c r="N78" s="1001"/>
      <c r="O78" s="1001"/>
      <c r="P78" s="1002"/>
      <c r="Q78" s="1003">
        <v>2297</v>
      </c>
      <c r="R78" s="997"/>
      <c r="S78" s="997"/>
      <c r="T78" s="997"/>
      <c r="U78" s="997"/>
      <c r="V78" s="997">
        <v>2257</v>
      </c>
      <c r="W78" s="997"/>
      <c r="X78" s="997"/>
      <c r="Y78" s="997"/>
      <c r="Z78" s="997"/>
      <c r="AA78" s="997">
        <v>40</v>
      </c>
      <c r="AB78" s="997"/>
      <c r="AC78" s="997"/>
      <c r="AD78" s="997"/>
      <c r="AE78" s="997"/>
      <c r="AF78" s="997">
        <v>40</v>
      </c>
      <c r="AG78" s="997"/>
      <c r="AH78" s="997"/>
      <c r="AI78" s="997"/>
      <c r="AJ78" s="997"/>
      <c r="AK78" s="997">
        <v>38</v>
      </c>
      <c r="AL78" s="997"/>
      <c r="AM78" s="997"/>
      <c r="AN78" s="997"/>
      <c r="AO78" s="997"/>
      <c r="AP78" s="997">
        <v>2579</v>
      </c>
      <c r="AQ78" s="997"/>
      <c r="AR78" s="997"/>
      <c r="AS78" s="997"/>
      <c r="AT78" s="997"/>
      <c r="AU78" s="997">
        <v>1908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550</v>
      </c>
      <c r="C79" s="1001"/>
      <c r="D79" s="1001"/>
      <c r="E79" s="1001"/>
      <c r="F79" s="1001"/>
      <c r="G79" s="1001"/>
      <c r="H79" s="1001"/>
      <c r="I79" s="1001"/>
      <c r="J79" s="1001"/>
      <c r="K79" s="1001"/>
      <c r="L79" s="1001"/>
      <c r="M79" s="1001"/>
      <c r="N79" s="1001"/>
      <c r="O79" s="1001"/>
      <c r="P79" s="1002"/>
      <c r="Q79" s="1003">
        <v>307</v>
      </c>
      <c r="R79" s="997"/>
      <c r="S79" s="997"/>
      <c r="T79" s="997"/>
      <c r="U79" s="997"/>
      <c r="V79" s="997">
        <v>305</v>
      </c>
      <c r="W79" s="997"/>
      <c r="X79" s="997"/>
      <c r="Y79" s="997"/>
      <c r="Z79" s="997"/>
      <c r="AA79" s="997">
        <v>2</v>
      </c>
      <c r="AB79" s="997"/>
      <c r="AC79" s="997"/>
      <c r="AD79" s="997"/>
      <c r="AE79" s="997"/>
      <c r="AF79" s="997">
        <v>495</v>
      </c>
      <c r="AG79" s="997"/>
      <c r="AH79" s="997"/>
      <c r="AI79" s="997"/>
      <c r="AJ79" s="997"/>
      <c r="AK79" s="997" t="s">
        <v>481</v>
      </c>
      <c r="AL79" s="997"/>
      <c r="AM79" s="997"/>
      <c r="AN79" s="997"/>
      <c r="AO79" s="997"/>
      <c r="AP79" s="997" t="s">
        <v>481</v>
      </c>
      <c r="AQ79" s="997"/>
      <c r="AR79" s="997"/>
      <c r="AS79" s="997"/>
      <c r="AT79" s="997"/>
      <c r="AU79" s="997" t="s">
        <v>481</v>
      </c>
      <c r="AV79" s="997"/>
      <c r="AW79" s="997"/>
      <c r="AX79" s="997"/>
      <c r="AY79" s="997"/>
      <c r="AZ79" s="998" t="s">
        <v>568</v>
      </c>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551</v>
      </c>
      <c r="C80" s="1001"/>
      <c r="D80" s="1001"/>
      <c r="E80" s="1001"/>
      <c r="F80" s="1001"/>
      <c r="G80" s="1001"/>
      <c r="H80" s="1001"/>
      <c r="I80" s="1001"/>
      <c r="J80" s="1001"/>
      <c r="K80" s="1001"/>
      <c r="L80" s="1001"/>
      <c r="M80" s="1001"/>
      <c r="N80" s="1001"/>
      <c r="O80" s="1001"/>
      <c r="P80" s="1002"/>
      <c r="Q80" s="1003">
        <v>325</v>
      </c>
      <c r="R80" s="997"/>
      <c r="S80" s="997"/>
      <c r="T80" s="997"/>
      <c r="U80" s="997"/>
      <c r="V80" s="997">
        <v>323</v>
      </c>
      <c r="W80" s="997"/>
      <c r="X80" s="997"/>
      <c r="Y80" s="997"/>
      <c r="Z80" s="997"/>
      <c r="AA80" s="997">
        <v>2</v>
      </c>
      <c r="AB80" s="997"/>
      <c r="AC80" s="997"/>
      <c r="AD80" s="997"/>
      <c r="AE80" s="997"/>
      <c r="AF80" s="997">
        <v>326</v>
      </c>
      <c r="AG80" s="997"/>
      <c r="AH80" s="997"/>
      <c r="AI80" s="997"/>
      <c r="AJ80" s="997"/>
      <c r="AK80" s="997" t="s">
        <v>481</v>
      </c>
      <c r="AL80" s="997"/>
      <c r="AM80" s="997"/>
      <c r="AN80" s="997"/>
      <c r="AO80" s="997"/>
      <c r="AP80" s="997" t="s">
        <v>481</v>
      </c>
      <c r="AQ80" s="997"/>
      <c r="AR80" s="997"/>
      <c r="AS80" s="997"/>
      <c r="AT80" s="997"/>
      <c r="AU80" s="997" t="s">
        <v>481</v>
      </c>
      <c r="AV80" s="997"/>
      <c r="AW80" s="997"/>
      <c r="AX80" s="997"/>
      <c r="AY80" s="997"/>
      <c r="AZ80" s="998" t="s">
        <v>568</v>
      </c>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552</v>
      </c>
      <c r="C81" s="1001"/>
      <c r="D81" s="1001"/>
      <c r="E81" s="1001"/>
      <c r="F81" s="1001"/>
      <c r="G81" s="1001"/>
      <c r="H81" s="1001"/>
      <c r="I81" s="1001"/>
      <c r="J81" s="1001"/>
      <c r="K81" s="1001"/>
      <c r="L81" s="1001"/>
      <c r="M81" s="1001"/>
      <c r="N81" s="1001"/>
      <c r="O81" s="1001"/>
      <c r="P81" s="1002"/>
      <c r="Q81" s="1003">
        <v>6632</v>
      </c>
      <c r="R81" s="997"/>
      <c r="S81" s="997"/>
      <c r="T81" s="997"/>
      <c r="U81" s="997"/>
      <c r="V81" s="997">
        <v>7332</v>
      </c>
      <c r="W81" s="997"/>
      <c r="X81" s="997"/>
      <c r="Y81" s="997"/>
      <c r="Z81" s="997"/>
      <c r="AA81" s="997">
        <v>-700</v>
      </c>
      <c r="AB81" s="997"/>
      <c r="AC81" s="997"/>
      <c r="AD81" s="997"/>
      <c r="AE81" s="997"/>
      <c r="AF81" s="997">
        <v>3250</v>
      </c>
      <c r="AG81" s="997"/>
      <c r="AH81" s="997"/>
      <c r="AI81" s="997"/>
      <c r="AJ81" s="997"/>
      <c r="AK81" s="997" t="s">
        <v>481</v>
      </c>
      <c r="AL81" s="997"/>
      <c r="AM81" s="997"/>
      <c r="AN81" s="997"/>
      <c r="AO81" s="997"/>
      <c r="AP81" s="997">
        <v>32783</v>
      </c>
      <c r="AQ81" s="997"/>
      <c r="AR81" s="997"/>
      <c r="AS81" s="997"/>
      <c r="AT81" s="997"/>
      <c r="AU81" s="997">
        <v>38</v>
      </c>
      <c r="AV81" s="997"/>
      <c r="AW81" s="997"/>
      <c r="AX81" s="997"/>
      <c r="AY81" s="997"/>
      <c r="AZ81" s="998" t="s">
        <v>568</v>
      </c>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553</v>
      </c>
      <c r="C82" s="1001"/>
      <c r="D82" s="1001"/>
      <c r="E82" s="1001"/>
      <c r="F82" s="1001"/>
      <c r="G82" s="1001"/>
      <c r="H82" s="1001"/>
      <c r="I82" s="1001"/>
      <c r="J82" s="1001"/>
      <c r="K82" s="1001"/>
      <c r="L82" s="1001"/>
      <c r="M82" s="1001"/>
      <c r="N82" s="1001"/>
      <c r="O82" s="1001"/>
      <c r="P82" s="1002"/>
      <c r="Q82" s="1003">
        <v>63</v>
      </c>
      <c r="R82" s="997"/>
      <c r="S82" s="997"/>
      <c r="T82" s="997"/>
      <c r="U82" s="997"/>
      <c r="V82" s="997">
        <v>62</v>
      </c>
      <c r="W82" s="997"/>
      <c r="X82" s="997"/>
      <c r="Y82" s="997"/>
      <c r="Z82" s="997"/>
      <c r="AA82" s="997">
        <v>1</v>
      </c>
      <c r="AB82" s="997"/>
      <c r="AC82" s="997"/>
      <c r="AD82" s="997"/>
      <c r="AE82" s="997"/>
      <c r="AF82" s="997">
        <v>1</v>
      </c>
      <c r="AG82" s="997"/>
      <c r="AH82" s="997"/>
      <c r="AI82" s="997"/>
      <c r="AJ82" s="997"/>
      <c r="AK82" s="997">
        <v>1</v>
      </c>
      <c r="AL82" s="997"/>
      <c r="AM82" s="997"/>
      <c r="AN82" s="997"/>
      <c r="AO82" s="997"/>
      <c r="AP82" s="997" t="s">
        <v>481</v>
      </c>
      <c r="AQ82" s="997"/>
      <c r="AR82" s="997"/>
      <c r="AS82" s="997"/>
      <c r="AT82" s="997"/>
      <c r="AU82" s="997" t="s">
        <v>481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554</v>
      </c>
      <c r="C83" s="1001"/>
      <c r="D83" s="1001"/>
      <c r="E83" s="1001"/>
      <c r="F83" s="1001"/>
      <c r="G83" s="1001"/>
      <c r="H83" s="1001"/>
      <c r="I83" s="1001"/>
      <c r="J83" s="1001"/>
      <c r="K83" s="1001"/>
      <c r="L83" s="1001"/>
      <c r="M83" s="1001"/>
      <c r="N83" s="1001"/>
      <c r="O83" s="1001"/>
      <c r="P83" s="1002"/>
      <c r="Q83" s="1003">
        <v>263018</v>
      </c>
      <c r="R83" s="997"/>
      <c r="S83" s="997"/>
      <c r="T83" s="997"/>
      <c r="U83" s="997"/>
      <c r="V83" s="997">
        <v>262968</v>
      </c>
      <c r="W83" s="997"/>
      <c r="X83" s="997"/>
      <c r="Y83" s="997"/>
      <c r="Z83" s="997"/>
      <c r="AA83" s="997">
        <v>50</v>
      </c>
      <c r="AB83" s="997"/>
      <c r="AC83" s="997"/>
      <c r="AD83" s="997"/>
      <c r="AE83" s="997"/>
      <c r="AF83" s="997">
        <v>50</v>
      </c>
      <c r="AG83" s="997"/>
      <c r="AH83" s="997"/>
      <c r="AI83" s="997"/>
      <c r="AJ83" s="997"/>
      <c r="AK83" s="997">
        <v>8957</v>
      </c>
      <c r="AL83" s="997"/>
      <c r="AM83" s="997"/>
      <c r="AN83" s="997"/>
      <c r="AO83" s="997"/>
      <c r="AP83" s="997" t="s">
        <v>481</v>
      </c>
      <c r="AQ83" s="997"/>
      <c r="AR83" s="997"/>
      <c r="AS83" s="997"/>
      <c r="AT83" s="997"/>
      <c r="AU83" s="997" t="s">
        <v>481</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555</v>
      </c>
      <c r="C84" s="1001"/>
      <c r="D84" s="1001"/>
      <c r="E84" s="1001"/>
      <c r="F84" s="1001"/>
      <c r="G84" s="1001"/>
      <c r="H84" s="1001"/>
      <c r="I84" s="1001"/>
      <c r="J84" s="1001"/>
      <c r="K84" s="1001"/>
      <c r="L84" s="1001"/>
      <c r="M84" s="1001"/>
      <c r="N84" s="1001"/>
      <c r="O84" s="1001"/>
      <c r="P84" s="1002"/>
      <c r="Q84" s="1003">
        <v>7977</v>
      </c>
      <c r="R84" s="997"/>
      <c r="S84" s="997"/>
      <c r="T84" s="997"/>
      <c r="U84" s="997"/>
      <c r="V84" s="997">
        <v>7308</v>
      </c>
      <c r="W84" s="997"/>
      <c r="X84" s="997"/>
      <c r="Y84" s="997"/>
      <c r="Z84" s="997"/>
      <c r="AA84" s="997">
        <v>669</v>
      </c>
      <c r="AB84" s="997"/>
      <c r="AC84" s="997"/>
      <c r="AD84" s="997"/>
      <c r="AE84" s="997"/>
      <c r="AF84" s="997">
        <v>669</v>
      </c>
      <c r="AG84" s="997"/>
      <c r="AH84" s="997"/>
      <c r="AI84" s="997"/>
      <c r="AJ84" s="997"/>
      <c r="AK84" s="997">
        <v>274</v>
      </c>
      <c r="AL84" s="997"/>
      <c r="AM84" s="997"/>
      <c r="AN84" s="997"/>
      <c r="AO84" s="997"/>
      <c r="AP84" s="997" t="s">
        <v>481</v>
      </c>
      <c r="AQ84" s="997"/>
      <c r="AR84" s="997"/>
      <c r="AS84" s="997"/>
      <c r="AT84" s="997"/>
      <c r="AU84" s="997" t="s">
        <v>481</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556</v>
      </c>
      <c r="C85" s="1001"/>
      <c r="D85" s="1001"/>
      <c r="E85" s="1001"/>
      <c r="F85" s="1001"/>
      <c r="G85" s="1001"/>
      <c r="H85" s="1001"/>
      <c r="I85" s="1001"/>
      <c r="J85" s="1001"/>
      <c r="K85" s="1001"/>
      <c r="L85" s="1001"/>
      <c r="M85" s="1001"/>
      <c r="N85" s="1001"/>
      <c r="O85" s="1001"/>
      <c r="P85" s="1002"/>
      <c r="Q85" s="1003">
        <v>939</v>
      </c>
      <c r="R85" s="997"/>
      <c r="S85" s="997"/>
      <c r="T85" s="997"/>
      <c r="U85" s="997"/>
      <c r="V85" s="997">
        <v>601</v>
      </c>
      <c r="W85" s="997"/>
      <c r="X85" s="997"/>
      <c r="Y85" s="997"/>
      <c r="Z85" s="997"/>
      <c r="AA85" s="997">
        <v>338</v>
      </c>
      <c r="AB85" s="997"/>
      <c r="AC85" s="997"/>
      <c r="AD85" s="997"/>
      <c r="AE85" s="997"/>
      <c r="AF85" s="997">
        <v>338</v>
      </c>
      <c r="AG85" s="997"/>
      <c r="AH85" s="997"/>
      <c r="AI85" s="997"/>
      <c r="AJ85" s="997"/>
      <c r="AK85" s="997" t="s">
        <v>481</v>
      </c>
      <c r="AL85" s="997"/>
      <c r="AM85" s="997"/>
      <c r="AN85" s="997"/>
      <c r="AO85" s="997"/>
      <c r="AP85" s="997" t="s">
        <v>481</v>
      </c>
      <c r="AQ85" s="997"/>
      <c r="AR85" s="997"/>
      <c r="AS85" s="997"/>
      <c r="AT85" s="997"/>
      <c r="AU85" s="997" t="s">
        <v>481</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557</v>
      </c>
      <c r="C86" s="1001"/>
      <c r="D86" s="1001"/>
      <c r="E86" s="1001"/>
      <c r="F86" s="1001"/>
      <c r="G86" s="1001"/>
      <c r="H86" s="1001"/>
      <c r="I86" s="1001"/>
      <c r="J86" s="1001"/>
      <c r="K86" s="1001"/>
      <c r="L86" s="1001"/>
      <c r="M86" s="1001"/>
      <c r="N86" s="1001"/>
      <c r="O86" s="1001"/>
      <c r="P86" s="1002"/>
      <c r="Q86" s="1003">
        <v>56</v>
      </c>
      <c r="R86" s="997"/>
      <c r="S86" s="997"/>
      <c r="T86" s="997"/>
      <c r="U86" s="997"/>
      <c r="V86" s="997">
        <v>52</v>
      </c>
      <c r="W86" s="997"/>
      <c r="X86" s="997"/>
      <c r="Y86" s="997"/>
      <c r="Z86" s="997"/>
      <c r="AA86" s="997">
        <v>5</v>
      </c>
      <c r="AB86" s="997"/>
      <c r="AC86" s="997"/>
      <c r="AD86" s="997"/>
      <c r="AE86" s="997"/>
      <c r="AF86" s="997">
        <v>5</v>
      </c>
      <c r="AG86" s="997"/>
      <c r="AH86" s="997"/>
      <c r="AI86" s="997"/>
      <c r="AJ86" s="997"/>
      <c r="AK86" s="997">
        <v>56</v>
      </c>
      <c r="AL86" s="997"/>
      <c r="AM86" s="997"/>
      <c r="AN86" s="997"/>
      <c r="AO86" s="997"/>
      <c r="AP86" s="997" t="s">
        <v>481</v>
      </c>
      <c r="AQ86" s="997"/>
      <c r="AR86" s="997"/>
      <c r="AS86" s="997"/>
      <c r="AT86" s="997"/>
      <c r="AU86" s="997" t="s">
        <v>481</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t="s">
        <v>558</v>
      </c>
      <c r="C87" s="991"/>
      <c r="D87" s="991"/>
      <c r="E87" s="991"/>
      <c r="F87" s="991"/>
      <c r="G87" s="991"/>
      <c r="H87" s="991"/>
      <c r="I87" s="991"/>
      <c r="J87" s="991"/>
      <c r="K87" s="991"/>
      <c r="L87" s="991"/>
      <c r="M87" s="991"/>
      <c r="N87" s="991"/>
      <c r="O87" s="991"/>
      <c r="P87" s="992"/>
      <c r="Q87" s="993">
        <v>6</v>
      </c>
      <c r="R87" s="994"/>
      <c r="S87" s="994"/>
      <c r="T87" s="994"/>
      <c r="U87" s="994"/>
      <c r="V87" s="994">
        <v>4</v>
      </c>
      <c r="W87" s="994"/>
      <c r="X87" s="994"/>
      <c r="Y87" s="994"/>
      <c r="Z87" s="994"/>
      <c r="AA87" s="994">
        <v>3</v>
      </c>
      <c r="AB87" s="994"/>
      <c r="AC87" s="994"/>
      <c r="AD87" s="994"/>
      <c r="AE87" s="994"/>
      <c r="AF87" s="994">
        <v>3</v>
      </c>
      <c r="AG87" s="994"/>
      <c r="AH87" s="994"/>
      <c r="AI87" s="994"/>
      <c r="AJ87" s="994"/>
      <c r="AK87" s="994" t="s">
        <v>481</v>
      </c>
      <c r="AL87" s="994"/>
      <c r="AM87" s="994"/>
      <c r="AN87" s="994"/>
      <c r="AO87" s="994"/>
      <c r="AP87" s="994" t="s">
        <v>481</v>
      </c>
      <c r="AQ87" s="994"/>
      <c r="AR87" s="994"/>
      <c r="AS87" s="994"/>
      <c r="AT87" s="994"/>
      <c r="AU87" s="994" t="s">
        <v>481</v>
      </c>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5658</v>
      </c>
      <c r="AG88" s="985"/>
      <c r="AH88" s="985"/>
      <c r="AI88" s="985"/>
      <c r="AJ88" s="985"/>
      <c r="AK88" s="989"/>
      <c r="AL88" s="989"/>
      <c r="AM88" s="989"/>
      <c r="AN88" s="989"/>
      <c r="AO88" s="989"/>
      <c r="AP88" s="985">
        <v>44201</v>
      </c>
      <c r="AQ88" s="985"/>
      <c r="AR88" s="985"/>
      <c r="AS88" s="985"/>
      <c r="AT88" s="985"/>
      <c r="AU88" s="985">
        <v>8093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821</v>
      </c>
      <c r="CS102" s="977"/>
      <c r="CT102" s="977"/>
      <c r="CU102" s="977"/>
      <c r="CV102" s="978"/>
      <c r="CW102" s="976">
        <v>195</v>
      </c>
      <c r="CX102" s="977"/>
      <c r="CY102" s="977"/>
      <c r="CZ102" s="977"/>
      <c r="DA102" s="978"/>
      <c r="DB102" s="976" t="s">
        <v>481</v>
      </c>
      <c r="DC102" s="977"/>
      <c r="DD102" s="977"/>
      <c r="DE102" s="977"/>
      <c r="DF102" s="978"/>
      <c r="DG102" s="976" t="s">
        <v>481</v>
      </c>
      <c r="DH102" s="977"/>
      <c r="DI102" s="977"/>
      <c r="DJ102" s="977"/>
      <c r="DK102" s="978"/>
      <c r="DL102" s="976">
        <v>1161</v>
      </c>
      <c r="DM102" s="977"/>
      <c r="DN102" s="977"/>
      <c r="DO102" s="977"/>
      <c r="DP102" s="978"/>
      <c r="DQ102" s="976" t="s">
        <v>481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285</v>
      </c>
      <c r="AG109" s="918"/>
      <c r="AH109" s="918"/>
      <c r="AI109" s="918"/>
      <c r="AJ109" s="919"/>
      <c r="AK109" s="920" t="s">
        <v>284</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285</v>
      </c>
      <c r="BW109" s="918"/>
      <c r="BX109" s="918"/>
      <c r="BY109" s="918"/>
      <c r="BZ109" s="919"/>
      <c r="CA109" s="920" t="s">
        <v>284</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285</v>
      </c>
      <c r="DM109" s="918"/>
      <c r="DN109" s="918"/>
      <c r="DO109" s="918"/>
      <c r="DP109" s="919"/>
      <c r="DQ109" s="920" t="s">
        <v>284</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5841135</v>
      </c>
      <c r="AB110" s="903"/>
      <c r="AC110" s="903"/>
      <c r="AD110" s="903"/>
      <c r="AE110" s="904"/>
      <c r="AF110" s="905">
        <v>5886235</v>
      </c>
      <c r="AG110" s="903"/>
      <c r="AH110" s="903"/>
      <c r="AI110" s="903"/>
      <c r="AJ110" s="904"/>
      <c r="AK110" s="905">
        <v>5757041</v>
      </c>
      <c r="AL110" s="903"/>
      <c r="AM110" s="903"/>
      <c r="AN110" s="903"/>
      <c r="AO110" s="904"/>
      <c r="AP110" s="906">
        <v>25.2</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69510431</v>
      </c>
      <c r="BR110" s="830"/>
      <c r="BS110" s="830"/>
      <c r="BT110" s="830"/>
      <c r="BU110" s="830"/>
      <c r="BV110" s="830">
        <v>73344786</v>
      </c>
      <c r="BW110" s="830"/>
      <c r="BX110" s="830"/>
      <c r="BY110" s="830"/>
      <c r="BZ110" s="830"/>
      <c r="CA110" s="830">
        <v>73727948</v>
      </c>
      <c r="CB110" s="830"/>
      <c r="CC110" s="830"/>
      <c r="CD110" s="830"/>
      <c r="CE110" s="830"/>
      <c r="CF110" s="891">
        <v>322.7</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2356533</v>
      </c>
      <c r="BR111" s="801"/>
      <c r="BS111" s="801"/>
      <c r="BT111" s="801"/>
      <c r="BU111" s="801"/>
      <c r="BV111" s="801">
        <v>2143554</v>
      </c>
      <c r="BW111" s="801"/>
      <c r="BX111" s="801"/>
      <c r="BY111" s="801"/>
      <c r="BZ111" s="801"/>
      <c r="CA111" s="801">
        <v>1969236</v>
      </c>
      <c r="CB111" s="801"/>
      <c r="CC111" s="801"/>
      <c r="CD111" s="801"/>
      <c r="CE111" s="801"/>
      <c r="CF111" s="878">
        <v>8.6</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26667</v>
      </c>
      <c r="AB112" s="814"/>
      <c r="AC112" s="814"/>
      <c r="AD112" s="814"/>
      <c r="AE112" s="815"/>
      <c r="AF112" s="816">
        <v>26667</v>
      </c>
      <c r="AG112" s="814"/>
      <c r="AH112" s="814"/>
      <c r="AI112" s="814"/>
      <c r="AJ112" s="815"/>
      <c r="AK112" s="816">
        <v>26667</v>
      </c>
      <c r="AL112" s="814"/>
      <c r="AM112" s="814"/>
      <c r="AN112" s="814"/>
      <c r="AO112" s="815"/>
      <c r="AP112" s="784">
        <v>0.1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32382275</v>
      </c>
      <c r="BR112" s="801"/>
      <c r="BS112" s="801"/>
      <c r="BT112" s="801"/>
      <c r="BU112" s="801"/>
      <c r="BV112" s="801">
        <v>30920020</v>
      </c>
      <c r="BW112" s="801"/>
      <c r="BX112" s="801"/>
      <c r="BY112" s="801"/>
      <c r="BZ112" s="801"/>
      <c r="CA112" s="801">
        <v>30554401</v>
      </c>
      <c r="CB112" s="801"/>
      <c r="CC112" s="801"/>
      <c r="CD112" s="801"/>
      <c r="CE112" s="801"/>
      <c r="CF112" s="878">
        <v>133.69999999999999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2197278</v>
      </c>
      <c r="AB113" s="939"/>
      <c r="AC113" s="939"/>
      <c r="AD113" s="939"/>
      <c r="AE113" s="940"/>
      <c r="AF113" s="941">
        <v>1941518</v>
      </c>
      <c r="AG113" s="939"/>
      <c r="AH113" s="939"/>
      <c r="AI113" s="939"/>
      <c r="AJ113" s="940"/>
      <c r="AK113" s="941">
        <v>1993941</v>
      </c>
      <c r="AL113" s="939"/>
      <c r="AM113" s="939"/>
      <c r="AN113" s="939"/>
      <c r="AO113" s="940"/>
      <c r="AP113" s="942">
        <v>8.6999999999999993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3074169</v>
      </c>
      <c r="BR113" s="801"/>
      <c r="BS113" s="801"/>
      <c r="BT113" s="801"/>
      <c r="BU113" s="801"/>
      <c r="BV113" s="801">
        <v>5310685</v>
      </c>
      <c r="BW113" s="801"/>
      <c r="BX113" s="801"/>
      <c r="BY113" s="801"/>
      <c r="BZ113" s="801"/>
      <c r="CA113" s="801">
        <v>8092429</v>
      </c>
      <c r="CB113" s="801"/>
      <c r="CC113" s="801"/>
      <c r="CD113" s="801"/>
      <c r="CE113" s="801"/>
      <c r="CF113" s="878">
        <v>35.4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352664</v>
      </c>
      <c r="AB114" s="814"/>
      <c r="AC114" s="814"/>
      <c r="AD114" s="814"/>
      <c r="AE114" s="815"/>
      <c r="AF114" s="816">
        <v>299288</v>
      </c>
      <c r="AG114" s="814"/>
      <c r="AH114" s="814"/>
      <c r="AI114" s="814"/>
      <c r="AJ114" s="815"/>
      <c r="AK114" s="816">
        <v>281019</v>
      </c>
      <c r="AL114" s="814"/>
      <c r="AM114" s="814"/>
      <c r="AN114" s="814"/>
      <c r="AO114" s="815"/>
      <c r="AP114" s="784">
        <v>1.2</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7450308</v>
      </c>
      <c r="BR114" s="801"/>
      <c r="BS114" s="801"/>
      <c r="BT114" s="801"/>
      <c r="BU114" s="801"/>
      <c r="BV114" s="801">
        <v>6665948</v>
      </c>
      <c r="BW114" s="801"/>
      <c r="BX114" s="801"/>
      <c r="BY114" s="801"/>
      <c r="BZ114" s="801"/>
      <c r="CA114" s="801">
        <v>6122860</v>
      </c>
      <c r="CB114" s="801"/>
      <c r="CC114" s="801"/>
      <c r="CD114" s="801"/>
      <c r="CE114" s="801"/>
      <c r="CF114" s="878">
        <v>26.8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302409</v>
      </c>
      <c r="AB115" s="939"/>
      <c r="AC115" s="939"/>
      <c r="AD115" s="939"/>
      <c r="AE115" s="940"/>
      <c r="AF115" s="941">
        <v>286688</v>
      </c>
      <c r="AG115" s="939"/>
      <c r="AH115" s="939"/>
      <c r="AI115" s="939"/>
      <c r="AJ115" s="940"/>
      <c r="AK115" s="941">
        <v>232912</v>
      </c>
      <c r="AL115" s="939"/>
      <c r="AM115" s="939"/>
      <c r="AN115" s="939"/>
      <c r="AO115" s="940"/>
      <c r="AP115" s="942">
        <v>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11581</v>
      </c>
      <c r="BR115" s="801"/>
      <c r="BS115" s="801"/>
      <c r="BT115" s="801"/>
      <c r="BU115" s="801"/>
      <c r="BV115" s="801">
        <v>9765</v>
      </c>
      <c r="BW115" s="801"/>
      <c r="BX115" s="801"/>
      <c r="BY115" s="801"/>
      <c r="BZ115" s="801"/>
      <c r="CA115" s="801">
        <v>3782</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155560</v>
      </c>
      <c r="DH116" s="814"/>
      <c r="DI116" s="814"/>
      <c r="DJ116" s="814"/>
      <c r="DK116" s="815"/>
      <c r="DL116" s="816">
        <v>127461</v>
      </c>
      <c r="DM116" s="814"/>
      <c r="DN116" s="814"/>
      <c r="DO116" s="814"/>
      <c r="DP116" s="815"/>
      <c r="DQ116" s="816">
        <v>112842</v>
      </c>
      <c r="DR116" s="814"/>
      <c r="DS116" s="814"/>
      <c r="DT116" s="814"/>
      <c r="DU116" s="815"/>
      <c r="DV116" s="784">
        <v>0.5</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8720153</v>
      </c>
      <c r="AB117" s="925"/>
      <c r="AC117" s="925"/>
      <c r="AD117" s="925"/>
      <c r="AE117" s="926"/>
      <c r="AF117" s="928">
        <v>8440396</v>
      </c>
      <c r="AG117" s="925"/>
      <c r="AH117" s="925"/>
      <c r="AI117" s="925"/>
      <c r="AJ117" s="926"/>
      <c r="AK117" s="928">
        <v>8291580</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285</v>
      </c>
      <c r="AG118" s="918"/>
      <c r="AH118" s="918"/>
      <c r="AI118" s="918"/>
      <c r="AJ118" s="919"/>
      <c r="AK118" s="920" t="s">
        <v>284</v>
      </c>
      <c r="AL118" s="918"/>
      <c r="AM118" s="918"/>
      <c r="AN118" s="918"/>
      <c r="AO118" s="919"/>
      <c r="AP118" s="921" t="s">
        <v>406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114785297</v>
      </c>
      <c r="BR118" s="888"/>
      <c r="BS118" s="888"/>
      <c r="BT118" s="888"/>
      <c r="BU118" s="888"/>
      <c r="BV118" s="888">
        <v>118394758</v>
      </c>
      <c r="BW118" s="888"/>
      <c r="BX118" s="888"/>
      <c r="BY118" s="888"/>
      <c r="BZ118" s="888"/>
      <c r="CA118" s="888">
        <v>120470656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7990146</v>
      </c>
      <c r="BR119" s="830"/>
      <c r="BS119" s="830"/>
      <c r="BT119" s="830"/>
      <c r="BU119" s="830"/>
      <c r="BV119" s="830">
        <v>8716859</v>
      </c>
      <c r="BW119" s="830"/>
      <c r="BX119" s="830"/>
      <c r="BY119" s="830"/>
      <c r="BZ119" s="830"/>
      <c r="CA119" s="830">
        <v>8726483</v>
      </c>
      <c r="CB119" s="830"/>
      <c r="CC119" s="830"/>
      <c r="CD119" s="830"/>
      <c r="CE119" s="830"/>
      <c r="CF119" s="891">
        <v>38.200000000000003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2200973</v>
      </c>
      <c r="DH119" s="747"/>
      <c r="DI119" s="747"/>
      <c r="DJ119" s="747"/>
      <c r="DK119" s="748"/>
      <c r="DL119" s="749">
        <v>2016093</v>
      </c>
      <c r="DM119" s="747"/>
      <c r="DN119" s="747"/>
      <c r="DO119" s="747"/>
      <c r="DP119" s="748"/>
      <c r="DQ119" s="749">
        <v>1856394</v>
      </c>
      <c r="DR119" s="747"/>
      <c r="DS119" s="747"/>
      <c r="DT119" s="747"/>
      <c r="DU119" s="748"/>
      <c r="DV119" s="837">
        <v>8.1</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10251184</v>
      </c>
      <c r="BR120" s="801"/>
      <c r="BS120" s="801"/>
      <c r="BT120" s="801"/>
      <c r="BU120" s="801"/>
      <c r="BV120" s="801">
        <v>10898394</v>
      </c>
      <c r="BW120" s="801"/>
      <c r="BX120" s="801"/>
      <c r="BY120" s="801"/>
      <c r="BZ120" s="801"/>
      <c r="CA120" s="801">
        <v>11335019</v>
      </c>
      <c r="CB120" s="801"/>
      <c r="CC120" s="801"/>
      <c r="CD120" s="801"/>
      <c r="CE120" s="801"/>
      <c r="CF120" s="878">
        <v>49.6</v>
      </c>
      <c r="CG120" s="879"/>
      <c r="CH120" s="879"/>
      <c r="CI120" s="879"/>
      <c r="CJ120" s="879"/>
      <c r="CK120" s="880" t="s">
        <v>440</v>
      </c>
      <c r="CL120" s="840"/>
      <c r="CM120" s="840"/>
      <c r="CN120" s="840"/>
      <c r="CO120" s="841"/>
      <c r="CP120" s="884" t="s">
        <v>389</v>
      </c>
      <c r="CQ120" s="885"/>
      <c r="CR120" s="885"/>
      <c r="CS120" s="885"/>
      <c r="CT120" s="885"/>
      <c r="CU120" s="885"/>
      <c r="CV120" s="885"/>
      <c r="CW120" s="885"/>
      <c r="CX120" s="885"/>
      <c r="CY120" s="885"/>
      <c r="CZ120" s="885"/>
      <c r="DA120" s="885"/>
      <c r="DB120" s="885"/>
      <c r="DC120" s="885"/>
      <c r="DD120" s="885"/>
      <c r="DE120" s="885"/>
      <c r="DF120" s="886"/>
      <c r="DG120" s="829">
        <v>29455730</v>
      </c>
      <c r="DH120" s="830"/>
      <c r="DI120" s="830"/>
      <c r="DJ120" s="830"/>
      <c r="DK120" s="830"/>
      <c r="DL120" s="830">
        <v>28162578</v>
      </c>
      <c r="DM120" s="830"/>
      <c r="DN120" s="830"/>
      <c r="DO120" s="830"/>
      <c r="DP120" s="830"/>
      <c r="DQ120" s="830">
        <v>27760239</v>
      </c>
      <c r="DR120" s="830"/>
      <c r="DS120" s="830"/>
      <c r="DT120" s="830"/>
      <c r="DU120" s="830"/>
      <c r="DV120" s="831">
        <v>121.5</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63589957</v>
      </c>
      <c r="BR121" s="888"/>
      <c r="BS121" s="888"/>
      <c r="BT121" s="888"/>
      <c r="BU121" s="888"/>
      <c r="BV121" s="888">
        <v>65638295</v>
      </c>
      <c r="BW121" s="888"/>
      <c r="BX121" s="888"/>
      <c r="BY121" s="888"/>
      <c r="BZ121" s="888"/>
      <c r="CA121" s="888">
        <v>64628979</v>
      </c>
      <c r="CB121" s="888"/>
      <c r="CC121" s="888"/>
      <c r="CD121" s="888"/>
      <c r="CE121" s="888"/>
      <c r="CF121" s="889">
        <v>282.89999999999998</v>
      </c>
      <c r="CG121" s="890"/>
      <c r="CH121" s="890"/>
      <c r="CI121" s="890"/>
      <c r="CJ121" s="890"/>
      <c r="CK121" s="881"/>
      <c r="CL121" s="842"/>
      <c r="CM121" s="842"/>
      <c r="CN121" s="842"/>
      <c r="CO121" s="843"/>
      <c r="CP121" s="858" t="s">
        <v>390</v>
      </c>
      <c r="CQ121" s="859"/>
      <c r="CR121" s="859"/>
      <c r="CS121" s="859"/>
      <c r="CT121" s="859"/>
      <c r="CU121" s="859"/>
      <c r="CV121" s="859"/>
      <c r="CW121" s="859"/>
      <c r="CX121" s="859"/>
      <c r="CY121" s="859"/>
      <c r="CZ121" s="859"/>
      <c r="DA121" s="859"/>
      <c r="DB121" s="859"/>
      <c r="DC121" s="859"/>
      <c r="DD121" s="859"/>
      <c r="DE121" s="859"/>
      <c r="DF121" s="860"/>
      <c r="DG121" s="800">
        <v>1625862</v>
      </c>
      <c r="DH121" s="801"/>
      <c r="DI121" s="801"/>
      <c r="DJ121" s="801"/>
      <c r="DK121" s="801"/>
      <c r="DL121" s="801">
        <v>1547737</v>
      </c>
      <c r="DM121" s="801"/>
      <c r="DN121" s="801"/>
      <c r="DO121" s="801"/>
      <c r="DP121" s="801"/>
      <c r="DQ121" s="801">
        <v>1470411</v>
      </c>
      <c r="DR121" s="801"/>
      <c r="DS121" s="801"/>
      <c r="DT121" s="801"/>
      <c r="DU121" s="801"/>
      <c r="DV121" s="853">
        <v>6.4</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81831287</v>
      </c>
      <c r="BR122" s="870"/>
      <c r="BS122" s="870"/>
      <c r="BT122" s="870"/>
      <c r="BU122" s="870"/>
      <c r="BV122" s="870">
        <v>85253548</v>
      </c>
      <c r="BW122" s="870"/>
      <c r="BX122" s="870"/>
      <c r="BY122" s="870"/>
      <c r="BZ122" s="870"/>
      <c r="CA122" s="870">
        <v>84690481</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669685</v>
      </c>
      <c r="DH122" s="801"/>
      <c r="DI122" s="801"/>
      <c r="DJ122" s="801"/>
      <c r="DK122" s="801"/>
      <c r="DL122" s="801">
        <v>730049</v>
      </c>
      <c r="DM122" s="801"/>
      <c r="DN122" s="801"/>
      <c r="DO122" s="801"/>
      <c r="DP122" s="801"/>
      <c r="DQ122" s="801">
        <v>849376</v>
      </c>
      <c r="DR122" s="801"/>
      <c r="DS122" s="801"/>
      <c r="DT122" s="801"/>
      <c r="DU122" s="801"/>
      <c r="DV122" s="853">
        <v>3.7</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27479</v>
      </c>
      <c r="AB123" s="814"/>
      <c r="AC123" s="814"/>
      <c r="AD123" s="814"/>
      <c r="AE123" s="815"/>
      <c r="AF123" s="816">
        <v>28099</v>
      </c>
      <c r="AG123" s="814"/>
      <c r="AH123" s="814"/>
      <c r="AI123" s="814"/>
      <c r="AJ123" s="815"/>
      <c r="AK123" s="816">
        <v>18288</v>
      </c>
      <c r="AL123" s="814"/>
      <c r="AM123" s="814"/>
      <c r="AN123" s="814"/>
      <c r="AO123" s="815"/>
      <c r="AP123" s="784">
        <v>0.1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141.9</v>
      </c>
      <c r="BR123" s="862"/>
      <c r="BS123" s="862"/>
      <c r="BT123" s="862"/>
      <c r="BU123" s="862"/>
      <c r="BV123" s="862">
        <v>145.1</v>
      </c>
      <c r="BW123" s="862"/>
      <c r="BX123" s="862"/>
      <c r="BY123" s="862"/>
      <c r="BZ123" s="862"/>
      <c r="CA123" s="862">
        <v>156.6</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v>313543</v>
      </c>
      <c r="DH123" s="814"/>
      <c r="DI123" s="814"/>
      <c r="DJ123" s="814"/>
      <c r="DK123" s="815"/>
      <c r="DL123" s="816">
        <v>251620</v>
      </c>
      <c r="DM123" s="814"/>
      <c r="DN123" s="814"/>
      <c r="DO123" s="814"/>
      <c r="DP123" s="815"/>
      <c r="DQ123" s="816">
        <v>241796</v>
      </c>
      <c r="DR123" s="814"/>
      <c r="DS123" s="814"/>
      <c r="DT123" s="814"/>
      <c r="DU123" s="815"/>
      <c r="DV123" s="784">
        <v>1.1000000000000001</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317455</v>
      </c>
      <c r="DH124" s="747"/>
      <c r="DI124" s="747"/>
      <c r="DJ124" s="747"/>
      <c r="DK124" s="748"/>
      <c r="DL124" s="749">
        <v>228036</v>
      </c>
      <c r="DM124" s="747"/>
      <c r="DN124" s="747"/>
      <c r="DO124" s="747"/>
      <c r="DP124" s="748"/>
      <c r="DQ124" s="749">
        <v>232579</v>
      </c>
      <c r="DR124" s="747"/>
      <c r="DS124" s="747"/>
      <c r="DT124" s="747"/>
      <c r="DU124" s="748"/>
      <c r="DV124" s="837">
        <v>1</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271898</v>
      </c>
      <c r="AB126" s="814"/>
      <c r="AC126" s="814"/>
      <c r="AD126" s="814"/>
      <c r="AE126" s="815"/>
      <c r="AF126" s="816">
        <v>256122</v>
      </c>
      <c r="AG126" s="814"/>
      <c r="AH126" s="814"/>
      <c r="AI126" s="814"/>
      <c r="AJ126" s="815"/>
      <c r="AK126" s="816">
        <v>212780</v>
      </c>
      <c r="AL126" s="814"/>
      <c r="AM126" s="814"/>
      <c r="AN126" s="814"/>
      <c r="AO126" s="815"/>
      <c r="AP126" s="784">
        <v>0.9</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3032</v>
      </c>
      <c r="AB127" s="814"/>
      <c r="AC127" s="814"/>
      <c r="AD127" s="814"/>
      <c r="AE127" s="815"/>
      <c r="AF127" s="816">
        <v>2467</v>
      </c>
      <c r="AG127" s="814"/>
      <c r="AH127" s="814"/>
      <c r="AI127" s="814"/>
      <c r="AJ127" s="815"/>
      <c r="AK127" s="816">
        <v>1844</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109</v>
      </c>
      <c r="BG127" s="791"/>
      <c r="BH127" s="791"/>
      <c r="BI127" s="791"/>
      <c r="BJ127" s="791"/>
      <c r="BK127" s="791"/>
      <c r="BL127" s="792"/>
      <c r="BM127" s="790">
        <v>11.91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11581</v>
      </c>
      <c r="DH127" s="850"/>
      <c r="DI127" s="850"/>
      <c r="DJ127" s="850"/>
      <c r="DK127" s="850"/>
      <c r="DL127" s="850">
        <v>9765</v>
      </c>
      <c r="DM127" s="850"/>
      <c r="DN127" s="850"/>
      <c r="DO127" s="850"/>
      <c r="DP127" s="850"/>
      <c r="DQ127" s="850">
        <v>3782</v>
      </c>
      <c r="DR127" s="850"/>
      <c r="DS127" s="850"/>
      <c r="DT127" s="850"/>
      <c r="DU127" s="850"/>
      <c r="DV127" s="851">
        <v>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723278</v>
      </c>
      <c r="AB128" s="754"/>
      <c r="AC128" s="754"/>
      <c r="AD128" s="754"/>
      <c r="AE128" s="755"/>
      <c r="AF128" s="756">
        <v>723053</v>
      </c>
      <c r="AG128" s="754"/>
      <c r="AH128" s="754"/>
      <c r="AI128" s="754"/>
      <c r="AJ128" s="755"/>
      <c r="AK128" s="756">
        <v>717898</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16.91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27954237</v>
      </c>
      <c r="AB129" s="814"/>
      <c r="AC129" s="814"/>
      <c r="AD129" s="814"/>
      <c r="AE129" s="815"/>
      <c r="AF129" s="816">
        <v>27751097</v>
      </c>
      <c r="AG129" s="814"/>
      <c r="AH129" s="814"/>
      <c r="AI129" s="814"/>
      <c r="AJ129" s="815"/>
      <c r="AK129" s="816">
        <v>27899278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12.4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4742089</v>
      </c>
      <c r="AB130" s="814"/>
      <c r="AC130" s="814"/>
      <c r="AD130" s="814"/>
      <c r="AE130" s="815"/>
      <c r="AF130" s="816">
        <v>4915045</v>
      </c>
      <c r="AG130" s="814"/>
      <c r="AH130" s="814"/>
      <c r="AI130" s="814"/>
      <c r="AJ130" s="815"/>
      <c r="AK130" s="816">
        <v>5053833</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156.6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23212148</v>
      </c>
      <c r="AB131" s="747"/>
      <c r="AC131" s="747"/>
      <c r="AD131" s="747"/>
      <c r="AE131" s="748"/>
      <c r="AF131" s="749">
        <v>22836052</v>
      </c>
      <c r="AG131" s="747"/>
      <c r="AH131" s="747"/>
      <c r="AI131" s="747"/>
      <c r="AJ131" s="748"/>
      <c r="AK131" s="749">
        <v>22845445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14.021906619999999</v>
      </c>
      <c r="AB132" s="770"/>
      <c r="AC132" s="770"/>
      <c r="AD132" s="770"/>
      <c r="AE132" s="771"/>
      <c r="AF132" s="772">
        <v>12.27137686</v>
      </c>
      <c r="AG132" s="770"/>
      <c r="AH132" s="770"/>
      <c r="AI132" s="770"/>
      <c r="AJ132" s="771"/>
      <c r="AK132" s="772">
        <v>11.02998431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14</v>
      </c>
      <c r="AB133" s="779"/>
      <c r="AC133" s="779"/>
      <c r="AD133" s="779"/>
      <c r="AE133" s="780"/>
      <c r="AF133" s="778">
        <v>13.2</v>
      </c>
      <c r="AG133" s="779"/>
      <c r="AH133" s="779"/>
      <c r="AI133" s="779"/>
      <c r="AJ133" s="780"/>
      <c r="AK133" s="778">
        <v>12.4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7135191</v>
      </c>
      <c r="L9" s="264">
        <v>68638</v>
      </c>
      <c r="M9" s="265">
        <v>59425</v>
      </c>
      <c r="N9" s="266">
        <v>15.5</v>
      </c>
    </row>
    <row r="10" spans="1:16">
      <c r="A10" s="248"/>
      <c r="B10" s="244"/>
      <c r="C10" s="244"/>
      <c r="D10" s="244"/>
      <c r="E10" s="244"/>
      <c r="F10" s="244"/>
      <c r="G10" s="1163" t="s">
        <v>477</v>
      </c>
      <c r="H10" s="1164"/>
      <c r="I10" s="1164"/>
      <c r="J10" s="1165"/>
      <c r="K10" s="267">
        <v>289000</v>
      </c>
      <c r="L10" s="268">
        <v>2780</v>
      </c>
      <c r="M10" s="269">
        <v>4056</v>
      </c>
      <c r="N10" s="270">
        <v>-31.5</v>
      </c>
    </row>
    <row r="11" spans="1:16" ht="13.5" customHeight="1">
      <c r="A11" s="248"/>
      <c r="B11" s="244"/>
      <c r="C11" s="244"/>
      <c r="D11" s="244"/>
      <c r="E11" s="244"/>
      <c r="F11" s="244"/>
      <c r="G11" s="1163" t="s">
        <v>478</v>
      </c>
      <c r="H11" s="1164"/>
      <c r="I11" s="1164"/>
      <c r="J11" s="1165"/>
      <c r="K11" s="267">
        <v>1143010</v>
      </c>
      <c r="L11" s="268">
        <v>10995</v>
      </c>
      <c r="M11" s="269">
        <v>4833</v>
      </c>
      <c r="N11" s="270">
        <v>127.5</v>
      </c>
    </row>
    <row r="12" spans="1:16" ht="13.5" customHeight="1">
      <c r="A12" s="248"/>
      <c r="B12" s="244"/>
      <c r="C12" s="244"/>
      <c r="D12" s="244"/>
      <c r="E12" s="244"/>
      <c r="F12" s="244"/>
      <c r="G12" s="1163" t="s">
        <v>479</v>
      </c>
      <c r="H12" s="1164"/>
      <c r="I12" s="1164"/>
      <c r="J12" s="1165"/>
      <c r="K12" s="267">
        <v>53090</v>
      </c>
      <c r="L12" s="268">
        <v>511</v>
      </c>
      <c r="M12" s="269">
        <v>359</v>
      </c>
      <c r="N12" s="270">
        <v>42.3</v>
      </c>
    </row>
    <row r="13" spans="1:16" ht="13.5" customHeight="1">
      <c r="A13" s="248"/>
      <c r="B13" s="244"/>
      <c r="C13" s="244"/>
      <c r="D13" s="244"/>
      <c r="E13" s="244"/>
      <c r="F13" s="244"/>
      <c r="G13" s="1163" t="s">
        <v>480</v>
      </c>
      <c r="H13" s="1164"/>
      <c r="I13" s="1164"/>
      <c r="J13" s="1165"/>
      <c r="K13" s="267" t="s">
        <v>481</v>
      </c>
      <c r="L13" s="268" t="s">
        <v>481</v>
      </c>
      <c r="M13" s="269" t="s">
        <v>481</v>
      </c>
      <c r="N13" s="270" t="s">
        <v>481</v>
      </c>
    </row>
    <row r="14" spans="1:16" ht="13.5" customHeight="1">
      <c r="A14" s="248"/>
      <c r="B14" s="244"/>
      <c r="C14" s="244"/>
      <c r="D14" s="244"/>
      <c r="E14" s="244"/>
      <c r="F14" s="244"/>
      <c r="G14" s="1163" t="s">
        <v>482</v>
      </c>
      <c r="H14" s="1164"/>
      <c r="I14" s="1164"/>
      <c r="J14" s="1165"/>
      <c r="K14" s="267">
        <v>260123</v>
      </c>
      <c r="L14" s="268">
        <v>2502</v>
      </c>
      <c r="M14" s="269">
        <v>2483</v>
      </c>
      <c r="N14" s="270">
        <v>0.8</v>
      </c>
    </row>
    <row r="15" spans="1:16" ht="13.5" customHeight="1">
      <c r="A15" s="248"/>
      <c r="B15" s="244"/>
      <c r="C15" s="244"/>
      <c r="D15" s="244"/>
      <c r="E15" s="244"/>
      <c r="F15" s="244"/>
      <c r="G15" s="1163" t="s">
        <v>483</v>
      </c>
      <c r="H15" s="1164"/>
      <c r="I15" s="1164"/>
      <c r="J15" s="1165"/>
      <c r="K15" s="267">
        <v>223448</v>
      </c>
      <c r="L15" s="268">
        <v>2149</v>
      </c>
      <c r="M15" s="269">
        <v>1661</v>
      </c>
      <c r="N15" s="270">
        <v>29.4</v>
      </c>
    </row>
    <row r="16" spans="1:16">
      <c r="A16" s="248"/>
      <c r="B16" s="244"/>
      <c r="C16" s="244"/>
      <c r="D16" s="244"/>
      <c r="E16" s="244"/>
      <c r="F16" s="244"/>
      <c r="G16" s="1166" t="s">
        <v>484</v>
      </c>
      <c r="H16" s="1167"/>
      <c r="I16" s="1167"/>
      <c r="J16" s="1168"/>
      <c r="K16" s="268">
        <v>-624708</v>
      </c>
      <c r="L16" s="268">
        <v>-6009</v>
      </c>
      <c r="M16" s="269">
        <v>-5705</v>
      </c>
      <c r="N16" s="270">
        <v>5.3</v>
      </c>
    </row>
    <row r="17" spans="1:16">
      <c r="A17" s="248"/>
      <c r="B17" s="244"/>
      <c r="C17" s="244"/>
      <c r="D17" s="244"/>
      <c r="E17" s="244"/>
      <c r="F17" s="244"/>
      <c r="G17" s="1166" t="s">
        <v>168</v>
      </c>
      <c r="H17" s="1167"/>
      <c r="I17" s="1167"/>
      <c r="J17" s="1168"/>
      <c r="K17" s="268">
        <v>8479154</v>
      </c>
      <c r="L17" s="268">
        <v>81566</v>
      </c>
      <c r="M17" s="269">
        <v>67113</v>
      </c>
      <c r="N17" s="270">
        <v>21.5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7.13</v>
      </c>
      <c r="L21" s="281">
        <v>6.44</v>
      </c>
      <c r="M21" s="282">
        <v>0.69</v>
      </c>
      <c r="N21" s="249"/>
      <c r="O21" s="283"/>
      <c r="P21" s="279"/>
    </row>
    <row r="22" spans="1:16" s="284" customFormat="1">
      <c r="A22" s="279"/>
      <c r="B22" s="249"/>
      <c r="C22" s="249"/>
      <c r="D22" s="249"/>
      <c r="E22" s="249"/>
      <c r="F22" s="249"/>
      <c r="G22" s="1160" t="s">
        <v>490</v>
      </c>
      <c r="H22" s="1161"/>
      <c r="I22" s="1161"/>
      <c r="J22" s="1162"/>
      <c r="K22" s="285">
        <v>100.1</v>
      </c>
      <c r="L22" s="286">
        <v>98.9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5757041</v>
      </c>
      <c r="L32" s="294">
        <v>55381</v>
      </c>
      <c r="M32" s="295">
        <v>38730</v>
      </c>
      <c r="N32" s="296">
        <v>43</v>
      </c>
    </row>
    <row r="33" spans="1:16" ht="13.5" customHeight="1">
      <c r="A33" s="248"/>
      <c r="B33" s="244"/>
      <c r="C33" s="244"/>
      <c r="D33" s="244"/>
      <c r="E33" s="244"/>
      <c r="F33" s="244"/>
      <c r="G33" s="1151" t="s">
        <v>495</v>
      </c>
      <c r="H33" s="1152"/>
      <c r="I33" s="1152"/>
      <c r="J33" s="1153"/>
      <c r="K33" s="294" t="s">
        <v>481</v>
      </c>
      <c r="L33" s="294" t="s">
        <v>481</v>
      </c>
      <c r="M33" s="295" t="s">
        <v>481</v>
      </c>
      <c r="N33" s="296" t="s">
        <v>481</v>
      </c>
    </row>
    <row r="34" spans="1:16" ht="27" customHeight="1">
      <c r="A34" s="248"/>
      <c r="B34" s="244"/>
      <c r="C34" s="244"/>
      <c r="D34" s="244"/>
      <c r="E34" s="244"/>
      <c r="F34" s="244"/>
      <c r="G34" s="1151" t="s">
        <v>496</v>
      </c>
      <c r="H34" s="1152"/>
      <c r="I34" s="1152"/>
      <c r="J34" s="1153"/>
      <c r="K34" s="294">
        <v>26667</v>
      </c>
      <c r="L34" s="294">
        <v>257</v>
      </c>
      <c r="M34" s="295">
        <v>20</v>
      </c>
      <c r="N34" s="296">
        <v>1185</v>
      </c>
    </row>
    <row r="35" spans="1:16" ht="27" customHeight="1">
      <c r="A35" s="248"/>
      <c r="B35" s="244"/>
      <c r="C35" s="244"/>
      <c r="D35" s="244"/>
      <c r="E35" s="244"/>
      <c r="F35" s="244"/>
      <c r="G35" s="1151" t="s">
        <v>497</v>
      </c>
      <c r="H35" s="1152"/>
      <c r="I35" s="1152"/>
      <c r="J35" s="1153"/>
      <c r="K35" s="294">
        <v>1993941</v>
      </c>
      <c r="L35" s="294">
        <v>19181</v>
      </c>
      <c r="M35" s="295">
        <v>9869</v>
      </c>
      <c r="N35" s="296">
        <v>94.4</v>
      </c>
    </row>
    <row r="36" spans="1:16" ht="27" customHeight="1">
      <c r="A36" s="248"/>
      <c r="B36" s="244"/>
      <c r="C36" s="244"/>
      <c r="D36" s="244"/>
      <c r="E36" s="244"/>
      <c r="F36" s="244"/>
      <c r="G36" s="1151" t="s">
        <v>498</v>
      </c>
      <c r="H36" s="1152"/>
      <c r="I36" s="1152"/>
      <c r="J36" s="1153"/>
      <c r="K36" s="294">
        <v>281019</v>
      </c>
      <c r="L36" s="294">
        <v>2703</v>
      </c>
      <c r="M36" s="295">
        <v>1414</v>
      </c>
      <c r="N36" s="296">
        <v>91.2</v>
      </c>
    </row>
    <row r="37" spans="1:16" ht="13.5" customHeight="1">
      <c r="A37" s="248"/>
      <c r="B37" s="244"/>
      <c r="C37" s="244"/>
      <c r="D37" s="244"/>
      <c r="E37" s="244"/>
      <c r="F37" s="244"/>
      <c r="G37" s="1151" t="s">
        <v>499</v>
      </c>
      <c r="H37" s="1152"/>
      <c r="I37" s="1152"/>
      <c r="J37" s="1153"/>
      <c r="K37" s="294">
        <v>232912</v>
      </c>
      <c r="L37" s="294">
        <v>2241</v>
      </c>
      <c r="M37" s="295">
        <v>1206</v>
      </c>
      <c r="N37" s="296">
        <v>85.8</v>
      </c>
    </row>
    <row r="38" spans="1:16" ht="27" customHeight="1">
      <c r="A38" s="248"/>
      <c r="B38" s="244"/>
      <c r="C38" s="244"/>
      <c r="D38" s="244"/>
      <c r="E38" s="244"/>
      <c r="F38" s="244"/>
      <c r="G38" s="1154" t="s">
        <v>500</v>
      </c>
      <c r="H38" s="1155"/>
      <c r="I38" s="1155"/>
      <c r="J38" s="1156"/>
      <c r="K38" s="297" t="s">
        <v>481</v>
      </c>
      <c r="L38" s="297" t="s">
        <v>481</v>
      </c>
      <c r="M38" s="298">
        <v>1</v>
      </c>
      <c r="N38" s="299" t="s">
        <v>481</v>
      </c>
      <c r="O38" s="293"/>
    </row>
    <row r="39" spans="1:16">
      <c r="A39" s="248"/>
      <c r="B39" s="244"/>
      <c r="C39" s="244"/>
      <c r="D39" s="244"/>
      <c r="E39" s="244"/>
      <c r="F39" s="244"/>
      <c r="G39" s="1154" t="s">
        <v>501</v>
      </c>
      <c r="H39" s="1155"/>
      <c r="I39" s="1155"/>
      <c r="J39" s="1156"/>
      <c r="K39" s="300">
        <v>-717898</v>
      </c>
      <c r="L39" s="300">
        <v>-6906</v>
      </c>
      <c r="M39" s="301">
        <v>-5887</v>
      </c>
      <c r="N39" s="302">
        <v>17.3</v>
      </c>
      <c r="O39" s="293"/>
    </row>
    <row r="40" spans="1:16" ht="27" customHeight="1">
      <c r="A40" s="248"/>
      <c r="B40" s="244"/>
      <c r="C40" s="244"/>
      <c r="D40" s="244"/>
      <c r="E40" s="244"/>
      <c r="F40" s="244"/>
      <c r="G40" s="1151" t="s">
        <v>502</v>
      </c>
      <c r="H40" s="1152"/>
      <c r="I40" s="1152"/>
      <c r="J40" s="1153"/>
      <c r="K40" s="300">
        <v>-5053833</v>
      </c>
      <c r="L40" s="300">
        <v>-48616</v>
      </c>
      <c r="M40" s="301">
        <v>-31918</v>
      </c>
      <c r="N40" s="302">
        <v>52.3</v>
      </c>
      <c r="O40" s="293"/>
    </row>
    <row r="41" spans="1:16">
      <c r="A41" s="248"/>
      <c r="B41" s="244"/>
      <c r="C41" s="244"/>
      <c r="D41" s="244"/>
      <c r="E41" s="244"/>
      <c r="F41" s="244"/>
      <c r="G41" s="1157" t="s">
        <v>279</v>
      </c>
      <c r="H41" s="1158"/>
      <c r="I41" s="1158"/>
      <c r="J41" s="1159"/>
      <c r="K41" s="294">
        <v>2519849</v>
      </c>
      <c r="L41" s="300">
        <v>24240</v>
      </c>
      <c r="M41" s="301">
        <v>13436</v>
      </c>
      <c r="N41" s="302">
        <v>80.400000000000006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5154955</v>
      </c>
      <c r="J51" s="320">
        <v>48568</v>
      </c>
      <c r="K51" s="321">
        <v>20.8</v>
      </c>
      <c r="L51" s="322">
        <v>41433</v>
      </c>
      <c r="M51" s="323">
        <v>-19.2</v>
      </c>
      <c r="N51" s="324">
        <v>40</v>
      </c>
    </row>
    <row r="52" spans="1:14">
      <c r="A52" s="248"/>
      <c r="B52" s="244"/>
      <c r="C52" s="244"/>
      <c r="D52" s="244"/>
      <c r="E52" s="244"/>
      <c r="F52" s="244"/>
      <c r="G52" s="325"/>
      <c r="H52" s="326" t="s">
        <v>513</v>
      </c>
      <c r="I52" s="327">
        <v>2234454</v>
      </c>
      <c r="J52" s="328">
        <v>21052</v>
      </c>
      <c r="K52" s="329">
        <v>-10.7</v>
      </c>
      <c r="L52" s="330">
        <v>22351</v>
      </c>
      <c r="M52" s="331">
        <v>-23.1</v>
      </c>
      <c r="N52" s="332">
        <v>12.4</v>
      </c>
    </row>
    <row r="53" spans="1:14">
      <c r="A53" s="248"/>
      <c r="B53" s="244"/>
      <c r="C53" s="244"/>
      <c r="D53" s="244"/>
      <c r="E53" s="244"/>
      <c r="F53" s="244"/>
      <c r="G53" s="310" t="s">
        <v>514</v>
      </c>
      <c r="H53" s="311"/>
      <c r="I53" s="319">
        <v>6787202</v>
      </c>
      <c r="J53" s="320">
        <v>64054</v>
      </c>
      <c r="K53" s="321">
        <v>31.9</v>
      </c>
      <c r="L53" s="322">
        <v>43493</v>
      </c>
      <c r="M53" s="323">
        <v>5</v>
      </c>
      <c r="N53" s="324">
        <v>26.9</v>
      </c>
    </row>
    <row r="54" spans="1:14">
      <c r="A54" s="248"/>
      <c r="B54" s="244"/>
      <c r="C54" s="244"/>
      <c r="D54" s="244"/>
      <c r="E54" s="244"/>
      <c r="F54" s="244"/>
      <c r="G54" s="325"/>
      <c r="H54" s="326" t="s">
        <v>513</v>
      </c>
      <c r="I54" s="327">
        <v>3906527</v>
      </c>
      <c r="J54" s="328">
        <v>36868</v>
      </c>
      <c r="K54" s="329">
        <v>75.099999999999994</v>
      </c>
      <c r="L54" s="330">
        <v>23254</v>
      </c>
      <c r="M54" s="331">
        <v>4</v>
      </c>
      <c r="N54" s="332">
        <v>71.099999999999994</v>
      </c>
    </row>
    <row r="55" spans="1:14">
      <c r="A55" s="248"/>
      <c r="B55" s="244"/>
      <c r="C55" s="244"/>
      <c r="D55" s="244"/>
      <c r="E55" s="244"/>
      <c r="F55" s="244"/>
      <c r="G55" s="310" t="s">
        <v>515</v>
      </c>
      <c r="H55" s="311"/>
      <c r="I55" s="319">
        <v>9378320</v>
      </c>
      <c r="J55" s="320">
        <v>88846</v>
      </c>
      <c r="K55" s="321">
        <v>38.700000000000003</v>
      </c>
      <c r="L55" s="322">
        <v>50840</v>
      </c>
      <c r="M55" s="323">
        <v>16.899999999999999</v>
      </c>
      <c r="N55" s="324">
        <v>21.8</v>
      </c>
    </row>
    <row r="56" spans="1:14">
      <c r="A56" s="248"/>
      <c r="B56" s="244"/>
      <c r="C56" s="244"/>
      <c r="D56" s="244"/>
      <c r="E56" s="244"/>
      <c r="F56" s="244"/>
      <c r="G56" s="325"/>
      <c r="H56" s="326" t="s">
        <v>513</v>
      </c>
      <c r="I56" s="327">
        <v>5622083</v>
      </c>
      <c r="J56" s="328">
        <v>53261</v>
      </c>
      <c r="K56" s="329">
        <v>44.5</v>
      </c>
      <c r="L56" s="330">
        <v>25367</v>
      </c>
      <c r="M56" s="331">
        <v>9.1</v>
      </c>
      <c r="N56" s="332">
        <v>35.4</v>
      </c>
    </row>
    <row r="57" spans="1:14">
      <c r="A57" s="248"/>
      <c r="B57" s="244"/>
      <c r="C57" s="244"/>
      <c r="D57" s="244"/>
      <c r="E57" s="244"/>
      <c r="F57" s="244"/>
      <c r="G57" s="310" t="s">
        <v>516</v>
      </c>
      <c r="H57" s="311"/>
      <c r="I57" s="319">
        <v>10725989</v>
      </c>
      <c r="J57" s="320">
        <v>102428</v>
      </c>
      <c r="K57" s="321">
        <v>15.3</v>
      </c>
      <c r="L57" s="322">
        <v>53605</v>
      </c>
      <c r="M57" s="323">
        <v>5.4</v>
      </c>
      <c r="N57" s="324">
        <v>9.9</v>
      </c>
    </row>
    <row r="58" spans="1:14">
      <c r="A58" s="248"/>
      <c r="B58" s="244"/>
      <c r="C58" s="244"/>
      <c r="D58" s="244"/>
      <c r="E58" s="244"/>
      <c r="F58" s="244"/>
      <c r="G58" s="325"/>
      <c r="H58" s="326" t="s">
        <v>513</v>
      </c>
      <c r="I58" s="327">
        <v>5209615</v>
      </c>
      <c r="J58" s="328">
        <v>49749</v>
      </c>
      <c r="K58" s="329">
        <v>-6.6</v>
      </c>
      <c r="L58" s="330">
        <v>28343</v>
      </c>
      <c r="M58" s="331">
        <v>11.7</v>
      </c>
      <c r="N58" s="332">
        <v>-18.3</v>
      </c>
    </row>
    <row r="59" spans="1:14">
      <c r="A59" s="248"/>
      <c r="B59" s="244"/>
      <c r="C59" s="244"/>
      <c r="D59" s="244"/>
      <c r="E59" s="244"/>
      <c r="F59" s="244"/>
      <c r="G59" s="310" t="s">
        <v>517</v>
      </c>
      <c r="H59" s="311"/>
      <c r="I59" s="319">
        <v>5791732</v>
      </c>
      <c r="J59" s="320">
        <v>55714</v>
      </c>
      <c r="K59" s="321">
        <v>-45.6</v>
      </c>
      <c r="L59" s="322">
        <v>58051</v>
      </c>
      <c r="M59" s="323">
        <v>8.3000000000000007</v>
      </c>
      <c r="N59" s="324">
        <v>-53.9</v>
      </c>
    </row>
    <row r="60" spans="1:14">
      <c r="A60" s="248"/>
      <c r="B60" s="244"/>
      <c r="C60" s="244"/>
      <c r="D60" s="244"/>
      <c r="E60" s="244"/>
      <c r="F60" s="244"/>
      <c r="G60" s="325"/>
      <c r="H60" s="326" t="s">
        <v>513</v>
      </c>
      <c r="I60" s="333">
        <v>3441698</v>
      </c>
      <c r="J60" s="328">
        <v>33108</v>
      </c>
      <c r="K60" s="329">
        <v>-33.4</v>
      </c>
      <c r="L60" s="330">
        <v>32143</v>
      </c>
      <c r="M60" s="331">
        <v>13.4</v>
      </c>
      <c r="N60" s="332">
        <v>-46.8</v>
      </c>
    </row>
    <row r="61" spans="1:14">
      <c r="A61" s="248"/>
      <c r="B61" s="244"/>
      <c r="C61" s="244"/>
      <c r="D61" s="244"/>
      <c r="E61" s="244"/>
      <c r="F61" s="244"/>
      <c r="G61" s="310" t="s">
        <v>518</v>
      </c>
      <c r="H61" s="334"/>
      <c r="I61" s="335">
        <v>7567640</v>
      </c>
      <c r="J61" s="336">
        <v>71922</v>
      </c>
      <c r="K61" s="337">
        <v>12.2</v>
      </c>
      <c r="L61" s="338">
        <v>49484</v>
      </c>
      <c r="M61" s="339">
        <v>3.3</v>
      </c>
      <c r="N61" s="324">
        <v>8.9</v>
      </c>
    </row>
    <row r="62" spans="1:14">
      <c r="A62" s="248"/>
      <c r="B62" s="244"/>
      <c r="C62" s="244"/>
      <c r="D62" s="244"/>
      <c r="E62" s="244"/>
      <c r="F62" s="244"/>
      <c r="G62" s="325"/>
      <c r="H62" s="326" t="s">
        <v>513</v>
      </c>
      <c r="I62" s="327">
        <v>4082875</v>
      </c>
      <c r="J62" s="328">
        <v>38808</v>
      </c>
      <c r="K62" s="329">
        <v>13.8</v>
      </c>
      <c r="L62" s="330">
        <v>26292</v>
      </c>
      <c r="M62" s="331">
        <v>3</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8.7200000000000006</v>
      </c>
      <c r="G47" s="12">
        <v>6.97</v>
      </c>
      <c r="H47" s="12">
        <v>14.11</v>
      </c>
      <c r="I47" s="12">
        <v>18.05</v>
      </c>
      <c r="J47" s="13">
        <v>17.600000000000001</v>
      </c>
    </row>
    <row r="48" spans="2:10" ht="57.75" customHeight="1">
      <c r="B48" s="14"/>
      <c r="C48" s="1171" t="s">
        <v>4</v>
      </c>
      <c r="D48" s="1171"/>
      <c r="E48" s="1172"/>
      <c r="F48" s="15">
        <v>5.69</v>
      </c>
      <c r="G48" s="16">
        <v>5.21</v>
      </c>
      <c r="H48" s="16">
        <v>5.16</v>
      </c>
      <c r="I48" s="16">
        <v>4.97</v>
      </c>
      <c r="J48" s="17">
        <v>8.07</v>
      </c>
    </row>
    <row r="49" spans="2:10" ht="57.75" customHeight="1" thickBot="1">
      <c r="B49" s="18"/>
      <c r="C49" s="1173" t="s">
        <v>5</v>
      </c>
      <c r="D49" s="1173"/>
      <c r="E49" s="1174"/>
      <c r="F49" s="19" t="s">
        <v>525</v>
      </c>
      <c r="G49" s="20" t="s">
        <v>526</v>
      </c>
      <c r="H49" s="20">
        <v>3.78</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津山市</cp:lastModifiedBy>
  <cp:lastPrinted>2017-03-28T06:44:59Z</cp:lastPrinted>
  <dcterms:created xsi:type="dcterms:W3CDTF">2017-02-15T21:28:42Z</dcterms:created>
  <dcterms:modified xsi:type="dcterms:W3CDTF">2017-03-29T03:20:52Z</dcterms:modified>
</cp:coreProperties>
</file>