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AM38" i="9"/>
  <c r="U38" i="9"/>
  <c r="AM37" i="9"/>
  <c r="U37" i="9"/>
  <c r="AM36" i="9"/>
  <c r="CO34" i="9"/>
  <c r="CO35" i="9" s="1"/>
  <c r="CO36" i="9" s="1"/>
  <c r="CO37" i="9" s="1"/>
  <c r="CO38" i="9" s="1"/>
  <c r="CO39" i="9" s="1"/>
  <c r="CO40" i="9" s="1"/>
  <c r="CO41" i="9" s="1"/>
  <c r="CO42" i="9" s="1"/>
  <c r="BW34" i="9"/>
  <c r="BW35" i="9" s="1"/>
  <c r="BW36" i="9" s="1"/>
  <c r="BW37" i="9" s="1"/>
  <c r="BW38" i="9" s="1"/>
  <c r="BW39" i="9" s="1"/>
  <c r="BW40" i="9" s="1"/>
  <c r="BW41" i="9" s="1"/>
  <c r="BW42" i="9" s="1"/>
  <c r="BW43" i="9" s="1"/>
  <c r="C34" i="9"/>
  <c r="C35" i="9" s="1"/>
  <c r="AM34" i="9" l="1"/>
  <c r="AM35" i="9" s="1"/>
  <c r="U34" i="9"/>
  <c r="U35" i="9" s="1"/>
  <c r="U36"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<sst xmlns="http://schemas.openxmlformats.org/spreadsheetml/2006/main" count="1031" uniqueCount="571">
  <si>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</si>
  <si>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</si>
  <si>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</si>
  <si>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</si>
  <si>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</si>
  <si>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</si>
  <si>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</si>
  <si>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</si>
  <si>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</si>
  <si>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</si>
  <si>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</si>
  <si>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</si>
  <si>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</si>
  <si>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</si>
  <si>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</si>
  <si>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</si>
  <si>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</si>
  <si>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</si>
  <si>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</si>
  <si>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</si>
  <si>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</si>
  <si>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</si>
  <si>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</si>
  <si>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</si>
  <si>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</si>
  <si>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</si>
  <si>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</si>
  <si>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</si>
  <si>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</si>
  <si>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</si>
  <si>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</si>
  <si>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</si>
  <si>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</si>
  <si>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</si>
  <si>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</si>
  <si>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</si>
  <si>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</si>
  <si>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</si>
  <si>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</si>
  <si>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</si>
  <si>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</si>
  <si>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</si>
  <si>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</si>
  <si>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</si>
  <si>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</si>
  <si>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</si>
  <si>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</si>
  <si>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</si>
  <si>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</si>
  <si>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</si>
  <si>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</si>
  <si>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</si>
  <si>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</si>
  <si>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</si>
  <si>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</si>
  <si>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</si>
  <si>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</si>
  <si>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</si>
  <si>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</si>
  <si>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</si>
  <si>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</si>
  <si>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</si>
  <si>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</si>
  <si>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</si>
  <si>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</si>
  <si>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</si>
  <si>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</si>
  <si>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</si>
  <si>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</si>
  <si>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</si>
  <si>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</si>
  <si>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</si>
  <si>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</si>
  <si>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</si>
  <si>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</si>
  <si>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</si>
  <si>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</si>
  <si>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</si>
  <si>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</si>
  <si>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</si>
  <si>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</si>
  <si>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</si>
  <si>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</si>
  <si>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</si>
  <si>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</si>
  <si>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</si>
  <si>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</si>
  <si>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</si>
  <si>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</si>
  <si>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</si>
  <si>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</si>
  <si>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</si>
  <si>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</si>
  <si>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</si>
  <si>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</si>
  <si>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</si>
  <si>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</si>
  <si>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</si>
  <si>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</si>
  <si>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</si>
  <si>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</si>
  <si>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</si>
  <si>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</si>
  <si>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</si>
  <si>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</si>
  <si>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</si>
  <si>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</si>
  <si>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</si>
  <si>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</si>
  <si>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</si>
  <si>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</si>
  <si>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</si>
  <si>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</si>
  <si>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</si>
  <si>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</si>
  <si>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</si>
  <si>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</si>
  <si>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</si>
  <si>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</si>
  <si>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</si>
  <si>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</si>
  <si>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</si>
  <si>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</si>
  <si>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</si>
  <si>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</si>
  <si>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</si>
  <si>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</si>
  <si>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</si>
  <si>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</si>
  <si>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</si>
  <si>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</si>
  <si>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</si>
  <si>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</si>
  <si>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</si>
  <si>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</si>
  <si>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</si>
  <si>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</si>
  <si>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</si>
  <si>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</si>
  <si>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</si>
  <si>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</si>
  <si>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</si>
  <si>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</si>
  <si>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</si>
  <si>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</si>
  <si>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</si>
  <si>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</si>
  <si>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</si>
  <si>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</si>
  <si>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</si>
  <si>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</si>
  <si>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</si>
  <si>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</si>
  <si>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</si>
  <si>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</si>
  <si>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</si>
  <si>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</si>
  <si>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</si>
  <si>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</si>
  <si>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</si>
  <si>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</si>
  <si>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</si>
  <si>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</si>
  <si>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</si>
  <si>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</si>
  <si>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</si>
  <si>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</si>
  <si>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</si>
  <si>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</si>
  <si>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</si>
  <si>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</si>
  <si>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</si>
  <si>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</si>
  <si>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</si>
  <si>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</si>
  <si>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</si>
  <si>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</si>
  <si>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</si>
  <si>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</si>
  <si>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</si>
  <si>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</si>
  <si>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</si>
  <si>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</si>
  <si>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</si>
  <si>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</si>
  <si>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</si>
  <si>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</si>
  <si>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</si>
  <si>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</si>
  <si>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</si>
  <si>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</si>
  <si>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</si>
  <si>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</si>
  <si>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</si>
  <si>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</si>
  <si>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</si>
  <si>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</si>
  <si>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</si>
  <si>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</si>
  <si>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</si>
  <si>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</si>
  <si>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</si>
  <si>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</si>
  <si>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</si>
  <si>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</si>
  <si>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</si>
  <si>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</si>
  <si>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</si>
  <si>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</si>
  <si>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</si>
  <si>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</si>
  <si>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</si>
  <si>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</si>
  <si>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</si>
  <si>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</si>
  <si>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</si>
  <si>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</si>
  <si>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</si>
  <si>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</si>
  <si>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</si>
  <si>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</si>
  <si>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</si>
  <si>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</si>
  <si>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</si>
  <si>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</si>
  <si>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</si>
  <si>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</si>
  <si>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</si>
  <si>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</si>
  <si>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</si>
  <si>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</si>
  <si>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</si>
  <si>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</si>
  <si>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</si>
  <si>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</si>
  <si>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</si>
  <si>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</si>
  <si>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</si>
  <si>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</si>
  <si>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</si>
  <si>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</si>
  <si>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</si>
  <si>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</si>
  <si>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</si>
  <si>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</si>
  <si>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</si>
  <si>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</si>
  <si>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</si>
  <si>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</si>
  <si>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</si>
  <si>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</si>
  <si>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</si>
  <si>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</si>
  <si>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</si>
  <si>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</si>
  <si>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</si>
  <si>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</si>
  <si>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</si>
  <si>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</si>
  <si>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</si>
  <si>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</si>
  <si>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</si>
  <si>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</si>
  <si>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</si>
  <si>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</si>
  <si>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</si>
  <si>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</si>
  <si>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</si>
  <si>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</si>
  <si>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</si>
  <si>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</si>
  <si>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</si>
  <si>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</si>
  <si>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</si>
  <si>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</si>
  <si>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</si>
  <si>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</si>
  <si>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</si>
  <si>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</si>
  <si>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</si>
  <si>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</si>
  <si>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</si>
  <si>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</si>
  <si>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</si>
  <si>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</si>
  <si>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</si>
  <si>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</si>
  <si>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</si>
  <si>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</si>
  <si>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</si>
  <si>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</si>
  <si>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</si>
  <si>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</si>
  <si>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</si>
  <si>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</si>
  <si>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</si>
  <si>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</si>
  <si>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</si>
  <si>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</si>
  <si>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</si>
  <si>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</si>
  <si>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</si>
  <si>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</si>
  <si>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</si>
  <si>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</si>
  <si>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</si>
  <si>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</si>
  <si>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</si>
  <si>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</si>
  <si>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</si>
  <si>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</si>
  <si>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</si>
  <si>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</si>
  <si>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</si>
  <si>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</si>
  <si>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</si>
  <si>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</si>
  <si>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</si>
  <si>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</si>
  <si>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</si>
  <si>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</si>
  <si>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</si>
  <si>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</si>
  <si>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</si>
  <si>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</si>
  <si>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</si>
  <si>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</si>
  <si>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</si>
  <si>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</si>
  <si>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</si>
  <si>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</si>
  <si>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</si>
  <si>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</si>
  <si>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</si>
  <si>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</si>
  <si>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</si>
  <si>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</si>
  <si>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</si>
  <si>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</si>
  <si>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</si>
  <si>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</si>
  <si>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</si>
  <si>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</si>
  <si>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</si>
  <si>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</si>
  <si>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</si>
  <si>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</si>
  <si>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</si>
  <si>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</si>
  <si>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</si>
  <si>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</si>
  <si>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</si>
  <si>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</si>
  <si>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</si>
  <si>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</si>
  <si>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</si>
  <si>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</si>
  <si>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</si>
  <si>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</si>
  <si>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</si>
  <si>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</si>
  <si>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</si>
  <si>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</si>
  <si>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</si>
  <si>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</si>
  <si>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</si>
  <si>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</si>
  <si>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公共用地取得事業特別会計</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</si>
  <si>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</si>
  <si>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</si>
  <si>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</si>
  <si>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</si>
  <si>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</si>
  <si>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</si>
  <si>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</si>
  <si>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</si>
  <si>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</si>
  <si>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</si>
  <si>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</si>
  <si>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</si>
  <si>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</si>
  <si>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</si>
  <si>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</si>
  <si>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</si>
  <si>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</si>
  <si>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</si>
  <si>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</si>
  <si>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</si>
  <si>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</si>
  <si>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簡易水道事業特別会計</t>
    <phoneticPr fontId="5"/>
  </si>
  <si>
    <t>法非適用企業</t>
    <phoneticPr fontId="5"/>
  </si>
  <si>
    <t>食肉処理センター特別会計</t>
    <phoneticPr fontId="5"/>
  </si>
  <si>
    <t>下水道事業特別会計</t>
    <phoneticPr fontId="5"/>
  </si>
  <si>
    <t>農業集落排水事業特別会計</t>
    <phoneticPr fontId="5"/>
  </si>
  <si>
    <t>土地取得造成事業特別会計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</si>
  <si>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</si>
  <si>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</si>
  <si>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</si>
  <si>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</si>
  <si>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</si>
  <si>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</si>
  <si>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</si>
  <si>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</si>
  <si>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</si>
  <si>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</si>
  <si>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</si>
  <si>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</si>
  <si>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</si>
  <si>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</si>
  <si>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</si>
  <si>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</si>
  <si>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</si>
  <si>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</si>
  <si>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</si>
  <si>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</si>
  <si>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</si>
  <si>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</si>
  <si>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</si>
  <si>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</si>
  <si>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</si>
  <si>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</si>
  <si>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</si>
  <si>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</si>
  <si>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</si>
  <si>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</si>
  <si>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</si>
  <si>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</si>
  <si>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</si>
  <si>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</si>
  <si>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</si>
  <si>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</si>
  <si>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</si>
  <si>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</si>
  <si>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</si>
  <si>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</si>
  <si>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</si>
  <si>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</si>
  <si>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</si>
  <si>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</si>
  <si>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</si>
  <si>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</si>
  <si>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</si>
  <si>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</si>
  <si>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</si>
  <si>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</si>
  <si>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</si>
  <si>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</si>
  <si>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</si>
  <si>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</si>
  <si>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</si>
  <si>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</si>
  <si>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</si>
  <si>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</si>
  <si>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</si>
  <si>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</si>
  <si>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</si>
  <si>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</si>
  <si>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</si>
  <si>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</si>
  <si>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</si>
  <si>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</si>
  <si>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</si>
  <si>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</si>
  <si>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</si>
  <si>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</si>
  <si>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</si>
  <si>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</si>
  <si>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</si>
  <si>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</si>
  <si>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</si>
  <si>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</si>
  <si>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</si>
  <si>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</si>
  <si>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</si>
  <si>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</si>
  <si>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</si>
  <si>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</si>
  <si>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</si>
  <si>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</si>
  <si>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</si>
  <si>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</si>
  <si>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</si>
  <si>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</si>
  <si>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</si>
  <si>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</si>
  <si>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</si>
  <si>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</si>
  <si>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</si>
  <si>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</si>
  <si>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</si>
  <si>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</si>
  <si>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</si>
  <si>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</si>
  <si>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</si>
  <si>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</si>
  <si>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</si>
  <si>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</si>
  <si>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</si>
  <si>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</si>
  <si>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</si>
  <si>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</si>
  <si>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</si>
  <si>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</si>
  <si>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</si>
  <si>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</si>
  <si>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</si>
  <si>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</si>
  <si>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</si>
  <si>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</si>
  <si>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</si>
  <si>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</si>
  <si>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</si>
  <si>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</si>
  <si>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</si>
  <si>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</si>
  <si>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</si>
  <si>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</si>
  <si>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</si>
  <si>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</si>
  <si>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</si>
  <si>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</si>
  <si>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</si>
  <si>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</si>
  <si>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</si>
  <si>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</si>
  <si>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</si>
  <si>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</si>
  <si>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</si>
  <si>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1.37</t>
  </si>
  <si>
    <t>▲ 6.92</t>
  </si>
  <si>
    <t>津山市水道事業会計</t>
  </si>
  <si>
    <t>一般会計</t>
  </si>
  <si>
    <t>国民健康保険特別会計</t>
  </si>
  <si>
    <t>▲ 0.79</t>
  </si>
  <si>
    <t>介護保険特別会計</t>
  </si>
  <si>
    <t>津山市工業用水道事業会計</t>
  </si>
  <si>
    <t>土地取得造成事業特別会計</t>
  </si>
  <si>
    <t>後期高齢者医療特別会計</t>
  </si>
  <si>
    <t>下水道事業特別会計</t>
  </si>
  <si>
    <t>その他会計（赤字）</t>
  </si>
  <si>
    <t>その他会計（黒字）</t>
  </si>
  <si>
    <t>津山広域事務組合　一般会計</t>
    <rPh sb="0" eb="2">
      <t>ツヤマ</t>
    </rPh>
    <rPh sb="2" eb="4">
      <t>コウイキ</t>
    </rPh>
    <rPh sb="4" eb="6">
      <t>ジム</t>
    </rPh>
    <rPh sb="6" eb="8">
      <t>クミアイ</t>
    </rPh>
    <rPh sb="9" eb="11">
      <t>イッパン</t>
    </rPh>
    <rPh sb="11" eb="13">
      <t>カイケイ</t>
    </rPh>
    <phoneticPr fontId="24"/>
  </si>
  <si>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</si>
  <si>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勝田郡老人福祉施設組合　一般会計</t>
  </si>
  <si>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</si>
  <si>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</si>
  <si>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久米老人ホーム組合　指定訪問介護事業特別会計</t>
    <rPh sb="0" eb="2">
      <t>クメ</t>
    </rPh>
    <rPh sb="2" eb="4">
      <t>ロウジン</t>
    </rPh>
    <rPh sb="7" eb="9">
      <t>クミアイ</t>
    </rPh>
    <rPh sb="10" eb="12">
      <t>シテイ</t>
    </rPh>
    <rPh sb="12" eb="14">
      <t>ホウモン</t>
    </rPh>
    <rPh sb="14" eb="16">
      <t>カイゴ</t>
    </rPh>
    <rPh sb="16" eb="18">
      <t>ジギョウ</t>
    </rPh>
    <rPh sb="18" eb="20">
      <t>トクベツ</t>
    </rPh>
    <rPh sb="20" eb="22">
      <t>カイケイ</t>
    </rPh>
    <phoneticPr fontId="24"/>
  </si>
  <si>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4"/>
  </si>
  <si>
    <t>津山圏域東部衛生施設組合　一般会計</t>
    <rPh sb="13" eb="15">
      <t>イッパン</t>
    </rPh>
    <rPh sb="15" eb="17">
      <t>カイケイ</t>
    </rPh>
    <phoneticPr fontId="24"/>
  </si>
  <si>
    <t>津山圏域西部衛生施設組合　一般会計</t>
    <rPh sb="13" eb="15">
      <t>イッパン</t>
    </rPh>
    <rPh sb="15" eb="17">
      <t>カイケイ</t>
    </rPh>
    <phoneticPr fontId="24"/>
  </si>
  <si>
    <t>津山圏域衛生処理組合　一般会計</t>
    <rPh sb="11" eb="13">
      <t>イッパン</t>
    </rPh>
    <rPh sb="13" eb="15">
      <t>カイケイ</t>
    </rPh>
    <phoneticPr fontId="24"/>
  </si>
  <si>
    <t>津山圏域消防組合　一般会計</t>
    <rPh sb="9" eb="11">
      <t>イッパン</t>
    </rPh>
    <rPh sb="11" eb="13">
      <t>カイケイ</t>
    </rPh>
    <phoneticPr fontId="24"/>
  </si>
  <si>
    <t>津山地区農業共済事務組合　農業共済事業会計</t>
    <rPh sb="13" eb="15">
      <t>ノウギョウ</t>
    </rPh>
    <rPh sb="15" eb="17">
      <t>キョウサイ</t>
    </rPh>
    <rPh sb="17" eb="19">
      <t>ジギョウ</t>
    </rPh>
    <rPh sb="19" eb="21">
      <t>カイケイ</t>
    </rPh>
    <phoneticPr fontId="24"/>
  </si>
  <si>
    <t>勝英農業共済事務組合　農業共済事業会計</t>
    <rPh sb="11" eb="13">
      <t>ノウギョウ</t>
    </rPh>
    <rPh sb="13" eb="15">
      <t>キョウサイ</t>
    </rPh>
    <rPh sb="15" eb="17">
      <t>ジギョウ</t>
    </rPh>
    <rPh sb="17" eb="19">
      <t>カイケイ</t>
    </rPh>
    <phoneticPr fontId="24"/>
  </si>
  <si>
    <t>岡山県広域水道企業団</t>
  </si>
  <si>
    <t>岡山県後期高齢者広域連合　一般会計</t>
  </si>
  <si>
    <t>岡山県後期高齢者広域連合　特別会計</t>
  </si>
  <si>
    <t>岡山県市町村総合事務組合　一般会計</t>
  </si>
  <si>
    <t>岡山県市町村総合事務組合　貸付金特別会計</t>
  </si>
  <si>
    <t>岡山県市町村総合事務組合　脱退還付金特別会計</t>
  </si>
  <si>
    <t>岡山県市町村総合事務組合　交通災害共済特別会計</t>
  </si>
  <si>
    <t>法適用企業</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</si>
  <si>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</si>
  <si>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</si>
  <si>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</si>
  <si>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</si>
  <si>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</si>
  <si>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4"/>
  </si>
  <si>
    <t>（有）アグリ久米</t>
  </si>
  <si>
    <t>（財）あばグリーン公社</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</si>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</sst>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55547</c:v>
                </c:pt>
                <c:pt idx="1">
                  <c:v>40210</c:v>
                </c:pt>
                <c:pt idx="2">
                  <c:v>48568</c:v>
                </c:pt>
                <c:pt idx="3">
                  <c:v>64054</c:v>
                </c:pt>
                <c:pt idx="4">
                  <c:v>88846</c:v>
                </c:pt>
              </c:numCache>
            </c:numRef>
          </c:val>
          <c:smooth val="0"/>
        </c:ser>
        <c:dLbls>
          <c:showLegendKey val="0"/>
          <c:showVal val="0"/>
          <c:showCatName val="0"/>
          <c:showSerName val="0"/>
          <c:showPercent val="0"/>
          <c:showBubbleSize val="0"/>
        </c:dLbls>
        <c:marker val="1"/>
        <c:smooth val="0"/>
        <c:axId val="110958464"/>
        <c:axId val="110964736"/>
      </c:lineChart>
      <c:catAx>
        <c:axId val="110958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64736"/>
        <c:crosses val="autoZero"/>
        <c:auto val="1"/>
        <c:lblAlgn val="ctr"/>
        <c:lblOffset val="100"/>
        <c:tickLblSkip val="1"/>
        <c:tickMarkSkip val="1"/>
        <c:noMultiLvlLbl val="0"/>
      </c:catAx>
      <c:valAx>
        <c:axId val="1109647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5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c:v>
                </c:pt>
                <c:pt idx="1">
                  <c:v>4.0199999999999996</c:v>
                </c:pt>
                <c:pt idx="2">
                  <c:v>5.69</c:v>
                </c:pt>
                <c:pt idx="3">
                  <c:v>5.21</c:v>
                </c:pt>
                <c:pt idx="4">
                  <c:v>5.16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4.6100000000000003</c:v>
                </c:pt>
                <c:pt idx="1">
                  <c:v>8.68</c:v>
                </c:pt>
                <c:pt idx="2">
                  <c:v>8.7200000000000006</c:v>
                </c:pt>
                <c:pt idx="3">
                  <c:v>6.97</c:v>
                </c:pt>
                <c:pt idx="4">
                  <c:v>14.11</c:v>
                </c:pt>
              </c:numCache>
            </c:numRef>
          </c:val>
        </c:ser>
        <c:dLbls>
          <c:showLegendKey val="0"/>
          <c:showVal val="0"/>
          <c:showCatName val="0"/>
          <c:showSerName val="0"/>
          <c:showPercent val="0"/>
          <c:showBubbleSize val="0"/>
        </c:dLbls>
        <c:gapWidth val="250"/>
        <c:overlap val="100"/>
        <c:axId val="111311872"/>
        <c:axId val="11131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0.09</c:v>
                </c:pt>
                <c:pt idx="1">
                  <c:v>2.29</c:v>
                </c:pt>
                <c:pt idx="2">
                  <c:v>-1.37</c:v>
                </c:pt>
                <c:pt idx="3">
                  <c:v>-6.92</c:v>
                </c:pt>
                <c:pt idx="4">
                  <c:v>3.78</c:v>
                </c:pt>
              </c:numCache>
            </c:numRef>
          </c:val>
          <c:smooth val="0"/>
        </c:ser>
        <c:dLbls>
          <c:showLegendKey val="0"/>
          <c:showVal val="0"/>
          <c:showCatName val="0"/>
          <c:showSerName val="0"/>
          <c:showPercent val="0"/>
          <c:showBubbleSize val="0"/>
        </c:dLbls>
        <c:marker val="1"/>
        <c:smooth val="0"/>
        <c:axId val="111311872"/>
        <c:axId val="111318144"/>
      </c:lineChart>
      <c:catAx>
        <c:axId val="1113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318144"/>
        <c:crosses val="autoZero"/>
        <c:auto val="1"/>
        <c:lblAlgn val="ctr"/>
        <c:lblOffset val="100"/>
        <c:tickLblSkip val="1"/>
        <c:tickMarkSkip val="1"/>
        <c:noMultiLvlLbl val="0"/>
      </c:catAx>
      <c:valAx>
        <c:axId val="1113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1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0.13</c:v>
                </c:pt>
                <c:pt idx="4">
                  <c:v>#N/A</c:v>
                </c:pt>
                <c:pt idx="5">
                  <c:v>0.13</c:v>
                </c:pt>
                <c:pt idx="6">
                  <c:v>#N/A</c:v>
                </c:pt>
                <c:pt idx="7">
                  <c:v>0.14000000000000001</c:v>
                </c:pt>
                <c:pt idx="8">
                  <c:v>#N/A</c:v>
                </c:pt>
                <c:pt idx="9">
                  <c:v>0.13</c:v>
                </c:pt>
              </c:numCache>
            </c:numRef>
          </c:val>
        </c:ser>
        <c:ser>
          <c:idx val="5"/>
          <c:order val="5"/>
          <c:tx>
            <c:strRef>
              <c:f>データシート!$A$32</c:f>
              <c:strCache>
                <c:ptCount val="1"/>
                <c:pt idx="0">
                  <c:v>津山市工業用水道事業会計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0.12</c:v>
                </c:pt>
                <c:pt idx="4">
                  <c:v>#N/A</c:v>
                </c:pt>
                <c:pt idx="5">
                  <c:v>0.13</c:v>
                </c:pt>
                <c:pt idx="6">
                  <c:v>#N/A</c:v>
                </c:pt>
                <c:pt idx="7">
                  <c:v>0.14000000000000001</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0.26</c:v>
                </c:pt>
                <c:pt idx="2">
                  <c:v>#N/A</c:v>
                </c:pt>
                <c:pt idx="3">
                  <c:v>0.37</c:v>
                </c:pt>
                <c:pt idx="4">
                  <c:v>#N/A</c:v>
                </c:pt>
                <c:pt idx="5">
                  <c:v>0.13</c:v>
                </c:pt>
                <c:pt idx="6">
                  <c:v>#N/A</c:v>
                </c:pt>
                <c:pt idx="7">
                  <c:v>0.25</c:v>
                </c:pt>
                <c:pt idx="8">
                  <c:v>#N/A</c:v>
                </c:pt>
                <c:pt idx="9">
                  <c:v>0.27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0.79</c:v>
                </c:pt>
                <c:pt idx="1">
                  <c:v>#N/A</c:v>
                </c:pt>
                <c:pt idx="2">
                  <c:v>#N/A</c:v>
                </c:pt>
                <c:pt idx="3">
                  <c:v>0.59</c:v>
                </c:pt>
                <c:pt idx="4">
                  <c:v>#N/A</c:v>
                </c:pt>
                <c:pt idx="5">
                  <c:v>0.7</c:v>
                </c:pt>
                <c:pt idx="6">
                  <c:v>#N/A</c:v>
                </c:pt>
                <c:pt idx="7">
                  <c:v>1.59</c:v>
                </c:pt>
                <c:pt idx="8">
                  <c:v>#N/A</c:v>
                </c:pt>
                <c:pt idx="9">
                  <c:v>0.71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c:v>
                </c:pt>
                <c:pt idx="2">
                  <c:v>#N/A</c:v>
                </c:pt>
                <c:pt idx="3">
                  <c:v>4.0199999999999996</c:v>
                </c:pt>
                <c:pt idx="4">
                  <c:v>#N/A</c:v>
                </c:pt>
                <c:pt idx="5">
                  <c:v>5.69</c:v>
                </c:pt>
                <c:pt idx="6">
                  <c:v>#N/A</c:v>
                </c:pt>
                <c:pt idx="7">
                  <c:v>5.21</c:v>
                </c:pt>
                <c:pt idx="8">
                  <c:v>#N/A</c:v>
                </c:pt>
                <c:pt idx="9">
                  <c:v>5.16</c:v>
                </c:pt>
              </c:numCache>
            </c:numRef>
          </c:val>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15.94</c:v>
                </c:pt>
                <c:pt idx="2">
                  <c:v>#N/A</c:v>
                </c:pt>
                <c:pt idx="3">
                  <c:v>16.03</c:v>
                </c:pt>
                <c:pt idx="4">
                  <c:v>#N/A</c:v>
                </c:pt>
                <c:pt idx="5">
                  <c:v>17</c:v>
                </c:pt>
                <c:pt idx="6">
                  <c:v>#N/A</c:v>
                </c:pt>
                <c:pt idx="7">
                  <c:v>18.260000000000002</c:v>
                </c:pt>
                <c:pt idx="8">
                  <c:v>#N/A</c:v>
                </c:pt>
                <c:pt idx="9">
                  <c:v>18.579999999999998</c:v>
                </c:pt>
              </c:numCache>
            </c:numRef>
          </c:val>
        </c:ser>
        <c:dLbls>
          <c:showLegendKey val="0"/>
          <c:showVal val="0"/>
          <c:showCatName val="0"/>
          <c:showSerName val="0"/>
          <c:showPercent val="0"/>
          <c:showBubbleSize val="0"/>
        </c:dLbls>
        <c:gapWidth val="150"/>
        <c:overlap val="100"/>
        <c:axId val="111481984"/>
        <c:axId val="111483520"/>
      </c:barChart>
      <c:catAx>
        <c:axId val="1114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83520"/>
        <c:crosses val="autoZero"/>
        <c:auto val="1"/>
        <c:lblAlgn val="ctr"/>
        <c:lblOffset val="100"/>
        <c:tickLblSkip val="1"/>
        <c:tickMarkSkip val="1"/>
        <c:noMultiLvlLbl val="0"/>
      </c:catAx>
      <c:valAx>
        <c:axId val="11148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8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5386</c:v>
                </c:pt>
                <c:pt idx="5">
                  <c:v>5375</c:v>
                </c:pt>
                <c:pt idx="8">
                  <c:v>5509</c:v>
                </c:pt>
                <c:pt idx="11">
                  <c:v>5402</c:v>
                </c:pt>
                <c:pt idx="14">
                  <c:v>5465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343</c:v>
                </c:pt>
                <c:pt idx="3">
                  <c:v>333</c:v>
                </c:pt>
                <c:pt idx="6">
                  <c:v>326</c:v>
                </c:pt>
                <c:pt idx="9">
                  <c:v>321</c:v>
                </c:pt>
                <c:pt idx="12">
                  <c:v>302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427</c:v>
                </c:pt>
                <c:pt idx="3">
                  <c:v>385</c:v>
                </c:pt>
                <c:pt idx="6">
                  <c:v>360</c:v>
                </c:pt>
                <c:pt idx="9">
                  <c:v>347</c:v>
                </c:pt>
                <c:pt idx="12">
                  <c:v>353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2164</c:v>
                </c:pt>
                <c:pt idx="3">
                  <c:v>2231</c:v>
                </c:pt>
                <c:pt idx="6">
                  <c:v>2248</c:v>
                </c:pt>
                <c:pt idx="9">
                  <c:v>1993</c:v>
                </c:pt>
                <c:pt idx="12">
                  <c:v>2197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13</c:v>
                </c:pt>
                <c:pt idx="3">
                  <c:v>20</c:v>
                </c:pt>
                <c:pt idx="6">
                  <c:v>27</c:v>
                </c:pt>
                <c:pt idx="9">
                  <c:v>27</c:v>
                </c:pt>
                <c:pt idx="12">
                  <c:v>27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6123</c:v>
                </c:pt>
                <c:pt idx="3">
                  <c:v>5933</c:v>
                </c:pt>
                <c:pt idx="6">
                  <c:v>5935</c:v>
                </c:pt>
                <c:pt idx="9">
                  <c:v>5767</c:v>
                </c:pt>
                <c:pt idx="12">
                  <c:v>5841</c:v>
                </c:pt>
              </c:numCache>
            </c:numRef>
          </c:val>
        </c:ser>
        <c:dLbls>
          <c:showLegendKey val="0"/>
          <c:showVal val="0"/>
          <c:showCatName val="0"/>
          <c:showSerName val="0"/>
          <c:showPercent val="0"/>
          <c:showBubbleSize val="0"/>
        </c:dLbls>
        <c:gapWidth val="100"/>
        <c:overlap val="100"/>
        <c:axId val="110351104"/>
        <c:axId val="110353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3684</c:v>
                </c:pt>
                <c:pt idx="2">
                  <c:v>#N/A</c:v>
                </c:pt>
                <c:pt idx="3">
                  <c:v>#N/A</c:v>
                </c:pt>
                <c:pt idx="4">
                  <c:v>3527</c:v>
                </c:pt>
                <c:pt idx="5">
                  <c:v>#N/A</c:v>
                </c:pt>
                <c:pt idx="6">
                  <c:v>#N/A</c:v>
                </c:pt>
                <c:pt idx="7">
                  <c:v>3387</c:v>
                </c:pt>
                <c:pt idx="8">
                  <c:v>#N/A</c:v>
                </c:pt>
                <c:pt idx="9">
                  <c:v>#N/A</c:v>
                </c:pt>
                <c:pt idx="10">
                  <c:v>3053</c:v>
                </c:pt>
                <c:pt idx="11">
                  <c:v>#N/A</c:v>
                </c:pt>
                <c:pt idx="12">
                  <c:v>#N/A</c:v>
                </c:pt>
                <c:pt idx="13">
                  <c:v>3255</c:v>
                </c:pt>
                <c:pt idx="14">
                  <c:v>#N/A</c:v>
                </c:pt>
              </c:numCache>
            </c:numRef>
          </c:val>
          <c:smooth val="0"/>
        </c:ser>
        <c:dLbls>
          <c:showLegendKey val="0"/>
          <c:showVal val="0"/>
          <c:showCatName val="0"/>
          <c:showSerName val="0"/>
          <c:showPercent val="0"/>
          <c:showBubbleSize val="0"/>
        </c:dLbls>
        <c:marker val="1"/>
        <c:smooth val="0"/>
        <c:axId val="110351104"/>
        <c:axId val="110353024"/>
      </c:lineChart>
      <c:catAx>
        <c:axId val="1103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53024"/>
        <c:crosses val="autoZero"/>
        <c:auto val="1"/>
        <c:lblAlgn val="ctr"/>
        <c:lblOffset val="100"/>
        <c:tickLblSkip val="1"/>
        <c:tickMarkSkip val="1"/>
        <c:noMultiLvlLbl val="0"/>
      </c:catAx>
      <c:valAx>
        <c:axId val="1103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56196</c:v>
                </c:pt>
                <c:pt idx="5">
                  <c:v>57252</c:v>
                </c:pt>
                <c:pt idx="8">
                  <c:v>57380</c:v>
                </c:pt>
                <c:pt idx="11">
                  <c:v>60413</c:v>
                </c:pt>
                <c:pt idx="14">
                  <c:v>63590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12133</c:v>
                </c:pt>
                <c:pt idx="5">
                  <c:v>11509</c:v>
                </c:pt>
                <c:pt idx="8">
                  <c:v>10804</c:v>
                </c:pt>
                <c:pt idx="11">
                  <c:v>10244</c:v>
                </c:pt>
                <c:pt idx="14">
                  <c:v>10251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5343</c:v>
                </c:pt>
                <c:pt idx="5">
                  <c:v>6598</c:v>
                </c:pt>
                <c:pt idx="8">
                  <c:v>6347</c:v>
                </c:pt>
                <c:pt idx="11">
                  <c:v>5706</c:v>
                </c:pt>
                <c:pt idx="14">
                  <c:v>7990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7123</c:v>
                </c:pt>
                <c:pt idx="3">
                  <c:v>7128</c:v>
                </c:pt>
                <c:pt idx="6">
                  <c:v>7056</c:v>
                </c:pt>
                <c:pt idx="9">
                  <c:v>6501</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7714</c:v>
                </c:pt>
                <c:pt idx="3">
                  <c:v>7803</c:v>
                </c:pt>
                <c:pt idx="6">
                  <c:v>7917</c:v>
                </c:pt>
                <c:pt idx="9">
                  <c:v>7898</c:v>
                </c:pt>
                <c:pt idx="12">
                  <c:v>7450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3016</c:v>
                </c:pt>
                <c:pt idx="3">
                  <c:v>2593</c:v>
                </c:pt>
                <c:pt idx="6">
                  <c:v>2506</c:v>
                </c:pt>
                <c:pt idx="9">
                  <c:v>2287</c:v>
                </c:pt>
                <c:pt idx="12">
                  <c:v>3074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33303</c:v>
                </c:pt>
                <c:pt idx="3">
                  <c:v>33194</c:v>
                </c:pt>
                <c:pt idx="6">
                  <c:v>33269</c:v>
                </c:pt>
                <c:pt idx="9">
                  <c:v>32506</c:v>
                </c:pt>
                <c:pt idx="12">
                  <c:v>32382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4945</c:v>
                </c:pt>
                <c:pt idx="3">
                  <c:v>4638</c:v>
                </c:pt>
                <c:pt idx="6">
                  <c:v>4375</c:v>
                </c:pt>
                <c:pt idx="9">
                  <c:v>2617</c:v>
                </c:pt>
                <c:pt idx="12">
                  <c:v>2357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56568</c:v>
                </c:pt>
                <c:pt idx="3">
                  <c:v>55727</c:v>
                </c:pt>
                <c:pt idx="6">
                  <c:v>54786</c:v>
                </c:pt>
                <c:pt idx="9">
                  <c:v>54998</c:v>
                </c:pt>
                <c:pt idx="12">
                  <c:v>69510</c:v>
                </c:pt>
              </c:numCache>
            </c:numRef>
          </c:val>
        </c:ser>
        <c:dLbls>
          <c:showLegendKey val="0"/>
          <c:showVal val="0"/>
          <c:showCatName val="0"/>
          <c:showSerName val="0"/>
          <c:showPercent val="0"/>
          <c:showBubbleSize val="0"/>
        </c:dLbls>
        <c:gapWidth val="100"/>
        <c:overlap val="100"/>
        <c:axId val="89524864"/>
        <c:axId val="8953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38997</c:v>
                </c:pt>
                <c:pt idx="2">
                  <c:v>#N/A</c:v>
                </c:pt>
                <c:pt idx="3">
                  <c:v>#N/A</c:v>
                </c:pt>
                <c:pt idx="4">
                  <c:v>35723</c:v>
                </c:pt>
                <c:pt idx="5">
                  <c:v>#N/A</c:v>
                </c:pt>
                <c:pt idx="6">
                  <c:v>#N/A</c:v>
                </c:pt>
                <c:pt idx="7">
                  <c:v>35378</c:v>
                </c:pt>
                <c:pt idx="8">
                  <c:v>#N/A</c:v>
                </c:pt>
                <c:pt idx="9">
                  <c:v>#N/A</c:v>
                </c:pt>
                <c:pt idx="10">
                  <c:v>30442</c:v>
                </c:pt>
                <c:pt idx="11">
                  <c:v>#N/A</c:v>
                </c:pt>
                <c:pt idx="12">
                  <c:v>#N/A</c:v>
                </c:pt>
                <c:pt idx="13">
                  <c:v>32954</c:v>
                </c:pt>
                <c:pt idx="14">
                  <c:v>#N/A</c:v>
                </c:pt>
              </c:numCache>
            </c:numRef>
          </c:val>
          <c:smooth val="0"/>
        </c:ser>
        <c:dLbls>
          <c:showLegendKey val="0"/>
          <c:showVal val="0"/>
          <c:showCatName val="0"/>
          <c:showSerName val="0"/>
          <c:showPercent val="0"/>
          <c:showBubbleSize val="0"/>
        </c:dLbls>
        <c:marker val="1"/>
        <c:smooth val="0"/>
        <c:axId val="89524864"/>
        <c:axId val="89535232"/>
      </c:lineChart>
      <c:catAx>
        <c:axId val="895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535232"/>
        <c:crosses val="autoZero"/>
        <c:auto val="1"/>
        <c:lblAlgn val="ctr"/>
        <c:lblOffset val="100"/>
        <c:tickLblSkip val="1"/>
        <c:tickMarkSkip val="1"/>
        <c:noMultiLvlLbl val="0"/>
      </c:catAx>
      <c:valAx>
        <c:axId val="8953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105,557
104,814
506.36
62,518,485
60,713,839
1,443,250
27,954,237
69,510,431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141.9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類似団体内平均は下回るが，全国平均</a:t>
          </a:r>
          <a:r>
            <a:rPr lang="ja-JP" altLang="en-US" sz="1200">
              <a:solidFill>
                <a:schemeClr val="dk1"/>
              </a:solidFill>
              <a:effectLst/>
              <a:latin typeface="+mn-lt"/>
              <a:ea typeface="+mn-ea"/>
              <a:cs typeface="+mn-cs"/>
            </a:rPr>
            <a:t>及び県内平均</a:t>
          </a:r>
          <a:r>
            <a:rPr lang="ja-JP" altLang="ja-JP" sz="1200">
              <a:solidFill>
                <a:schemeClr val="dk1"/>
              </a:solidFill>
              <a:effectLst/>
              <a:latin typeface="+mn-lt"/>
              <a:ea typeface="+mn-ea"/>
              <a:cs typeface="+mn-cs"/>
            </a:rPr>
            <a:t>を若干上回っている。</a:t>
          </a:r>
          <a:endParaRPr lang="ja-JP" altLang="ja-JP" sz="1200">
            <a:effectLst/>
          </a:endParaRPr>
        </a:p>
        <a:p>
          <a:r>
            <a:rPr lang="ja-JP" altLang="ja-JP" sz="1200">
              <a:solidFill>
                <a:schemeClr val="dk1"/>
              </a:solidFill>
              <a:effectLst/>
              <a:latin typeface="+mn-lt"/>
              <a:ea typeface="+mn-ea"/>
              <a:cs typeface="+mn-cs"/>
            </a:rPr>
            <a:t>　企業立地の促進等産業振興を推進するとともに</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市税などの自主財源の増加に努め，財政基盤の強化を図っていく。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70" name="直線コネクタ 69"/>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61685</xdr:rowOff>
    </xdr:to>
    <xdr:cxnSp macro="">
      <xdr:nvCxnSpPr>
        <xdr:cNvPr id="76" name="直線コネクタ 75"/>
        <xdr:cNvCxnSpPr/>
      </xdr:nvCxnSpPr>
      <xdr:spPr>
        <a:xfrm>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27215</xdr:rowOff>
    </xdr:to>
    <xdr:cxnSp macro="">
      <xdr:nvCxnSpPr>
        <xdr:cNvPr id="79" name="直線コネクタ 78"/>
        <xdr:cNvCxnSpPr/>
      </xdr:nvCxnSpPr>
      <xdr:spPr>
        <a:xfrm>
          <a:off x="1447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9" name="円/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90"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1" name="円/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2" name="テキスト ボックス 91"/>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全国</a:t>
          </a:r>
          <a:r>
            <a:rPr lang="ja-JP" altLang="en-US" sz="1200">
              <a:solidFill>
                <a:schemeClr val="dk1"/>
              </a:solidFill>
              <a:effectLst/>
              <a:latin typeface="+mn-lt"/>
              <a:ea typeface="+mn-ea"/>
              <a:cs typeface="+mn-cs"/>
            </a:rPr>
            <a:t>平均とはほぼ同水準であるが，</a:t>
          </a:r>
          <a:r>
            <a:rPr lang="ja-JP" altLang="ja-JP" sz="1200">
              <a:solidFill>
                <a:schemeClr val="dk1"/>
              </a:solidFill>
              <a:effectLst/>
              <a:latin typeface="+mn-lt"/>
              <a:ea typeface="+mn-ea"/>
              <a:cs typeface="+mn-cs"/>
            </a:rPr>
            <a:t>類似団体内及び県内平均よりも高い比率となっている。</a:t>
          </a:r>
          <a:endParaRPr lang="ja-JP" altLang="ja-JP" sz="1200">
            <a:effectLst/>
          </a:endParaRPr>
        </a:p>
        <a:p>
          <a:r>
            <a:rPr lang="ja-JP" altLang="ja-JP" sz="1200">
              <a:solidFill>
                <a:schemeClr val="dk1"/>
              </a:solidFill>
              <a:effectLst/>
              <a:latin typeface="+mn-lt"/>
              <a:ea typeface="+mn-ea"/>
              <a:cs typeface="+mn-cs"/>
            </a:rPr>
            <a:t>　市税などの一般財源の確保と徹底した事務事業の見直しによる経常的な歳出の圧縮を図り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財政構造の改善に努めていく。</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11747</xdr:rowOff>
    </xdr:from>
    <xdr:to>
      <xdr:col>7</xdr:col>
      <xdr:colOff>152400</xdr:colOff>
      <xdr:row>63</xdr:row>
      <xdr:rowOff>150495</xdr:rowOff>
    </xdr:to>
    <xdr:cxnSp macro="">
      <xdr:nvCxnSpPr>
        <xdr:cNvPr id="129" name="直線コネクタ 128"/>
        <xdr:cNvCxnSpPr/>
      </xdr:nvCxnSpPr>
      <xdr:spPr>
        <a:xfrm flipV="1">
          <a:off x="4114800" y="10813097"/>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9207</xdr:rowOff>
    </xdr:to>
    <xdr:cxnSp macro="">
      <xdr:nvCxnSpPr>
        <xdr:cNvPr id="132" name="直線コネクタ 131"/>
        <xdr:cNvCxnSpPr/>
      </xdr:nvCxnSpPr>
      <xdr:spPr>
        <a:xfrm flipV="1">
          <a:off x="3225800" y="109518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134938</xdr:rowOff>
    </xdr:from>
    <xdr:to>
      <xdr:col>4</xdr:col>
      <xdr:colOff>482600</xdr:colOff>
      <xdr:row>64</xdr:row>
      <xdr:rowOff>9207</xdr:rowOff>
    </xdr:to>
    <xdr:cxnSp macro="">
      <xdr:nvCxnSpPr>
        <xdr:cNvPr id="135" name="直線コネクタ 134"/>
        <xdr:cNvCxnSpPr/>
      </xdr:nvCxnSpPr>
      <xdr:spPr>
        <a:xfrm>
          <a:off x="2336800" y="10764838"/>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134938</xdr:rowOff>
    </xdr:from>
    <xdr:to>
      <xdr:col>3</xdr:col>
      <xdr:colOff>279400</xdr:colOff>
      <xdr:row>65</xdr:row>
      <xdr:rowOff>18732</xdr:rowOff>
    </xdr:to>
    <xdr:cxnSp macro="">
      <xdr:nvCxnSpPr>
        <xdr:cNvPr id="138" name="直線コネクタ 137"/>
        <xdr:cNvCxnSpPr/>
      </xdr:nvCxnSpPr>
      <xdr:spPr>
        <a:xfrm flipV="1">
          <a:off x="1447800" y="10764838"/>
          <a:ext cx="889000" cy="3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51134</xdr:rowOff>
    </xdr:from>
    <xdr:ext cx="762000" cy="259045"/>
    <xdr:sp macro="" textlink="">
      <xdr:nvSpPr>
        <xdr:cNvPr id="140" name="テキスト ボックス 139"/>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132397</xdr:rowOff>
    </xdr:from>
    <xdr:to>
      <xdr:col>7</xdr:col>
      <xdr:colOff>203200</xdr:colOff>
      <xdr:row>63</xdr:row>
      <xdr:rowOff>62547</xdr:rowOff>
    </xdr:to>
    <xdr:sp macro="" textlink="">
      <xdr:nvSpPr>
        <xdr:cNvPr id="148" name="円/楕円 147"/>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104474</xdr:rowOff>
    </xdr:from>
    <xdr:ext cx="762000" cy="259045"/>
    <xdr:sp macro="" textlink="">
      <xdr:nvSpPr>
        <xdr:cNvPr id="149" name="財政構造の弾力性該当値テキスト"/>
        <xdr:cNvSpPr txBox="1"/>
      </xdr:nvSpPr>
      <xdr:spPr>
        <a:xfrm>
          <a:off x="5041900" y="107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0" name="円/楕円 149"/>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14622</xdr:rowOff>
    </xdr:from>
    <xdr:ext cx="736600" cy="259045"/>
    <xdr:sp macro="" textlink="">
      <xdr:nvSpPr>
        <xdr:cNvPr id="151" name="テキスト ボックス 150"/>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129857</xdr:rowOff>
    </xdr:from>
    <xdr:to>
      <xdr:col>4</xdr:col>
      <xdr:colOff>533400</xdr:colOff>
      <xdr:row>64</xdr:row>
      <xdr:rowOff>60007</xdr:rowOff>
    </xdr:to>
    <xdr:sp macro="" textlink="">
      <xdr:nvSpPr>
        <xdr:cNvPr id="152" name="円/楕円 151"/>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44784</xdr:rowOff>
    </xdr:from>
    <xdr:ext cx="762000" cy="259045"/>
    <xdr:sp macro="" textlink="">
      <xdr:nvSpPr>
        <xdr:cNvPr id="153" name="テキスト ボックス 152"/>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84138</xdr:rowOff>
    </xdr:from>
    <xdr:to>
      <xdr:col>3</xdr:col>
      <xdr:colOff>330200</xdr:colOff>
      <xdr:row>63</xdr:row>
      <xdr:rowOff>14288</xdr:rowOff>
    </xdr:to>
    <xdr:sp macro="" textlink="">
      <xdr:nvSpPr>
        <xdr:cNvPr id="154" name="円/楕円 153"/>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170515</xdr:rowOff>
    </xdr:from>
    <xdr:ext cx="762000" cy="259045"/>
    <xdr:sp macro="" textlink="">
      <xdr:nvSpPr>
        <xdr:cNvPr id="155" name="テキスト ボックス 154"/>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139382</xdr:rowOff>
    </xdr:from>
    <xdr:to>
      <xdr:col>2</xdr:col>
      <xdr:colOff>127000</xdr:colOff>
      <xdr:row>65</xdr:row>
      <xdr:rowOff>69532</xdr:rowOff>
    </xdr:to>
    <xdr:sp macro="" textlink="">
      <xdr:nvSpPr>
        <xdr:cNvPr id="156" name="円/楕円 155"/>
        <xdr:cNvSpPr/>
      </xdr:nvSpPr>
      <xdr:spPr>
        <a:xfrm>
          <a:off x="1397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54309</xdr:rowOff>
    </xdr:from>
    <xdr:ext cx="762000" cy="259045"/>
    <xdr:sp macro="" textlink="">
      <xdr:nvSpPr>
        <xdr:cNvPr id="157" name="テキスト ボックス 156"/>
        <xdr:cNvSpPr txBox="1"/>
      </xdr:nvSpPr>
      <xdr:spPr>
        <a:xfrm>
          <a:off x="1066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人件費</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物件費及び維持補修費の合計額の人口１人当たりの金額は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全国平均</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県内平均よりも下回っているものの</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類似団体平均は上回った状態が続いている。</a:t>
          </a:r>
          <a:endParaRPr lang="ja-JP" altLang="ja-JP" sz="1200">
            <a:effectLst/>
          </a:endParaRPr>
        </a:p>
        <a:p>
          <a:r>
            <a:rPr lang="ja-JP" altLang="ja-JP" sz="1200">
              <a:solidFill>
                <a:schemeClr val="dk1"/>
              </a:solidFill>
              <a:effectLst/>
              <a:latin typeface="+mn-lt"/>
              <a:ea typeface="+mn-ea"/>
              <a:cs typeface="+mn-cs"/>
            </a:rPr>
            <a:t>　定員適正化計画に基づく職員数の適正化や給与の適正化</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事務事業の見直しによる歳出の圧縮を図り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コストの低減に努めていく。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31130</xdr:rowOff>
    </xdr:from>
    <xdr:to>
      <xdr:col>7</xdr:col>
      <xdr:colOff>152400</xdr:colOff>
      <xdr:row>85</xdr:row>
      <xdr:rowOff>69514</xdr:rowOff>
    </xdr:to>
    <xdr:cxnSp macro="">
      <xdr:nvCxnSpPr>
        <xdr:cNvPr id="194" name="直線コネクタ 193"/>
        <xdr:cNvCxnSpPr/>
      </xdr:nvCxnSpPr>
      <xdr:spPr>
        <a:xfrm flipV="1">
          <a:off x="4114800" y="14604380"/>
          <a:ext cx="838200" cy="3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69514</xdr:rowOff>
    </xdr:from>
    <xdr:to>
      <xdr:col>6</xdr:col>
      <xdr:colOff>0</xdr:colOff>
      <xdr:row>86</xdr:row>
      <xdr:rowOff>19679</xdr:rowOff>
    </xdr:to>
    <xdr:cxnSp macro="">
      <xdr:nvCxnSpPr>
        <xdr:cNvPr id="197" name="直線コネクタ 196"/>
        <xdr:cNvCxnSpPr/>
      </xdr:nvCxnSpPr>
      <xdr:spPr>
        <a:xfrm flipV="1">
          <a:off x="3225800" y="14642764"/>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110810</xdr:rowOff>
    </xdr:from>
    <xdr:to>
      <xdr:col>4</xdr:col>
      <xdr:colOff>482600</xdr:colOff>
      <xdr:row>86</xdr:row>
      <xdr:rowOff>19679</xdr:rowOff>
    </xdr:to>
    <xdr:cxnSp macro="">
      <xdr:nvCxnSpPr>
        <xdr:cNvPr id="200" name="直線コネクタ 199"/>
        <xdr:cNvCxnSpPr/>
      </xdr:nvCxnSpPr>
      <xdr:spPr>
        <a:xfrm>
          <a:off x="2336800" y="14684060"/>
          <a:ext cx="889000" cy="8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110810</xdr:rowOff>
    </xdr:from>
    <xdr:to>
      <xdr:col>3</xdr:col>
      <xdr:colOff>279400</xdr:colOff>
      <xdr:row>85</xdr:row>
      <xdr:rowOff>154519</xdr:rowOff>
    </xdr:to>
    <xdr:cxnSp macro="">
      <xdr:nvCxnSpPr>
        <xdr:cNvPr id="203" name="直線コネクタ 202"/>
        <xdr:cNvCxnSpPr/>
      </xdr:nvCxnSpPr>
      <xdr:spPr>
        <a:xfrm flipV="1">
          <a:off x="1447800" y="14684060"/>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126750</xdr:rowOff>
    </xdr:from>
    <xdr:ext cx="762000" cy="259045"/>
    <xdr:sp macro="" textlink="">
      <xdr:nvSpPr>
        <xdr:cNvPr id="207" name="テキスト ボックス 206"/>
        <xdr:cNvSpPr txBox="1"/>
      </xdr:nvSpPr>
      <xdr:spPr>
        <a:xfrm>
          <a:off x="1066800" y="143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151780</xdr:rowOff>
    </xdr:from>
    <xdr:to>
      <xdr:col>7</xdr:col>
      <xdr:colOff>203200</xdr:colOff>
      <xdr:row>85</xdr:row>
      <xdr:rowOff>81930</xdr:rowOff>
    </xdr:to>
    <xdr:sp macro="" textlink="">
      <xdr:nvSpPr>
        <xdr:cNvPr id="213" name="円/楕円 212"/>
        <xdr:cNvSpPr/>
      </xdr:nvSpPr>
      <xdr:spPr>
        <a:xfrm>
          <a:off x="4902200" y="145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123857</xdr:rowOff>
    </xdr:from>
    <xdr:ext cx="762000" cy="259045"/>
    <xdr:sp macro="" textlink="">
      <xdr:nvSpPr>
        <xdr:cNvPr id="214" name="人件費・物件費等の状況該当値テキスト"/>
        <xdr:cNvSpPr txBox="1"/>
      </xdr:nvSpPr>
      <xdr:spPr>
        <a:xfrm>
          <a:off x="5041900" y="145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109,964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18714</xdr:rowOff>
    </xdr:from>
    <xdr:to>
      <xdr:col>6</xdr:col>
      <xdr:colOff>50800</xdr:colOff>
      <xdr:row>85</xdr:row>
      <xdr:rowOff>120314</xdr:rowOff>
    </xdr:to>
    <xdr:sp macro="" textlink="">
      <xdr:nvSpPr>
        <xdr:cNvPr id="215" name="円/楕円 214"/>
        <xdr:cNvSpPr/>
      </xdr:nvSpPr>
      <xdr:spPr>
        <a:xfrm>
          <a:off x="4064000" y="145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105091</xdr:rowOff>
    </xdr:from>
    <xdr:ext cx="736600" cy="259045"/>
    <xdr:sp macro="" textlink="">
      <xdr:nvSpPr>
        <xdr:cNvPr id="216" name="テキスト ボックス 215"/>
        <xdr:cNvSpPr txBox="1"/>
      </xdr:nvSpPr>
      <xdr:spPr>
        <a:xfrm>
          <a:off x="3733800" y="1467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140329</xdr:rowOff>
    </xdr:from>
    <xdr:to>
      <xdr:col>4</xdr:col>
      <xdr:colOff>533400</xdr:colOff>
      <xdr:row>86</xdr:row>
      <xdr:rowOff>70479</xdr:rowOff>
    </xdr:to>
    <xdr:sp macro="" textlink="">
      <xdr:nvSpPr>
        <xdr:cNvPr id="217" name="円/楕円 216"/>
        <xdr:cNvSpPr/>
      </xdr:nvSpPr>
      <xdr:spPr>
        <a:xfrm>
          <a:off x="3175000" y="147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55256</xdr:rowOff>
    </xdr:from>
    <xdr:ext cx="762000" cy="259045"/>
    <xdr:sp macro="" textlink="">
      <xdr:nvSpPr>
        <xdr:cNvPr id="218" name="テキスト ボックス 217"/>
        <xdr:cNvSpPr txBox="1"/>
      </xdr:nvSpPr>
      <xdr:spPr>
        <a:xfrm>
          <a:off x="2844800" y="1479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119,247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60010</xdr:rowOff>
    </xdr:from>
    <xdr:to>
      <xdr:col>3</xdr:col>
      <xdr:colOff>330200</xdr:colOff>
      <xdr:row>85</xdr:row>
      <xdr:rowOff>161610</xdr:rowOff>
    </xdr:to>
    <xdr:sp macro="" textlink="">
      <xdr:nvSpPr>
        <xdr:cNvPr id="219" name="円/楕円 218"/>
        <xdr:cNvSpPr/>
      </xdr:nvSpPr>
      <xdr:spPr>
        <a:xfrm>
          <a:off x="2286000" y="146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146387</xdr:rowOff>
    </xdr:from>
    <xdr:ext cx="762000" cy="259045"/>
    <xdr:sp macro="" textlink="">
      <xdr:nvSpPr>
        <xdr:cNvPr id="220" name="テキスト ボックス 219"/>
        <xdr:cNvSpPr txBox="1"/>
      </xdr:nvSpPr>
      <xdr:spPr>
        <a:xfrm>
          <a:off x="1955800" y="147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114,587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103719</xdr:rowOff>
    </xdr:from>
    <xdr:to>
      <xdr:col>2</xdr:col>
      <xdr:colOff>127000</xdr:colOff>
      <xdr:row>86</xdr:row>
      <xdr:rowOff>33869</xdr:rowOff>
    </xdr:to>
    <xdr:sp macro="" textlink="">
      <xdr:nvSpPr>
        <xdr:cNvPr id="221" name="円/楕円 220"/>
        <xdr:cNvSpPr/>
      </xdr:nvSpPr>
      <xdr:spPr>
        <a:xfrm>
          <a:off x="1397000" y="146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18646</xdr:rowOff>
    </xdr:from>
    <xdr:ext cx="762000" cy="259045"/>
    <xdr:sp macro="" textlink="">
      <xdr:nvSpPr>
        <xdr:cNvPr id="222" name="テキスト ボックス 221"/>
        <xdr:cNvSpPr txBox="1"/>
      </xdr:nvSpPr>
      <xdr:spPr>
        <a:xfrm>
          <a:off x="1066800" y="1476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給料表について本市独自に平均</a:t>
          </a:r>
          <a:r>
            <a:rPr kumimoji="1" lang="en-US" altLang="ja-JP" sz="1200">
              <a:solidFill>
                <a:schemeClr val="dk1"/>
              </a:solidFill>
              <a:effectLst/>
              <a:latin typeface="+mn-lt"/>
              <a:ea typeface="+mn-ea"/>
              <a:cs typeface="+mn-cs"/>
            </a:rPr>
            <a:t>2.04</a:t>
          </a:r>
          <a:r>
            <a:rPr kumimoji="1" lang="ja-JP" altLang="ja-JP" sz="1200">
              <a:solidFill>
                <a:schemeClr val="dk1"/>
              </a:solidFill>
              <a:effectLst/>
              <a:latin typeface="+mn-lt"/>
              <a:ea typeface="+mn-ea"/>
              <a:cs typeface="+mn-cs"/>
            </a:rPr>
            <a:t>％の減額措置を講じたこと</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平成２６年１月の定期昇給を１号給抑制したこと</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国における給与改定特例法による給料の減額措置が終了（平成２６年３月３１日）したことにより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指数が１００を下回ることとなったが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大学卒及び高校卒区分の経験年数階層別職員構成から類似団体平均及び全国市平均を上回っている。</a:t>
          </a:r>
          <a:endParaRPr lang="ja-JP" altLang="ja-JP" sz="1200">
            <a:effectLst/>
          </a:endParaRPr>
        </a:p>
        <a:p>
          <a:r>
            <a:rPr kumimoji="1" lang="ja-JP" altLang="ja-JP" sz="1200">
              <a:solidFill>
                <a:schemeClr val="dk1"/>
              </a:solidFill>
              <a:effectLst/>
              <a:latin typeface="+mn-lt"/>
              <a:ea typeface="+mn-ea"/>
              <a:cs typeface="+mn-cs"/>
            </a:rPr>
            <a:t>　平成２６年度以降も</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定期昇給において１号給の抑制を継続（平成３０年１月１日まで）する等</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更なる給与の適正化に取り組んでいる。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25718</xdr:rowOff>
    </xdr:from>
    <xdr:to>
      <xdr:col>24</xdr:col>
      <xdr:colOff>558800</xdr:colOff>
      <xdr:row>88</xdr:row>
      <xdr:rowOff>24130</xdr:rowOff>
    </xdr:to>
    <xdr:cxnSp macro="">
      <xdr:nvCxnSpPr>
        <xdr:cNvPr id="252" name="直線コネクタ 251"/>
        <xdr:cNvCxnSpPr/>
      </xdr:nvCxnSpPr>
      <xdr:spPr>
        <a:xfrm flipV="1">
          <a:off x="16179800" y="14598968"/>
          <a:ext cx="8382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30163</xdr:rowOff>
    </xdr:to>
    <xdr:cxnSp macro="">
      <xdr:nvCxnSpPr>
        <xdr:cNvPr id="255" name="直線コネクタ 254"/>
        <xdr:cNvCxnSpPr/>
      </xdr:nvCxnSpPr>
      <xdr:spPr>
        <a:xfrm flipV="1">
          <a:off x="15290800" y="1511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140336</xdr:rowOff>
    </xdr:from>
    <xdr:to>
      <xdr:col>22</xdr:col>
      <xdr:colOff>203200</xdr:colOff>
      <xdr:row>88</xdr:row>
      <xdr:rowOff>30163</xdr:rowOff>
    </xdr:to>
    <xdr:cxnSp macro="">
      <xdr:nvCxnSpPr>
        <xdr:cNvPr id="258" name="直線コネクタ 257"/>
        <xdr:cNvCxnSpPr/>
      </xdr:nvCxnSpPr>
      <xdr:spPr>
        <a:xfrm>
          <a:off x="14401800" y="14713586"/>
          <a:ext cx="889000" cy="4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85</xdr:row>
      <xdr:rowOff>140336</xdr:rowOff>
    </xdr:to>
    <xdr:cxnSp macro="">
      <xdr:nvCxnSpPr>
        <xdr:cNvPr id="261" name="直線コネクタ 260"/>
        <xdr:cNvCxnSpPr/>
      </xdr:nvCxnSpPr>
      <xdr:spPr>
        <a:xfrm>
          <a:off x="13512800" y="1470152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55880</xdr:rowOff>
    </xdr:from>
    <xdr:to>
      <xdr:col>21</xdr:col>
      <xdr:colOff>50800</xdr:colOff>
      <xdr:row>84</xdr:row>
      <xdr:rowOff>157480</xdr:rowOff>
    </xdr:to>
    <xdr:sp macro="" textlink="">
      <xdr:nvSpPr>
        <xdr:cNvPr id="262" name="フローチャート : 判断 261"/>
        <xdr:cNvSpPr/>
      </xdr:nvSpPr>
      <xdr:spPr>
        <a:xfrm>
          <a:off x="14351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63" name="テキスト ボックス 262"/>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67945</xdr:rowOff>
    </xdr:from>
    <xdr:to>
      <xdr:col>19</xdr:col>
      <xdr:colOff>533400</xdr:colOff>
      <xdr:row>84</xdr:row>
      <xdr:rowOff>169545</xdr:rowOff>
    </xdr:to>
    <xdr:sp macro="" textlink="">
      <xdr:nvSpPr>
        <xdr:cNvPr id="264" name="フローチャート : 判断 263"/>
        <xdr:cNvSpPr/>
      </xdr:nvSpPr>
      <xdr:spPr>
        <a:xfrm>
          <a:off x="13462000" y="1446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8272</xdr:rowOff>
    </xdr:from>
    <xdr:ext cx="762000" cy="259045"/>
    <xdr:sp macro="" textlink="">
      <xdr:nvSpPr>
        <xdr:cNvPr id="265" name="テキスト ボックス 264"/>
        <xdr:cNvSpPr txBox="1"/>
      </xdr:nvSpPr>
      <xdr:spPr>
        <a:xfrm>
          <a:off x="13131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71" name="円/楕円 270"/>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118445</xdr:rowOff>
    </xdr:from>
    <xdr:ext cx="762000" cy="259045"/>
    <xdr:sp macro="" textlink="">
      <xdr:nvSpPr>
        <xdr:cNvPr id="272" name="給与水準   （国との比較）該当値テキスト"/>
        <xdr:cNvSpPr txBox="1"/>
      </xdr:nvSpPr>
      <xdr:spPr>
        <a:xfrm>
          <a:off x="17106900" y="14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144780</xdr:rowOff>
    </xdr:from>
    <xdr:to>
      <xdr:col>23</xdr:col>
      <xdr:colOff>457200</xdr:colOff>
      <xdr:row>88</xdr:row>
      <xdr:rowOff>74930</xdr:rowOff>
    </xdr:to>
    <xdr:sp macro="" textlink="">
      <xdr:nvSpPr>
        <xdr:cNvPr id="273" name="円/楕円 272"/>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59707</xdr:rowOff>
    </xdr:from>
    <xdr:ext cx="736600" cy="259045"/>
    <xdr:sp macro="" textlink="">
      <xdr:nvSpPr>
        <xdr:cNvPr id="274" name="テキスト ボックス 273"/>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150813</xdr:rowOff>
    </xdr:from>
    <xdr:to>
      <xdr:col>22</xdr:col>
      <xdr:colOff>254000</xdr:colOff>
      <xdr:row>88</xdr:row>
      <xdr:rowOff>80963</xdr:rowOff>
    </xdr:to>
    <xdr:sp macro="" textlink="">
      <xdr:nvSpPr>
        <xdr:cNvPr id="275" name="円/楕円 274"/>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65740</xdr:rowOff>
    </xdr:from>
    <xdr:ext cx="762000" cy="259045"/>
    <xdr:sp macro="" textlink="">
      <xdr:nvSpPr>
        <xdr:cNvPr id="276" name="テキスト ボックス 275"/>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89536</xdr:rowOff>
    </xdr:from>
    <xdr:to>
      <xdr:col>21</xdr:col>
      <xdr:colOff>50800</xdr:colOff>
      <xdr:row>86</xdr:row>
      <xdr:rowOff>19686</xdr:rowOff>
    </xdr:to>
    <xdr:sp macro="" textlink="">
      <xdr:nvSpPr>
        <xdr:cNvPr id="277" name="円/楕円 276"/>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4463</xdr:rowOff>
    </xdr:from>
    <xdr:ext cx="762000" cy="259045"/>
    <xdr:sp macro="" textlink="">
      <xdr:nvSpPr>
        <xdr:cNvPr id="278" name="テキスト ボックス 277"/>
        <xdr:cNvSpPr txBox="1"/>
      </xdr:nvSpPr>
      <xdr:spPr>
        <a:xfrm>
          <a:off x="14020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9" name="円/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津山市定員管理適正化計画に基づき職員数の適正化に取り組んでおり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２５</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月</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日現在の職員数は</a:t>
          </a:r>
          <a:r>
            <a:rPr kumimoji="1" lang="ja-JP" altLang="en-US" sz="1200">
              <a:solidFill>
                <a:schemeClr val="dk1"/>
              </a:solidFill>
              <a:effectLst/>
              <a:latin typeface="+mn-lt"/>
              <a:ea typeface="+mn-ea"/>
              <a:cs typeface="+mn-cs"/>
            </a:rPr>
            <a:t>８５２</a:t>
          </a:r>
          <a:r>
            <a:rPr kumimoji="1" lang="ja-JP" altLang="ja-JP" sz="1200">
              <a:solidFill>
                <a:schemeClr val="dk1"/>
              </a:solidFill>
              <a:effectLst/>
              <a:latin typeface="+mn-lt"/>
              <a:ea typeface="+mn-ea"/>
              <a:cs typeface="+mn-cs"/>
            </a:rPr>
            <a:t>人で</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計画目標数値（</a:t>
          </a:r>
          <a:r>
            <a:rPr kumimoji="1" lang="ja-JP" altLang="en-US" sz="1200">
              <a:solidFill>
                <a:schemeClr val="dk1"/>
              </a:solidFill>
              <a:effectLst/>
              <a:latin typeface="+mn-lt"/>
              <a:ea typeface="+mn-ea"/>
              <a:cs typeface="+mn-cs"/>
            </a:rPr>
            <a:t>８７５</a:t>
          </a:r>
          <a:r>
            <a:rPr kumimoji="1" lang="ja-JP" altLang="ja-JP" sz="1200">
              <a:solidFill>
                <a:schemeClr val="dk1"/>
              </a:solidFill>
              <a:effectLst/>
              <a:latin typeface="+mn-lt"/>
              <a:ea typeface="+mn-ea"/>
              <a:cs typeface="+mn-cs"/>
            </a:rPr>
            <a:t>人）を上回っているが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退職者数に対する新規採用の抑制など</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今後も</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定員適正化計画（目標数値：平成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４月１日８３６</a:t>
          </a:r>
          <a:r>
            <a:rPr kumimoji="1" lang="ja-JP" altLang="ja-JP" sz="1200">
              <a:solidFill>
                <a:schemeClr val="dk1"/>
              </a:solidFill>
              <a:effectLst/>
              <a:latin typeface="+mn-lt"/>
              <a:ea typeface="+mn-ea"/>
              <a:cs typeface="+mn-cs"/>
            </a:rPr>
            <a:t>人）の着実な実行等により職員数の適正化に努めていきたい。</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42817</xdr:rowOff>
    </xdr:from>
    <xdr:to>
      <xdr:col>24</xdr:col>
      <xdr:colOff>558800</xdr:colOff>
      <xdr:row>64</xdr:row>
      <xdr:rowOff>87630</xdr:rowOff>
    </xdr:to>
    <xdr:cxnSp macro="">
      <xdr:nvCxnSpPr>
        <xdr:cNvPr id="317" name="直線コネクタ 316"/>
        <xdr:cNvCxnSpPr/>
      </xdr:nvCxnSpPr>
      <xdr:spPr>
        <a:xfrm flipV="1">
          <a:off x="16179800" y="1101561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18"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87630</xdr:rowOff>
    </xdr:from>
    <xdr:to>
      <xdr:col>23</xdr:col>
      <xdr:colOff>406400</xdr:colOff>
      <xdr:row>64</xdr:row>
      <xdr:rowOff>122101</xdr:rowOff>
    </xdr:to>
    <xdr:cxnSp macro="">
      <xdr:nvCxnSpPr>
        <xdr:cNvPr id="320" name="直線コネクタ 319"/>
        <xdr:cNvCxnSpPr/>
      </xdr:nvCxnSpPr>
      <xdr:spPr>
        <a:xfrm flipV="1">
          <a:off x="15290800" y="1106043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2" name="テキスト ボックス 321"/>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122101</xdr:rowOff>
    </xdr:from>
    <xdr:to>
      <xdr:col>22</xdr:col>
      <xdr:colOff>203200</xdr:colOff>
      <xdr:row>64</xdr:row>
      <xdr:rowOff>122101</xdr:rowOff>
    </xdr:to>
    <xdr:cxnSp macro="">
      <xdr:nvCxnSpPr>
        <xdr:cNvPr id="323" name="直線コネクタ 322"/>
        <xdr:cNvCxnSpPr/>
      </xdr:nvCxnSpPr>
      <xdr:spPr>
        <a:xfrm>
          <a:off x="14401800" y="11094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25" name="テキスト ボックス 324"/>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122101</xdr:rowOff>
    </xdr:from>
    <xdr:to>
      <xdr:col>21</xdr:col>
      <xdr:colOff>0</xdr:colOff>
      <xdr:row>64</xdr:row>
      <xdr:rowOff>125549</xdr:rowOff>
    </xdr:to>
    <xdr:cxnSp macro="">
      <xdr:nvCxnSpPr>
        <xdr:cNvPr id="326" name="直線コネクタ 325"/>
        <xdr:cNvCxnSpPr/>
      </xdr:nvCxnSpPr>
      <xdr:spPr>
        <a:xfrm flipV="1">
          <a:off x="13512800" y="110949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27" name="フローチャート : 判断 326"/>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28" name="テキスト ボックス 327"/>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29" name="フローチャート : 判断 328"/>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0" name="テキスト ボックス 329"/>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163467</xdr:rowOff>
    </xdr:from>
    <xdr:to>
      <xdr:col>24</xdr:col>
      <xdr:colOff>609600</xdr:colOff>
      <xdr:row>64</xdr:row>
      <xdr:rowOff>93617</xdr:rowOff>
    </xdr:to>
    <xdr:sp macro="" textlink="">
      <xdr:nvSpPr>
        <xdr:cNvPr id="336" name="円/楕円 335"/>
        <xdr:cNvSpPr/>
      </xdr:nvSpPr>
      <xdr:spPr>
        <a:xfrm>
          <a:off x="16967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135544</xdr:rowOff>
    </xdr:from>
    <xdr:ext cx="762000" cy="259045"/>
    <xdr:sp macro="" textlink="">
      <xdr:nvSpPr>
        <xdr:cNvPr id="337" name="定員管理の状況該当値テキスト"/>
        <xdr:cNvSpPr txBox="1"/>
      </xdr:nvSpPr>
      <xdr:spPr>
        <a:xfrm>
          <a:off x="17106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36830</xdr:rowOff>
    </xdr:from>
    <xdr:to>
      <xdr:col>23</xdr:col>
      <xdr:colOff>457200</xdr:colOff>
      <xdr:row>64</xdr:row>
      <xdr:rowOff>138430</xdr:rowOff>
    </xdr:to>
    <xdr:sp macro="" textlink="">
      <xdr:nvSpPr>
        <xdr:cNvPr id="338" name="円/楕円 337"/>
        <xdr:cNvSpPr/>
      </xdr:nvSpPr>
      <xdr:spPr>
        <a:xfrm>
          <a:off x="16129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123207</xdr:rowOff>
    </xdr:from>
    <xdr:ext cx="736600" cy="259045"/>
    <xdr:sp macro="" textlink="">
      <xdr:nvSpPr>
        <xdr:cNvPr id="339" name="テキスト ボックス 338"/>
        <xdr:cNvSpPr txBox="1"/>
      </xdr:nvSpPr>
      <xdr:spPr>
        <a:xfrm>
          <a:off x="15798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71301</xdr:rowOff>
    </xdr:from>
    <xdr:to>
      <xdr:col>22</xdr:col>
      <xdr:colOff>254000</xdr:colOff>
      <xdr:row>65</xdr:row>
      <xdr:rowOff>1451</xdr:rowOff>
    </xdr:to>
    <xdr:sp macro="" textlink="">
      <xdr:nvSpPr>
        <xdr:cNvPr id="340" name="円/楕円 339"/>
        <xdr:cNvSpPr/>
      </xdr:nvSpPr>
      <xdr:spPr>
        <a:xfrm>
          <a:off x="15240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157678</xdr:rowOff>
    </xdr:from>
    <xdr:ext cx="762000" cy="259045"/>
    <xdr:sp macro="" textlink="">
      <xdr:nvSpPr>
        <xdr:cNvPr id="341" name="テキスト ボックス 340"/>
        <xdr:cNvSpPr txBox="1"/>
      </xdr:nvSpPr>
      <xdr:spPr>
        <a:xfrm>
          <a:off x="14909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71301</xdr:rowOff>
    </xdr:from>
    <xdr:to>
      <xdr:col>21</xdr:col>
      <xdr:colOff>50800</xdr:colOff>
      <xdr:row>65</xdr:row>
      <xdr:rowOff>1451</xdr:rowOff>
    </xdr:to>
    <xdr:sp macro="" textlink="">
      <xdr:nvSpPr>
        <xdr:cNvPr id="342" name="円/楕円 341"/>
        <xdr:cNvSpPr/>
      </xdr:nvSpPr>
      <xdr:spPr>
        <a:xfrm>
          <a:off x="14351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157678</xdr:rowOff>
    </xdr:from>
    <xdr:ext cx="762000" cy="259045"/>
    <xdr:sp macro="" textlink="">
      <xdr:nvSpPr>
        <xdr:cNvPr id="343" name="テキスト ボックス 342"/>
        <xdr:cNvSpPr txBox="1"/>
      </xdr:nvSpPr>
      <xdr:spPr>
        <a:xfrm>
          <a:off x="14020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74749</xdr:rowOff>
    </xdr:from>
    <xdr:to>
      <xdr:col>19</xdr:col>
      <xdr:colOff>533400</xdr:colOff>
      <xdr:row>65</xdr:row>
      <xdr:rowOff>4899</xdr:rowOff>
    </xdr:to>
    <xdr:sp macro="" textlink="">
      <xdr:nvSpPr>
        <xdr:cNvPr id="344" name="円/楕円 343"/>
        <xdr:cNvSpPr/>
      </xdr:nvSpPr>
      <xdr:spPr>
        <a:xfrm>
          <a:off x="13462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161126</xdr:rowOff>
    </xdr:from>
    <xdr:ext cx="762000" cy="259045"/>
    <xdr:sp macro="" textlink="">
      <xdr:nvSpPr>
        <xdr:cNvPr id="345" name="テキスト ボックス 344"/>
        <xdr:cNvSpPr txBox="1"/>
      </xdr:nvSpPr>
      <xdr:spPr>
        <a:xfrm>
          <a:off x="13131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過去からの起債抑制策により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年々改善しているが</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全国</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県内いずれの平均よりも高い状態にある。</a:t>
          </a:r>
          <a:endParaRPr lang="ja-JP" altLang="ja-JP" sz="1200">
            <a:effectLst/>
          </a:endParaRP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今後は，</a:t>
          </a:r>
          <a:r>
            <a:rPr lang="ja-JP" altLang="ja-JP" sz="1200">
              <a:solidFill>
                <a:schemeClr val="dk1"/>
              </a:solidFill>
              <a:effectLst/>
              <a:latin typeface="+mn-lt"/>
              <a:ea typeface="+mn-ea"/>
              <a:cs typeface="+mn-cs"/>
            </a:rPr>
            <a:t>土地開発公社</a:t>
          </a:r>
          <a:r>
            <a:rPr lang="ja-JP" altLang="en-US" sz="1200">
              <a:solidFill>
                <a:schemeClr val="dk1"/>
              </a:solidFill>
              <a:effectLst/>
              <a:latin typeface="+mn-lt"/>
              <a:ea typeface="+mn-ea"/>
              <a:cs typeface="+mn-cs"/>
            </a:rPr>
            <a:t>清算に伴い発行した第三セクター等改革推進債の償還により，</a:t>
          </a:r>
          <a:r>
            <a:rPr lang="ja-JP" altLang="ja-JP" sz="1200">
              <a:solidFill>
                <a:schemeClr val="dk1"/>
              </a:solidFill>
              <a:effectLst/>
              <a:latin typeface="+mn-lt"/>
              <a:ea typeface="+mn-ea"/>
              <a:cs typeface="+mn-cs"/>
            </a:rPr>
            <a:t>劇的な改善は困難な状況であるが</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できるだけ有利な起債</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財源を活用し</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改善に努めたい。</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88392</xdr:rowOff>
    </xdr:to>
    <xdr:cxnSp macro="">
      <xdr:nvCxnSpPr>
        <xdr:cNvPr id="377" name="直線コネクタ 376"/>
        <xdr:cNvCxnSpPr/>
      </xdr:nvCxnSpPr>
      <xdr:spPr>
        <a:xfrm flipV="1">
          <a:off x="16179800" y="693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78"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131826</xdr:rowOff>
    </xdr:to>
    <xdr:cxnSp macro="">
      <xdr:nvCxnSpPr>
        <xdr:cNvPr id="380" name="直線コネクタ 379"/>
        <xdr:cNvCxnSpPr/>
      </xdr:nvCxnSpPr>
      <xdr:spPr>
        <a:xfrm flipV="1">
          <a:off x="15290800" y="69463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2" name="テキスト ボックス 381"/>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131826</xdr:rowOff>
    </xdr:from>
    <xdr:to>
      <xdr:col>22</xdr:col>
      <xdr:colOff>203200</xdr:colOff>
      <xdr:row>40</xdr:row>
      <xdr:rowOff>155956</xdr:rowOff>
    </xdr:to>
    <xdr:cxnSp macro="">
      <xdr:nvCxnSpPr>
        <xdr:cNvPr id="383" name="直線コネクタ 382"/>
        <xdr:cNvCxnSpPr/>
      </xdr:nvCxnSpPr>
      <xdr:spPr>
        <a:xfrm flipV="1">
          <a:off x="14401800" y="6989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85" name="テキスト ボックス 384"/>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42418</xdr:rowOff>
    </xdr:to>
    <xdr:cxnSp macro="">
      <xdr:nvCxnSpPr>
        <xdr:cNvPr id="386" name="直線コネクタ 385"/>
        <xdr:cNvCxnSpPr/>
      </xdr:nvCxnSpPr>
      <xdr:spPr>
        <a:xfrm flipV="1">
          <a:off x="13512800" y="701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87" name="フローチャート : 判断 386"/>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86631</xdr:rowOff>
    </xdr:from>
    <xdr:ext cx="762000" cy="259045"/>
    <xdr:sp macro="" textlink="">
      <xdr:nvSpPr>
        <xdr:cNvPr id="388" name="テキスト ボックス 387"/>
        <xdr:cNvSpPr txBox="1"/>
      </xdr:nvSpPr>
      <xdr:spPr>
        <a:xfrm>
          <a:off x="14020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89" name="フローチャート : 判断 388"/>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125239</xdr:rowOff>
    </xdr:from>
    <xdr:ext cx="762000" cy="259045"/>
    <xdr:sp macro="" textlink="">
      <xdr:nvSpPr>
        <xdr:cNvPr id="390" name="テキスト ボックス 389"/>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6" name="円/楕円 395"/>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397"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8" name="円/楕円 397"/>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99" name="テキスト ボックス 398"/>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81026</xdr:rowOff>
    </xdr:from>
    <xdr:to>
      <xdr:col>22</xdr:col>
      <xdr:colOff>254000</xdr:colOff>
      <xdr:row>41</xdr:row>
      <xdr:rowOff>11176</xdr:rowOff>
    </xdr:to>
    <xdr:sp macro="" textlink="">
      <xdr:nvSpPr>
        <xdr:cNvPr id="400" name="円/楕円 399"/>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167403</xdr:rowOff>
    </xdr:from>
    <xdr:ext cx="762000" cy="259045"/>
    <xdr:sp macro="" textlink="">
      <xdr:nvSpPr>
        <xdr:cNvPr id="401" name="テキスト ボックス 400"/>
        <xdr:cNvSpPr txBox="1"/>
      </xdr:nvSpPr>
      <xdr:spPr>
        <a:xfrm>
          <a:off x="14909800" y="70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402" name="円/楕円 401"/>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20083</xdr:rowOff>
    </xdr:from>
    <xdr:ext cx="762000" cy="259045"/>
    <xdr:sp macro="" textlink="">
      <xdr:nvSpPr>
        <xdr:cNvPr id="403" name="テキスト ボックス 402"/>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4" name="円/楕円 403"/>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77995</xdr:rowOff>
    </xdr:from>
    <xdr:ext cx="762000" cy="259045"/>
    <xdr:sp macro="" textlink="">
      <xdr:nvSpPr>
        <xdr:cNvPr id="405" name="テキスト ボックス 404"/>
        <xdr:cNvSpPr txBox="1"/>
      </xdr:nvSpPr>
      <xdr:spPr>
        <a:xfrm>
          <a:off x="1313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過去からの起債抑制策などにより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改善</a:t>
          </a:r>
          <a:r>
            <a:rPr lang="ja-JP" altLang="en-US" sz="1200">
              <a:solidFill>
                <a:schemeClr val="dk1"/>
              </a:solidFill>
              <a:effectLst/>
              <a:latin typeface="+mn-lt"/>
              <a:ea typeface="+mn-ea"/>
              <a:cs typeface="+mn-cs"/>
            </a:rPr>
            <a:t>に取り組んでいる</a:t>
          </a:r>
          <a:r>
            <a:rPr lang="ja-JP" altLang="ja-JP" sz="1200">
              <a:solidFill>
                <a:schemeClr val="dk1"/>
              </a:solidFill>
              <a:effectLst/>
              <a:latin typeface="+mn-lt"/>
              <a:ea typeface="+mn-ea"/>
              <a:cs typeface="+mn-cs"/>
            </a:rPr>
            <a:t>が</a:t>
          </a:r>
          <a:r>
            <a:rPr lang="ja-JP" altLang="en-US" sz="1200">
              <a:solidFill>
                <a:schemeClr val="dk1"/>
              </a:solidFill>
              <a:effectLst/>
              <a:latin typeface="+mn-lt"/>
              <a:ea typeface="+mn-ea"/>
              <a:cs typeface="+mn-cs"/>
            </a:rPr>
            <a:t>，平成２５年度に清算結了した</a:t>
          </a:r>
          <a:r>
            <a:rPr lang="ja-JP" altLang="ja-JP" sz="1200">
              <a:solidFill>
                <a:schemeClr val="dk1"/>
              </a:solidFill>
              <a:effectLst/>
              <a:latin typeface="+mn-lt"/>
              <a:ea typeface="+mn-ea"/>
              <a:cs typeface="+mn-cs"/>
            </a:rPr>
            <a:t>土地開発公社が多額の負債を有してい</a:t>
          </a:r>
          <a:r>
            <a:rPr lang="ja-JP" altLang="en-US" sz="1200">
              <a:solidFill>
                <a:schemeClr val="dk1"/>
              </a:solidFill>
              <a:effectLst/>
              <a:latin typeface="+mn-lt"/>
              <a:ea typeface="+mn-ea"/>
              <a:cs typeface="+mn-cs"/>
            </a:rPr>
            <a:t>た</a:t>
          </a:r>
          <a:r>
            <a:rPr lang="ja-JP" altLang="ja-JP" sz="1200">
              <a:solidFill>
                <a:schemeClr val="dk1"/>
              </a:solidFill>
              <a:effectLst/>
              <a:latin typeface="+mn-lt"/>
              <a:ea typeface="+mn-ea"/>
              <a:cs typeface="+mn-cs"/>
            </a:rPr>
            <a:t>こともあり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全国</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県内いずれの平均よりも大幅に高い状態にある。</a:t>
          </a:r>
          <a:endParaRPr lang="ja-JP" altLang="ja-JP" sz="1200">
            <a:effectLst/>
          </a:endParaRP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ごみ処理施設建設事業</a:t>
          </a:r>
          <a:r>
            <a:rPr lang="ja-JP" altLang="ja-JP" sz="1200">
              <a:solidFill>
                <a:schemeClr val="dk1"/>
              </a:solidFill>
              <a:effectLst/>
              <a:latin typeface="+mn-lt"/>
              <a:ea typeface="+mn-ea"/>
              <a:cs typeface="+mn-cs"/>
            </a:rPr>
            <a:t>など</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大規模事業に取り組んでおり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劇的な改善は困難な状況であるが</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できるだけ有利な起債</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財源を活用し</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改善に努めたい。</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11201</xdr:rowOff>
    </xdr:from>
    <xdr:to>
      <xdr:col>24</xdr:col>
      <xdr:colOff>558800</xdr:colOff>
      <xdr:row>18</xdr:row>
      <xdr:rowOff>49809</xdr:rowOff>
    </xdr:to>
    <xdr:cxnSp macro="">
      <xdr:nvCxnSpPr>
        <xdr:cNvPr id="437" name="直線コネクタ 436"/>
        <xdr:cNvCxnSpPr/>
      </xdr:nvCxnSpPr>
      <xdr:spPr>
        <a:xfrm>
          <a:off x="16179800" y="309730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11201</xdr:rowOff>
    </xdr:from>
    <xdr:to>
      <xdr:col>23</xdr:col>
      <xdr:colOff>406400</xdr:colOff>
      <xdr:row>18</xdr:row>
      <xdr:rowOff>98069</xdr:rowOff>
    </xdr:to>
    <xdr:cxnSp macro="">
      <xdr:nvCxnSpPr>
        <xdr:cNvPr id="440" name="直線コネクタ 439"/>
        <xdr:cNvCxnSpPr/>
      </xdr:nvCxnSpPr>
      <xdr:spPr>
        <a:xfrm flipV="1">
          <a:off x="15290800" y="309730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86004</xdr:rowOff>
    </xdr:from>
    <xdr:to>
      <xdr:col>22</xdr:col>
      <xdr:colOff>203200</xdr:colOff>
      <xdr:row>18</xdr:row>
      <xdr:rowOff>98069</xdr:rowOff>
    </xdr:to>
    <xdr:cxnSp macro="">
      <xdr:nvCxnSpPr>
        <xdr:cNvPr id="443" name="直線コネクタ 442"/>
        <xdr:cNvCxnSpPr/>
      </xdr:nvCxnSpPr>
      <xdr:spPr>
        <a:xfrm>
          <a:off x="14401800" y="31721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5" name="テキスト ボックス 444"/>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86004</xdr:rowOff>
    </xdr:from>
    <xdr:to>
      <xdr:col>21</xdr:col>
      <xdr:colOff>0</xdr:colOff>
      <xdr:row>19</xdr:row>
      <xdr:rowOff>10592</xdr:rowOff>
    </xdr:to>
    <xdr:cxnSp macro="">
      <xdr:nvCxnSpPr>
        <xdr:cNvPr id="446" name="直線コネクタ 445"/>
        <xdr:cNvCxnSpPr/>
      </xdr:nvCxnSpPr>
      <xdr:spPr>
        <a:xfrm flipV="1">
          <a:off x="13512800" y="3172104"/>
          <a:ext cx="889000" cy="9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47" name="フローチャート : 判断 446"/>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24045</xdr:rowOff>
    </xdr:from>
    <xdr:ext cx="762000" cy="259045"/>
    <xdr:sp macro="" textlink="">
      <xdr:nvSpPr>
        <xdr:cNvPr id="448" name="テキスト ボックス 447"/>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49" name="フローチャート : 判断 448"/>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0" name="テキスト ボックス 449"/>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170459</xdr:rowOff>
    </xdr:from>
    <xdr:to>
      <xdr:col>24</xdr:col>
      <xdr:colOff>609600</xdr:colOff>
      <xdr:row>18</xdr:row>
      <xdr:rowOff>100609</xdr:rowOff>
    </xdr:to>
    <xdr:sp macro="" textlink="">
      <xdr:nvSpPr>
        <xdr:cNvPr id="456" name="円/楕円 455"/>
        <xdr:cNvSpPr/>
      </xdr:nvSpPr>
      <xdr:spPr>
        <a:xfrm>
          <a:off x="16967200" y="30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142536</xdr:rowOff>
    </xdr:from>
    <xdr:ext cx="762000" cy="259045"/>
    <xdr:sp macro="" textlink="">
      <xdr:nvSpPr>
        <xdr:cNvPr id="457" name="将来負担の状況該当値テキスト"/>
        <xdr:cNvSpPr txBox="1"/>
      </xdr:nvSpPr>
      <xdr:spPr>
        <a:xfrm>
          <a:off x="17106900" y="305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131851</xdr:rowOff>
    </xdr:from>
    <xdr:to>
      <xdr:col>23</xdr:col>
      <xdr:colOff>457200</xdr:colOff>
      <xdr:row>18</xdr:row>
      <xdr:rowOff>62001</xdr:rowOff>
    </xdr:to>
    <xdr:sp macro="" textlink="">
      <xdr:nvSpPr>
        <xdr:cNvPr id="458" name="円/楕円 457"/>
        <xdr:cNvSpPr/>
      </xdr:nvSpPr>
      <xdr:spPr>
        <a:xfrm>
          <a:off x="16129000" y="30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46778</xdr:rowOff>
    </xdr:from>
    <xdr:ext cx="736600" cy="259045"/>
    <xdr:sp macro="" textlink="">
      <xdr:nvSpPr>
        <xdr:cNvPr id="459" name="テキスト ボックス 458"/>
        <xdr:cNvSpPr txBox="1"/>
      </xdr:nvSpPr>
      <xdr:spPr>
        <a:xfrm>
          <a:off x="15798800" y="3132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47269</xdr:rowOff>
    </xdr:from>
    <xdr:to>
      <xdr:col>22</xdr:col>
      <xdr:colOff>254000</xdr:colOff>
      <xdr:row>18</xdr:row>
      <xdr:rowOff>148869</xdr:rowOff>
    </xdr:to>
    <xdr:sp macro="" textlink="">
      <xdr:nvSpPr>
        <xdr:cNvPr id="460" name="円/楕円 459"/>
        <xdr:cNvSpPr/>
      </xdr:nvSpPr>
      <xdr:spPr>
        <a:xfrm>
          <a:off x="15240000" y="31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133646</xdr:rowOff>
    </xdr:from>
    <xdr:ext cx="762000" cy="259045"/>
    <xdr:sp macro="" textlink="">
      <xdr:nvSpPr>
        <xdr:cNvPr id="461" name="テキスト ボックス 460"/>
        <xdr:cNvSpPr txBox="1"/>
      </xdr:nvSpPr>
      <xdr:spPr>
        <a:xfrm>
          <a:off x="14909800" y="32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35204</xdr:rowOff>
    </xdr:from>
    <xdr:to>
      <xdr:col>21</xdr:col>
      <xdr:colOff>50800</xdr:colOff>
      <xdr:row>18</xdr:row>
      <xdr:rowOff>136804</xdr:rowOff>
    </xdr:to>
    <xdr:sp macro="" textlink="">
      <xdr:nvSpPr>
        <xdr:cNvPr id="462" name="円/楕円 461"/>
        <xdr:cNvSpPr/>
      </xdr:nvSpPr>
      <xdr:spPr>
        <a:xfrm>
          <a:off x="14351000" y="31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121581</xdr:rowOff>
    </xdr:from>
    <xdr:ext cx="762000" cy="259045"/>
    <xdr:sp macro="" textlink="">
      <xdr:nvSpPr>
        <xdr:cNvPr id="463" name="テキスト ボックス 462"/>
        <xdr:cNvSpPr txBox="1"/>
      </xdr:nvSpPr>
      <xdr:spPr>
        <a:xfrm>
          <a:off x="140208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131242</xdr:rowOff>
    </xdr:from>
    <xdr:to>
      <xdr:col>19</xdr:col>
      <xdr:colOff>533400</xdr:colOff>
      <xdr:row>19</xdr:row>
      <xdr:rowOff>61392</xdr:rowOff>
    </xdr:to>
    <xdr:sp macro="" textlink="">
      <xdr:nvSpPr>
        <xdr:cNvPr id="464" name="円/楕円 463"/>
        <xdr:cNvSpPr/>
      </xdr:nvSpPr>
      <xdr:spPr>
        <a:xfrm>
          <a:off x="13462000" y="32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46169</xdr:rowOff>
    </xdr:from>
    <xdr:ext cx="762000" cy="259045"/>
    <xdr:sp macro="" textlink="">
      <xdr:nvSpPr>
        <xdr:cNvPr id="465" name="テキスト ボックス 464"/>
        <xdr:cNvSpPr txBox="1"/>
      </xdr:nvSpPr>
      <xdr:spPr>
        <a:xfrm>
          <a:off x="13131800" y="33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105,557
104,814
506.36
62,518,485
60,713,839
1,443,250
27,954,237
69,510,431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141.9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全国</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県内いずれも平均以下となっているが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要因として消防業務などを一部事務組合で行っていることがある。</a:t>
          </a:r>
          <a:endParaRPr lang="ja-JP" altLang="ja-JP" sz="1200">
            <a:effectLst/>
          </a:endParaRPr>
        </a:p>
        <a:p>
          <a:r>
            <a:rPr kumimoji="1" lang="ja-JP" altLang="ja-JP" sz="1200">
              <a:solidFill>
                <a:schemeClr val="dk1"/>
              </a:solidFill>
              <a:effectLst/>
              <a:latin typeface="+mn-lt"/>
              <a:ea typeface="+mn-ea"/>
              <a:cs typeface="+mn-cs"/>
            </a:rPr>
            <a:t>　平成</a:t>
          </a:r>
          <a:r>
            <a:rPr kumimoji="1" lang="ja-JP" altLang="en-US" sz="1200">
              <a:solidFill>
                <a:schemeClr val="dk1"/>
              </a:solidFill>
              <a:effectLst/>
              <a:latin typeface="+mn-lt"/>
              <a:ea typeface="+mn-ea"/>
              <a:cs typeface="+mn-cs"/>
            </a:rPr>
            <a:t>２５</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職員数の減などにより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前年度より比率が下がった。</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157480</xdr:rowOff>
    </xdr:to>
    <xdr:cxnSp macro="">
      <xdr:nvCxnSpPr>
        <xdr:cNvPr id="65" name="直線コネクタ 64"/>
        <xdr:cNvCxnSpPr/>
      </xdr:nvCxnSpPr>
      <xdr:spPr>
        <a:xfrm flipV="1">
          <a:off x="3987800" y="6184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8890</xdr:rowOff>
    </xdr:to>
    <xdr:cxnSp macro="">
      <xdr:nvCxnSpPr>
        <xdr:cNvPr id="68" name="直線コネクタ 67"/>
        <xdr:cNvCxnSpPr/>
      </xdr:nvCxnSpPr>
      <xdr:spPr>
        <a:xfrm flipV="1">
          <a:off x="3098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37</xdr:row>
      <xdr:rowOff>8890</xdr:rowOff>
    </xdr:to>
    <xdr:cxnSp macro="">
      <xdr:nvCxnSpPr>
        <xdr:cNvPr id="71" name="直線コネクタ 70"/>
        <xdr:cNvCxnSpPr/>
      </xdr:nvCxnSpPr>
      <xdr:spPr>
        <a:xfrm>
          <a:off x="2209800" y="6223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37</xdr:row>
      <xdr:rowOff>92710</xdr:rowOff>
    </xdr:to>
    <xdr:cxnSp macro="">
      <xdr:nvCxnSpPr>
        <xdr:cNvPr id="74" name="直線コネクタ 73"/>
        <xdr:cNvCxnSpPr/>
      </xdr:nvCxnSpPr>
      <xdr:spPr>
        <a:xfrm flipV="1">
          <a:off x="1320800" y="62230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6" name="テキスト ボックス 75"/>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8" name="テキスト ボックス 7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4" name="円/楕円 83"/>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5"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6" name="円/楕円 85"/>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87" name="テキスト ボックス 86"/>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8" name="円/楕円 87"/>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89" name="テキスト ボックス 88"/>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0" name="円/楕円 89"/>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1" name="テキスト ボックス 90"/>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2" name="円/楕円 91"/>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3" name="テキスト ボックス 92"/>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全国</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類似団体</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県内いずれの平均よりも低い状態であるが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消防業務などを一部事務組合で行っていることなども要因の１つである。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ja-JP" sz="1200">
              <a:solidFill>
                <a:schemeClr val="dk1"/>
              </a:solidFill>
              <a:effectLst/>
              <a:latin typeface="+mn-lt"/>
              <a:ea typeface="+mn-ea"/>
              <a:cs typeface="+mn-cs"/>
            </a:rPr>
            <a:t>平成２</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年度は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前年度より若干比率が</a:t>
          </a:r>
          <a:r>
            <a:rPr lang="ja-JP" altLang="en-US" sz="1200">
              <a:solidFill>
                <a:schemeClr val="dk1"/>
              </a:solidFill>
              <a:effectLst/>
              <a:latin typeface="+mn-lt"/>
              <a:ea typeface="+mn-ea"/>
              <a:cs typeface="+mn-cs"/>
            </a:rPr>
            <a:t>下</a:t>
          </a:r>
          <a:r>
            <a:rPr lang="ja-JP" altLang="ja-JP" sz="1200">
              <a:solidFill>
                <a:schemeClr val="dk1"/>
              </a:solidFill>
              <a:effectLst/>
              <a:latin typeface="+mn-lt"/>
              <a:ea typeface="+mn-ea"/>
              <a:cs typeface="+mn-cs"/>
            </a:rPr>
            <a:t>がっている。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62230</xdr:rowOff>
    </xdr:from>
    <xdr:to>
      <xdr:col>24</xdr:col>
      <xdr:colOff>31750</xdr:colOff>
      <xdr:row>13</xdr:row>
      <xdr:rowOff>69850</xdr:rowOff>
    </xdr:to>
    <xdr:cxnSp macro="">
      <xdr:nvCxnSpPr>
        <xdr:cNvPr id="126" name="直線コネクタ 125"/>
        <xdr:cNvCxnSpPr/>
      </xdr:nvCxnSpPr>
      <xdr:spPr>
        <a:xfrm flipV="1">
          <a:off x="15671800" y="229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69850</xdr:rowOff>
    </xdr:to>
    <xdr:cxnSp macro="">
      <xdr:nvCxnSpPr>
        <xdr:cNvPr id="129" name="直線コネクタ 128"/>
        <xdr:cNvCxnSpPr/>
      </xdr:nvCxnSpPr>
      <xdr:spPr>
        <a:xfrm>
          <a:off x="14782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16510</xdr:rowOff>
    </xdr:from>
    <xdr:to>
      <xdr:col>21</xdr:col>
      <xdr:colOff>361950</xdr:colOff>
      <xdr:row>13</xdr:row>
      <xdr:rowOff>69850</xdr:rowOff>
    </xdr:to>
    <xdr:cxnSp macro="">
      <xdr:nvCxnSpPr>
        <xdr:cNvPr id="132" name="直線コネクタ 131"/>
        <xdr:cNvCxnSpPr/>
      </xdr:nvCxnSpPr>
      <xdr:spPr>
        <a:xfrm>
          <a:off x="13893800" y="224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16510</xdr:rowOff>
    </xdr:from>
    <xdr:to>
      <xdr:col>20</xdr:col>
      <xdr:colOff>158750</xdr:colOff>
      <xdr:row>13</xdr:row>
      <xdr:rowOff>77470</xdr:rowOff>
    </xdr:to>
    <xdr:cxnSp macro="">
      <xdr:nvCxnSpPr>
        <xdr:cNvPr id="135" name="直線コネクタ 134"/>
        <xdr:cNvCxnSpPr/>
      </xdr:nvCxnSpPr>
      <xdr:spPr>
        <a:xfrm flipV="1">
          <a:off x="13004800" y="224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25417</xdr:rowOff>
    </xdr:from>
    <xdr:ext cx="762000" cy="259045"/>
    <xdr:sp macro="" textlink="">
      <xdr:nvSpPr>
        <xdr:cNvPr id="137" name="テキスト ボックス 136"/>
        <xdr:cNvSpPr txBox="1"/>
      </xdr:nvSpPr>
      <xdr:spPr>
        <a:xfrm>
          <a:off x="13512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63517</xdr:rowOff>
    </xdr:from>
    <xdr:ext cx="762000" cy="259045"/>
    <xdr:sp macro="" textlink="">
      <xdr:nvSpPr>
        <xdr:cNvPr id="139" name="テキスト ボックス 138"/>
        <xdr:cNvSpPr txBox="1"/>
      </xdr:nvSpPr>
      <xdr:spPr>
        <a:xfrm>
          <a:off x="12623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11430</xdr:rowOff>
    </xdr:from>
    <xdr:to>
      <xdr:col>24</xdr:col>
      <xdr:colOff>82550</xdr:colOff>
      <xdr:row>13</xdr:row>
      <xdr:rowOff>113030</xdr:rowOff>
    </xdr:to>
    <xdr:sp macro="" textlink="">
      <xdr:nvSpPr>
        <xdr:cNvPr id="145" name="円/楕円 144"/>
        <xdr:cNvSpPr/>
      </xdr:nvSpPr>
      <xdr:spPr>
        <a:xfrm>
          <a:off x="164592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91457</xdr:rowOff>
    </xdr:from>
    <xdr:ext cx="762000" cy="259045"/>
    <xdr:sp macro="" textlink="">
      <xdr:nvSpPr>
        <xdr:cNvPr id="146" name="物件費該当値テキスト"/>
        <xdr:cNvSpPr txBox="1"/>
      </xdr:nvSpPr>
      <xdr:spPr>
        <a:xfrm>
          <a:off x="1659890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7" name="円/楕円 146"/>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8" name="テキスト ボックス 147"/>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49" name="円/楕円 148"/>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0" name="テキスト ボックス 149"/>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137160</xdr:rowOff>
    </xdr:from>
    <xdr:to>
      <xdr:col>20</xdr:col>
      <xdr:colOff>209550</xdr:colOff>
      <xdr:row>13</xdr:row>
      <xdr:rowOff>67310</xdr:rowOff>
    </xdr:to>
    <xdr:sp macro="" textlink="">
      <xdr:nvSpPr>
        <xdr:cNvPr id="151" name="円/楕円 150"/>
        <xdr:cNvSpPr/>
      </xdr:nvSpPr>
      <xdr:spPr>
        <a:xfrm>
          <a:off x="13843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77487</xdr:rowOff>
    </xdr:from>
    <xdr:ext cx="762000" cy="259045"/>
    <xdr:sp macro="" textlink="">
      <xdr:nvSpPr>
        <xdr:cNvPr id="152" name="テキスト ボックス 151"/>
        <xdr:cNvSpPr txBox="1"/>
      </xdr:nvSpPr>
      <xdr:spPr>
        <a:xfrm>
          <a:off x="13512800" y="19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26670</xdr:rowOff>
    </xdr:from>
    <xdr:to>
      <xdr:col>19</xdr:col>
      <xdr:colOff>6350</xdr:colOff>
      <xdr:row>13</xdr:row>
      <xdr:rowOff>128270</xdr:rowOff>
    </xdr:to>
    <xdr:sp macro="" textlink="">
      <xdr:nvSpPr>
        <xdr:cNvPr id="153" name="円/楕円 152"/>
        <xdr:cNvSpPr/>
      </xdr:nvSpPr>
      <xdr:spPr>
        <a:xfrm>
          <a:off x="12954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138447</xdr:rowOff>
    </xdr:from>
    <xdr:ext cx="762000" cy="259045"/>
    <xdr:sp macro="" textlink="">
      <xdr:nvSpPr>
        <xdr:cNvPr id="154" name="テキスト ボックス 153"/>
        <xdr:cNvSpPr txBox="1"/>
      </xdr:nvSpPr>
      <xdr:spPr>
        <a:xfrm>
          <a:off x="12623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effectLst/>
              <a:latin typeface="+mn-lt"/>
              <a:ea typeface="+mn-ea"/>
              <a:cs typeface="+mn-cs"/>
            </a:rPr>
            <a:t>　全国</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県内いずれの平均よりも低い状態である。</a:t>
          </a:r>
          <a:endParaRPr lang="ja-JP" altLang="ja-JP" sz="1200">
            <a:effectLst/>
          </a:endParaRPr>
        </a:p>
        <a:p>
          <a:pPr rtl="0"/>
          <a:r>
            <a:rPr lang="ja-JP" altLang="ja-JP" sz="1200">
              <a:solidFill>
                <a:schemeClr val="dk1"/>
              </a:solidFill>
              <a:effectLst/>
              <a:latin typeface="+mn-lt"/>
              <a:ea typeface="+mn-ea"/>
              <a:cs typeface="+mn-cs"/>
            </a:rPr>
            <a:t>　平成２</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年度は</a:t>
          </a:r>
          <a:r>
            <a:rPr lang="ja-JP" altLang="en-US" sz="1200">
              <a:solidFill>
                <a:schemeClr val="dk1"/>
              </a:solidFill>
              <a:effectLst/>
              <a:latin typeface="+mn-lt"/>
              <a:ea typeface="+mn-ea"/>
              <a:cs typeface="+mn-cs"/>
            </a:rPr>
            <a:t>，障害者自立支援給付費の増等により，</a:t>
          </a:r>
          <a:r>
            <a:rPr lang="ja-JP" altLang="ja-JP" sz="1200">
              <a:solidFill>
                <a:schemeClr val="dk1"/>
              </a:solidFill>
              <a:effectLst/>
              <a:latin typeface="+mn-lt"/>
              <a:ea typeface="+mn-ea"/>
              <a:cs typeface="+mn-cs"/>
            </a:rPr>
            <a:t>前年度より若干比率が上がっている。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9978</xdr:rowOff>
    </xdr:to>
    <xdr:cxnSp macro="">
      <xdr:nvCxnSpPr>
        <xdr:cNvPr id="189" name="直線コネクタ 188"/>
        <xdr:cNvCxnSpPr/>
      </xdr:nvCxnSpPr>
      <xdr:spPr>
        <a:xfrm>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159657</xdr:rowOff>
    </xdr:to>
    <xdr:cxnSp macro="">
      <xdr:nvCxnSpPr>
        <xdr:cNvPr id="192" name="直線コネクタ 191"/>
        <xdr:cNvCxnSpPr/>
      </xdr:nvCxnSpPr>
      <xdr:spPr>
        <a:xfrm>
          <a:off x="3098800" y="9341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127000</xdr:rowOff>
    </xdr:to>
    <xdr:cxnSp macro="">
      <xdr:nvCxnSpPr>
        <xdr:cNvPr id="195" name="直線コネクタ 194"/>
        <xdr:cNvCxnSpPr/>
      </xdr:nvCxnSpPr>
      <xdr:spPr>
        <a:xfrm flipV="1">
          <a:off x="2209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127000</xdr:rowOff>
    </xdr:to>
    <xdr:cxnSp macro="">
      <xdr:nvCxnSpPr>
        <xdr:cNvPr id="198" name="直線コネクタ 197"/>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8" name="円/楕円 207"/>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9"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0" name="円/楕円 209"/>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1" name="テキスト ボックス 210"/>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2" name="円/楕円 211"/>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3" name="テキスト ボックス 212"/>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4" name="円/楕円 213"/>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5" name="テキスト ボックス 214"/>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6" name="円/楕円 215"/>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17" name="テキスト ボックス 216"/>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いずれの平均よりも高い数値で推移している。</a:t>
          </a:r>
          <a:endParaRPr lang="ja-JP" altLang="ja-JP" sz="1200">
            <a:effectLst/>
          </a:endParaRPr>
        </a:p>
        <a:p>
          <a:pPr rtl="0"/>
          <a:r>
            <a:rPr lang="ja-JP" altLang="ja-JP" sz="1200" b="0" i="0" baseline="0">
              <a:solidFill>
                <a:schemeClr val="dk1"/>
              </a:solidFill>
              <a:effectLst/>
              <a:latin typeface="+mn-lt"/>
              <a:ea typeface="+mn-ea"/>
              <a:cs typeface="+mn-cs"/>
            </a:rPr>
            <a:t>　主な内容は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特別会計への繰出金であり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下水道事業などの公営企業会計では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経費を節減するとともに</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料金見直しも含めた経営の健全化に努めていく。</a:t>
          </a:r>
          <a:endParaRPr lang="ja-JP" altLang="ja-JP" sz="1200">
            <a:effectLst/>
          </a:endParaRPr>
        </a:p>
        <a:p>
          <a:r>
            <a:rPr lang="ja-JP" altLang="ja-JP" sz="1200" b="0" i="0" baseline="0">
              <a:solidFill>
                <a:schemeClr val="dk1"/>
              </a:solidFill>
              <a:effectLst/>
              <a:latin typeface="+mn-lt"/>
              <a:ea typeface="+mn-ea"/>
              <a:cs typeface="+mn-cs"/>
            </a:rPr>
            <a:t>　また</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国民健康保険事業においては受診率向上事業を強化し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普通会計の負担額軽減の効果が出るよう努めていく</a:t>
          </a:r>
          <a:r>
            <a:rPr lang="ja-JP" altLang="en-US" sz="1200" b="0" i="0" baseline="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60</xdr:row>
      <xdr:rowOff>23585</xdr:rowOff>
    </xdr:to>
    <xdr:cxnSp macro="">
      <xdr:nvCxnSpPr>
        <xdr:cNvPr id="252" name="直線コネクタ 251"/>
        <xdr:cNvCxnSpPr/>
      </xdr:nvCxnSpPr>
      <xdr:spPr>
        <a:xfrm>
          <a:off x="15671800" y="10299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xdr:rowOff>
    </xdr:from>
    <xdr:to>
      <xdr:col>22</xdr:col>
      <xdr:colOff>565150</xdr:colOff>
      <xdr:row>60</xdr:row>
      <xdr:rowOff>56243</xdr:rowOff>
    </xdr:to>
    <xdr:cxnSp macro="">
      <xdr:nvCxnSpPr>
        <xdr:cNvPr id="255" name="直線コネクタ 254"/>
        <xdr:cNvCxnSpPr/>
      </xdr:nvCxnSpPr>
      <xdr:spPr>
        <a:xfrm flipV="1">
          <a:off x="14782800" y="1029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118835</xdr:rowOff>
    </xdr:from>
    <xdr:to>
      <xdr:col>21</xdr:col>
      <xdr:colOff>361950</xdr:colOff>
      <xdr:row>60</xdr:row>
      <xdr:rowOff>56243</xdr:rowOff>
    </xdr:to>
    <xdr:cxnSp macro="">
      <xdr:nvCxnSpPr>
        <xdr:cNvPr id="258" name="直線コネクタ 257"/>
        <xdr:cNvCxnSpPr/>
      </xdr:nvCxnSpPr>
      <xdr:spPr>
        <a:xfrm>
          <a:off x="13893800" y="10234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118835</xdr:rowOff>
    </xdr:from>
    <xdr:to>
      <xdr:col>20</xdr:col>
      <xdr:colOff>158750</xdr:colOff>
      <xdr:row>59</xdr:row>
      <xdr:rowOff>151493</xdr:rowOff>
    </xdr:to>
    <xdr:cxnSp macro="">
      <xdr:nvCxnSpPr>
        <xdr:cNvPr id="261" name="直線コネクタ 260"/>
        <xdr:cNvCxnSpPr/>
      </xdr:nvCxnSpPr>
      <xdr:spPr>
        <a:xfrm flipV="1">
          <a:off x="13004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5" name="テキスト ボックス 264"/>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144235</xdr:rowOff>
    </xdr:from>
    <xdr:to>
      <xdr:col>24</xdr:col>
      <xdr:colOff>82550</xdr:colOff>
      <xdr:row>60</xdr:row>
      <xdr:rowOff>74385</xdr:rowOff>
    </xdr:to>
    <xdr:sp macro="" textlink="">
      <xdr:nvSpPr>
        <xdr:cNvPr id="271" name="円/楕円 270"/>
        <xdr:cNvSpPr/>
      </xdr:nvSpPr>
      <xdr:spPr>
        <a:xfrm>
          <a:off x="16459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116312</xdr:rowOff>
    </xdr:from>
    <xdr:ext cx="762000" cy="259045"/>
    <xdr:sp macro="" textlink="">
      <xdr:nvSpPr>
        <xdr:cNvPr id="272" name="その他該当値テキスト"/>
        <xdr:cNvSpPr txBox="1"/>
      </xdr:nvSpPr>
      <xdr:spPr>
        <a:xfrm>
          <a:off x="16598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133350</xdr:rowOff>
    </xdr:from>
    <xdr:to>
      <xdr:col>22</xdr:col>
      <xdr:colOff>615950</xdr:colOff>
      <xdr:row>60</xdr:row>
      <xdr:rowOff>63500</xdr:rowOff>
    </xdr:to>
    <xdr:sp macro="" textlink="">
      <xdr:nvSpPr>
        <xdr:cNvPr id="273" name="円/楕円 272"/>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48277</xdr:rowOff>
    </xdr:from>
    <xdr:ext cx="736600" cy="259045"/>
    <xdr:sp macro="" textlink="">
      <xdr:nvSpPr>
        <xdr:cNvPr id="274" name="テキスト ボックス 273"/>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5443</xdr:rowOff>
    </xdr:from>
    <xdr:to>
      <xdr:col>21</xdr:col>
      <xdr:colOff>412750</xdr:colOff>
      <xdr:row>60</xdr:row>
      <xdr:rowOff>107043</xdr:rowOff>
    </xdr:to>
    <xdr:sp macro="" textlink="">
      <xdr:nvSpPr>
        <xdr:cNvPr id="275" name="円/楕円 274"/>
        <xdr:cNvSpPr/>
      </xdr:nvSpPr>
      <xdr:spPr>
        <a:xfrm>
          <a:off x="14732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91820</xdr:rowOff>
    </xdr:from>
    <xdr:ext cx="762000" cy="259045"/>
    <xdr:sp macro="" textlink="">
      <xdr:nvSpPr>
        <xdr:cNvPr id="276" name="テキスト ボックス 275"/>
        <xdr:cNvSpPr txBox="1"/>
      </xdr:nvSpPr>
      <xdr:spPr>
        <a:xfrm>
          <a:off x="14401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68035</xdr:rowOff>
    </xdr:from>
    <xdr:to>
      <xdr:col>20</xdr:col>
      <xdr:colOff>209550</xdr:colOff>
      <xdr:row>59</xdr:row>
      <xdr:rowOff>169635</xdr:rowOff>
    </xdr:to>
    <xdr:sp macro="" textlink="">
      <xdr:nvSpPr>
        <xdr:cNvPr id="277" name="円/楕円 276"/>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154412</xdr:rowOff>
    </xdr:from>
    <xdr:ext cx="762000" cy="259045"/>
    <xdr:sp macro="" textlink="">
      <xdr:nvSpPr>
        <xdr:cNvPr id="278" name="テキスト ボックス 277"/>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100693</xdr:rowOff>
    </xdr:from>
    <xdr:to>
      <xdr:col>19</xdr:col>
      <xdr:colOff>6350</xdr:colOff>
      <xdr:row>60</xdr:row>
      <xdr:rowOff>30843</xdr:rowOff>
    </xdr:to>
    <xdr:sp macro="" textlink="">
      <xdr:nvSpPr>
        <xdr:cNvPr id="279" name="円/楕円 278"/>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15620</xdr:rowOff>
    </xdr:from>
    <xdr:ext cx="762000" cy="259045"/>
    <xdr:sp macro="" textlink="">
      <xdr:nvSpPr>
        <xdr:cNvPr id="280" name="テキスト ボックス 279"/>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全国平均</a:t>
          </a:r>
          <a:r>
            <a:rPr lang="ja-JP" altLang="en-US" sz="1200" b="0" i="0" baseline="0">
              <a:solidFill>
                <a:schemeClr val="dk1"/>
              </a:solidFill>
              <a:effectLst/>
              <a:latin typeface="+mn-lt"/>
              <a:ea typeface="+mn-ea"/>
              <a:cs typeface="+mn-cs"/>
            </a:rPr>
            <a:t>は下回っているものの，</a:t>
          </a:r>
          <a:r>
            <a:rPr lang="ja-JP" altLang="ja-JP" sz="1200" b="0" i="0" baseline="0">
              <a:solidFill>
                <a:schemeClr val="dk1"/>
              </a:solidFill>
              <a:effectLst/>
              <a:latin typeface="+mn-lt"/>
              <a:ea typeface="+mn-ea"/>
              <a:cs typeface="+mn-cs"/>
            </a:rPr>
            <a:t>類似団体、県内の平均よりも高い数値</a:t>
          </a:r>
          <a:r>
            <a:rPr lang="ja-JP" altLang="en-US" sz="1200" b="0" i="0" baseline="0">
              <a:solidFill>
                <a:schemeClr val="dk1"/>
              </a:solidFill>
              <a:effectLst/>
              <a:latin typeface="+mn-lt"/>
              <a:ea typeface="+mn-ea"/>
              <a:cs typeface="+mn-cs"/>
            </a:rPr>
            <a:t>となっており，主な要因として</a:t>
          </a:r>
          <a:r>
            <a:rPr lang="ja-JP" altLang="ja-JP" sz="1200" b="0" i="0" baseline="0">
              <a:solidFill>
                <a:schemeClr val="dk1"/>
              </a:solidFill>
              <a:effectLst/>
              <a:latin typeface="+mn-lt"/>
              <a:ea typeface="+mn-ea"/>
              <a:cs typeface="+mn-cs"/>
            </a:rPr>
            <a:t>一部事務組合</a:t>
          </a:r>
          <a:r>
            <a:rPr lang="ja-JP" altLang="en-US" sz="1200" b="0" i="0" baseline="0">
              <a:solidFill>
                <a:schemeClr val="dk1"/>
              </a:solidFill>
              <a:effectLst/>
              <a:latin typeface="+mn-lt"/>
              <a:ea typeface="+mn-ea"/>
              <a:cs typeface="+mn-cs"/>
            </a:rPr>
            <a:t>への</a:t>
          </a:r>
          <a:r>
            <a:rPr lang="ja-JP" altLang="ja-JP" sz="1200" b="0" i="0" baseline="0">
              <a:solidFill>
                <a:schemeClr val="dk1"/>
              </a:solidFill>
              <a:effectLst/>
              <a:latin typeface="+mn-lt"/>
              <a:ea typeface="+mn-ea"/>
              <a:cs typeface="+mn-cs"/>
            </a:rPr>
            <a:t>負担金</a:t>
          </a:r>
          <a:r>
            <a:rPr lang="ja-JP" altLang="en-US" sz="1200" b="0" i="0" baseline="0">
              <a:solidFill>
                <a:schemeClr val="dk1"/>
              </a:solidFill>
              <a:effectLst/>
              <a:latin typeface="+mn-lt"/>
              <a:ea typeface="+mn-ea"/>
              <a:cs typeface="+mn-cs"/>
            </a:rPr>
            <a:t>が影響している。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平成２５年度は</a:t>
          </a:r>
          <a:r>
            <a:rPr lang="ja-JP" altLang="en-US" sz="1200" b="0" i="0" baseline="0">
              <a:solidFill>
                <a:schemeClr val="dk1"/>
              </a:solidFill>
              <a:effectLst/>
              <a:latin typeface="+mn-lt"/>
              <a:ea typeface="+mn-ea"/>
              <a:cs typeface="+mn-cs"/>
            </a:rPr>
            <a:t>，各種団体等への補助金の見直しなどにより，前年度より比率は下がっている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77470</xdr:rowOff>
    </xdr:to>
    <xdr:cxnSp macro="">
      <xdr:nvCxnSpPr>
        <xdr:cNvPr id="312" name="直線コネクタ 311"/>
        <xdr:cNvCxnSpPr/>
      </xdr:nvCxnSpPr>
      <xdr:spPr>
        <a:xfrm flipV="1">
          <a:off x="15671800" y="637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77470</xdr:rowOff>
    </xdr:from>
    <xdr:to>
      <xdr:col>22</xdr:col>
      <xdr:colOff>565150</xdr:colOff>
      <xdr:row>37</xdr:row>
      <xdr:rowOff>100330</xdr:rowOff>
    </xdr:to>
    <xdr:cxnSp macro="">
      <xdr:nvCxnSpPr>
        <xdr:cNvPr id="315" name="直線コネクタ 314"/>
        <xdr:cNvCxnSpPr/>
      </xdr:nvCxnSpPr>
      <xdr:spPr>
        <a:xfrm flipV="1">
          <a:off x="14782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100330</xdr:rowOff>
    </xdr:from>
    <xdr:to>
      <xdr:col>21</xdr:col>
      <xdr:colOff>361950</xdr:colOff>
      <xdr:row>37</xdr:row>
      <xdr:rowOff>123190</xdr:rowOff>
    </xdr:to>
    <xdr:cxnSp macro="">
      <xdr:nvCxnSpPr>
        <xdr:cNvPr id="318" name="直線コネクタ 317"/>
        <xdr:cNvCxnSpPr/>
      </xdr:nvCxnSpPr>
      <xdr:spPr>
        <a:xfrm flipV="1">
          <a:off x="13893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38</xdr:row>
      <xdr:rowOff>50800</xdr:rowOff>
    </xdr:to>
    <xdr:cxnSp macro="">
      <xdr:nvCxnSpPr>
        <xdr:cNvPr id="321" name="直線コネクタ 320"/>
        <xdr:cNvCxnSpPr/>
      </xdr:nvCxnSpPr>
      <xdr:spPr>
        <a:xfrm flipV="1">
          <a:off x="13004800" y="6466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23" name="テキスト ボックス 32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1" name="円/楕円 330"/>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32"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26670</xdr:rowOff>
    </xdr:from>
    <xdr:to>
      <xdr:col>22</xdr:col>
      <xdr:colOff>615950</xdr:colOff>
      <xdr:row>37</xdr:row>
      <xdr:rowOff>128270</xdr:rowOff>
    </xdr:to>
    <xdr:sp macro="" textlink="">
      <xdr:nvSpPr>
        <xdr:cNvPr id="333" name="円/楕円 332"/>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113047</xdr:rowOff>
    </xdr:from>
    <xdr:ext cx="736600" cy="259045"/>
    <xdr:sp macro="" textlink="">
      <xdr:nvSpPr>
        <xdr:cNvPr id="334" name="テキスト ボックス 333"/>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49530</xdr:rowOff>
    </xdr:from>
    <xdr:to>
      <xdr:col>21</xdr:col>
      <xdr:colOff>412750</xdr:colOff>
      <xdr:row>37</xdr:row>
      <xdr:rowOff>151130</xdr:rowOff>
    </xdr:to>
    <xdr:sp macro="" textlink="">
      <xdr:nvSpPr>
        <xdr:cNvPr id="335" name="円/楕円 334"/>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135907</xdr:rowOff>
    </xdr:from>
    <xdr:ext cx="762000" cy="259045"/>
    <xdr:sp macro="" textlink="">
      <xdr:nvSpPr>
        <xdr:cNvPr id="336" name="テキスト ボックス 335"/>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72390</xdr:rowOff>
    </xdr:from>
    <xdr:to>
      <xdr:col>20</xdr:col>
      <xdr:colOff>209550</xdr:colOff>
      <xdr:row>38</xdr:row>
      <xdr:rowOff>2540</xdr:rowOff>
    </xdr:to>
    <xdr:sp macro="" textlink="">
      <xdr:nvSpPr>
        <xdr:cNvPr id="337" name="円/楕円 336"/>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158767</xdr:rowOff>
    </xdr:from>
    <xdr:ext cx="762000" cy="259045"/>
    <xdr:sp macro="" textlink="">
      <xdr:nvSpPr>
        <xdr:cNvPr id="338" name="テキスト ボックス 337"/>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0</xdr:rowOff>
    </xdr:from>
    <xdr:to>
      <xdr:col>19</xdr:col>
      <xdr:colOff>6350</xdr:colOff>
      <xdr:row>38</xdr:row>
      <xdr:rowOff>101600</xdr:rowOff>
    </xdr:to>
    <xdr:sp macro="" textlink="">
      <xdr:nvSpPr>
        <xdr:cNvPr id="339" name="円/楕円 338"/>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86377</xdr:rowOff>
    </xdr:from>
    <xdr:ext cx="762000" cy="259045"/>
    <xdr:sp macro="" textlink="">
      <xdr:nvSpPr>
        <xdr:cNvPr id="340" name="テキスト ボックス 339"/>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全国</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類似団体</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県内平均より高くなって</a:t>
          </a:r>
          <a:r>
            <a:rPr lang="ja-JP" altLang="en-US" sz="1200" b="0" i="0" baseline="0">
              <a:solidFill>
                <a:schemeClr val="dk1"/>
              </a:solidFill>
              <a:effectLst/>
              <a:latin typeface="+mn-lt"/>
              <a:ea typeface="+mn-ea"/>
              <a:cs typeface="+mn-cs"/>
            </a:rPr>
            <a:t>おり，比率は前年度と同じとなっている。今後も引き続き新</a:t>
          </a:r>
          <a:r>
            <a:rPr lang="ja-JP" altLang="ja-JP" sz="1200" b="0" i="0" baseline="0">
              <a:solidFill>
                <a:schemeClr val="dk1"/>
              </a:solidFill>
              <a:effectLst/>
              <a:latin typeface="+mn-lt"/>
              <a:ea typeface="+mn-ea"/>
              <a:cs typeface="+mn-cs"/>
            </a:rPr>
            <a:t>発債抑制</a:t>
          </a:r>
          <a:r>
            <a:rPr lang="ja-JP" altLang="en-US" sz="1200" b="0" i="0" baseline="0">
              <a:solidFill>
                <a:schemeClr val="dk1"/>
              </a:solidFill>
              <a:effectLst/>
              <a:latin typeface="+mn-lt"/>
              <a:ea typeface="+mn-ea"/>
              <a:cs typeface="+mn-cs"/>
            </a:rPr>
            <a:t>に取り組み，比率の抑制に努めていく</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78</xdr:row>
      <xdr:rowOff>140715</xdr:rowOff>
    </xdr:to>
    <xdr:cxnSp macro="">
      <xdr:nvCxnSpPr>
        <xdr:cNvPr id="370" name="直線コネクタ 369"/>
        <xdr:cNvCxnSpPr/>
      </xdr:nvCxnSpPr>
      <xdr:spPr>
        <a:xfrm>
          <a:off x="3987800" y="1351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149861</xdr:rowOff>
    </xdr:to>
    <xdr:cxnSp macro="">
      <xdr:nvCxnSpPr>
        <xdr:cNvPr id="373" name="直線コネクタ 372"/>
        <xdr:cNvCxnSpPr/>
      </xdr:nvCxnSpPr>
      <xdr:spPr>
        <a:xfrm flipV="1">
          <a:off x="3098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149861</xdr:rowOff>
    </xdr:to>
    <xdr:cxnSp macro="">
      <xdr:nvCxnSpPr>
        <xdr:cNvPr id="376" name="直線コネクタ 375"/>
        <xdr:cNvCxnSpPr/>
      </xdr:nvCxnSpPr>
      <xdr:spPr>
        <a:xfrm>
          <a:off x="2209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79</xdr:row>
      <xdr:rowOff>14987</xdr:rowOff>
    </xdr:to>
    <xdr:cxnSp macro="">
      <xdr:nvCxnSpPr>
        <xdr:cNvPr id="379" name="直線コネクタ 378"/>
        <xdr:cNvCxnSpPr/>
      </xdr:nvCxnSpPr>
      <xdr:spPr>
        <a:xfrm flipV="1">
          <a:off x="1320800" y="134818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81" name="テキスト ボックス 380"/>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9" name="円/楕円 388"/>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90"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91" name="円/楕円 390"/>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92" name="テキスト ボックス 391"/>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3" name="円/楕円 392"/>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4" name="テキスト ボックス 39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5" name="円/楕円 394"/>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96" name="テキスト ボックス 395"/>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97" name="円/楕円 396"/>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98" name="テキスト ボックス 397"/>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県内平均より高い数値となっているものの，全国平均並びに</a:t>
          </a:r>
          <a:r>
            <a:rPr lang="ja-JP" altLang="ja-JP" sz="1200" b="0" i="0" baseline="0">
              <a:solidFill>
                <a:schemeClr val="dk1"/>
              </a:solidFill>
              <a:effectLst/>
              <a:latin typeface="+mn-lt"/>
              <a:ea typeface="+mn-ea"/>
              <a:cs typeface="+mn-cs"/>
            </a:rPr>
            <a:t>類似団体</a:t>
          </a:r>
          <a:r>
            <a:rPr lang="ja-JP" altLang="en-US" sz="1200" b="0" i="0" baseline="0">
              <a:solidFill>
                <a:schemeClr val="dk1"/>
              </a:solidFill>
              <a:effectLst/>
              <a:latin typeface="+mn-lt"/>
              <a:ea typeface="+mn-ea"/>
              <a:cs typeface="+mn-cs"/>
            </a:rPr>
            <a:t>との比較では</a:t>
          </a:r>
          <a:r>
            <a:rPr lang="ja-JP" altLang="ja-JP" sz="1200" b="0" i="0" baseline="0">
              <a:solidFill>
                <a:schemeClr val="dk1"/>
              </a:solidFill>
              <a:effectLst/>
              <a:latin typeface="+mn-lt"/>
              <a:ea typeface="+mn-ea"/>
              <a:cs typeface="+mn-cs"/>
            </a:rPr>
            <a:t>低い数値となっている。</a:t>
          </a:r>
          <a:endParaRPr lang="ja-JP" altLang="ja-JP" sz="1200">
            <a:effectLst/>
          </a:endParaRPr>
        </a:p>
        <a:p>
          <a:r>
            <a:rPr lang="ja-JP" altLang="ja-JP" sz="1200" b="0" i="0" baseline="0">
              <a:solidFill>
                <a:schemeClr val="dk1"/>
              </a:solidFill>
              <a:effectLst/>
              <a:latin typeface="+mn-lt"/>
              <a:ea typeface="+mn-ea"/>
              <a:cs typeface="+mn-cs"/>
            </a:rPr>
            <a:t>　平成２</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は，行財政改革の取り組みに伴う経常的経費の抑制により，</a:t>
          </a:r>
          <a:r>
            <a:rPr lang="ja-JP" altLang="ja-JP" sz="1200" b="0" i="0" baseline="0">
              <a:solidFill>
                <a:schemeClr val="dk1"/>
              </a:solidFill>
              <a:effectLst/>
              <a:latin typeface="+mn-lt"/>
              <a:ea typeface="+mn-ea"/>
              <a:cs typeface="+mn-cs"/>
            </a:rPr>
            <a:t>公債費以外の経常経費充当一般財源は前年度と比べ</a:t>
          </a:r>
          <a:r>
            <a:rPr lang="ja-JP" altLang="en-US" sz="1200" b="0" i="0" baseline="0">
              <a:solidFill>
                <a:schemeClr val="dk1"/>
              </a:solidFill>
              <a:effectLst/>
              <a:latin typeface="+mn-lt"/>
              <a:ea typeface="+mn-ea"/>
              <a:cs typeface="+mn-cs"/>
            </a:rPr>
            <a:t>減少している。</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117856</xdr:rowOff>
    </xdr:to>
    <xdr:cxnSp macro="">
      <xdr:nvCxnSpPr>
        <xdr:cNvPr id="429" name="直線コネクタ 428"/>
        <xdr:cNvCxnSpPr/>
      </xdr:nvCxnSpPr>
      <xdr:spPr>
        <a:xfrm flipV="1">
          <a:off x="15671800" y="130429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117856</xdr:rowOff>
    </xdr:from>
    <xdr:to>
      <xdr:col>22</xdr:col>
      <xdr:colOff>565150</xdr:colOff>
      <xdr:row>76</xdr:row>
      <xdr:rowOff>131572</xdr:rowOff>
    </xdr:to>
    <xdr:cxnSp macro="">
      <xdr:nvCxnSpPr>
        <xdr:cNvPr id="432" name="直線コネクタ 431"/>
        <xdr:cNvCxnSpPr/>
      </xdr:nvCxnSpPr>
      <xdr:spPr>
        <a:xfrm flipV="1">
          <a:off x="14782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76</xdr:row>
      <xdr:rowOff>131572</xdr:rowOff>
    </xdr:to>
    <xdr:cxnSp macro="">
      <xdr:nvCxnSpPr>
        <xdr:cNvPr id="435" name="直線コネクタ 434"/>
        <xdr:cNvCxnSpPr/>
      </xdr:nvCxnSpPr>
      <xdr:spPr>
        <a:xfrm>
          <a:off x="13893800" y="130383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77</xdr:row>
      <xdr:rowOff>60706</xdr:rowOff>
    </xdr:to>
    <xdr:cxnSp macro="">
      <xdr:nvCxnSpPr>
        <xdr:cNvPr id="438" name="直線コネクタ 437"/>
        <xdr:cNvCxnSpPr/>
      </xdr:nvCxnSpPr>
      <xdr:spPr>
        <a:xfrm flipV="1">
          <a:off x="13004800" y="130383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0" name="テキスト ボックス 439"/>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8" name="円/楕円 447"/>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9"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50" name="円/楕円 449"/>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51" name="テキスト ボックス 450"/>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52" name="円/楕円 451"/>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53" name="テキスト ボックス 452"/>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54" name="円/楕円 453"/>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43705</xdr:rowOff>
    </xdr:from>
    <xdr:ext cx="762000" cy="259045"/>
    <xdr:sp macro="" textlink="">
      <xdr:nvSpPr>
        <xdr:cNvPr id="455" name="テキスト ボックス 454"/>
        <xdr:cNvSpPr txBox="1"/>
      </xdr:nvSpPr>
      <xdr:spPr>
        <a:xfrm>
          <a:off x="13512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6" name="円/楕円 455"/>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7" name="テキスト ボックス 45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141935</xdr:rowOff>
    </xdr:from>
    <xdr:to>
      <xdr:col>4</xdr:col>
      <xdr:colOff>1117600</xdr:colOff>
      <xdr:row>13</xdr:row>
      <xdr:rowOff>53663</xdr:rowOff>
    </xdr:to>
    <xdr:cxnSp macro="">
      <xdr:nvCxnSpPr>
        <xdr:cNvPr id="52" name="直線コネクタ 51"/>
        <xdr:cNvCxnSpPr/>
      </xdr:nvCxnSpPr>
      <xdr:spPr bwMode="auto">
        <a:xfrm>
          <a:off x="5003800" y="2246960"/>
          <a:ext cx="647700" cy="8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36322</xdr:rowOff>
    </xdr:from>
    <xdr:to>
      <xdr:col>4</xdr:col>
      <xdr:colOff>469900</xdr:colOff>
      <xdr:row>12</xdr:row>
      <xdr:rowOff>141935</xdr:rowOff>
    </xdr:to>
    <xdr:cxnSp macro="">
      <xdr:nvCxnSpPr>
        <xdr:cNvPr id="55" name="直線コネクタ 54"/>
        <xdr:cNvCxnSpPr/>
      </xdr:nvCxnSpPr>
      <xdr:spPr bwMode="auto">
        <a:xfrm>
          <a:off x="4305300" y="2141347"/>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36322</xdr:rowOff>
    </xdr:from>
    <xdr:to>
      <xdr:col>3</xdr:col>
      <xdr:colOff>904875</xdr:colOff>
      <xdr:row>12</xdr:row>
      <xdr:rowOff>95660</xdr:rowOff>
    </xdr:to>
    <xdr:cxnSp macro="">
      <xdr:nvCxnSpPr>
        <xdr:cNvPr id="58" name="直線コネクタ 57"/>
        <xdr:cNvCxnSpPr/>
      </xdr:nvCxnSpPr>
      <xdr:spPr bwMode="auto">
        <a:xfrm flipV="1">
          <a:off x="3606800" y="2141347"/>
          <a:ext cx="6985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39588</xdr:rowOff>
    </xdr:from>
    <xdr:to>
      <xdr:col>3</xdr:col>
      <xdr:colOff>206375</xdr:colOff>
      <xdr:row>12</xdr:row>
      <xdr:rowOff>95660</xdr:rowOff>
    </xdr:to>
    <xdr:cxnSp macro="">
      <xdr:nvCxnSpPr>
        <xdr:cNvPr id="61" name="直線コネクタ 60"/>
        <xdr:cNvCxnSpPr/>
      </xdr:nvCxnSpPr>
      <xdr:spPr bwMode="auto">
        <a:xfrm>
          <a:off x="2908300" y="2144613"/>
          <a:ext cx="698500" cy="56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135907</xdr:rowOff>
    </xdr:from>
    <xdr:ext cx="762000" cy="259045"/>
    <xdr:sp macro="" textlink="">
      <xdr:nvSpPr>
        <xdr:cNvPr id="63" name="テキスト ボックス 62"/>
        <xdr:cNvSpPr txBox="1"/>
      </xdr:nvSpPr>
      <xdr:spPr>
        <a:xfrm>
          <a:off x="32258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95281</xdr:rowOff>
    </xdr:from>
    <xdr:ext cx="762000" cy="259045"/>
    <xdr:sp macro="" textlink="">
      <xdr:nvSpPr>
        <xdr:cNvPr id="65" name="テキスト ボックス 64"/>
        <xdr:cNvSpPr txBox="1"/>
      </xdr:nvSpPr>
      <xdr:spPr>
        <a:xfrm>
          <a:off x="2527300" y="254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2863</xdr:rowOff>
    </xdr:from>
    <xdr:to>
      <xdr:col>5</xdr:col>
      <xdr:colOff>34925</xdr:colOff>
      <xdr:row>13</xdr:row>
      <xdr:rowOff>104463</xdr:rowOff>
    </xdr:to>
    <xdr:sp macro="" textlink="">
      <xdr:nvSpPr>
        <xdr:cNvPr id="71" name="円/楕円 70"/>
        <xdr:cNvSpPr/>
      </xdr:nvSpPr>
      <xdr:spPr bwMode="auto">
        <a:xfrm>
          <a:off x="5600700" y="227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19390</xdr:rowOff>
    </xdr:from>
    <xdr:ext cx="762000" cy="259045"/>
    <xdr:sp macro="" textlink="">
      <xdr:nvSpPr>
        <xdr:cNvPr id="72" name="人口1人当たり決算額の推移該当値テキスト130"/>
        <xdr:cNvSpPr txBox="1"/>
      </xdr:nvSpPr>
      <xdr:spPr>
        <a:xfrm>
          <a:off x="5740400" y="212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79,204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91135</xdr:rowOff>
    </xdr:from>
    <xdr:to>
      <xdr:col>4</xdr:col>
      <xdr:colOff>520700</xdr:colOff>
      <xdr:row>13</xdr:row>
      <xdr:rowOff>21285</xdr:rowOff>
    </xdr:to>
    <xdr:sp macro="" textlink="">
      <xdr:nvSpPr>
        <xdr:cNvPr id="73" name="円/楕円 72"/>
        <xdr:cNvSpPr/>
      </xdr:nvSpPr>
      <xdr:spPr bwMode="auto">
        <a:xfrm>
          <a:off x="4953000" y="219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31462</xdr:rowOff>
    </xdr:from>
    <xdr:ext cx="736600" cy="259045"/>
    <xdr:sp macro="" textlink="">
      <xdr:nvSpPr>
        <xdr:cNvPr id="74" name="テキスト ボックス 73"/>
        <xdr:cNvSpPr txBox="1"/>
      </xdr:nvSpPr>
      <xdr:spPr>
        <a:xfrm>
          <a:off x="4622800" y="1965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81,751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156972</xdr:rowOff>
    </xdr:from>
    <xdr:to>
      <xdr:col>3</xdr:col>
      <xdr:colOff>955675</xdr:colOff>
      <xdr:row>12</xdr:row>
      <xdr:rowOff>87122</xdr:rowOff>
    </xdr:to>
    <xdr:sp macro="" textlink="">
      <xdr:nvSpPr>
        <xdr:cNvPr id="75" name="円/楕円 74"/>
        <xdr:cNvSpPr/>
      </xdr:nvSpPr>
      <xdr:spPr bwMode="auto">
        <a:xfrm>
          <a:off x="4254500" y="209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97299</xdr:rowOff>
    </xdr:from>
    <xdr:ext cx="762000" cy="259045"/>
    <xdr:sp macro="" textlink="">
      <xdr:nvSpPr>
        <xdr:cNvPr id="76" name="テキスト ボックス 75"/>
        <xdr:cNvSpPr txBox="1"/>
      </xdr:nvSpPr>
      <xdr:spPr>
        <a:xfrm>
          <a:off x="3924300" y="185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84,985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44860</xdr:rowOff>
    </xdr:from>
    <xdr:to>
      <xdr:col>3</xdr:col>
      <xdr:colOff>257175</xdr:colOff>
      <xdr:row>12</xdr:row>
      <xdr:rowOff>146460</xdr:rowOff>
    </xdr:to>
    <xdr:sp macro="" textlink="">
      <xdr:nvSpPr>
        <xdr:cNvPr id="77" name="円/楕円 76"/>
        <xdr:cNvSpPr/>
      </xdr:nvSpPr>
      <xdr:spPr bwMode="auto">
        <a:xfrm>
          <a:off x="3556000" y="214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156637</xdr:rowOff>
    </xdr:from>
    <xdr:ext cx="762000" cy="259045"/>
    <xdr:sp macro="" textlink="">
      <xdr:nvSpPr>
        <xdr:cNvPr id="78" name="テキスト ボックス 77"/>
        <xdr:cNvSpPr txBox="1"/>
      </xdr:nvSpPr>
      <xdr:spPr>
        <a:xfrm>
          <a:off x="3225800" y="19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83,168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160238</xdr:rowOff>
    </xdr:from>
    <xdr:to>
      <xdr:col>2</xdr:col>
      <xdr:colOff>692150</xdr:colOff>
      <xdr:row>12</xdr:row>
      <xdr:rowOff>90388</xdr:rowOff>
    </xdr:to>
    <xdr:sp macro="" textlink="">
      <xdr:nvSpPr>
        <xdr:cNvPr id="79" name="円/楕円 78"/>
        <xdr:cNvSpPr/>
      </xdr:nvSpPr>
      <xdr:spPr bwMode="auto">
        <a:xfrm>
          <a:off x="2857500" y="2093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100565</xdr:rowOff>
    </xdr:from>
    <xdr:ext cx="762000" cy="259045"/>
    <xdr:sp macro="" textlink="">
      <xdr:nvSpPr>
        <xdr:cNvPr id="80" name="テキスト ボックス 79"/>
        <xdr:cNvSpPr txBox="1"/>
      </xdr:nvSpPr>
      <xdr:spPr>
        <a:xfrm>
          <a:off x="2527300" y="186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336528</xdr:rowOff>
    </xdr:from>
    <xdr:to>
      <xdr:col>4</xdr:col>
      <xdr:colOff>1117600</xdr:colOff>
      <xdr:row>35</xdr:row>
      <xdr:rowOff>59693</xdr:rowOff>
    </xdr:to>
    <xdr:cxnSp macro="">
      <xdr:nvCxnSpPr>
        <xdr:cNvPr id="116" name="直線コネクタ 115"/>
        <xdr:cNvCxnSpPr/>
      </xdr:nvCxnSpPr>
      <xdr:spPr bwMode="auto">
        <a:xfrm flipV="1">
          <a:off x="5003800" y="6603978"/>
          <a:ext cx="6477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300997</xdr:rowOff>
    </xdr:from>
    <xdr:to>
      <xdr:col>4</xdr:col>
      <xdr:colOff>469900</xdr:colOff>
      <xdr:row>35</xdr:row>
      <xdr:rowOff>59693</xdr:rowOff>
    </xdr:to>
    <xdr:cxnSp macro="">
      <xdr:nvCxnSpPr>
        <xdr:cNvPr id="119" name="直線コネクタ 118"/>
        <xdr:cNvCxnSpPr/>
      </xdr:nvCxnSpPr>
      <xdr:spPr bwMode="auto">
        <a:xfrm>
          <a:off x="4305300" y="6568447"/>
          <a:ext cx="698500" cy="10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264127</xdr:rowOff>
    </xdr:from>
    <xdr:to>
      <xdr:col>3</xdr:col>
      <xdr:colOff>904875</xdr:colOff>
      <xdr:row>34</xdr:row>
      <xdr:rowOff>300997</xdr:rowOff>
    </xdr:to>
    <xdr:cxnSp macro="">
      <xdr:nvCxnSpPr>
        <xdr:cNvPr id="122" name="直線コネクタ 121"/>
        <xdr:cNvCxnSpPr/>
      </xdr:nvCxnSpPr>
      <xdr:spPr bwMode="auto">
        <a:xfrm>
          <a:off x="3606800" y="6531577"/>
          <a:ext cx="698500" cy="3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223208</xdr:rowOff>
    </xdr:from>
    <xdr:to>
      <xdr:col>3</xdr:col>
      <xdr:colOff>206375</xdr:colOff>
      <xdr:row>34</xdr:row>
      <xdr:rowOff>264127</xdr:rowOff>
    </xdr:to>
    <xdr:cxnSp macro="">
      <xdr:nvCxnSpPr>
        <xdr:cNvPr id="125" name="直線コネクタ 124"/>
        <xdr:cNvCxnSpPr/>
      </xdr:nvCxnSpPr>
      <xdr:spPr bwMode="auto">
        <a:xfrm>
          <a:off x="2908300" y="6490658"/>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248694</xdr:rowOff>
    </xdr:from>
    <xdr:ext cx="762000" cy="259045"/>
    <xdr:sp macro="" textlink="">
      <xdr:nvSpPr>
        <xdr:cNvPr id="127" name="テキスト ボックス 126"/>
        <xdr:cNvSpPr txBox="1"/>
      </xdr:nvSpPr>
      <xdr:spPr>
        <a:xfrm>
          <a:off x="3225800" y="68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203921</xdr:rowOff>
    </xdr:from>
    <xdr:ext cx="762000" cy="259045"/>
    <xdr:sp macro="" textlink="">
      <xdr:nvSpPr>
        <xdr:cNvPr id="129" name="テキスト ボックス 128"/>
        <xdr:cNvSpPr txBox="1"/>
      </xdr:nvSpPr>
      <xdr:spPr>
        <a:xfrm>
          <a:off x="2527300" y="681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285728</xdr:rowOff>
    </xdr:from>
    <xdr:to>
      <xdr:col>5</xdr:col>
      <xdr:colOff>34925</xdr:colOff>
      <xdr:row>35</xdr:row>
      <xdr:rowOff>44428</xdr:rowOff>
    </xdr:to>
    <xdr:sp macro="" textlink="">
      <xdr:nvSpPr>
        <xdr:cNvPr id="135" name="円/楕円 134"/>
        <xdr:cNvSpPr/>
      </xdr:nvSpPr>
      <xdr:spPr bwMode="auto">
        <a:xfrm>
          <a:off x="5600700" y="655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130805</xdr:rowOff>
    </xdr:from>
    <xdr:ext cx="762000" cy="259045"/>
    <xdr:sp macro="" textlink="">
      <xdr:nvSpPr>
        <xdr:cNvPr id="136" name="人口1人当たり決算額の推移該当値テキスト445"/>
        <xdr:cNvSpPr txBox="1"/>
      </xdr:nvSpPr>
      <xdr:spPr>
        <a:xfrm>
          <a:off x="5740400" y="639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8893</xdr:rowOff>
    </xdr:from>
    <xdr:to>
      <xdr:col>4</xdr:col>
      <xdr:colOff>520700</xdr:colOff>
      <xdr:row>35</xdr:row>
      <xdr:rowOff>110493</xdr:rowOff>
    </xdr:to>
    <xdr:sp macro="" textlink="">
      <xdr:nvSpPr>
        <xdr:cNvPr id="137" name="円/楕円 136"/>
        <xdr:cNvSpPr/>
      </xdr:nvSpPr>
      <xdr:spPr bwMode="auto">
        <a:xfrm>
          <a:off x="4953000" y="6619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120671</xdr:rowOff>
    </xdr:from>
    <xdr:ext cx="736600" cy="259045"/>
    <xdr:sp macro="" textlink="">
      <xdr:nvSpPr>
        <xdr:cNvPr id="138" name="テキスト ボックス 137"/>
        <xdr:cNvSpPr txBox="1"/>
      </xdr:nvSpPr>
      <xdr:spPr>
        <a:xfrm>
          <a:off x="4622800" y="638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250197</xdr:rowOff>
    </xdr:from>
    <xdr:to>
      <xdr:col>3</xdr:col>
      <xdr:colOff>955675</xdr:colOff>
      <xdr:row>35</xdr:row>
      <xdr:rowOff>8897</xdr:rowOff>
    </xdr:to>
    <xdr:sp macro="" textlink="">
      <xdr:nvSpPr>
        <xdr:cNvPr id="139" name="円/楕円 138"/>
        <xdr:cNvSpPr/>
      </xdr:nvSpPr>
      <xdr:spPr bwMode="auto">
        <a:xfrm>
          <a:off x="4254500" y="651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19074</xdr:rowOff>
    </xdr:from>
    <xdr:ext cx="762000" cy="259045"/>
    <xdr:sp macro="" textlink="">
      <xdr:nvSpPr>
        <xdr:cNvPr id="140" name="テキスト ボックス 139"/>
        <xdr:cNvSpPr txBox="1"/>
      </xdr:nvSpPr>
      <xdr:spPr>
        <a:xfrm>
          <a:off x="3924300" y="628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213327</xdr:rowOff>
    </xdr:from>
    <xdr:to>
      <xdr:col>3</xdr:col>
      <xdr:colOff>257175</xdr:colOff>
      <xdr:row>34</xdr:row>
      <xdr:rowOff>314927</xdr:rowOff>
    </xdr:to>
    <xdr:sp macro="" textlink="">
      <xdr:nvSpPr>
        <xdr:cNvPr id="141" name="円/楕円 140"/>
        <xdr:cNvSpPr/>
      </xdr:nvSpPr>
      <xdr:spPr bwMode="auto">
        <a:xfrm>
          <a:off x="3556000" y="6480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325104</xdr:rowOff>
    </xdr:from>
    <xdr:ext cx="762000" cy="259045"/>
    <xdr:sp macro="" textlink="">
      <xdr:nvSpPr>
        <xdr:cNvPr id="142" name="テキスト ボックス 141"/>
        <xdr:cNvSpPr txBox="1"/>
      </xdr:nvSpPr>
      <xdr:spPr>
        <a:xfrm>
          <a:off x="3225800" y="624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172408</xdr:rowOff>
    </xdr:from>
    <xdr:to>
      <xdr:col>2</xdr:col>
      <xdr:colOff>692150</xdr:colOff>
      <xdr:row>34</xdr:row>
      <xdr:rowOff>274008</xdr:rowOff>
    </xdr:to>
    <xdr:sp macro="" textlink="">
      <xdr:nvSpPr>
        <xdr:cNvPr id="143" name="円/楕円 142"/>
        <xdr:cNvSpPr/>
      </xdr:nvSpPr>
      <xdr:spPr bwMode="auto">
        <a:xfrm>
          <a:off x="2857500" y="643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284185</xdr:rowOff>
    </xdr:from>
    <xdr:ext cx="762000" cy="259045"/>
    <xdr:sp macro="" textlink="">
      <xdr:nvSpPr>
        <xdr:cNvPr id="144" name="テキスト ボックス 143"/>
        <xdr:cNvSpPr txBox="1"/>
      </xdr:nvSpPr>
      <xdr:spPr>
        <a:xfrm>
          <a:off x="2527300" y="620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平成２</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年度は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普通交付税</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市税の</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などの影響</a:t>
          </a:r>
          <a:r>
            <a:rPr lang="ja-JP" altLang="en-US" sz="1200" b="0" i="0" baseline="0">
              <a:solidFill>
                <a:schemeClr val="dk1"/>
              </a:solidFill>
              <a:effectLst/>
              <a:latin typeface="+mn-lt"/>
              <a:ea typeface="+mn-ea"/>
              <a:cs typeface="+mn-cs"/>
            </a:rPr>
            <a:t>に加え，</a:t>
          </a:r>
          <a:r>
            <a:rPr lang="ja-JP" altLang="ja-JP" sz="1200" b="0" i="0" baseline="0">
              <a:solidFill>
                <a:schemeClr val="dk1"/>
              </a:solidFill>
              <a:effectLst/>
              <a:latin typeface="+mn-lt"/>
              <a:ea typeface="+mn-ea"/>
              <a:cs typeface="+mn-cs"/>
            </a:rPr>
            <a:t>行財政改革に取り組んだ</a:t>
          </a:r>
          <a:r>
            <a:rPr lang="ja-JP" altLang="en-US" sz="1200" b="0" i="0" baseline="0">
              <a:solidFill>
                <a:schemeClr val="dk1"/>
              </a:solidFill>
              <a:effectLst/>
              <a:latin typeface="+mn-lt"/>
              <a:ea typeface="+mn-ea"/>
              <a:cs typeface="+mn-cs"/>
            </a:rPr>
            <a:t>ことなどから</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実質単年度収支は前年度のマイナスから今年度はプラスへ改善された。その結果，</a:t>
          </a:r>
          <a:r>
            <a:rPr lang="ja-JP" altLang="ja-JP" sz="1200" b="0" i="0" baseline="0">
              <a:solidFill>
                <a:schemeClr val="dk1"/>
              </a:solidFill>
              <a:effectLst/>
              <a:latin typeface="+mn-lt"/>
              <a:ea typeface="+mn-ea"/>
              <a:cs typeface="+mn-cs"/>
            </a:rPr>
            <a:t>財政調整基金残高は</a:t>
          </a:r>
          <a:r>
            <a:rPr lang="ja-JP" altLang="en-US" sz="1200" b="0" i="0" baseline="0">
              <a:solidFill>
                <a:schemeClr val="dk1"/>
              </a:solidFill>
              <a:effectLst/>
              <a:latin typeface="+mn-lt"/>
              <a:ea typeface="+mn-ea"/>
              <a:cs typeface="+mn-cs"/>
            </a:rPr>
            <a:t>平成２４年度では減少となっていたが，平成２５年度では増加となった</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　</a:t>
          </a:r>
          <a:r>
            <a:rPr lang="ja-JP" altLang="ja-JP" sz="1200">
              <a:solidFill>
                <a:schemeClr val="dk1"/>
              </a:solidFill>
              <a:effectLst/>
              <a:latin typeface="+mn-lt"/>
              <a:ea typeface="+mn-ea"/>
              <a:cs typeface="+mn-cs"/>
            </a:rPr>
            <a:t>黒字額の大半は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水道事業会計である。</a:t>
          </a:r>
          <a:endParaRPr lang="ja-JP" altLang="ja-JP" sz="1200">
            <a:effectLst/>
          </a:endParaRPr>
        </a:p>
        <a:p>
          <a:r>
            <a:rPr lang="ja-JP" altLang="ja-JP" sz="1200">
              <a:solidFill>
                <a:schemeClr val="dk1"/>
              </a:solidFill>
              <a:effectLst/>
              <a:latin typeface="+mn-lt"/>
              <a:ea typeface="+mn-ea"/>
              <a:cs typeface="+mn-cs"/>
            </a:rPr>
            <a:t>　水道事業会計</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一般会計以外の会計では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ほとんどの会計において一般会計からの繰出金を除けば赤字会計であり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黒字額の標準財政規模に対する比率は低くなっている。</a:t>
          </a:r>
          <a:endParaRPr lang="ja-JP" altLang="ja-JP" sz="1200">
            <a:effectLst/>
          </a:endParaRPr>
        </a:p>
        <a:p>
          <a:r>
            <a:rPr lang="ja-JP" altLang="ja-JP" sz="1200">
              <a:solidFill>
                <a:schemeClr val="dk1"/>
              </a:solidFill>
              <a:effectLst/>
              <a:latin typeface="+mn-lt"/>
              <a:ea typeface="+mn-ea"/>
              <a:cs typeface="+mn-cs"/>
            </a:rPr>
            <a:t>　また</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平成２１年度国民健康保険特別会計の赤字は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一般会計から基準外繰出しを行わなかったことによるものである。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平成２１年度から平成２４年度においては，過去からの</a:t>
          </a:r>
          <a:r>
            <a:rPr lang="ja-JP" altLang="ja-JP" sz="1200">
              <a:solidFill>
                <a:schemeClr val="dk1"/>
              </a:solidFill>
              <a:effectLst/>
              <a:latin typeface="+mn-lt"/>
              <a:ea typeface="+mn-ea"/>
              <a:cs typeface="+mn-cs"/>
            </a:rPr>
            <a:t>起債抑制策により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元利償還金は年々減少傾向</a:t>
          </a:r>
          <a:r>
            <a:rPr lang="ja-JP" altLang="en-US" sz="1200">
              <a:solidFill>
                <a:schemeClr val="dk1"/>
              </a:solidFill>
              <a:effectLst/>
              <a:latin typeface="+mn-lt"/>
              <a:ea typeface="+mn-ea"/>
              <a:cs typeface="+mn-cs"/>
            </a:rPr>
            <a:t>であったが，平成２５年度は第三セクター等改革推進債の償還が始まったことから，前年度に比べ増加となっている</a:t>
          </a:r>
          <a:r>
            <a:rPr lang="ja-JP" altLang="ja-JP" sz="1200">
              <a:solidFill>
                <a:schemeClr val="dk1"/>
              </a:solidFill>
              <a:effectLst/>
              <a:latin typeface="+mn-lt"/>
              <a:ea typeface="+mn-ea"/>
              <a:cs typeface="+mn-cs"/>
            </a:rPr>
            <a:t>。</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また</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元利償還金等から控除する算入公債費</a:t>
          </a:r>
          <a:r>
            <a:rPr lang="ja-JP" altLang="en-US" sz="1200">
              <a:solidFill>
                <a:schemeClr val="dk1"/>
              </a:solidFill>
              <a:effectLst/>
              <a:latin typeface="+mn-lt"/>
              <a:ea typeface="+mn-ea"/>
              <a:cs typeface="+mn-cs"/>
            </a:rPr>
            <a:t>についても，</a:t>
          </a:r>
          <a:r>
            <a:rPr lang="ja-JP" altLang="ja-JP" sz="1200">
              <a:solidFill>
                <a:schemeClr val="dk1"/>
              </a:solidFill>
              <a:effectLst/>
              <a:latin typeface="+mn-lt"/>
              <a:ea typeface="+mn-ea"/>
              <a:cs typeface="+mn-cs"/>
            </a:rPr>
            <a:t>平成２１年度から平成２４年度</a:t>
          </a:r>
          <a:r>
            <a:rPr lang="ja-JP" altLang="en-US" sz="1200">
              <a:solidFill>
                <a:schemeClr val="dk1"/>
              </a:solidFill>
              <a:effectLst/>
              <a:latin typeface="+mn-lt"/>
              <a:ea typeface="+mn-ea"/>
              <a:cs typeface="+mn-cs"/>
            </a:rPr>
            <a:t>で</a:t>
          </a:r>
          <a:r>
            <a:rPr lang="ja-JP" altLang="ja-JP" sz="1200">
              <a:solidFill>
                <a:schemeClr val="dk1"/>
              </a:solidFill>
              <a:effectLst/>
              <a:latin typeface="+mn-lt"/>
              <a:ea typeface="+mn-ea"/>
              <a:cs typeface="+mn-cs"/>
            </a:rPr>
            <a:t>は合併特例債、臨時財政対策債分などで増加傾向にあり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これらの要因から</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実質公債費比率の分子は減少傾向</a:t>
          </a:r>
          <a:r>
            <a:rPr lang="ja-JP" altLang="en-US" sz="1200">
              <a:solidFill>
                <a:schemeClr val="dk1"/>
              </a:solidFill>
              <a:effectLst/>
              <a:latin typeface="+mn-lt"/>
              <a:ea typeface="+mn-ea"/>
              <a:cs typeface="+mn-cs"/>
            </a:rPr>
            <a:t>で</a:t>
          </a:r>
          <a:r>
            <a:rPr lang="ja-JP" altLang="ja-JP" sz="1200">
              <a:solidFill>
                <a:schemeClr val="dk1"/>
              </a:solidFill>
              <a:effectLst/>
              <a:latin typeface="+mn-lt"/>
              <a:ea typeface="+mn-ea"/>
              <a:cs typeface="+mn-cs"/>
            </a:rPr>
            <a:t>あ</a:t>
          </a:r>
          <a:r>
            <a:rPr lang="ja-JP" altLang="en-US" sz="1200">
              <a:solidFill>
                <a:schemeClr val="dk1"/>
              </a:solidFill>
              <a:effectLst/>
              <a:latin typeface="+mn-lt"/>
              <a:ea typeface="+mn-ea"/>
              <a:cs typeface="+mn-cs"/>
            </a:rPr>
            <a:t>ったが，</a:t>
          </a:r>
          <a:r>
            <a:rPr lang="ja-JP" altLang="ja-JP" sz="1200">
              <a:solidFill>
                <a:schemeClr val="dk1"/>
              </a:solidFill>
              <a:effectLst/>
              <a:latin typeface="+mn-lt"/>
              <a:ea typeface="+mn-ea"/>
              <a:cs typeface="+mn-cs"/>
            </a:rPr>
            <a:t>第三セクター等改革推進債償還</a:t>
          </a:r>
          <a:r>
            <a:rPr lang="ja-JP" altLang="en-US" sz="1200">
              <a:solidFill>
                <a:schemeClr val="dk1"/>
              </a:solidFill>
              <a:effectLst/>
              <a:latin typeface="+mn-lt"/>
              <a:ea typeface="+mn-ea"/>
              <a:cs typeface="+mn-cs"/>
            </a:rPr>
            <a:t>金の増により</a:t>
          </a:r>
          <a:r>
            <a:rPr lang="ja-JP" altLang="ja-JP" sz="1200">
              <a:solidFill>
                <a:schemeClr val="dk1"/>
              </a:solidFill>
              <a:effectLst/>
              <a:latin typeface="+mn-lt"/>
              <a:ea typeface="+mn-ea"/>
              <a:cs typeface="+mn-cs"/>
            </a:rPr>
            <a:t>，平成２５年度</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前年度に比べ増加となっている。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将来負担額</a:t>
          </a:r>
          <a:r>
            <a:rPr lang="en-US" altLang="ja-JP" sz="1050">
              <a:solidFill>
                <a:schemeClr val="dk1"/>
              </a:solidFill>
              <a:effectLst/>
              <a:latin typeface="+mn-lt"/>
              <a:ea typeface="+mn-ea"/>
              <a:cs typeface="+mn-cs"/>
            </a:rPr>
            <a:t>】</a:t>
          </a:r>
          <a:endParaRPr lang="ja-JP" altLang="ja-JP" sz="1050">
            <a:effectLst/>
          </a:endParaRPr>
        </a:p>
        <a:p>
          <a:r>
            <a:rPr lang="ja-JP" altLang="ja-JP" sz="1050">
              <a:solidFill>
                <a:schemeClr val="dk1"/>
              </a:solidFill>
              <a:effectLst/>
              <a:latin typeface="+mn-lt"/>
              <a:ea typeface="+mn-ea"/>
              <a:cs typeface="+mn-cs"/>
            </a:rPr>
            <a:t>　平成２１年度から平成２４年度においては，過去からの起債抑制策などにより</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将来負担額については減少傾向にあ</a:t>
          </a:r>
          <a:r>
            <a:rPr lang="ja-JP" altLang="en-US" sz="1050">
              <a:solidFill>
                <a:schemeClr val="dk1"/>
              </a:solidFill>
              <a:effectLst/>
              <a:latin typeface="+mn-lt"/>
              <a:ea typeface="+mn-ea"/>
              <a:cs typeface="+mn-cs"/>
            </a:rPr>
            <a:t>ったが，平成２５年度の土地開発公社清算に伴う第三セクター等改革推進債の発行により，「一般会計等に係る地方債の現在高」が増加したことから，平成２５年度は前年度に比べ増加となっている</a:t>
          </a:r>
          <a:r>
            <a:rPr lang="ja-JP" altLang="ja-JP" sz="1050">
              <a:solidFill>
                <a:schemeClr val="dk1"/>
              </a:solidFill>
              <a:effectLst/>
              <a:latin typeface="+mn-lt"/>
              <a:ea typeface="+mn-ea"/>
              <a:cs typeface="+mn-cs"/>
            </a:rPr>
            <a:t>。</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一方で，</a:t>
          </a:r>
          <a:r>
            <a:rPr lang="ja-JP" altLang="ja-JP" sz="1050">
              <a:solidFill>
                <a:schemeClr val="dk1"/>
              </a:solidFill>
              <a:effectLst/>
              <a:latin typeface="+mn-lt"/>
              <a:ea typeface="+mn-ea"/>
              <a:cs typeface="+mn-cs"/>
            </a:rPr>
            <a:t>「設立法人等の負債額等負担見込額」</a:t>
          </a:r>
          <a:r>
            <a:rPr lang="ja-JP" altLang="en-US" sz="1050">
              <a:solidFill>
                <a:schemeClr val="dk1"/>
              </a:solidFill>
              <a:effectLst/>
              <a:latin typeface="+mn-lt"/>
              <a:ea typeface="+mn-ea"/>
              <a:cs typeface="+mn-cs"/>
            </a:rPr>
            <a:t>については，前年度まで</a:t>
          </a:r>
          <a:r>
            <a:rPr lang="ja-JP" altLang="ja-JP" sz="1050">
              <a:solidFill>
                <a:schemeClr val="dk1"/>
              </a:solidFill>
              <a:effectLst/>
              <a:latin typeface="+mn-lt"/>
              <a:ea typeface="+mn-ea"/>
              <a:cs typeface="+mn-cs"/>
            </a:rPr>
            <a:t>土地開発公社の負債額に対する負担見込額</a:t>
          </a:r>
          <a:r>
            <a:rPr lang="ja-JP" altLang="en-US" sz="1050">
              <a:solidFill>
                <a:schemeClr val="dk1"/>
              </a:solidFill>
              <a:effectLst/>
              <a:latin typeface="+mn-lt"/>
              <a:ea typeface="+mn-ea"/>
              <a:cs typeface="+mn-cs"/>
            </a:rPr>
            <a:t>が計上されていたが，土地開発公社の清算結了により，平成２５年度では大幅減となっている</a:t>
          </a:r>
          <a:r>
            <a:rPr lang="ja-JP" altLang="ja-JP" sz="1050">
              <a:solidFill>
                <a:schemeClr val="dk1"/>
              </a:solidFill>
              <a:effectLst/>
              <a:latin typeface="+mn-lt"/>
              <a:ea typeface="+mn-ea"/>
              <a:cs typeface="+mn-cs"/>
            </a:rPr>
            <a:t>。</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充当可能財源</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　</a:t>
          </a:r>
          <a:endParaRPr lang="ja-JP" altLang="ja-JP" sz="105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　充当可能基金では</a:t>
          </a:r>
          <a:r>
            <a:rPr lang="ja-JP" altLang="en-US" sz="1050">
              <a:solidFill>
                <a:schemeClr val="dk1"/>
              </a:solidFill>
              <a:effectLst/>
              <a:latin typeface="+mn-lt"/>
              <a:ea typeface="+mn-ea"/>
              <a:cs typeface="+mn-cs"/>
            </a:rPr>
            <a:t>，平成２２年度に</a:t>
          </a:r>
          <a:r>
            <a:rPr lang="ja-JP" altLang="ja-JP" sz="1050">
              <a:solidFill>
                <a:schemeClr val="dk1"/>
              </a:solidFill>
              <a:effectLst/>
              <a:latin typeface="+mn-lt"/>
              <a:ea typeface="+mn-ea"/>
              <a:cs typeface="+mn-cs"/>
            </a:rPr>
            <a:t>財政調整基金</a:t>
          </a:r>
          <a:r>
            <a:rPr lang="ja-JP" altLang="en-US" sz="1050">
              <a:solidFill>
                <a:schemeClr val="dk1"/>
              </a:solidFill>
              <a:effectLst/>
              <a:latin typeface="+mn-lt"/>
              <a:ea typeface="+mn-ea"/>
              <a:cs typeface="+mn-cs"/>
            </a:rPr>
            <a:t>の</a:t>
          </a:r>
          <a:r>
            <a:rPr lang="ja-JP" altLang="ja-JP" sz="1050">
              <a:solidFill>
                <a:schemeClr val="dk1"/>
              </a:solidFill>
              <a:effectLst/>
              <a:latin typeface="+mn-lt"/>
              <a:ea typeface="+mn-ea"/>
              <a:cs typeface="+mn-cs"/>
            </a:rPr>
            <a:t>積立を行うことができ</a:t>
          </a:r>
          <a:r>
            <a:rPr lang="ja-JP" altLang="en-US" sz="1050">
              <a:solidFill>
                <a:schemeClr val="dk1"/>
              </a:solidFill>
              <a:effectLst/>
              <a:latin typeface="+mn-lt"/>
              <a:ea typeface="+mn-ea"/>
              <a:cs typeface="+mn-cs"/>
            </a:rPr>
            <a:t>たが，</a:t>
          </a:r>
          <a:r>
            <a:rPr lang="ja-JP" altLang="ja-JP" sz="1050">
              <a:solidFill>
                <a:schemeClr val="dk1"/>
              </a:solidFill>
              <a:effectLst/>
              <a:latin typeface="+mn-lt"/>
              <a:ea typeface="+mn-ea"/>
              <a:cs typeface="+mn-cs"/>
            </a:rPr>
            <a:t>平成２４年度においては</a:t>
          </a:r>
          <a:r>
            <a:rPr lang="ja-JP" altLang="en-US" sz="105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市税の減少など</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あり</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財政調整基金を取り崩しながらの財政運営となったため減少となった</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平成２５年度は，市税の増加などに</a:t>
          </a:r>
          <a:r>
            <a:rPr lang="ja-JP" altLang="en-US" sz="1050" b="0" i="0" baseline="0">
              <a:solidFill>
                <a:schemeClr val="dk1"/>
              </a:solidFill>
              <a:effectLst/>
              <a:latin typeface="+mn-lt"/>
              <a:ea typeface="+mn-ea"/>
              <a:cs typeface="+mn-cs"/>
            </a:rPr>
            <a:t>より基金の取り崩しが減となったことから</a:t>
          </a:r>
          <a:r>
            <a:rPr lang="ja-JP" altLang="ja-JP" sz="1050" b="0" i="0" baseline="0">
              <a:solidFill>
                <a:schemeClr val="dk1"/>
              </a:solidFill>
              <a:effectLst/>
              <a:latin typeface="+mn-lt"/>
              <a:ea typeface="+mn-ea"/>
              <a:cs typeface="+mn-cs"/>
            </a:rPr>
            <a:t>，基金残高は前年度に比べ増加となった。</a:t>
          </a:r>
          <a:endParaRPr lang="ja-JP" altLang="ja-JP" sz="1050">
            <a:effectLst/>
          </a:endParaRPr>
        </a:p>
        <a:p>
          <a:r>
            <a:rPr lang="ja-JP" altLang="ja-JP" sz="1050">
              <a:solidFill>
                <a:schemeClr val="dk1"/>
              </a:solidFill>
              <a:effectLst/>
              <a:latin typeface="+mn-lt"/>
              <a:ea typeface="+mn-ea"/>
              <a:cs typeface="+mn-cs"/>
            </a:rPr>
            <a:t>　また</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充当可能特定歳入は</a:t>
          </a:r>
          <a:r>
            <a:rPr lang="ja-JP" altLang="en-US" sz="1050">
              <a:solidFill>
                <a:schemeClr val="dk1"/>
              </a:solidFill>
              <a:effectLst/>
              <a:latin typeface="+mn-lt"/>
              <a:ea typeface="+mn-ea"/>
              <a:cs typeface="+mn-cs"/>
            </a:rPr>
            <a:t>，前年度とほぼ増減はないが，</a:t>
          </a:r>
          <a:r>
            <a:rPr lang="ja-JP" altLang="ja-JP" sz="1050">
              <a:solidFill>
                <a:schemeClr val="dk1"/>
              </a:solidFill>
              <a:effectLst/>
              <a:latin typeface="+mn-lt"/>
              <a:ea typeface="+mn-ea"/>
              <a:cs typeface="+mn-cs"/>
            </a:rPr>
            <a:t>基準財政需要額算入見込額の増は</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合併特例債</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臨時財政対策債分の増などによるものである。</a:t>
          </a:r>
          <a:endParaRPr lang="ja-JP" altLang="ja-JP" sz="1050">
            <a:effectLst/>
          </a:endParaRPr>
        </a:p>
        <a:p>
          <a:r>
            <a:rPr lang="ja-JP" altLang="ja-JP" sz="1050">
              <a:solidFill>
                <a:schemeClr val="dk1"/>
              </a:solidFill>
              <a:effectLst/>
              <a:latin typeface="+mn-lt"/>
              <a:ea typeface="+mn-ea"/>
              <a:cs typeface="+mn-cs"/>
            </a:rPr>
            <a:t>　上記の要因などにより、将来負担比率の分子は</a:t>
          </a:r>
          <a:r>
            <a:rPr lang="ja-JP" altLang="en-US" sz="1050">
              <a:solidFill>
                <a:schemeClr val="dk1"/>
              </a:solidFill>
              <a:effectLst/>
              <a:latin typeface="+mn-lt"/>
              <a:ea typeface="+mn-ea"/>
              <a:cs typeface="+mn-cs"/>
            </a:rPr>
            <a:t>前年度より増加となっている。</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62518485</v>
      </c>
      <c r="BO4" s="379"/>
      <c r="BP4" s="379"/>
      <c r="BQ4" s="379"/>
      <c r="BR4" s="379"/>
      <c r="BS4" s="379"/>
      <c r="BT4" s="379"/>
      <c r="BU4" s="380"/>
      <c r="BV4" s="378">
        <v>46650373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5.2</v>
      </c>
      <c r="CU4" s="554"/>
      <c r="CV4" s="554"/>
      <c r="CW4" s="554"/>
      <c r="CX4" s="554"/>
      <c r="CY4" s="554"/>
      <c r="CZ4" s="554"/>
      <c r="DA4" s="555"/>
      <c r="DB4" s="553">
        <v>5.2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60713839</v>
      </c>
      <c r="BO5" s="384"/>
      <c r="BP5" s="384"/>
      <c r="BQ5" s="384"/>
      <c r="BR5" s="384"/>
      <c r="BS5" s="384"/>
      <c r="BT5" s="384"/>
      <c r="BU5" s="385"/>
      <c r="BV5" s="383">
        <v>45012345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92.6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1804646</v>
      </c>
      <c r="BO6" s="384"/>
      <c r="BP6" s="384"/>
      <c r="BQ6" s="384"/>
      <c r="BR6" s="384"/>
      <c r="BS6" s="384"/>
      <c r="BT6" s="384"/>
      <c r="BU6" s="385"/>
      <c r="BV6" s="383">
        <v>1638028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97.8</v>
      </c>
      <c r="CU6" s="528"/>
      <c r="CV6" s="528"/>
      <c r="CW6" s="528"/>
      <c r="CX6" s="528"/>
      <c r="CY6" s="528"/>
      <c r="CZ6" s="528"/>
      <c r="DA6" s="529"/>
      <c r="DB6" s="527">
        <v>100.2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361396</v>
      </c>
      <c r="BO7" s="384"/>
      <c r="BP7" s="384"/>
      <c r="BQ7" s="384"/>
      <c r="BR7" s="384"/>
      <c r="BS7" s="384"/>
      <c r="BT7" s="384"/>
      <c r="BU7" s="385"/>
      <c r="BV7" s="383">
        <v>212985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27954237</v>
      </c>
      <c r="CU7" s="384"/>
      <c r="CV7" s="384"/>
      <c r="CW7" s="384"/>
      <c r="CX7" s="384"/>
      <c r="CY7" s="384"/>
      <c r="CZ7" s="384"/>
      <c r="DA7" s="385"/>
      <c r="DB7" s="383">
        <v>27356626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1443250</v>
      </c>
      <c r="BO8" s="384"/>
      <c r="BP8" s="384"/>
      <c r="BQ8" s="384"/>
      <c r="BR8" s="384"/>
      <c r="BS8" s="384"/>
      <c r="BT8" s="384"/>
      <c r="BU8" s="385"/>
      <c r="BV8" s="383">
        <v>1425043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0.54</v>
      </c>
      <c r="CU8" s="491"/>
      <c r="CV8" s="491"/>
      <c r="CW8" s="491"/>
      <c r="CX8" s="491"/>
      <c r="CY8" s="491"/>
      <c r="CZ8" s="491"/>
      <c r="DA8" s="492"/>
      <c r="DB8" s="490">
        <v>0.53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106788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18207</v>
      </c>
      <c r="BO9" s="384"/>
      <c r="BP9" s="384"/>
      <c r="BQ9" s="384"/>
      <c r="BR9" s="384"/>
      <c r="BS9" s="384"/>
      <c r="BT9" s="384"/>
      <c r="BU9" s="385"/>
      <c r="BV9" s="383">
        <v>-164583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17.600000000000001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110569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1209380</v>
      </c>
      <c r="BO10" s="384"/>
      <c r="BP10" s="384"/>
      <c r="BQ10" s="384"/>
      <c r="BR10" s="384"/>
      <c r="BS10" s="384"/>
      <c r="BT10" s="384"/>
      <c r="BU10" s="385"/>
      <c r="BV10" s="383">
        <v>475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397</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105557</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170000</v>
      </c>
      <c r="BO12" s="384"/>
      <c r="BP12" s="384"/>
      <c r="BQ12" s="384"/>
      <c r="BR12" s="384"/>
      <c r="BS12" s="384"/>
      <c r="BT12" s="384"/>
      <c r="BU12" s="385"/>
      <c r="BV12" s="383">
        <v>1729082</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123</v>
      </c>
      <c r="CU12" s="491"/>
      <c r="CV12" s="491"/>
      <c r="CW12" s="491"/>
      <c r="CX12" s="491"/>
      <c r="CY12" s="491"/>
      <c r="CZ12" s="491"/>
      <c r="DA12" s="492"/>
      <c r="DB12" s="490" t="s">
        <v>123</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104814</v>
      </c>
      <c r="S13" s="483"/>
      <c r="T13" s="483"/>
      <c r="U13" s="483"/>
      <c r="V13" s="484"/>
      <c r="W13" s="470" t="s">
        <v>125</v>
      </c>
      <c r="X13" s="396"/>
      <c r="Y13" s="396"/>
      <c r="Z13" s="396"/>
      <c r="AA13" s="396"/>
      <c r="AB13" s="397"/>
      <c r="AC13" s="359">
        <v>2982</v>
      </c>
      <c r="AD13" s="360"/>
      <c r="AE13" s="360"/>
      <c r="AF13" s="360"/>
      <c r="AG13" s="361"/>
      <c r="AH13" s="359">
        <v>4090</v>
      </c>
      <c r="AI13" s="360"/>
      <c r="AJ13" s="360"/>
      <c r="AK13" s="360"/>
      <c r="AL13" s="362"/>
      <c r="AM13" s="450" t="s">
        <v>126</v>
      </c>
      <c r="AN13" s="357"/>
      <c r="AO13" s="357"/>
      <c r="AP13" s="357"/>
      <c r="AQ13" s="357"/>
      <c r="AR13" s="357"/>
      <c r="AS13" s="357"/>
      <c r="AT13" s="358"/>
      <c r="AU13" s="438" t="s">
        <v>120</v>
      </c>
      <c r="AV13" s="439"/>
      <c r="AW13" s="439"/>
      <c r="AX13" s="439"/>
      <c r="AY13" s="363" t="s">
        <v>127</v>
      </c>
      <c r="AZ13" s="364"/>
      <c r="BA13" s="364"/>
      <c r="BB13" s="364"/>
      <c r="BC13" s="364"/>
      <c r="BD13" s="364"/>
      <c r="BE13" s="364"/>
      <c r="BF13" s="364"/>
      <c r="BG13" s="364"/>
      <c r="BH13" s="364"/>
      <c r="BI13" s="364"/>
      <c r="BJ13" s="364"/>
      <c r="BK13" s="364"/>
      <c r="BL13" s="364"/>
      <c r="BM13" s="365"/>
      <c r="BN13" s="383">
        <v>1057587</v>
      </c>
      <c r="BO13" s="384"/>
      <c r="BP13" s="384"/>
      <c r="BQ13" s="384"/>
      <c r="BR13" s="384"/>
      <c r="BS13" s="384"/>
      <c r="BT13" s="384"/>
      <c r="BU13" s="385"/>
      <c r="BV13" s="383">
        <v>-1892793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14.2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105961</v>
      </c>
      <c r="S14" s="483"/>
      <c r="T14" s="483"/>
      <c r="U14" s="483"/>
      <c r="V14" s="484"/>
      <c r="W14" s="485"/>
      <c r="X14" s="399"/>
      <c r="Y14" s="399"/>
      <c r="Z14" s="399"/>
      <c r="AA14" s="399"/>
      <c r="AB14" s="400"/>
      <c r="AC14" s="475">
        <v>6.4</v>
      </c>
      <c r="AD14" s="476"/>
      <c r="AE14" s="476"/>
      <c r="AF14" s="476"/>
      <c r="AG14" s="477"/>
      <c r="AH14" s="475">
        <v>7.7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141.9</v>
      </c>
      <c r="CU14" s="454"/>
      <c r="CV14" s="454"/>
      <c r="CW14" s="454"/>
      <c r="CX14" s="454"/>
      <c r="CY14" s="454"/>
      <c r="CZ14" s="454"/>
      <c r="DA14" s="455"/>
      <c r="DB14" s="486">
        <v>133.9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105211</v>
      </c>
      <c r="S15" s="483"/>
      <c r="T15" s="483"/>
      <c r="U15" s="483"/>
      <c r="V15" s="484"/>
      <c r="W15" s="470" t="s">
        <v>131</v>
      </c>
      <c r="X15" s="396"/>
      <c r="Y15" s="396"/>
      <c r="Z15" s="396"/>
      <c r="AA15" s="396"/>
      <c r="AB15" s="397"/>
      <c r="AC15" s="359">
        <v>13125</v>
      </c>
      <c r="AD15" s="360"/>
      <c r="AE15" s="360"/>
      <c r="AF15" s="360"/>
      <c r="AG15" s="361"/>
      <c r="AH15" s="359">
        <v>15185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10952078</v>
      </c>
      <c r="BO15" s="379"/>
      <c r="BP15" s="379"/>
      <c r="BQ15" s="379"/>
      <c r="BR15" s="379"/>
      <c r="BS15" s="379"/>
      <c r="BT15" s="379"/>
      <c r="BU15" s="380"/>
      <c r="BV15" s="378">
        <v>10742595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28</v>
      </c>
      <c r="AD16" s="476"/>
      <c r="AE16" s="476"/>
      <c r="AF16" s="476"/>
      <c r="AG16" s="477"/>
      <c r="AH16" s="475">
        <v>28.7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20203334</v>
      </c>
      <c r="BO16" s="384"/>
      <c r="BP16" s="384"/>
      <c r="BQ16" s="384"/>
      <c r="BR16" s="384"/>
      <c r="BS16" s="384"/>
      <c r="BT16" s="384"/>
      <c r="BU16" s="385"/>
      <c r="BV16" s="383">
        <v>20220962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30719</v>
      </c>
      <c r="AD17" s="360"/>
      <c r="AE17" s="360"/>
      <c r="AF17" s="360"/>
      <c r="AG17" s="361"/>
      <c r="AH17" s="359">
        <v>32923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14127737</v>
      </c>
      <c r="BO17" s="384"/>
      <c r="BP17" s="384"/>
      <c r="BQ17" s="384"/>
      <c r="BR17" s="384"/>
      <c r="BS17" s="384"/>
      <c r="BT17" s="384"/>
      <c r="BU17" s="385"/>
      <c r="BV17" s="383">
        <v>13830703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506.36</v>
      </c>
      <c r="M18" s="446"/>
      <c r="N18" s="446"/>
      <c r="O18" s="446"/>
      <c r="P18" s="446"/>
      <c r="Q18" s="446"/>
      <c r="R18" s="447"/>
      <c r="S18" s="447"/>
      <c r="T18" s="447"/>
      <c r="U18" s="447"/>
      <c r="V18" s="448"/>
      <c r="W18" s="462"/>
      <c r="X18" s="463"/>
      <c r="Y18" s="463"/>
      <c r="Z18" s="463"/>
      <c r="AA18" s="463"/>
      <c r="AB18" s="471"/>
      <c r="AC18" s="347">
        <v>65.599999999999994</v>
      </c>
      <c r="AD18" s="348"/>
      <c r="AE18" s="348"/>
      <c r="AF18" s="348"/>
      <c r="AG18" s="449"/>
      <c r="AH18" s="347">
        <v>62.3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25406201</v>
      </c>
      <c r="BO18" s="384"/>
      <c r="BP18" s="384"/>
      <c r="BQ18" s="384"/>
      <c r="BR18" s="384"/>
      <c r="BS18" s="384"/>
      <c r="BT18" s="384"/>
      <c r="BU18" s="385"/>
      <c r="BV18" s="383">
        <v>25675453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211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33034986</v>
      </c>
      <c r="BO19" s="384"/>
      <c r="BP19" s="384"/>
      <c r="BQ19" s="384"/>
      <c r="BR19" s="384"/>
      <c r="BS19" s="384"/>
      <c r="BT19" s="384"/>
      <c r="BU19" s="385"/>
      <c r="BV19" s="383">
        <v>32097668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39876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69510431</v>
      </c>
      <c r="BO23" s="384"/>
      <c r="BP23" s="384"/>
      <c r="BQ23" s="384"/>
      <c r="BR23" s="384"/>
      <c r="BS23" s="384"/>
      <c r="BT23" s="384"/>
      <c r="BU23" s="385"/>
      <c r="BV23" s="383">
        <v>54997654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6860</v>
      </c>
      <c r="R24" s="360"/>
      <c r="S24" s="360"/>
      <c r="T24" s="360"/>
      <c r="U24" s="360"/>
      <c r="V24" s="361"/>
      <c r="W24" s="425"/>
      <c r="X24" s="416"/>
      <c r="Y24" s="417"/>
      <c r="Z24" s="356" t="s">
        <v>154</v>
      </c>
      <c r="AA24" s="357"/>
      <c r="AB24" s="357"/>
      <c r="AC24" s="357"/>
      <c r="AD24" s="357"/>
      <c r="AE24" s="357"/>
      <c r="AF24" s="357"/>
      <c r="AG24" s="358"/>
      <c r="AH24" s="359">
        <v>718</v>
      </c>
      <c r="AI24" s="360"/>
      <c r="AJ24" s="360"/>
      <c r="AK24" s="360"/>
      <c r="AL24" s="361"/>
      <c r="AM24" s="359">
        <v>2385914</v>
      </c>
      <c r="AN24" s="360"/>
      <c r="AO24" s="360"/>
      <c r="AP24" s="360"/>
      <c r="AQ24" s="360"/>
      <c r="AR24" s="361"/>
      <c r="AS24" s="359">
        <v>3323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35642832</v>
      </c>
      <c r="BO24" s="384"/>
      <c r="BP24" s="384"/>
      <c r="BQ24" s="384"/>
      <c r="BR24" s="384"/>
      <c r="BS24" s="384"/>
      <c r="BT24" s="384"/>
      <c r="BU24" s="385"/>
      <c r="BV24" s="383">
        <v>35048312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6630</v>
      </c>
      <c r="R25" s="360"/>
      <c r="S25" s="360"/>
      <c r="T25" s="360"/>
      <c r="U25" s="360"/>
      <c r="V25" s="361"/>
      <c r="W25" s="425"/>
      <c r="X25" s="416"/>
      <c r="Y25" s="417"/>
      <c r="Z25" s="356" t="s">
        <v>157</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6940499</v>
      </c>
      <c r="BO25" s="379"/>
      <c r="BP25" s="379"/>
      <c r="BQ25" s="379"/>
      <c r="BR25" s="379"/>
      <c r="BS25" s="379"/>
      <c r="BT25" s="379"/>
      <c r="BU25" s="380"/>
      <c r="BV25" s="378">
        <v>6792299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5865</v>
      </c>
      <c r="R26" s="360"/>
      <c r="S26" s="360"/>
      <c r="T26" s="360"/>
      <c r="U26" s="360"/>
      <c r="V26" s="361"/>
      <c r="W26" s="425"/>
      <c r="X26" s="416"/>
      <c r="Y26" s="417"/>
      <c r="Z26" s="356" t="s">
        <v>160</v>
      </c>
      <c r="AA26" s="436"/>
      <c r="AB26" s="436"/>
      <c r="AC26" s="436"/>
      <c r="AD26" s="436"/>
      <c r="AE26" s="436"/>
      <c r="AF26" s="436"/>
      <c r="AG26" s="437"/>
      <c r="AH26" s="359">
        <v>25</v>
      </c>
      <c r="AI26" s="360"/>
      <c r="AJ26" s="360"/>
      <c r="AK26" s="360"/>
      <c r="AL26" s="361"/>
      <c r="AM26" s="359">
        <v>90775</v>
      </c>
      <c r="AN26" s="360"/>
      <c r="AO26" s="360"/>
      <c r="AP26" s="360"/>
      <c r="AQ26" s="360"/>
      <c r="AR26" s="361"/>
      <c r="AS26" s="359">
        <v>3631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5550</v>
      </c>
      <c r="R27" s="360"/>
      <c r="S27" s="360"/>
      <c r="T27" s="360"/>
      <c r="U27" s="360"/>
      <c r="V27" s="361"/>
      <c r="W27" s="425"/>
      <c r="X27" s="416"/>
      <c r="Y27" s="417"/>
      <c r="Z27" s="356" t="s">
        <v>163</v>
      </c>
      <c r="AA27" s="357"/>
      <c r="AB27" s="357"/>
      <c r="AC27" s="357"/>
      <c r="AD27" s="357"/>
      <c r="AE27" s="357"/>
      <c r="AF27" s="357"/>
      <c r="AG27" s="358"/>
      <c r="AH27" s="359">
        <v>36</v>
      </c>
      <c r="AI27" s="360"/>
      <c r="AJ27" s="360"/>
      <c r="AK27" s="360"/>
      <c r="AL27" s="361"/>
      <c r="AM27" s="359">
        <v>121948</v>
      </c>
      <c r="AN27" s="360"/>
      <c r="AO27" s="360"/>
      <c r="AP27" s="360"/>
      <c r="AQ27" s="360"/>
      <c r="AR27" s="361"/>
      <c r="AS27" s="359">
        <v>3387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1073068</v>
      </c>
      <c r="BO27" s="387"/>
      <c r="BP27" s="387"/>
      <c r="BQ27" s="387"/>
      <c r="BR27" s="387"/>
      <c r="BS27" s="387"/>
      <c r="BT27" s="387"/>
      <c r="BU27" s="388"/>
      <c r="BV27" s="386">
        <v>1073068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5150</v>
      </c>
      <c r="R28" s="360"/>
      <c r="S28" s="360"/>
      <c r="T28" s="360"/>
      <c r="U28" s="360"/>
      <c r="V28" s="361"/>
      <c r="W28" s="425"/>
      <c r="X28" s="416"/>
      <c r="Y28" s="417"/>
      <c r="Z28" s="356" t="s">
        <v>166</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3945523</v>
      </c>
      <c r="BO28" s="379"/>
      <c r="BP28" s="379"/>
      <c r="BQ28" s="379"/>
      <c r="BR28" s="379"/>
      <c r="BS28" s="379"/>
      <c r="BT28" s="379"/>
      <c r="BU28" s="380"/>
      <c r="BV28" s="378">
        <v>1906143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26</v>
      </c>
      <c r="M29" s="360"/>
      <c r="N29" s="360"/>
      <c r="O29" s="360"/>
      <c r="P29" s="361"/>
      <c r="Q29" s="359">
        <v>4650</v>
      </c>
      <c r="R29" s="360"/>
      <c r="S29" s="360"/>
      <c r="T29" s="360"/>
      <c r="U29" s="360"/>
      <c r="V29" s="361"/>
      <c r="W29" s="425"/>
      <c r="X29" s="416"/>
      <c r="Y29" s="417"/>
      <c r="Z29" s="356" t="s">
        <v>170</v>
      </c>
      <c r="AA29" s="357"/>
      <c r="AB29" s="357"/>
      <c r="AC29" s="357"/>
      <c r="AD29" s="357"/>
      <c r="AE29" s="357"/>
      <c r="AF29" s="357"/>
      <c r="AG29" s="358"/>
      <c r="AH29" s="359">
        <v>754</v>
      </c>
      <c r="AI29" s="360"/>
      <c r="AJ29" s="360"/>
      <c r="AK29" s="360"/>
      <c r="AL29" s="361"/>
      <c r="AM29" s="359">
        <v>2507862</v>
      </c>
      <c r="AN29" s="360"/>
      <c r="AO29" s="360"/>
      <c r="AP29" s="360"/>
      <c r="AQ29" s="360"/>
      <c r="AR29" s="361"/>
      <c r="AS29" s="359">
        <v>3326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368632</v>
      </c>
      <c r="BO29" s="384"/>
      <c r="BP29" s="384"/>
      <c r="BQ29" s="384"/>
      <c r="BR29" s="384"/>
      <c r="BS29" s="384"/>
      <c r="BT29" s="384"/>
      <c r="BU29" s="385"/>
      <c r="BV29" s="383">
        <v>372179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6199385</v>
      </c>
      <c r="BO30" s="387"/>
      <c r="BP30" s="387"/>
      <c r="BQ30" s="387"/>
      <c r="BR30" s="387"/>
      <c r="BS30" s="387"/>
      <c r="BT30" s="387"/>
      <c r="BU30" s="388"/>
      <c r="BV30" s="386">
        <v>5834787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津山市水道事業会計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津山広域事務組合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（財）津山市都市整備公社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磯野計記念奨学金特別会計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IF('各会計、関係団体の財政状況及び健全化判断比率'!B32="","",'各会計、関係団体の財政状況及び健全化判断比率'!B32)</f>
        <v>津山市工業用水道事業会計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IF('各会計、関係団体の財政状況及び健全化判断比率'!B34="","",'各会計、関係団体の財政状況及び健全化判断比率'!B34)</f>
        <v>食肉処理センター特別会計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津山広域事務組合　ふるさと振興事業特別会計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津山スポーツ振興財団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公共用地取得事業特別会計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IF('各会計、関係団体の財政状況及び健全化判断比率'!B35="","",'各会計、関係団体の財政状況及び健全化判断比率'!B35)</f>
        <v>下水道事業特別会計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勝田郡老人福祉施設組合　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津山文化振興財団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奨学金特別会計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勝田郡老人福祉施設組合　訪問介護事業所会計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津山街づくり（株）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土地開発公社清算事業特別会計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IF('各会計、関係団体の財政状況及び健全化判断比率'!B37="","",'各会計、関係団体の財政状況及び健全化判断比率'!B37)</f>
        <v>土地取得造成事業特別会計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久米老人ホーム組合　一般会計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津山地域振興開発（株）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久米老人ホーム組合　指定訪問介護事業特別会計</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（株）津山市加茂町ふるさと振興公社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津山圏域資源循環施設組合　一般会計</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（有）アグリ久米</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津山圏域東部衛生施設組合　一般会計</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（財）あばグリーン公社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津山圏域西部衛生施設組合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津山圏域衛生処理組合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9" t="s">
        <v>24</v>
      </c>
      <c r="C41" s="1180"/>
      <c r="D41" s="81"/>
      <c r="E41" s="1181" t="s">
        <v>25</v>
      </c>
      <c r="F41" s="1181"/>
      <c r="G41" s="1181"/>
      <c r="H41" s="1182"/>
      <c r="I41" s="82">
        <v>56568</v>
      </c>
      <c r="J41" s="83">
        <v>55727</v>
      </c>
      <c r="K41" s="83">
        <v>54786</v>
      </c>
      <c r="L41" s="83">
        <v>54998</v>
      </c>
      <c r="M41" s="84">
        <v>69510</v>
      </c>
    </row>
    <row r="42" spans="2:13" ht="27.75" customHeight="1">
      <c r="B42" s="1169"/>
      <c r="C42" s="1170"/>
      <c r="D42" s="85"/>
      <c r="E42" s="1173" t="s">
        <v>26</v>
      </c>
      <c r="F42" s="1173"/>
      <c r="G42" s="1173"/>
      <c r="H42" s="1174"/>
      <c r="I42" s="86">
        <v>4945</v>
      </c>
      <c r="J42" s="87">
        <v>4638</v>
      </c>
      <c r="K42" s="87">
        <v>4375</v>
      </c>
      <c r="L42" s="87">
        <v>2617</v>
      </c>
      <c r="M42" s="88">
        <v>2357</v>
      </c>
    </row>
    <row r="43" spans="2:13" ht="27.75" customHeight="1">
      <c r="B43" s="1169"/>
      <c r="C43" s="1170"/>
      <c r="D43" s="85"/>
      <c r="E43" s="1173" t="s">
        <v>27</v>
      </c>
      <c r="F43" s="1173"/>
      <c r="G43" s="1173"/>
      <c r="H43" s="1174"/>
      <c r="I43" s="86">
        <v>33303</v>
      </c>
      <c r="J43" s="87">
        <v>33194</v>
      </c>
      <c r="K43" s="87">
        <v>33269</v>
      </c>
      <c r="L43" s="87">
        <v>32506</v>
      </c>
      <c r="M43" s="88">
        <v>32382</v>
      </c>
    </row>
    <row r="44" spans="2:13" ht="27.75" customHeight="1">
      <c r="B44" s="1169"/>
      <c r="C44" s="1170"/>
      <c r="D44" s="85"/>
      <c r="E44" s="1173" t="s">
        <v>28</v>
      </c>
      <c r="F44" s="1173"/>
      <c r="G44" s="1173"/>
      <c r="H44" s="1174"/>
      <c r="I44" s="86">
        <v>3016</v>
      </c>
      <c r="J44" s="87">
        <v>2593</v>
      </c>
      <c r="K44" s="87">
        <v>2506</v>
      </c>
      <c r="L44" s="87">
        <v>2287</v>
      </c>
      <c r="M44" s="88">
        <v>3074</v>
      </c>
    </row>
    <row r="45" spans="2:13" ht="27.75" customHeight="1">
      <c r="B45" s="1169"/>
      <c r="C45" s="1170"/>
      <c r="D45" s="85"/>
      <c r="E45" s="1173" t="s">
        <v>29</v>
      </c>
      <c r="F45" s="1173"/>
      <c r="G45" s="1173"/>
      <c r="H45" s="1174"/>
      <c r="I45" s="86">
        <v>7714</v>
      </c>
      <c r="J45" s="87">
        <v>7803</v>
      </c>
      <c r="K45" s="87">
        <v>7917</v>
      </c>
      <c r="L45" s="87">
        <v>7898</v>
      </c>
      <c r="M45" s="88">
        <v>7450</v>
      </c>
    </row>
    <row r="46" spans="2:13" ht="27.75" customHeight="1">
      <c r="B46" s="1169"/>
      <c r="C46" s="1170"/>
      <c r="D46" s="85"/>
      <c r="E46" s="1173" t="s">
        <v>30</v>
      </c>
      <c r="F46" s="1173"/>
      <c r="G46" s="1173"/>
      <c r="H46" s="1174"/>
      <c r="I46" s="86">
        <v>7123</v>
      </c>
      <c r="J46" s="87">
        <v>7128</v>
      </c>
      <c r="K46" s="87">
        <v>7056</v>
      </c>
      <c r="L46" s="87">
        <v>6501</v>
      </c>
      <c r="M46" s="88">
        <v>12</v>
      </c>
    </row>
    <row r="47" spans="2:13" ht="27.75" customHeight="1">
      <c r="B47" s="1169"/>
      <c r="C47" s="1170"/>
      <c r="D47" s="85"/>
      <c r="E47" s="1173" t="s">
        <v>31</v>
      </c>
      <c r="F47" s="1173"/>
      <c r="G47" s="1173"/>
      <c r="H47" s="1174"/>
      <c r="I47" s="86" t="s">
        <v>484</v>
      </c>
      <c r="J47" s="87" t="s">
        <v>484</v>
      </c>
      <c r="K47" s="87" t="s">
        <v>484</v>
      </c>
      <c r="L47" s="87" t="s">
        <v>484</v>
      </c>
      <c r="M47" s="88" t="s">
        <v>484</v>
      </c>
    </row>
    <row r="48" spans="2:13" ht="27.75" customHeight="1">
      <c r="B48" s="1171"/>
      <c r="C48" s="1172"/>
      <c r="D48" s="85"/>
      <c r="E48" s="1173" t="s">
        <v>32</v>
      </c>
      <c r="F48" s="1173"/>
      <c r="G48" s="1173"/>
      <c r="H48" s="1174"/>
      <c r="I48" s="86" t="s">
        <v>484</v>
      </c>
      <c r="J48" s="87" t="s">
        <v>484</v>
      </c>
      <c r="K48" s="87" t="s">
        <v>484</v>
      </c>
      <c r="L48" s="87" t="s">
        <v>484</v>
      </c>
      <c r="M48" s="88" t="s">
        <v>484</v>
      </c>
    </row>
    <row r="49" spans="2:13" ht="27.75" customHeight="1">
      <c r="B49" s="1167" t="s">
        <v>33</v>
      </c>
      <c r="C49" s="1168"/>
      <c r="D49" s="89"/>
      <c r="E49" s="1173" t="s">
        <v>34</v>
      </c>
      <c r="F49" s="1173"/>
      <c r="G49" s="1173"/>
      <c r="H49" s="1174"/>
      <c r="I49" s="86">
        <v>5343</v>
      </c>
      <c r="J49" s="87">
        <v>6598</v>
      </c>
      <c r="K49" s="87">
        <v>6347</v>
      </c>
      <c r="L49" s="87">
        <v>5706</v>
      </c>
      <c r="M49" s="88">
        <v>7990</v>
      </c>
    </row>
    <row r="50" spans="2:13" ht="27.75" customHeight="1">
      <c r="B50" s="1169"/>
      <c r="C50" s="1170"/>
      <c r="D50" s="85"/>
      <c r="E50" s="1173" t="s">
        <v>35</v>
      </c>
      <c r="F50" s="1173"/>
      <c r="G50" s="1173"/>
      <c r="H50" s="1174"/>
      <c r="I50" s="86">
        <v>12133</v>
      </c>
      <c r="J50" s="87">
        <v>11509</v>
      </c>
      <c r="K50" s="87">
        <v>10804</v>
      </c>
      <c r="L50" s="87">
        <v>10244</v>
      </c>
      <c r="M50" s="88">
        <v>10251</v>
      </c>
    </row>
    <row r="51" spans="2:13" ht="27.75" customHeight="1">
      <c r="B51" s="1171"/>
      <c r="C51" s="1172"/>
      <c r="D51" s="85"/>
      <c r="E51" s="1173" t="s">
        <v>36</v>
      </c>
      <c r="F51" s="1173"/>
      <c r="G51" s="1173"/>
      <c r="H51" s="1174"/>
      <c r="I51" s="86">
        <v>56196</v>
      </c>
      <c r="J51" s="87">
        <v>57252</v>
      </c>
      <c r="K51" s="87">
        <v>57380</v>
      </c>
      <c r="L51" s="87">
        <v>60413</v>
      </c>
      <c r="M51" s="88">
        <v>63590</v>
      </c>
    </row>
    <row r="52" spans="2:13" ht="27.75" customHeight="1" thickBot="1">
      <c r="B52" s="1175" t="s">
        <v>37</v>
      </c>
      <c r="C52" s="1176"/>
      <c r="D52" s="90"/>
      <c r="E52" s="1177" t="s">
        <v>38</v>
      </c>
      <c r="F52" s="1177"/>
      <c r="G52" s="1177"/>
      <c r="H52" s="1178"/>
      <c r="I52" s="91">
        <v>38997</v>
      </c>
      <c r="J52" s="92">
        <v>35723</v>
      </c>
      <c r="K52" s="92">
        <v>35378</v>
      </c>
      <c r="L52" s="92">
        <v>30442</v>
      </c>
      <c r="M52" s="93">
        <v>32954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55547</v>
      </c>
      <c r="E3" s="116"/>
      <c r="F3" s="117">
        <v>53925</v>
      </c>
      <c r="G3" s="118"/>
      <c r="H3" s="119"/>
    </row>
    <row r="4" spans="1:8">
      <c r="A4" s="120"/>
      <c r="B4" s="121"/>
      <c r="C4" s="122"/>
      <c r="D4" s="123">
        <v>32147</v>
      </c>
      <c r="E4" s="124"/>
      <c r="F4" s="125">
        <v>34260</v>
      </c>
      <c r="G4" s="126"/>
      <c r="H4" s="127"/>
    </row>
    <row r="5" spans="1:8">
      <c r="A5" s="108" t="s">
        <v>517</v>
      </c>
      <c r="B5" s="113"/>
      <c r="C5" s="114"/>
      <c r="D5" s="115">
        <v>40210</v>
      </c>
      <c r="E5" s="116"/>
      <c r="F5" s="117">
        <v>51263</v>
      </c>
      <c r="G5" s="118"/>
      <c r="H5" s="119"/>
    </row>
    <row r="6" spans="1:8">
      <c r="A6" s="120"/>
      <c r="B6" s="121"/>
      <c r="C6" s="122"/>
      <c r="D6" s="123">
        <v>23574</v>
      </c>
      <c r="E6" s="124"/>
      <c r="F6" s="125">
        <v>29061</v>
      </c>
      <c r="G6" s="126"/>
      <c r="H6" s="127"/>
    </row>
    <row r="7" spans="1:8">
      <c r="A7" s="108" t="s">
        <v>518</v>
      </c>
      <c r="B7" s="113"/>
      <c r="C7" s="114"/>
      <c r="D7" s="115">
        <v>48568</v>
      </c>
      <c r="E7" s="116"/>
      <c r="F7" s="117">
        <v>41433</v>
      </c>
      <c r="G7" s="118"/>
      <c r="H7" s="119"/>
    </row>
    <row r="8" spans="1:8">
      <c r="A8" s="120"/>
      <c r="B8" s="121"/>
      <c r="C8" s="122"/>
      <c r="D8" s="123">
        <v>21052</v>
      </c>
      <c r="E8" s="124"/>
      <c r="F8" s="125">
        <v>22351</v>
      </c>
      <c r="G8" s="126"/>
      <c r="H8" s="127"/>
    </row>
    <row r="9" spans="1:8">
      <c r="A9" s="108" t="s">
        <v>519</v>
      </c>
      <c r="B9" s="113"/>
      <c r="C9" s="114"/>
      <c r="D9" s="115">
        <v>64054</v>
      </c>
      <c r="E9" s="116"/>
      <c r="F9" s="117">
        <v>43493</v>
      </c>
      <c r="G9" s="118"/>
      <c r="H9" s="119"/>
    </row>
    <row r="10" spans="1:8">
      <c r="A10" s="120"/>
      <c r="B10" s="121"/>
      <c r="C10" s="122"/>
      <c r="D10" s="123">
        <v>36868</v>
      </c>
      <c r="E10" s="124"/>
      <c r="F10" s="125">
        <v>23254</v>
      </c>
      <c r="G10" s="126"/>
      <c r="H10" s="127"/>
    </row>
    <row r="11" spans="1:8">
      <c r="A11" s="108" t="s">
        <v>520</v>
      </c>
      <c r="B11" s="113"/>
      <c r="C11" s="114"/>
      <c r="D11" s="115">
        <v>88846</v>
      </c>
      <c r="E11" s="116"/>
      <c r="F11" s="117">
        <v>50840</v>
      </c>
      <c r="G11" s="118"/>
      <c r="H11" s="119"/>
    </row>
    <row r="12" spans="1:8">
      <c r="A12" s="120"/>
      <c r="B12" s="121"/>
      <c r="C12" s="128"/>
      <c r="D12" s="123">
        <v>53261</v>
      </c>
      <c r="E12" s="124"/>
      <c r="F12" s="125">
        <v>25367</v>
      </c>
      <c r="G12" s="126"/>
      <c r="H12" s="127"/>
    </row>
    <row r="13" spans="1:8">
      <c r="A13" s="108"/>
      <c r="B13" s="113"/>
      <c r="C13" s="129"/>
      <c r="D13" s="130">
        <v>59445</v>
      </c>
      <c r="E13" s="131"/>
      <c r="F13" s="132">
        <v>48191</v>
      </c>
      <c r="G13" s="133"/>
      <c r="H13" s="119"/>
    </row>
    <row r="14" spans="1:8">
      <c r="A14" s="120"/>
      <c r="B14" s="121"/>
      <c r="C14" s="122"/>
      <c r="D14" s="123">
        <v>33380</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v>
      </c>
      <c r="C19" s="134">
        <f>ROUND(VALUE(SUBSTITUTE(実質収支比率等に係る経年分析!G$48,"▲","-")),2)</f>
        <v>4.0199999999999996</v>
      </c>
      <c r="D19" s="134">
        <f>ROUND(VALUE(SUBSTITUTE(実質収支比率等に係る経年分析!H$48,"▲","-")),2)</f>
        <v>5.69</v>
      </c>
      <c r="E19" s="134">
        <f>ROUND(VALUE(SUBSTITUTE(実質収支比率等に係る経年分析!I$48,"▲","-")),2)</f>
        <v>5.21</v>
      </c>
      <c r="F19" s="134">
        <f>ROUND(VALUE(SUBSTITUTE(実質収支比率等に係る経年分析!J$48,"▲","-")),2)</f>
        <v>5.16</v>
      </c>
    </row>
    <row r="20" spans="1:11">
      <c r="A20" s="134" t="s">
        <v>43</v>
      </c>
      <c r="B20" s="134">
        <f>ROUND(VALUE(SUBSTITUTE(実質収支比率等に係る経年分析!F$47,"▲","-")),2)</f>
        <v>4.6100000000000003</v>
      </c>
      <c r="C20" s="134">
        <f>ROUND(VALUE(SUBSTITUTE(実質収支比率等に係る経年分析!G$47,"▲","-")),2)</f>
        <v>8.68</v>
      </c>
      <c r="D20" s="134">
        <f>ROUND(VALUE(SUBSTITUTE(実質収支比率等に係る経年分析!H$47,"▲","-")),2)</f>
        <v>8.7200000000000006</v>
      </c>
      <c r="E20" s="134">
        <f>ROUND(VALUE(SUBSTITUTE(実質収支比率等に係る経年分析!I$47,"▲","-")),2)</f>
        <v>6.97</v>
      </c>
      <c r="F20" s="134">
        <f>ROUND(VALUE(SUBSTITUTE(実質収支比率等に係る経年分析!J$47,"▲","-")),2)</f>
        <v>14.11</v>
      </c>
    </row>
    <row r="21" spans="1:11">
      <c r="A21" s="134" t="s">
        <v>44</v>
      </c>
      <c r="B21" s="134">
        <f>IF(ISNUMBER(VALUE(SUBSTITUTE(実質収支比率等に係る経年分析!F$49,"▲","-"))),ROUND(VALUE(SUBSTITUTE(実質収支比率等に係る経年分析!F$49,"▲","-")),2),NA())</f>
        <v>0.09</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-1.37</v>
      </c>
      <c r="E21" s="134">
        <f>IF(ISNUMBER(VALUE(SUBSTITUTE(実質収支比率等に係る経年分析!I$49,"▲","-"))),ROUND(VALUE(SUBSTITUTE(実質収支比率等に係る経年分析!I$49,"▲","-")),2),NA())</f>
        <v>-6.92</v>
      </c>
      <c r="F21" s="134">
        <f>IF(ISNUMBER(VALUE(SUBSTITUTE(実質収支比率等に係る経年分析!J$49,"▲","-"))),ROUND(VALUE(SUBSTITUTE(実質収支比率等に係る経年分析!J$49,"▲","-")),2),NA())</f>
        <v>3.78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津山市工業用水道事業会計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0.79</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5.16</v>
      </c>
    </row>
    <row r="36" spans="1:16">
      <c r="A36" s="135" t="str">
        <f>IF(連結実質赤字比率に係る赤字・黒字の構成分析!C$34="",NA(),連結実質赤字比率に係る赤字・黒字の構成分析!C$34)</f>
        <v>津山市水道事業会計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18.260000000000002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18.579999999999998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5386</v>
      </c>
      <c r="E42" s="136"/>
      <c r="F42" s="136"/>
      <c r="G42" s="136">
        <f>'実質公債費比率（分子）の構造'!L$52</f>
        <v>5375</v>
      </c>
      <c r="H42" s="136"/>
      <c r="I42" s="136"/>
      <c r="J42" s="136">
        <f>'実質公債費比率（分子）の構造'!M$52</f>
        <v>5509</v>
      </c>
      <c r="K42" s="136"/>
      <c r="L42" s="136"/>
      <c r="M42" s="136">
        <f>'実質公債費比率（分子）の構造'!N$52</f>
        <v>5402</v>
      </c>
      <c r="N42" s="136"/>
      <c r="O42" s="136"/>
      <c r="P42" s="136">
        <f>'実質公債費比率（分子）の構造'!O$52</f>
        <v>5465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343</v>
      </c>
      <c r="C44" s="136"/>
      <c r="D44" s="136"/>
      <c r="E44" s="136">
        <f>'実質公債費比率（分子）の構造'!L$50</f>
        <v>333</v>
      </c>
      <c r="F44" s="136"/>
      <c r="G44" s="136"/>
      <c r="H44" s="136">
        <f>'実質公債費比率（分子）の構造'!M$50</f>
        <v>326</v>
      </c>
      <c r="I44" s="136"/>
      <c r="J44" s="136"/>
      <c r="K44" s="136">
        <f>'実質公債費比率（分子）の構造'!N$50</f>
        <v>321</v>
      </c>
      <c r="L44" s="136"/>
      <c r="M44" s="136"/>
      <c r="N44" s="136">
        <f>'実質公債費比率（分子）の構造'!O$50</f>
        <v>302</v>
      </c>
      <c r="O44" s="136"/>
      <c r="P44" s="136"/>
    </row>
    <row r="45" spans="1:16">
      <c r="A45" s="136" t="s">
        <v>54</v>
      </c>
      <c r="B45" s="136">
        <f>'実質公債費比率（分子）の構造'!K$49</f>
        <v>427</v>
      </c>
      <c r="C45" s="136"/>
      <c r="D45" s="136"/>
      <c r="E45" s="136">
        <f>'実質公債費比率（分子）の構造'!L$49</f>
        <v>385</v>
      </c>
      <c r="F45" s="136"/>
      <c r="G45" s="136"/>
      <c r="H45" s="136">
        <f>'実質公債費比率（分子）の構造'!M$49</f>
        <v>360</v>
      </c>
      <c r="I45" s="136"/>
      <c r="J45" s="136"/>
      <c r="K45" s="136">
        <f>'実質公債費比率（分子）の構造'!N$49</f>
        <v>347</v>
      </c>
      <c r="L45" s="136"/>
      <c r="M45" s="136"/>
      <c r="N45" s="136">
        <f>'実質公債費比率（分子）の構造'!O$49</f>
        <v>353</v>
      </c>
      <c r="O45" s="136"/>
      <c r="P45" s="136"/>
    </row>
    <row r="46" spans="1:16">
      <c r="A46" s="136" t="s">
        <v>55</v>
      </c>
      <c r="B46" s="136">
        <f>'実質公債費比率（分子）の構造'!K$48</f>
        <v>2164</v>
      </c>
      <c r="C46" s="136"/>
      <c r="D46" s="136"/>
      <c r="E46" s="136">
        <f>'実質公債費比率（分子）の構造'!L$48</f>
        <v>2231</v>
      </c>
      <c r="F46" s="136"/>
      <c r="G46" s="136"/>
      <c r="H46" s="136">
        <f>'実質公債費比率（分子）の構造'!M$48</f>
        <v>2248</v>
      </c>
      <c r="I46" s="136"/>
      <c r="J46" s="136"/>
      <c r="K46" s="136">
        <f>'実質公債費比率（分子）の構造'!N$48</f>
        <v>1993</v>
      </c>
      <c r="L46" s="136"/>
      <c r="M46" s="136"/>
      <c r="N46" s="136">
        <f>'実質公債費比率（分子）の構造'!O$48</f>
        <v>2197</v>
      </c>
      <c r="O46" s="136"/>
      <c r="P46" s="136"/>
    </row>
    <row r="47" spans="1:16">
      <c r="A47" s="136" t="s">
        <v>56</v>
      </c>
      <c r="B47" s="136">
        <f>'実質公債費比率（分子）の構造'!K$47</f>
        <v>13</v>
      </c>
      <c r="C47" s="136"/>
      <c r="D47" s="136"/>
      <c r="E47" s="136">
        <f>'実質公債費比率（分子）の構造'!L$47</f>
        <v>20</v>
      </c>
      <c r="F47" s="136"/>
      <c r="G47" s="136"/>
      <c r="H47" s="136">
        <f>'実質公債費比率（分子）の構造'!M$47</f>
        <v>27</v>
      </c>
      <c r="I47" s="136"/>
      <c r="J47" s="136"/>
      <c r="K47" s="136">
        <f>'実質公債費比率（分子）の構造'!N$47</f>
        <v>27</v>
      </c>
      <c r="L47" s="136"/>
      <c r="M47" s="136"/>
      <c r="N47" s="136">
        <f>'実質公債費比率（分子）の構造'!O$47</f>
        <v>27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6123</v>
      </c>
      <c r="C49" s="136"/>
      <c r="D49" s="136"/>
      <c r="E49" s="136">
        <f>'実質公債費比率（分子）の構造'!L$45</f>
        <v>5933</v>
      </c>
      <c r="F49" s="136"/>
      <c r="G49" s="136"/>
      <c r="H49" s="136">
        <f>'実質公債費比率（分子）の構造'!M$45</f>
        <v>5935</v>
      </c>
      <c r="I49" s="136"/>
      <c r="J49" s="136"/>
      <c r="K49" s="136">
        <f>'実質公債費比率（分子）の構造'!N$45</f>
        <v>5767</v>
      </c>
      <c r="L49" s="136"/>
      <c r="M49" s="136"/>
      <c r="N49" s="136">
        <f>'実質公債費比率（分子）の構造'!O$45</f>
        <v>5841</v>
      </c>
      <c r="O49" s="136"/>
      <c r="P49" s="136"/>
    </row>
    <row r="50" spans="1:16">
      <c r="A50" s="136" t="s">
        <v>59</v>
      </c>
      <c r="B50" s="136" t="e">
        <f>NA()</f>
        <v>#N/A</v>
      </c>
      <c r="C50" s="136">
        <f>IF(ISNUMBER('実質公債費比率（分子）の構造'!K$53),'実質公債費比率（分子）の構造'!K$53,NA())</f>
        <v>3684</v>
      </c>
      <c r="D50" s="136" t="e">
        <f>NA()</f>
        <v>#N/A</v>
      </c>
      <c r="E50" s="136" t="e">
        <f>NA()</f>
        <v>#N/A</v>
      </c>
      <c r="F50" s="136">
        <f>IF(ISNUMBER('実質公債費比率（分子）の構造'!L$53),'実質公債費比率（分子）の構造'!L$53,NA())</f>
        <v>3527</v>
      </c>
      <c r="G50" s="136" t="e">
        <f>NA()</f>
        <v>#N/A</v>
      </c>
      <c r="H50" s="136" t="e">
        <f>NA()</f>
        <v>#N/A</v>
      </c>
      <c r="I50" s="136">
        <f>IF(ISNUMBER('実質公債費比率（分子）の構造'!M$53),'実質公債費比率（分子）の構造'!M$53,NA())</f>
        <v>3387</v>
      </c>
      <c r="J50" s="136" t="e">
        <f>NA()</f>
        <v>#N/A</v>
      </c>
      <c r="K50" s="136" t="e">
        <f>NA()</f>
        <v>#N/A</v>
      </c>
      <c r="L50" s="136">
        <f>IF(ISNUMBER('実質公債費比率（分子）の構造'!N$53),'実質公債費比率（分子）の構造'!N$53,NA())</f>
        <v>3053</v>
      </c>
      <c r="M50" s="136" t="e">
        <f>NA()</f>
        <v>#N/A</v>
      </c>
      <c r="N50" s="136" t="e">
        <f>NA()</f>
        <v>#N/A</v>
      </c>
      <c r="O50" s="136">
        <f>IF(ISNUMBER('実質公債費比率（分子）の構造'!O$53),'実質公債費比率（分子）の構造'!O$53,NA())</f>
        <v>3255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56196</v>
      </c>
      <c r="E56" s="135"/>
      <c r="F56" s="135"/>
      <c r="G56" s="135">
        <f>'将来負担比率（分子）の構造'!J$51</f>
        <v>57252</v>
      </c>
      <c r="H56" s="135"/>
      <c r="I56" s="135"/>
      <c r="J56" s="135">
        <f>'将来負担比率（分子）の構造'!K$51</f>
        <v>57380</v>
      </c>
      <c r="K56" s="135"/>
      <c r="L56" s="135"/>
      <c r="M56" s="135">
        <f>'将来負担比率（分子）の構造'!L$51</f>
        <v>60413</v>
      </c>
      <c r="N56" s="135"/>
      <c r="O56" s="135"/>
      <c r="P56" s="135">
        <f>'将来負担比率（分子）の構造'!M$51</f>
        <v>63590</v>
      </c>
    </row>
    <row r="57" spans="1:16">
      <c r="A57" s="135" t="s">
        <v>35</v>
      </c>
      <c r="B57" s="135"/>
      <c r="C57" s="135"/>
      <c r="D57" s="135">
        <f>'将来負担比率（分子）の構造'!I$50</f>
        <v>12133</v>
      </c>
      <c r="E57" s="135"/>
      <c r="F57" s="135"/>
      <c r="G57" s="135">
        <f>'将来負担比率（分子）の構造'!J$50</f>
        <v>11509</v>
      </c>
      <c r="H57" s="135"/>
      <c r="I57" s="135"/>
      <c r="J57" s="135">
        <f>'将来負担比率（分子）の構造'!K$50</f>
        <v>10804</v>
      </c>
      <c r="K57" s="135"/>
      <c r="L57" s="135"/>
      <c r="M57" s="135">
        <f>'将来負担比率（分子）の構造'!L$50</f>
        <v>10244</v>
      </c>
      <c r="N57" s="135"/>
      <c r="O57" s="135"/>
      <c r="P57" s="135">
        <f>'将来負担比率（分子）の構造'!M$50</f>
        <v>10251</v>
      </c>
    </row>
    <row r="58" spans="1:16">
      <c r="A58" s="135" t="s">
        <v>34</v>
      </c>
      <c r="B58" s="135"/>
      <c r="C58" s="135"/>
      <c r="D58" s="135">
        <f>'将来負担比率（分子）の構造'!I$49</f>
        <v>5343</v>
      </c>
      <c r="E58" s="135"/>
      <c r="F58" s="135"/>
      <c r="G58" s="135">
        <f>'将来負担比率（分子）の構造'!J$49</f>
        <v>6598</v>
      </c>
      <c r="H58" s="135"/>
      <c r="I58" s="135"/>
      <c r="J58" s="135">
        <f>'将来負担比率（分子）の構造'!K$49</f>
        <v>6347</v>
      </c>
      <c r="K58" s="135"/>
      <c r="L58" s="135"/>
      <c r="M58" s="135">
        <f>'将来負担比率（分子）の構造'!L$49</f>
        <v>5706</v>
      </c>
      <c r="N58" s="135"/>
      <c r="O58" s="135"/>
      <c r="P58" s="135">
        <f>'将来負担比率（分子）の構造'!M$49</f>
        <v>7990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7123</v>
      </c>
      <c r="C61" s="135"/>
      <c r="D61" s="135"/>
      <c r="E61" s="135">
        <f>'将来負担比率（分子）の構造'!J$46</f>
        <v>7128</v>
      </c>
      <c r="F61" s="135"/>
      <c r="G61" s="135"/>
      <c r="H61" s="135">
        <f>'将来負担比率（分子）の構造'!K$46</f>
        <v>7056</v>
      </c>
      <c r="I61" s="135"/>
      <c r="J61" s="135"/>
      <c r="K61" s="135">
        <f>'将来負担比率（分子）の構造'!L$46</f>
        <v>6501</v>
      </c>
      <c r="L61" s="135"/>
      <c r="M61" s="135"/>
      <c r="N61" s="135">
        <f>'将来負担比率（分子）の構造'!M$46</f>
        <v>12</v>
      </c>
      <c r="O61" s="135"/>
      <c r="P61" s="135"/>
    </row>
    <row r="62" spans="1:16">
      <c r="A62" s="135" t="s">
        <v>29</v>
      </c>
      <c r="B62" s="135">
        <f>'将来負担比率（分子）の構造'!I$45</f>
        <v>7714</v>
      </c>
      <c r="C62" s="135"/>
      <c r="D62" s="135"/>
      <c r="E62" s="135">
        <f>'将来負担比率（分子）の構造'!J$45</f>
        <v>7803</v>
      </c>
      <c r="F62" s="135"/>
      <c r="G62" s="135"/>
      <c r="H62" s="135">
        <f>'将来負担比率（分子）の構造'!K$45</f>
        <v>7917</v>
      </c>
      <c r="I62" s="135"/>
      <c r="J62" s="135"/>
      <c r="K62" s="135">
        <f>'将来負担比率（分子）の構造'!L$45</f>
        <v>7898</v>
      </c>
      <c r="L62" s="135"/>
      <c r="M62" s="135"/>
      <c r="N62" s="135">
        <f>'将来負担比率（分子）の構造'!M$45</f>
        <v>7450</v>
      </c>
      <c r="O62" s="135"/>
      <c r="P62" s="135"/>
    </row>
    <row r="63" spans="1:16">
      <c r="A63" s="135" t="s">
        <v>28</v>
      </c>
      <c r="B63" s="135">
        <f>'将来負担比率（分子）の構造'!I$44</f>
        <v>3016</v>
      </c>
      <c r="C63" s="135"/>
      <c r="D63" s="135"/>
      <c r="E63" s="135">
        <f>'将来負担比率（分子）の構造'!J$44</f>
        <v>2593</v>
      </c>
      <c r="F63" s="135"/>
      <c r="G63" s="135"/>
      <c r="H63" s="135">
        <f>'将来負担比率（分子）の構造'!K$44</f>
        <v>2506</v>
      </c>
      <c r="I63" s="135"/>
      <c r="J63" s="135"/>
      <c r="K63" s="135">
        <f>'将来負担比率（分子）の構造'!L$44</f>
        <v>2287</v>
      </c>
      <c r="L63" s="135"/>
      <c r="M63" s="135"/>
      <c r="N63" s="135">
        <f>'将来負担比率（分子）の構造'!M$44</f>
        <v>3074</v>
      </c>
      <c r="O63" s="135"/>
      <c r="P63" s="135"/>
    </row>
    <row r="64" spans="1:16">
      <c r="A64" s="135" t="s">
        <v>27</v>
      </c>
      <c r="B64" s="135">
        <f>'将来負担比率（分子）の構造'!I$43</f>
        <v>33303</v>
      </c>
      <c r="C64" s="135"/>
      <c r="D64" s="135"/>
      <c r="E64" s="135">
        <f>'将来負担比率（分子）の構造'!J$43</f>
        <v>33194</v>
      </c>
      <c r="F64" s="135"/>
      <c r="G64" s="135"/>
      <c r="H64" s="135">
        <f>'将来負担比率（分子）の構造'!K$43</f>
        <v>33269</v>
      </c>
      <c r="I64" s="135"/>
      <c r="J64" s="135"/>
      <c r="K64" s="135">
        <f>'将来負担比率（分子）の構造'!L$43</f>
        <v>32506</v>
      </c>
      <c r="L64" s="135"/>
      <c r="M64" s="135"/>
      <c r="N64" s="135">
        <f>'将来負担比率（分子）の構造'!M$43</f>
        <v>32382</v>
      </c>
      <c r="O64" s="135"/>
      <c r="P64" s="135"/>
    </row>
    <row r="65" spans="1:16">
      <c r="A65" s="135" t="s">
        <v>26</v>
      </c>
      <c r="B65" s="135">
        <f>'将来負担比率（分子）の構造'!I$42</f>
        <v>4945</v>
      </c>
      <c r="C65" s="135"/>
      <c r="D65" s="135"/>
      <c r="E65" s="135">
        <f>'将来負担比率（分子）の構造'!J$42</f>
        <v>4638</v>
      </c>
      <c r="F65" s="135"/>
      <c r="G65" s="135"/>
      <c r="H65" s="135">
        <f>'将来負担比率（分子）の構造'!K$42</f>
        <v>4375</v>
      </c>
      <c r="I65" s="135"/>
      <c r="J65" s="135"/>
      <c r="K65" s="135">
        <f>'将来負担比率（分子）の構造'!L$42</f>
        <v>2617</v>
      </c>
      <c r="L65" s="135"/>
      <c r="M65" s="135"/>
      <c r="N65" s="135">
        <f>'将来負担比率（分子）の構造'!M$42</f>
        <v>2357</v>
      </c>
      <c r="O65" s="135"/>
      <c r="P65" s="135"/>
    </row>
    <row r="66" spans="1:16">
      <c r="A66" s="135" t="s">
        <v>25</v>
      </c>
      <c r="B66" s="135">
        <f>'将来負担比率（分子）の構造'!I$41</f>
        <v>56568</v>
      </c>
      <c r="C66" s="135"/>
      <c r="D66" s="135"/>
      <c r="E66" s="135">
        <f>'将来負担比率（分子）の構造'!J$41</f>
        <v>55727</v>
      </c>
      <c r="F66" s="135"/>
      <c r="G66" s="135"/>
      <c r="H66" s="135">
        <f>'将来負担比率（分子）の構造'!K$41</f>
        <v>54786</v>
      </c>
      <c r="I66" s="135"/>
      <c r="J66" s="135"/>
      <c r="K66" s="135">
        <f>'将来負担比率（分子）の構造'!L$41</f>
        <v>54998</v>
      </c>
      <c r="L66" s="135"/>
      <c r="M66" s="135"/>
      <c r="N66" s="135">
        <f>'将来負担比率（分子）の構造'!M$41</f>
        <v>69510</v>
      </c>
      <c r="O66" s="135"/>
      <c r="P66" s="135"/>
    </row>
    <row r="67" spans="1:16">
      <c r="A67" s="135" t="s">
        <v>63</v>
      </c>
      <c r="B67" s="135" t="e">
        <f>NA()</f>
        <v>#N/A</v>
      </c>
      <c r="C67" s="135">
        <f>IF(ISNUMBER('将来負担比率（分子）の構造'!I$52), IF('将来負担比率（分子）の構造'!I$52 &lt; 0, 0, '将来負担比率（分子）の構造'!I$52), NA())</f>
        <v>38997</v>
      </c>
      <c r="D67" s="135" t="e">
        <f>NA()</f>
        <v>#N/A</v>
      </c>
      <c r="E67" s="135" t="e">
        <f>NA()</f>
        <v>#N/A</v>
      </c>
      <c r="F67" s="135">
        <f>IF(ISNUMBER('将来負担比率（分子）の構造'!J$52), IF('将来負担比率（分子）の構造'!J$52 &lt; 0, 0, '将来負担比率（分子）の構造'!J$52), NA())</f>
        <v>35723</v>
      </c>
      <c r="G67" s="135" t="e">
        <f>NA()</f>
        <v>#N/A</v>
      </c>
      <c r="H67" s="135" t="e">
        <f>NA()</f>
        <v>#N/A</v>
      </c>
      <c r="I67" s="135">
        <f>IF(ISNUMBER('将来負担比率（分子）の構造'!K$52), IF('将来負担比率（分子）の構造'!K$52 &lt; 0, 0, '将来負担比率（分子）の構造'!K$52), NA())</f>
        <v>35378</v>
      </c>
      <c r="J67" s="135" t="e">
        <f>NA()</f>
        <v>#N/A</v>
      </c>
      <c r="K67" s="135" t="e">
        <f>NA()</f>
        <v>#N/A</v>
      </c>
      <c r="L67" s="135">
        <f>IF(ISNUMBER('将来負担比率（分子）の構造'!L$52), IF('将来負担比率（分子）の構造'!L$52 &lt; 0, 0, '将来負担比率（分子）の構造'!L$52), NA())</f>
        <v>30442</v>
      </c>
      <c r="M67" s="135" t="e">
        <f>NA()</f>
        <v>#N/A</v>
      </c>
      <c r="N67" s="135" t="e">
        <f>NA()</f>
        <v>#N/A</v>
      </c>
      <c r="O67" s="135">
        <f>IF(ISNUMBER('将来負担比率（分子）の構造'!M$52), IF('将来負担比率（分子）の構造'!M$52 &lt; 0, 0, '将来負担比率（分子）の構造'!M$52), NA())</f>
        <v>32954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12993248</v>
      </c>
      <c r="S5" s="637"/>
      <c r="T5" s="637"/>
      <c r="U5" s="637"/>
      <c r="V5" s="637"/>
      <c r="W5" s="637"/>
      <c r="X5" s="637"/>
      <c r="Y5" s="684"/>
      <c r="Z5" s="697">
        <v>20.8</v>
      </c>
      <c r="AA5" s="697"/>
      <c r="AB5" s="697"/>
      <c r="AC5" s="697"/>
      <c r="AD5" s="698">
        <v>12333942</v>
      </c>
      <c r="AE5" s="698"/>
      <c r="AF5" s="698"/>
      <c r="AG5" s="698"/>
      <c r="AH5" s="698"/>
      <c r="AI5" s="698"/>
      <c r="AJ5" s="698"/>
      <c r="AK5" s="698"/>
      <c r="AL5" s="685">
        <v>47.5</v>
      </c>
      <c r="AM5" s="654"/>
      <c r="AN5" s="654"/>
      <c r="AO5" s="686"/>
      <c r="AP5" s="673" t="s">
        <v>208</v>
      </c>
      <c r="AQ5" s="674"/>
      <c r="AR5" s="674"/>
      <c r="AS5" s="674"/>
      <c r="AT5" s="674"/>
      <c r="AU5" s="674"/>
      <c r="AV5" s="674"/>
      <c r="AW5" s="674"/>
      <c r="AX5" s="674"/>
      <c r="AY5" s="674"/>
      <c r="AZ5" s="674"/>
      <c r="BA5" s="674"/>
      <c r="BB5" s="674"/>
      <c r="BC5" s="674"/>
      <c r="BD5" s="674"/>
      <c r="BE5" s="674"/>
      <c r="BF5" s="675"/>
      <c r="BG5" s="586">
        <v>12333794</v>
      </c>
      <c r="BH5" s="587"/>
      <c r="BI5" s="587"/>
      <c r="BJ5" s="587"/>
      <c r="BK5" s="587"/>
      <c r="BL5" s="587"/>
      <c r="BM5" s="587"/>
      <c r="BN5" s="588"/>
      <c r="BO5" s="639">
        <v>94.9</v>
      </c>
      <c r="BP5" s="639"/>
      <c r="BQ5" s="639"/>
      <c r="BR5" s="639"/>
      <c r="BS5" s="640">
        <v>156014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498927</v>
      </c>
      <c r="S6" s="587"/>
      <c r="T6" s="587"/>
      <c r="U6" s="587"/>
      <c r="V6" s="587"/>
      <c r="W6" s="587"/>
      <c r="X6" s="587"/>
      <c r="Y6" s="588"/>
      <c r="Z6" s="639">
        <v>0.8</v>
      </c>
      <c r="AA6" s="639"/>
      <c r="AB6" s="639"/>
      <c r="AC6" s="639"/>
      <c r="AD6" s="640">
        <v>498927</v>
      </c>
      <c r="AE6" s="640"/>
      <c r="AF6" s="640"/>
      <c r="AG6" s="640"/>
      <c r="AH6" s="640"/>
      <c r="AI6" s="640"/>
      <c r="AJ6" s="640"/>
      <c r="AK6" s="640"/>
      <c r="AL6" s="609">
        <v>1.9</v>
      </c>
      <c r="AM6" s="641"/>
      <c r="AN6" s="641"/>
      <c r="AO6" s="642"/>
      <c r="AP6" s="583" t="s">
        <v>213</v>
      </c>
      <c r="AQ6" s="584"/>
      <c r="AR6" s="584"/>
      <c r="AS6" s="584"/>
      <c r="AT6" s="584"/>
      <c r="AU6" s="584"/>
      <c r="AV6" s="584"/>
      <c r="AW6" s="584"/>
      <c r="AX6" s="584"/>
      <c r="AY6" s="584"/>
      <c r="AZ6" s="584"/>
      <c r="BA6" s="584"/>
      <c r="BB6" s="584"/>
      <c r="BC6" s="584"/>
      <c r="BD6" s="584"/>
      <c r="BE6" s="584"/>
      <c r="BF6" s="585"/>
      <c r="BG6" s="586">
        <v>12333794</v>
      </c>
      <c r="BH6" s="587"/>
      <c r="BI6" s="587"/>
      <c r="BJ6" s="587"/>
      <c r="BK6" s="587"/>
      <c r="BL6" s="587"/>
      <c r="BM6" s="587"/>
      <c r="BN6" s="588"/>
      <c r="BO6" s="639">
        <v>94.9</v>
      </c>
      <c r="BP6" s="639"/>
      <c r="BQ6" s="639"/>
      <c r="BR6" s="639"/>
      <c r="BS6" s="640">
        <v>156014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381105</v>
      </c>
      <c r="CS6" s="587"/>
      <c r="CT6" s="587"/>
      <c r="CU6" s="587"/>
      <c r="CV6" s="587"/>
      <c r="CW6" s="587"/>
      <c r="CX6" s="587"/>
      <c r="CY6" s="588"/>
      <c r="CZ6" s="639">
        <v>0.6</v>
      </c>
      <c r="DA6" s="639"/>
      <c r="DB6" s="639"/>
      <c r="DC6" s="639"/>
      <c r="DD6" s="592" t="s">
        <v>215</v>
      </c>
      <c r="DE6" s="587"/>
      <c r="DF6" s="587"/>
      <c r="DG6" s="587"/>
      <c r="DH6" s="587"/>
      <c r="DI6" s="587"/>
      <c r="DJ6" s="587"/>
      <c r="DK6" s="587"/>
      <c r="DL6" s="587"/>
      <c r="DM6" s="587"/>
      <c r="DN6" s="587"/>
      <c r="DO6" s="587"/>
      <c r="DP6" s="588"/>
      <c r="DQ6" s="592">
        <v>381105</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30824</v>
      </c>
      <c r="S7" s="587"/>
      <c r="T7" s="587"/>
      <c r="U7" s="587"/>
      <c r="V7" s="587"/>
      <c r="W7" s="587"/>
      <c r="X7" s="587"/>
      <c r="Y7" s="588"/>
      <c r="Z7" s="639">
        <v>0</v>
      </c>
      <c r="AA7" s="639"/>
      <c r="AB7" s="639"/>
      <c r="AC7" s="639"/>
      <c r="AD7" s="640">
        <v>30824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5465660</v>
      </c>
      <c r="BH7" s="587"/>
      <c r="BI7" s="587"/>
      <c r="BJ7" s="587"/>
      <c r="BK7" s="587"/>
      <c r="BL7" s="587"/>
      <c r="BM7" s="587"/>
      <c r="BN7" s="588"/>
      <c r="BO7" s="639">
        <v>42.1</v>
      </c>
      <c r="BP7" s="639"/>
      <c r="BQ7" s="639"/>
      <c r="BR7" s="639"/>
      <c r="BS7" s="640">
        <v>156014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5569125</v>
      </c>
      <c r="CS7" s="587"/>
      <c r="CT7" s="587"/>
      <c r="CU7" s="587"/>
      <c r="CV7" s="587"/>
      <c r="CW7" s="587"/>
      <c r="CX7" s="587"/>
      <c r="CY7" s="588"/>
      <c r="CZ7" s="639">
        <v>9.1999999999999993</v>
      </c>
      <c r="DA7" s="639"/>
      <c r="DB7" s="639"/>
      <c r="DC7" s="639"/>
      <c r="DD7" s="592">
        <v>344096</v>
      </c>
      <c r="DE7" s="587"/>
      <c r="DF7" s="587"/>
      <c r="DG7" s="587"/>
      <c r="DH7" s="587"/>
      <c r="DI7" s="587"/>
      <c r="DJ7" s="587"/>
      <c r="DK7" s="587"/>
      <c r="DL7" s="587"/>
      <c r="DM7" s="587"/>
      <c r="DN7" s="587"/>
      <c r="DO7" s="587"/>
      <c r="DP7" s="588"/>
      <c r="DQ7" s="592">
        <v>4954660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54625</v>
      </c>
      <c r="S8" s="587"/>
      <c r="T8" s="587"/>
      <c r="U8" s="587"/>
      <c r="V8" s="587"/>
      <c r="W8" s="587"/>
      <c r="X8" s="587"/>
      <c r="Y8" s="588"/>
      <c r="Z8" s="639">
        <v>0.1</v>
      </c>
      <c r="AA8" s="639"/>
      <c r="AB8" s="639"/>
      <c r="AC8" s="639"/>
      <c r="AD8" s="640">
        <v>54625</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146252</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15499245</v>
      </c>
      <c r="CS8" s="587"/>
      <c r="CT8" s="587"/>
      <c r="CU8" s="587"/>
      <c r="CV8" s="587"/>
      <c r="CW8" s="587"/>
      <c r="CX8" s="587"/>
      <c r="CY8" s="588"/>
      <c r="CZ8" s="639">
        <v>25.5</v>
      </c>
      <c r="DA8" s="639"/>
      <c r="DB8" s="639"/>
      <c r="DC8" s="639"/>
      <c r="DD8" s="592">
        <v>700721</v>
      </c>
      <c r="DE8" s="587"/>
      <c r="DF8" s="587"/>
      <c r="DG8" s="587"/>
      <c r="DH8" s="587"/>
      <c r="DI8" s="587"/>
      <c r="DJ8" s="587"/>
      <c r="DK8" s="587"/>
      <c r="DL8" s="587"/>
      <c r="DM8" s="587"/>
      <c r="DN8" s="587"/>
      <c r="DO8" s="587"/>
      <c r="DP8" s="588"/>
      <c r="DQ8" s="592">
        <v>7206329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76260</v>
      </c>
      <c r="S9" s="587"/>
      <c r="T9" s="587"/>
      <c r="U9" s="587"/>
      <c r="V9" s="587"/>
      <c r="W9" s="587"/>
      <c r="X9" s="587"/>
      <c r="Y9" s="588"/>
      <c r="Z9" s="639">
        <v>0.1</v>
      </c>
      <c r="AA9" s="639"/>
      <c r="AB9" s="639"/>
      <c r="AC9" s="639"/>
      <c r="AD9" s="640">
        <v>76260</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4049293</v>
      </c>
      <c r="BH9" s="587"/>
      <c r="BI9" s="587"/>
      <c r="BJ9" s="587"/>
      <c r="BK9" s="587"/>
      <c r="BL9" s="587"/>
      <c r="BM9" s="587"/>
      <c r="BN9" s="588"/>
      <c r="BO9" s="639">
        <v>31.2</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3982571</v>
      </c>
      <c r="CS9" s="587"/>
      <c r="CT9" s="587"/>
      <c r="CU9" s="587"/>
      <c r="CV9" s="587"/>
      <c r="CW9" s="587"/>
      <c r="CX9" s="587"/>
      <c r="CY9" s="588"/>
      <c r="CZ9" s="639">
        <v>6.6</v>
      </c>
      <c r="DA9" s="639"/>
      <c r="DB9" s="639"/>
      <c r="DC9" s="639"/>
      <c r="DD9" s="592">
        <v>458086</v>
      </c>
      <c r="DE9" s="587"/>
      <c r="DF9" s="587"/>
      <c r="DG9" s="587"/>
      <c r="DH9" s="587"/>
      <c r="DI9" s="587"/>
      <c r="DJ9" s="587"/>
      <c r="DK9" s="587"/>
      <c r="DL9" s="587"/>
      <c r="DM9" s="587"/>
      <c r="DN9" s="587"/>
      <c r="DO9" s="587"/>
      <c r="DP9" s="588"/>
      <c r="DQ9" s="592">
        <v>3008197</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995389</v>
      </c>
      <c r="S10" s="587"/>
      <c r="T10" s="587"/>
      <c r="U10" s="587"/>
      <c r="V10" s="587"/>
      <c r="W10" s="587"/>
      <c r="X10" s="587"/>
      <c r="Y10" s="588"/>
      <c r="Z10" s="639">
        <v>1.6</v>
      </c>
      <c r="AA10" s="639"/>
      <c r="AB10" s="639"/>
      <c r="AC10" s="639"/>
      <c r="AD10" s="640">
        <v>995389</v>
      </c>
      <c r="AE10" s="640"/>
      <c r="AF10" s="640"/>
      <c r="AG10" s="640"/>
      <c r="AH10" s="640"/>
      <c r="AI10" s="640"/>
      <c r="AJ10" s="640"/>
      <c r="AK10" s="640"/>
      <c r="AL10" s="609">
        <v>3.8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312196</v>
      </c>
      <c r="BH10" s="587"/>
      <c r="BI10" s="587"/>
      <c r="BJ10" s="587"/>
      <c r="BK10" s="587"/>
      <c r="BL10" s="587"/>
      <c r="BM10" s="587"/>
      <c r="BN10" s="588"/>
      <c r="BO10" s="639">
        <v>2.4</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251809</v>
      </c>
      <c r="CS10" s="587"/>
      <c r="CT10" s="587"/>
      <c r="CU10" s="587"/>
      <c r="CV10" s="587"/>
      <c r="CW10" s="587"/>
      <c r="CX10" s="587"/>
      <c r="CY10" s="588"/>
      <c r="CZ10" s="639">
        <v>0.4</v>
      </c>
      <c r="DA10" s="639"/>
      <c r="DB10" s="639"/>
      <c r="DC10" s="639"/>
      <c r="DD10" s="592" t="s">
        <v>113</v>
      </c>
      <c r="DE10" s="587"/>
      <c r="DF10" s="587"/>
      <c r="DG10" s="587"/>
      <c r="DH10" s="587"/>
      <c r="DI10" s="587"/>
      <c r="DJ10" s="587"/>
      <c r="DK10" s="587"/>
      <c r="DL10" s="587"/>
      <c r="DM10" s="587"/>
      <c r="DN10" s="587"/>
      <c r="DO10" s="587"/>
      <c r="DP10" s="588"/>
      <c r="DQ10" s="592">
        <v>98009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11285</v>
      </c>
      <c r="S11" s="587"/>
      <c r="T11" s="587"/>
      <c r="U11" s="587"/>
      <c r="V11" s="587"/>
      <c r="W11" s="587"/>
      <c r="X11" s="587"/>
      <c r="Y11" s="588"/>
      <c r="Z11" s="639">
        <v>0</v>
      </c>
      <c r="AA11" s="639"/>
      <c r="AB11" s="639"/>
      <c r="AC11" s="639"/>
      <c r="AD11" s="640">
        <v>11285</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957919</v>
      </c>
      <c r="BH11" s="587"/>
      <c r="BI11" s="587"/>
      <c r="BJ11" s="587"/>
      <c r="BK11" s="587"/>
      <c r="BL11" s="587"/>
      <c r="BM11" s="587"/>
      <c r="BN11" s="588"/>
      <c r="BO11" s="639">
        <v>7.4</v>
      </c>
      <c r="BP11" s="639"/>
      <c r="BQ11" s="639"/>
      <c r="BR11" s="639"/>
      <c r="BS11" s="592">
        <v>156014</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1718737</v>
      </c>
      <c r="CS11" s="587"/>
      <c r="CT11" s="587"/>
      <c r="CU11" s="587"/>
      <c r="CV11" s="587"/>
      <c r="CW11" s="587"/>
      <c r="CX11" s="587"/>
      <c r="CY11" s="588"/>
      <c r="CZ11" s="639">
        <v>2.8</v>
      </c>
      <c r="DA11" s="639"/>
      <c r="DB11" s="639"/>
      <c r="DC11" s="639"/>
      <c r="DD11" s="592">
        <v>591616</v>
      </c>
      <c r="DE11" s="587"/>
      <c r="DF11" s="587"/>
      <c r="DG11" s="587"/>
      <c r="DH11" s="587"/>
      <c r="DI11" s="587"/>
      <c r="DJ11" s="587"/>
      <c r="DK11" s="587"/>
      <c r="DL11" s="587"/>
      <c r="DM11" s="587"/>
      <c r="DN11" s="587"/>
      <c r="DO11" s="587"/>
      <c r="DP11" s="588"/>
      <c r="DQ11" s="592">
        <v>1014037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5694881</v>
      </c>
      <c r="BH12" s="587"/>
      <c r="BI12" s="587"/>
      <c r="BJ12" s="587"/>
      <c r="BK12" s="587"/>
      <c r="BL12" s="587"/>
      <c r="BM12" s="587"/>
      <c r="BN12" s="588"/>
      <c r="BO12" s="639">
        <v>43.8</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787628</v>
      </c>
      <c r="CS12" s="587"/>
      <c r="CT12" s="587"/>
      <c r="CU12" s="587"/>
      <c r="CV12" s="587"/>
      <c r="CW12" s="587"/>
      <c r="CX12" s="587"/>
      <c r="CY12" s="588"/>
      <c r="CZ12" s="639">
        <v>1.3</v>
      </c>
      <c r="DA12" s="639"/>
      <c r="DB12" s="639"/>
      <c r="DC12" s="639"/>
      <c r="DD12" s="592">
        <v>299327</v>
      </c>
      <c r="DE12" s="587"/>
      <c r="DF12" s="587"/>
      <c r="DG12" s="587"/>
      <c r="DH12" s="587"/>
      <c r="DI12" s="587"/>
      <c r="DJ12" s="587"/>
      <c r="DK12" s="587"/>
      <c r="DL12" s="587"/>
      <c r="DM12" s="587"/>
      <c r="DN12" s="587"/>
      <c r="DO12" s="587"/>
      <c r="DP12" s="588"/>
      <c r="DQ12" s="592">
        <v>736797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123144</v>
      </c>
      <c r="S13" s="587"/>
      <c r="T13" s="587"/>
      <c r="U13" s="587"/>
      <c r="V13" s="587"/>
      <c r="W13" s="587"/>
      <c r="X13" s="587"/>
      <c r="Y13" s="588"/>
      <c r="Z13" s="639">
        <v>0.2</v>
      </c>
      <c r="AA13" s="639"/>
      <c r="AB13" s="639"/>
      <c r="AC13" s="639"/>
      <c r="AD13" s="640">
        <v>123144</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5651065</v>
      </c>
      <c r="BH13" s="587"/>
      <c r="BI13" s="587"/>
      <c r="BJ13" s="587"/>
      <c r="BK13" s="587"/>
      <c r="BL13" s="587"/>
      <c r="BM13" s="587"/>
      <c r="BN13" s="588"/>
      <c r="BO13" s="639">
        <v>43.5</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16730740</v>
      </c>
      <c r="CS13" s="587"/>
      <c r="CT13" s="587"/>
      <c r="CU13" s="587"/>
      <c r="CV13" s="587"/>
      <c r="CW13" s="587"/>
      <c r="CX13" s="587"/>
      <c r="CY13" s="588"/>
      <c r="CZ13" s="639">
        <v>27.6</v>
      </c>
      <c r="DA13" s="639"/>
      <c r="DB13" s="639"/>
      <c r="DC13" s="639"/>
      <c r="DD13" s="592">
        <v>1864901</v>
      </c>
      <c r="DE13" s="587"/>
      <c r="DF13" s="587"/>
      <c r="DG13" s="587"/>
      <c r="DH13" s="587"/>
      <c r="DI13" s="587"/>
      <c r="DJ13" s="587"/>
      <c r="DK13" s="587"/>
      <c r="DL13" s="587"/>
      <c r="DM13" s="587"/>
      <c r="DN13" s="587"/>
      <c r="DO13" s="587"/>
      <c r="DP13" s="588"/>
      <c r="DQ13" s="592">
        <v>3354118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292505</v>
      </c>
      <c r="BH14" s="587"/>
      <c r="BI14" s="587"/>
      <c r="BJ14" s="587"/>
      <c r="BK14" s="587"/>
      <c r="BL14" s="587"/>
      <c r="BM14" s="587"/>
      <c r="BN14" s="588"/>
      <c r="BO14" s="639">
        <v>2.2999999999999998</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1931237</v>
      </c>
      <c r="CS14" s="587"/>
      <c r="CT14" s="587"/>
      <c r="CU14" s="587"/>
      <c r="CV14" s="587"/>
      <c r="CW14" s="587"/>
      <c r="CX14" s="587"/>
      <c r="CY14" s="588"/>
      <c r="CZ14" s="639">
        <v>3.2</v>
      </c>
      <c r="DA14" s="639"/>
      <c r="DB14" s="639"/>
      <c r="DC14" s="639"/>
      <c r="DD14" s="592">
        <v>256210</v>
      </c>
      <c r="DE14" s="587"/>
      <c r="DF14" s="587"/>
      <c r="DG14" s="587"/>
      <c r="DH14" s="587"/>
      <c r="DI14" s="587"/>
      <c r="DJ14" s="587"/>
      <c r="DK14" s="587"/>
      <c r="DL14" s="587"/>
      <c r="DM14" s="587"/>
      <c r="DN14" s="587"/>
      <c r="DO14" s="587"/>
      <c r="DP14" s="588"/>
      <c r="DQ14" s="592">
        <v>1732107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45594</v>
      </c>
      <c r="S15" s="587"/>
      <c r="T15" s="587"/>
      <c r="U15" s="587"/>
      <c r="V15" s="587"/>
      <c r="W15" s="587"/>
      <c r="X15" s="587"/>
      <c r="Y15" s="588"/>
      <c r="Z15" s="639">
        <v>0.1</v>
      </c>
      <c r="AA15" s="639"/>
      <c r="AB15" s="639"/>
      <c r="AC15" s="639"/>
      <c r="AD15" s="640">
        <v>45594</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880748</v>
      </c>
      <c r="BH15" s="587"/>
      <c r="BI15" s="587"/>
      <c r="BJ15" s="587"/>
      <c r="BK15" s="587"/>
      <c r="BL15" s="587"/>
      <c r="BM15" s="587"/>
      <c r="BN15" s="588"/>
      <c r="BO15" s="639">
        <v>6.8</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7909058</v>
      </c>
      <c r="CS15" s="587"/>
      <c r="CT15" s="587"/>
      <c r="CU15" s="587"/>
      <c r="CV15" s="587"/>
      <c r="CW15" s="587"/>
      <c r="CX15" s="587"/>
      <c r="CY15" s="588"/>
      <c r="CZ15" s="639">
        <v>13</v>
      </c>
      <c r="DA15" s="639"/>
      <c r="DB15" s="639"/>
      <c r="DC15" s="639"/>
      <c r="DD15" s="592">
        <v>4863363</v>
      </c>
      <c r="DE15" s="587"/>
      <c r="DF15" s="587"/>
      <c r="DG15" s="587"/>
      <c r="DH15" s="587"/>
      <c r="DI15" s="587"/>
      <c r="DJ15" s="587"/>
      <c r="DK15" s="587"/>
      <c r="DL15" s="587"/>
      <c r="DM15" s="587"/>
      <c r="DN15" s="587"/>
      <c r="DO15" s="587"/>
      <c r="DP15" s="588"/>
      <c r="DQ15" s="592">
        <v>3197782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12846984</v>
      </c>
      <c r="S16" s="587"/>
      <c r="T16" s="587"/>
      <c r="U16" s="587"/>
      <c r="V16" s="587"/>
      <c r="W16" s="587"/>
      <c r="X16" s="587"/>
      <c r="Y16" s="588"/>
      <c r="Z16" s="639">
        <v>20.5</v>
      </c>
      <c r="AA16" s="639"/>
      <c r="AB16" s="639"/>
      <c r="AC16" s="639"/>
      <c r="AD16" s="640">
        <v>11664520</v>
      </c>
      <c r="AE16" s="640"/>
      <c r="AF16" s="640"/>
      <c r="AG16" s="640"/>
      <c r="AH16" s="640"/>
      <c r="AI16" s="640"/>
      <c r="AJ16" s="640"/>
      <c r="AK16" s="640"/>
      <c r="AL16" s="609">
        <v>44.9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107794</v>
      </c>
      <c r="CS16" s="587"/>
      <c r="CT16" s="587"/>
      <c r="CU16" s="587"/>
      <c r="CV16" s="587"/>
      <c r="CW16" s="587"/>
      <c r="CX16" s="587"/>
      <c r="CY16" s="588"/>
      <c r="CZ16" s="639">
        <v>0.2</v>
      </c>
      <c r="DA16" s="639"/>
      <c r="DB16" s="639"/>
      <c r="DC16" s="639"/>
      <c r="DD16" s="592" t="s">
        <v>113</v>
      </c>
      <c r="DE16" s="587"/>
      <c r="DF16" s="587"/>
      <c r="DG16" s="587"/>
      <c r="DH16" s="587"/>
      <c r="DI16" s="587"/>
      <c r="DJ16" s="587"/>
      <c r="DK16" s="587"/>
      <c r="DL16" s="587"/>
      <c r="DM16" s="587"/>
      <c r="DN16" s="587"/>
      <c r="DO16" s="587"/>
      <c r="DP16" s="588"/>
      <c r="DQ16" s="592">
        <v>6611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11664520</v>
      </c>
      <c r="S17" s="587"/>
      <c r="T17" s="587"/>
      <c r="U17" s="587"/>
      <c r="V17" s="587"/>
      <c r="W17" s="587"/>
      <c r="X17" s="587"/>
      <c r="Y17" s="588"/>
      <c r="Z17" s="639">
        <v>18.7</v>
      </c>
      <c r="AA17" s="639"/>
      <c r="AB17" s="639"/>
      <c r="AC17" s="639"/>
      <c r="AD17" s="640">
        <v>11664520</v>
      </c>
      <c r="AE17" s="640"/>
      <c r="AF17" s="640"/>
      <c r="AG17" s="640"/>
      <c r="AH17" s="640"/>
      <c r="AI17" s="640"/>
      <c r="AJ17" s="640"/>
      <c r="AK17" s="640"/>
      <c r="AL17" s="609">
        <v>44.9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5844790</v>
      </c>
      <c r="CS17" s="587"/>
      <c r="CT17" s="587"/>
      <c r="CU17" s="587"/>
      <c r="CV17" s="587"/>
      <c r="CW17" s="587"/>
      <c r="CX17" s="587"/>
      <c r="CY17" s="588"/>
      <c r="CZ17" s="639">
        <v>9.6</v>
      </c>
      <c r="DA17" s="639"/>
      <c r="DB17" s="639"/>
      <c r="DC17" s="639"/>
      <c r="DD17" s="592" t="s">
        <v>113</v>
      </c>
      <c r="DE17" s="587"/>
      <c r="DF17" s="587"/>
      <c r="DG17" s="587"/>
      <c r="DH17" s="587"/>
      <c r="DI17" s="587"/>
      <c r="DJ17" s="587"/>
      <c r="DK17" s="587"/>
      <c r="DL17" s="587"/>
      <c r="DM17" s="587"/>
      <c r="DN17" s="587"/>
      <c r="DO17" s="587"/>
      <c r="DP17" s="588"/>
      <c r="DQ17" s="592">
        <v>5725799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1182456</v>
      </c>
      <c r="S18" s="587"/>
      <c r="T18" s="587"/>
      <c r="U18" s="587"/>
      <c r="V18" s="587"/>
      <c r="W18" s="587"/>
      <c r="X18" s="587"/>
      <c r="Y18" s="588"/>
      <c r="Z18" s="639">
        <v>1.9</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659454</v>
      </c>
      <c r="BH19" s="587"/>
      <c r="BI19" s="587"/>
      <c r="BJ19" s="587"/>
      <c r="BK19" s="587"/>
      <c r="BL19" s="587"/>
      <c r="BM19" s="587"/>
      <c r="BN19" s="588"/>
      <c r="BO19" s="639">
        <v>5.0999999999999996</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27676280</v>
      </c>
      <c r="S20" s="587"/>
      <c r="T20" s="587"/>
      <c r="U20" s="587"/>
      <c r="V20" s="587"/>
      <c r="W20" s="587"/>
      <c r="X20" s="587"/>
      <c r="Y20" s="588"/>
      <c r="Z20" s="639">
        <v>44.3</v>
      </c>
      <c r="AA20" s="639"/>
      <c r="AB20" s="639"/>
      <c r="AC20" s="639"/>
      <c r="AD20" s="640">
        <v>25834510</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659454</v>
      </c>
      <c r="BH20" s="587"/>
      <c r="BI20" s="587"/>
      <c r="BJ20" s="587"/>
      <c r="BK20" s="587"/>
      <c r="BL20" s="587"/>
      <c r="BM20" s="587"/>
      <c r="BN20" s="588"/>
      <c r="BO20" s="639">
        <v>5.0999999999999996</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60713839</v>
      </c>
      <c r="CS20" s="587"/>
      <c r="CT20" s="587"/>
      <c r="CU20" s="587"/>
      <c r="CV20" s="587"/>
      <c r="CW20" s="587"/>
      <c r="CX20" s="587"/>
      <c r="CY20" s="588"/>
      <c r="CZ20" s="639">
        <v>100</v>
      </c>
      <c r="DA20" s="639"/>
      <c r="DB20" s="639"/>
      <c r="DC20" s="639"/>
      <c r="DD20" s="592">
        <v>9378320</v>
      </c>
      <c r="DE20" s="587"/>
      <c r="DF20" s="587"/>
      <c r="DG20" s="587"/>
      <c r="DH20" s="587"/>
      <c r="DI20" s="587"/>
      <c r="DJ20" s="587"/>
      <c r="DK20" s="587"/>
      <c r="DL20" s="587"/>
      <c r="DM20" s="587"/>
      <c r="DN20" s="587"/>
      <c r="DO20" s="587"/>
      <c r="DP20" s="588"/>
      <c r="DQ20" s="592">
        <v>31415551</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19911</v>
      </c>
      <c r="S21" s="587"/>
      <c r="T21" s="587"/>
      <c r="U21" s="587"/>
      <c r="V21" s="587"/>
      <c r="W21" s="587"/>
      <c r="X21" s="587"/>
      <c r="Y21" s="588"/>
      <c r="Z21" s="639">
        <v>0</v>
      </c>
      <c r="AA21" s="639"/>
      <c r="AB21" s="639"/>
      <c r="AC21" s="639"/>
      <c r="AD21" s="640">
        <v>19911</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148</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967029</v>
      </c>
      <c r="S22" s="587"/>
      <c r="T22" s="587"/>
      <c r="U22" s="587"/>
      <c r="V22" s="587"/>
      <c r="W22" s="587"/>
      <c r="X22" s="587"/>
      <c r="Y22" s="588"/>
      <c r="Z22" s="639">
        <v>1.5</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468682</v>
      </c>
      <c r="S23" s="587"/>
      <c r="T23" s="587"/>
      <c r="U23" s="587"/>
      <c r="V23" s="587"/>
      <c r="W23" s="587"/>
      <c r="X23" s="587"/>
      <c r="Y23" s="588"/>
      <c r="Z23" s="639">
        <v>0.7</v>
      </c>
      <c r="AA23" s="639"/>
      <c r="AB23" s="639"/>
      <c r="AC23" s="639"/>
      <c r="AD23" s="640">
        <v>60397</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659306</v>
      </c>
      <c r="BH23" s="587"/>
      <c r="BI23" s="587"/>
      <c r="BJ23" s="587"/>
      <c r="BK23" s="587"/>
      <c r="BL23" s="587"/>
      <c r="BM23" s="587"/>
      <c r="BN23" s="588"/>
      <c r="BO23" s="639">
        <v>5.0999999999999996</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350953</v>
      </c>
      <c r="S24" s="587"/>
      <c r="T24" s="587"/>
      <c r="U24" s="587"/>
      <c r="V24" s="587"/>
      <c r="W24" s="587"/>
      <c r="X24" s="587"/>
      <c r="Y24" s="588"/>
      <c r="Z24" s="639">
        <v>0.6</v>
      </c>
      <c r="AA24" s="639"/>
      <c r="AB24" s="639"/>
      <c r="AC24" s="639"/>
      <c r="AD24" s="640" t="s">
        <v>113</v>
      </c>
      <c r="AE24" s="640"/>
      <c r="AF24" s="640"/>
      <c r="AG24" s="640"/>
      <c r="AH24" s="640"/>
      <c r="AI24" s="640"/>
      <c r="AJ24" s="640"/>
      <c r="AK24" s="640"/>
      <c r="AL24" s="609" t="s">
        <v>113</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22796627</v>
      </c>
      <c r="CS24" s="637"/>
      <c r="CT24" s="637"/>
      <c r="CU24" s="637"/>
      <c r="CV24" s="637"/>
      <c r="CW24" s="637"/>
      <c r="CX24" s="637"/>
      <c r="CY24" s="684"/>
      <c r="CZ24" s="688">
        <v>37.5</v>
      </c>
      <c r="DA24" s="689"/>
      <c r="DB24" s="689"/>
      <c r="DC24" s="690"/>
      <c r="DD24" s="683">
        <v>15370054</v>
      </c>
      <c r="DE24" s="637"/>
      <c r="DF24" s="637"/>
      <c r="DG24" s="637"/>
      <c r="DH24" s="637"/>
      <c r="DI24" s="637"/>
      <c r="DJ24" s="637"/>
      <c r="DK24" s="684"/>
      <c r="DL24" s="683">
        <v>14670235</v>
      </c>
      <c r="DM24" s="637"/>
      <c r="DN24" s="637"/>
      <c r="DO24" s="637"/>
      <c r="DP24" s="637"/>
      <c r="DQ24" s="637"/>
      <c r="DR24" s="637"/>
      <c r="DS24" s="637"/>
      <c r="DT24" s="637"/>
      <c r="DU24" s="637"/>
      <c r="DV24" s="684"/>
      <c r="DW24" s="685">
        <v>52.1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7296663</v>
      </c>
      <c r="S25" s="587"/>
      <c r="T25" s="587"/>
      <c r="U25" s="587"/>
      <c r="V25" s="587"/>
      <c r="W25" s="587"/>
      <c r="X25" s="587"/>
      <c r="Y25" s="588"/>
      <c r="Z25" s="639">
        <v>11.7</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7364080</v>
      </c>
      <c r="CS25" s="605"/>
      <c r="CT25" s="605"/>
      <c r="CU25" s="605"/>
      <c r="CV25" s="605"/>
      <c r="CW25" s="605"/>
      <c r="CX25" s="605"/>
      <c r="CY25" s="606"/>
      <c r="CZ25" s="589">
        <v>12.1</v>
      </c>
      <c r="DA25" s="607"/>
      <c r="DB25" s="607"/>
      <c r="DC25" s="608"/>
      <c r="DD25" s="592">
        <v>6706618</v>
      </c>
      <c r="DE25" s="605"/>
      <c r="DF25" s="605"/>
      <c r="DG25" s="605"/>
      <c r="DH25" s="605"/>
      <c r="DI25" s="605"/>
      <c r="DJ25" s="605"/>
      <c r="DK25" s="606"/>
      <c r="DL25" s="592">
        <v>6191347</v>
      </c>
      <c r="DM25" s="605"/>
      <c r="DN25" s="605"/>
      <c r="DO25" s="605"/>
      <c r="DP25" s="605"/>
      <c r="DQ25" s="605"/>
      <c r="DR25" s="605"/>
      <c r="DS25" s="605"/>
      <c r="DT25" s="605"/>
      <c r="DU25" s="605"/>
      <c r="DV25" s="606"/>
      <c r="DW25" s="609">
        <v>22</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6912</v>
      </c>
      <c r="S26" s="587"/>
      <c r="T26" s="587"/>
      <c r="U26" s="587"/>
      <c r="V26" s="587"/>
      <c r="W26" s="587"/>
      <c r="X26" s="587"/>
      <c r="Y26" s="588"/>
      <c r="Z26" s="639">
        <v>0</v>
      </c>
      <c r="AA26" s="639"/>
      <c r="AB26" s="639"/>
      <c r="AC26" s="639"/>
      <c r="AD26" s="640">
        <v>6912</v>
      </c>
      <c r="AE26" s="640"/>
      <c r="AF26" s="640"/>
      <c r="AG26" s="640"/>
      <c r="AH26" s="640"/>
      <c r="AI26" s="640"/>
      <c r="AJ26" s="640"/>
      <c r="AK26" s="640"/>
      <c r="AL26" s="609">
        <v>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4243234</v>
      </c>
      <c r="CS26" s="587"/>
      <c r="CT26" s="587"/>
      <c r="CU26" s="587"/>
      <c r="CV26" s="587"/>
      <c r="CW26" s="587"/>
      <c r="CX26" s="587"/>
      <c r="CY26" s="588"/>
      <c r="CZ26" s="589">
        <v>7</v>
      </c>
      <c r="DA26" s="607"/>
      <c r="DB26" s="607"/>
      <c r="DC26" s="608"/>
      <c r="DD26" s="592">
        <v>3832007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3416476</v>
      </c>
      <c r="S27" s="587"/>
      <c r="T27" s="587"/>
      <c r="U27" s="587"/>
      <c r="V27" s="587"/>
      <c r="W27" s="587"/>
      <c r="X27" s="587"/>
      <c r="Y27" s="588"/>
      <c r="Z27" s="639">
        <v>5.5</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12993248</v>
      </c>
      <c r="BH27" s="587"/>
      <c r="BI27" s="587"/>
      <c r="BJ27" s="587"/>
      <c r="BK27" s="587"/>
      <c r="BL27" s="587"/>
      <c r="BM27" s="587"/>
      <c r="BN27" s="588"/>
      <c r="BO27" s="639">
        <v>100</v>
      </c>
      <c r="BP27" s="639"/>
      <c r="BQ27" s="639"/>
      <c r="BR27" s="639"/>
      <c r="BS27" s="592">
        <v>156014</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9589294</v>
      </c>
      <c r="CS27" s="605"/>
      <c r="CT27" s="605"/>
      <c r="CU27" s="605"/>
      <c r="CV27" s="605"/>
      <c r="CW27" s="605"/>
      <c r="CX27" s="605"/>
      <c r="CY27" s="606"/>
      <c r="CZ27" s="589">
        <v>15.8</v>
      </c>
      <c r="DA27" s="607"/>
      <c r="DB27" s="607"/>
      <c r="DC27" s="608"/>
      <c r="DD27" s="592">
        <v>2939174</v>
      </c>
      <c r="DE27" s="605"/>
      <c r="DF27" s="605"/>
      <c r="DG27" s="605"/>
      <c r="DH27" s="605"/>
      <c r="DI27" s="605"/>
      <c r="DJ27" s="605"/>
      <c r="DK27" s="606"/>
      <c r="DL27" s="592">
        <v>2754760</v>
      </c>
      <c r="DM27" s="605"/>
      <c r="DN27" s="605"/>
      <c r="DO27" s="605"/>
      <c r="DP27" s="605"/>
      <c r="DQ27" s="605"/>
      <c r="DR27" s="605"/>
      <c r="DS27" s="605"/>
      <c r="DT27" s="605"/>
      <c r="DU27" s="605"/>
      <c r="DV27" s="606"/>
      <c r="DW27" s="609">
        <v>9.8000000000000007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694242</v>
      </c>
      <c r="S28" s="587"/>
      <c r="T28" s="587"/>
      <c r="U28" s="587"/>
      <c r="V28" s="587"/>
      <c r="W28" s="587"/>
      <c r="X28" s="587"/>
      <c r="Y28" s="588"/>
      <c r="Z28" s="639">
        <v>1.1000000000000001</v>
      </c>
      <c r="AA28" s="639"/>
      <c r="AB28" s="639"/>
      <c r="AC28" s="639"/>
      <c r="AD28" s="640">
        <v>57995</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5843253</v>
      </c>
      <c r="CS28" s="587"/>
      <c r="CT28" s="587"/>
      <c r="CU28" s="587"/>
      <c r="CV28" s="587"/>
      <c r="CW28" s="587"/>
      <c r="CX28" s="587"/>
      <c r="CY28" s="588"/>
      <c r="CZ28" s="589">
        <v>9.6</v>
      </c>
      <c r="DA28" s="607"/>
      <c r="DB28" s="607"/>
      <c r="DC28" s="608"/>
      <c r="DD28" s="592">
        <v>5724262</v>
      </c>
      <c r="DE28" s="587"/>
      <c r="DF28" s="587"/>
      <c r="DG28" s="587"/>
      <c r="DH28" s="587"/>
      <c r="DI28" s="587"/>
      <c r="DJ28" s="587"/>
      <c r="DK28" s="588"/>
      <c r="DL28" s="592">
        <v>5724128</v>
      </c>
      <c r="DM28" s="587"/>
      <c r="DN28" s="587"/>
      <c r="DO28" s="587"/>
      <c r="DP28" s="587"/>
      <c r="DQ28" s="587"/>
      <c r="DR28" s="587"/>
      <c r="DS28" s="587"/>
      <c r="DT28" s="587"/>
      <c r="DU28" s="587"/>
      <c r="DV28" s="588"/>
      <c r="DW28" s="609">
        <v>20.3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16012</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5841269</v>
      </c>
      <c r="CS29" s="605"/>
      <c r="CT29" s="605"/>
      <c r="CU29" s="605"/>
      <c r="CV29" s="605"/>
      <c r="CW29" s="605"/>
      <c r="CX29" s="605"/>
      <c r="CY29" s="606"/>
      <c r="CZ29" s="589">
        <v>9.6</v>
      </c>
      <c r="DA29" s="607"/>
      <c r="DB29" s="607"/>
      <c r="DC29" s="608"/>
      <c r="DD29" s="592">
        <v>5722278</v>
      </c>
      <c r="DE29" s="605"/>
      <c r="DF29" s="605"/>
      <c r="DG29" s="605"/>
      <c r="DH29" s="605"/>
      <c r="DI29" s="605"/>
      <c r="DJ29" s="605"/>
      <c r="DK29" s="606"/>
      <c r="DL29" s="592">
        <v>5722144</v>
      </c>
      <c r="DM29" s="605"/>
      <c r="DN29" s="605"/>
      <c r="DO29" s="605"/>
      <c r="DP29" s="605"/>
      <c r="DQ29" s="605"/>
      <c r="DR29" s="605"/>
      <c r="DS29" s="605"/>
      <c r="DT29" s="605"/>
      <c r="DU29" s="605"/>
      <c r="DV29" s="606"/>
      <c r="DW29" s="609">
        <v>20.3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712804</v>
      </c>
      <c r="S30" s="587"/>
      <c r="T30" s="587"/>
      <c r="U30" s="587"/>
      <c r="V30" s="587"/>
      <c r="W30" s="587"/>
      <c r="X30" s="587"/>
      <c r="Y30" s="588"/>
      <c r="Z30" s="639">
        <v>1.1000000000000001</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94.2</v>
      </c>
      <c r="BN30" s="653"/>
      <c r="BO30" s="653"/>
      <c r="BP30" s="653"/>
      <c r="BQ30" s="655"/>
      <c r="BR30" s="652">
        <v>98.4</v>
      </c>
      <c r="BS30" s="653"/>
      <c r="BT30" s="653"/>
      <c r="BU30" s="653"/>
      <c r="BV30" s="653"/>
      <c r="BW30" s="653"/>
      <c r="BX30" s="654">
        <v>93.8</v>
      </c>
      <c r="BY30" s="653"/>
      <c r="BZ30" s="653"/>
      <c r="CA30" s="653"/>
      <c r="CB30" s="655"/>
      <c r="CD30" s="658"/>
      <c r="CE30" s="659"/>
      <c r="CF30" s="623" t="s">
        <v>292</v>
      </c>
      <c r="CG30" s="620"/>
      <c r="CH30" s="620"/>
      <c r="CI30" s="620"/>
      <c r="CJ30" s="620"/>
      <c r="CK30" s="620"/>
      <c r="CL30" s="620"/>
      <c r="CM30" s="620"/>
      <c r="CN30" s="620"/>
      <c r="CO30" s="620"/>
      <c r="CP30" s="620"/>
      <c r="CQ30" s="621"/>
      <c r="CR30" s="586">
        <v>5222103</v>
      </c>
      <c r="CS30" s="587"/>
      <c r="CT30" s="587"/>
      <c r="CU30" s="587"/>
      <c r="CV30" s="587"/>
      <c r="CW30" s="587"/>
      <c r="CX30" s="587"/>
      <c r="CY30" s="588"/>
      <c r="CZ30" s="589">
        <v>8.6</v>
      </c>
      <c r="DA30" s="607"/>
      <c r="DB30" s="607"/>
      <c r="DC30" s="608"/>
      <c r="DD30" s="592">
        <v>5113679</v>
      </c>
      <c r="DE30" s="587"/>
      <c r="DF30" s="587"/>
      <c r="DG30" s="587"/>
      <c r="DH30" s="587"/>
      <c r="DI30" s="587"/>
      <c r="DJ30" s="587"/>
      <c r="DK30" s="588"/>
      <c r="DL30" s="592">
        <v>5113545</v>
      </c>
      <c r="DM30" s="587"/>
      <c r="DN30" s="587"/>
      <c r="DO30" s="587"/>
      <c r="DP30" s="587"/>
      <c r="DQ30" s="587"/>
      <c r="DR30" s="587"/>
      <c r="DS30" s="587"/>
      <c r="DT30" s="587"/>
      <c r="DU30" s="587"/>
      <c r="DV30" s="588"/>
      <c r="DW30" s="609">
        <v>18.2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638028</v>
      </c>
      <c r="S31" s="587"/>
      <c r="T31" s="587"/>
      <c r="U31" s="587"/>
      <c r="V31" s="587"/>
      <c r="W31" s="587"/>
      <c r="X31" s="587"/>
      <c r="Y31" s="588"/>
      <c r="Z31" s="639">
        <v>1</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96.1</v>
      </c>
      <c r="BN31" s="651"/>
      <c r="BO31" s="651"/>
      <c r="BP31" s="651"/>
      <c r="BQ31" s="615"/>
      <c r="BR31" s="650">
        <v>98.9</v>
      </c>
      <c r="BS31" s="605"/>
      <c r="BT31" s="605"/>
      <c r="BU31" s="605"/>
      <c r="BV31" s="605"/>
      <c r="BW31" s="605"/>
      <c r="BX31" s="641">
        <v>95.6</v>
      </c>
      <c r="BY31" s="651"/>
      <c r="BZ31" s="651"/>
      <c r="CA31" s="651"/>
      <c r="CB31" s="615"/>
      <c r="CD31" s="658"/>
      <c r="CE31" s="659"/>
      <c r="CF31" s="623" t="s">
        <v>296</v>
      </c>
      <c r="CG31" s="620"/>
      <c r="CH31" s="620"/>
      <c r="CI31" s="620"/>
      <c r="CJ31" s="620"/>
      <c r="CK31" s="620"/>
      <c r="CL31" s="620"/>
      <c r="CM31" s="620"/>
      <c r="CN31" s="620"/>
      <c r="CO31" s="620"/>
      <c r="CP31" s="620"/>
      <c r="CQ31" s="621"/>
      <c r="CR31" s="586">
        <v>619166</v>
      </c>
      <c r="CS31" s="605"/>
      <c r="CT31" s="605"/>
      <c r="CU31" s="605"/>
      <c r="CV31" s="605"/>
      <c r="CW31" s="605"/>
      <c r="CX31" s="605"/>
      <c r="CY31" s="606"/>
      <c r="CZ31" s="589">
        <v>1</v>
      </c>
      <c r="DA31" s="607"/>
      <c r="DB31" s="607"/>
      <c r="DC31" s="608"/>
      <c r="DD31" s="592">
        <v>608599</v>
      </c>
      <c r="DE31" s="605"/>
      <c r="DF31" s="605"/>
      <c r="DG31" s="605"/>
      <c r="DH31" s="605"/>
      <c r="DI31" s="605"/>
      <c r="DJ31" s="605"/>
      <c r="DK31" s="606"/>
      <c r="DL31" s="592">
        <v>608599</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519613</v>
      </c>
      <c r="S32" s="587"/>
      <c r="T32" s="587"/>
      <c r="U32" s="587"/>
      <c r="V32" s="587"/>
      <c r="W32" s="587"/>
      <c r="X32" s="587"/>
      <c r="Y32" s="588"/>
      <c r="Z32" s="639">
        <v>0.8</v>
      </c>
      <c r="AA32" s="639"/>
      <c r="AB32" s="639"/>
      <c r="AC32" s="639"/>
      <c r="AD32" s="640">
        <v>2777</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98.1</v>
      </c>
      <c r="BH32" s="571"/>
      <c r="BI32" s="571"/>
      <c r="BJ32" s="571"/>
      <c r="BK32" s="571"/>
      <c r="BL32" s="571"/>
      <c r="BM32" s="634">
        <v>92.1</v>
      </c>
      <c r="BN32" s="571"/>
      <c r="BO32" s="571"/>
      <c r="BP32" s="571"/>
      <c r="BQ32" s="628"/>
      <c r="BR32" s="649">
        <v>97.9</v>
      </c>
      <c r="BS32" s="571"/>
      <c r="BT32" s="571"/>
      <c r="BU32" s="571"/>
      <c r="BV32" s="571"/>
      <c r="BW32" s="571"/>
      <c r="BX32" s="634">
        <v>91.9</v>
      </c>
      <c r="BY32" s="571"/>
      <c r="BZ32" s="571"/>
      <c r="CA32" s="571"/>
      <c r="CB32" s="628"/>
      <c r="CD32" s="660"/>
      <c r="CE32" s="661"/>
      <c r="CF32" s="623" t="s">
        <v>299</v>
      </c>
      <c r="CG32" s="620"/>
      <c r="CH32" s="620"/>
      <c r="CI32" s="620"/>
      <c r="CJ32" s="620"/>
      <c r="CK32" s="620"/>
      <c r="CL32" s="620"/>
      <c r="CM32" s="620"/>
      <c r="CN32" s="620"/>
      <c r="CO32" s="620"/>
      <c r="CP32" s="620"/>
      <c r="CQ32" s="621"/>
      <c r="CR32" s="586">
        <v>1984</v>
      </c>
      <c r="CS32" s="587"/>
      <c r="CT32" s="587"/>
      <c r="CU32" s="587"/>
      <c r="CV32" s="587"/>
      <c r="CW32" s="587"/>
      <c r="CX32" s="587"/>
      <c r="CY32" s="588"/>
      <c r="CZ32" s="589">
        <v>0</v>
      </c>
      <c r="DA32" s="607"/>
      <c r="DB32" s="607"/>
      <c r="DC32" s="608"/>
      <c r="DD32" s="592">
        <v>1984</v>
      </c>
      <c r="DE32" s="587"/>
      <c r="DF32" s="587"/>
      <c r="DG32" s="587"/>
      <c r="DH32" s="587"/>
      <c r="DI32" s="587"/>
      <c r="DJ32" s="587"/>
      <c r="DK32" s="588"/>
      <c r="DL32" s="592">
        <v>1984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19734880</v>
      </c>
      <c r="S33" s="587"/>
      <c r="T33" s="587"/>
      <c r="U33" s="587"/>
      <c r="V33" s="587"/>
      <c r="W33" s="587"/>
      <c r="X33" s="587"/>
      <c r="Y33" s="588"/>
      <c r="Z33" s="639">
        <v>31.6</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28431098</v>
      </c>
      <c r="CS33" s="605"/>
      <c r="CT33" s="605"/>
      <c r="CU33" s="605"/>
      <c r="CV33" s="605"/>
      <c r="CW33" s="605"/>
      <c r="CX33" s="605"/>
      <c r="CY33" s="606"/>
      <c r="CZ33" s="589">
        <v>46.8</v>
      </c>
      <c r="DA33" s="607"/>
      <c r="DB33" s="607"/>
      <c r="DC33" s="608"/>
      <c r="DD33" s="592">
        <v>14046264</v>
      </c>
      <c r="DE33" s="605"/>
      <c r="DF33" s="605"/>
      <c r="DG33" s="605"/>
      <c r="DH33" s="605"/>
      <c r="DI33" s="605"/>
      <c r="DJ33" s="605"/>
      <c r="DK33" s="606"/>
      <c r="DL33" s="592">
        <v>10735966</v>
      </c>
      <c r="DM33" s="605"/>
      <c r="DN33" s="605"/>
      <c r="DO33" s="605"/>
      <c r="DP33" s="605"/>
      <c r="DQ33" s="605"/>
      <c r="DR33" s="605"/>
      <c r="DS33" s="605"/>
      <c r="DT33" s="605"/>
      <c r="DU33" s="605"/>
      <c r="DV33" s="606"/>
      <c r="DW33" s="609">
        <v>38.1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4658799</v>
      </c>
      <c r="CS34" s="587"/>
      <c r="CT34" s="587"/>
      <c r="CU34" s="587"/>
      <c r="CV34" s="587"/>
      <c r="CW34" s="587"/>
      <c r="CX34" s="587"/>
      <c r="CY34" s="588"/>
      <c r="CZ34" s="589">
        <v>7.7</v>
      </c>
      <c r="DA34" s="607"/>
      <c r="DB34" s="607"/>
      <c r="DC34" s="608"/>
      <c r="DD34" s="592">
        <v>3492611</v>
      </c>
      <c r="DE34" s="587"/>
      <c r="DF34" s="587"/>
      <c r="DG34" s="587"/>
      <c r="DH34" s="587"/>
      <c r="DI34" s="587"/>
      <c r="DJ34" s="587"/>
      <c r="DK34" s="588"/>
      <c r="DL34" s="592">
        <v>3056999</v>
      </c>
      <c r="DM34" s="587"/>
      <c r="DN34" s="587"/>
      <c r="DO34" s="587"/>
      <c r="DP34" s="587"/>
      <c r="DQ34" s="587"/>
      <c r="DR34" s="587"/>
      <c r="DS34" s="587"/>
      <c r="DT34" s="587"/>
      <c r="DU34" s="587"/>
      <c r="DV34" s="588"/>
      <c r="DW34" s="609">
        <v>10.9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2161980</v>
      </c>
      <c r="S35" s="587"/>
      <c r="T35" s="587"/>
      <c r="U35" s="587"/>
      <c r="V35" s="587"/>
      <c r="W35" s="587"/>
      <c r="X35" s="587"/>
      <c r="Y35" s="588"/>
      <c r="Z35" s="639">
        <v>3.5</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5841312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198357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331774</v>
      </c>
      <c r="CS35" s="605"/>
      <c r="CT35" s="605"/>
      <c r="CU35" s="605"/>
      <c r="CV35" s="605"/>
      <c r="CW35" s="605"/>
      <c r="CX35" s="605"/>
      <c r="CY35" s="606"/>
      <c r="CZ35" s="589">
        <v>0.5</v>
      </c>
      <c r="DA35" s="607"/>
      <c r="DB35" s="607"/>
      <c r="DC35" s="608"/>
      <c r="DD35" s="592">
        <v>258514</v>
      </c>
      <c r="DE35" s="605"/>
      <c r="DF35" s="605"/>
      <c r="DG35" s="605"/>
      <c r="DH35" s="605"/>
      <c r="DI35" s="605"/>
      <c r="DJ35" s="605"/>
      <c r="DK35" s="606"/>
      <c r="DL35" s="592">
        <v>213368</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62518485</v>
      </c>
      <c r="S36" s="627"/>
      <c r="T36" s="627"/>
      <c r="U36" s="627"/>
      <c r="V36" s="627"/>
      <c r="W36" s="627"/>
      <c r="X36" s="627"/>
      <c r="Y36" s="630"/>
      <c r="Z36" s="631">
        <v>100</v>
      </c>
      <c r="AA36" s="631"/>
      <c r="AB36" s="631"/>
      <c r="AC36" s="631"/>
      <c r="AD36" s="632">
        <v>25982502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1953300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10884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15509496</v>
      </c>
      <c r="CS36" s="587"/>
      <c r="CT36" s="587"/>
      <c r="CU36" s="587"/>
      <c r="CV36" s="587"/>
      <c r="CW36" s="587"/>
      <c r="CX36" s="587"/>
      <c r="CY36" s="588"/>
      <c r="CZ36" s="589">
        <v>25.5</v>
      </c>
      <c r="DA36" s="607"/>
      <c r="DB36" s="607"/>
      <c r="DC36" s="608"/>
      <c r="DD36" s="592">
        <v>3559752</v>
      </c>
      <c r="DE36" s="587"/>
      <c r="DF36" s="587"/>
      <c r="DG36" s="587"/>
      <c r="DH36" s="587"/>
      <c r="DI36" s="587"/>
      <c r="DJ36" s="587"/>
      <c r="DK36" s="588"/>
      <c r="DL36" s="592">
        <v>2664457</v>
      </c>
      <c r="DM36" s="587"/>
      <c r="DN36" s="587"/>
      <c r="DO36" s="587"/>
      <c r="DP36" s="587"/>
      <c r="DQ36" s="587"/>
      <c r="DR36" s="587"/>
      <c r="DS36" s="587"/>
      <c r="DT36" s="587"/>
      <c r="DU36" s="587"/>
      <c r="DV36" s="588"/>
      <c r="DW36" s="609">
        <v>9.5</v>
      </c>
      <c r="DX36" s="610"/>
      <c r="DY36" s="610"/>
      <c r="DZ36" s="610"/>
      <c r="EA36" s="610"/>
      <c r="EB36" s="610"/>
      <c r="EC36" s="611"/>
    </row>
    <row r="37" spans="2:133" ht="11.25" customHeight="1">
      <c r="AQ37" s="612" t="s">
        <v>314</v>
      </c>
      <c r="AR37" s="613"/>
      <c r="AS37" s="613"/>
      <c r="AT37" s="613"/>
      <c r="AU37" s="613"/>
      <c r="AV37" s="613"/>
      <c r="AW37" s="613"/>
      <c r="AX37" s="613"/>
      <c r="AY37" s="614"/>
      <c r="AZ37" s="586">
        <v>105804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14177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2379244</v>
      </c>
      <c r="CS37" s="605"/>
      <c r="CT37" s="605"/>
      <c r="CU37" s="605"/>
      <c r="CV37" s="605"/>
      <c r="CW37" s="605"/>
      <c r="CX37" s="605"/>
      <c r="CY37" s="606"/>
      <c r="CZ37" s="589">
        <v>3.9</v>
      </c>
      <c r="DA37" s="607"/>
      <c r="DB37" s="607"/>
      <c r="DC37" s="608"/>
      <c r="DD37" s="592">
        <v>2273744</v>
      </c>
      <c r="DE37" s="605"/>
      <c r="DF37" s="605"/>
      <c r="DG37" s="605"/>
      <c r="DH37" s="605"/>
      <c r="DI37" s="605"/>
      <c r="DJ37" s="605"/>
      <c r="DK37" s="606"/>
      <c r="DL37" s="592">
        <v>2046293</v>
      </c>
      <c r="DM37" s="605"/>
      <c r="DN37" s="605"/>
      <c r="DO37" s="605"/>
      <c r="DP37" s="605"/>
      <c r="DQ37" s="605"/>
      <c r="DR37" s="605"/>
      <c r="DS37" s="605"/>
      <c r="DT37" s="605"/>
      <c r="DU37" s="605"/>
      <c r="DV37" s="606"/>
      <c r="DW37" s="609">
        <v>7.3</v>
      </c>
      <c r="DX37" s="610"/>
      <c r="DY37" s="610"/>
      <c r="DZ37" s="610"/>
      <c r="EA37" s="610"/>
      <c r="EB37" s="610"/>
      <c r="EC37" s="611"/>
    </row>
    <row r="38" spans="2:133" ht="11.25" customHeight="1">
      <c r="AQ38" s="612" t="s">
        <v>317</v>
      </c>
      <c r="AR38" s="613"/>
      <c r="AS38" s="613"/>
      <c r="AT38" s="613"/>
      <c r="AU38" s="613"/>
      <c r="AV38" s="613"/>
      <c r="AW38" s="613"/>
      <c r="AX38" s="613"/>
      <c r="AY38" s="614"/>
      <c r="AZ38" s="586">
        <v>80404</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22978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5700550</v>
      </c>
      <c r="CS38" s="587"/>
      <c r="CT38" s="587"/>
      <c r="CU38" s="587"/>
      <c r="CV38" s="587"/>
      <c r="CW38" s="587"/>
      <c r="CX38" s="587"/>
      <c r="CY38" s="588"/>
      <c r="CZ38" s="589">
        <v>9.4</v>
      </c>
      <c r="DA38" s="607"/>
      <c r="DB38" s="607"/>
      <c r="DC38" s="608"/>
      <c r="DD38" s="592">
        <v>5155066</v>
      </c>
      <c r="DE38" s="587"/>
      <c r="DF38" s="587"/>
      <c r="DG38" s="587"/>
      <c r="DH38" s="587"/>
      <c r="DI38" s="587"/>
      <c r="DJ38" s="587"/>
      <c r="DK38" s="588"/>
      <c r="DL38" s="592">
        <v>4801142</v>
      </c>
      <c r="DM38" s="587"/>
      <c r="DN38" s="587"/>
      <c r="DO38" s="587"/>
      <c r="DP38" s="587"/>
      <c r="DQ38" s="587"/>
      <c r="DR38" s="587"/>
      <c r="DS38" s="587"/>
      <c r="DT38" s="587"/>
      <c r="DU38" s="587"/>
      <c r="DV38" s="588"/>
      <c r="DW38" s="609">
        <v>17.100000000000001</v>
      </c>
      <c r="DX38" s="610"/>
      <c r="DY38" s="610"/>
      <c r="DZ38" s="610"/>
      <c r="EA38" s="610"/>
      <c r="EB38" s="610"/>
      <c r="EC38" s="611"/>
    </row>
    <row r="39" spans="2:133" ht="11.25" customHeight="1">
      <c r="AQ39" s="612" t="s">
        <v>320</v>
      </c>
      <c r="AR39" s="613"/>
      <c r="AS39" s="613"/>
      <c r="AT39" s="613"/>
      <c r="AU39" s="613"/>
      <c r="AV39" s="613"/>
      <c r="AW39" s="613"/>
      <c r="AX39" s="613"/>
      <c r="AY39" s="614"/>
      <c r="AZ39" s="586">
        <v>58105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2031216</v>
      </c>
      <c r="CS39" s="605"/>
      <c r="CT39" s="605"/>
      <c r="CU39" s="605"/>
      <c r="CV39" s="605"/>
      <c r="CW39" s="605"/>
      <c r="CX39" s="605"/>
      <c r="CY39" s="606"/>
      <c r="CZ39" s="589">
        <v>3.3</v>
      </c>
      <c r="DA39" s="607"/>
      <c r="DB39" s="607"/>
      <c r="DC39" s="608"/>
      <c r="DD39" s="592">
        <v>1479178</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737315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199263</v>
      </c>
      <c r="CS40" s="587"/>
      <c r="CT40" s="587"/>
      <c r="CU40" s="587"/>
      <c r="CV40" s="587"/>
      <c r="CW40" s="587"/>
      <c r="CX40" s="587"/>
      <c r="CY40" s="588"/>
      <c r="CZ40" s="589">
        <v>0.3</v>
      </c>
      <c r="DA40" s="607"/>
      <c r="DB40" s="607"/>
      <c r="DC40" s="608"/>
      <c r="DD40" s="592">
        <v>101143</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2906384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331</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9486114</v>
      </c>
      <c r="CS42" s="587"/>
      <c r="CT42" s="587"/>
      <c r="CU42" s="587"/>
      <c r="CV42" s="587"/>
      <c r="CW42" s="587"/>
      <c r="CX42" s="587"/>
      <c r="CY42" s="588"/>
      <c r="CZ42" s="589">
        <v>15.6</v>
      </c>
      <c r="DA42" s="590"/>
      <c r="DB42" s="590"/>
      <c r="DC42" s="591"/>
      <c r="DD42" s="592">
        <v>1999233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270557</v>
      </c>
      <c r="CS43" s="605"/>
      <c r="CT43" s="605"/>
      <c r="CU43" s="605"/>
      <c r="CV43" s="605"/>
      <c r="CW43" s="605"/>
      <c r="CX43" s="605"/>
      <c r="CY43" s="606"/>
      <c r="CZ43" s="589">
        <v>0.4</v>
      </c>
      <c r="DA43" s="607"/>
      <c r="DB43" s="607"/>
      <c r="DC43" s="608"/>
      <c r="DD43" s="592">
        <v>260209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9378320</v>
      </c>
      <c r="CS44" s="587"/>
      <c r="CT44" s="587"/>
      <c r="CU44" s="587"/>
      <c r="CV44" s="587"/>
      <c r="CW44" s="587"/>
      <c r="CX44" s="587"/>
      <c r="CY44" s="588"/>
      <c r="CZ44" s="589">
        <v>15.4</v>
      </c>
      <c r="DA44" s="590"/>
      <c r="DB44" s="590"/>
      <c r="DC44" s="591"/>
      <c r="DD44" s="592">
        <v>1992622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3601839</v>
      </c>
      <c r="CS45" s="605"/>
      <c r="CT45" s="605"/>
      <c r="CU45" s="605"/>
      <c r="CV45" s="605"/>
      <c r="CW45" s="605"/>
      <c r="CX45" s="605"/>
      <c r="CY45" s="606"/>
      <c r="CZ45" s="589">
        <v>5.9</v>
      </c>
      <c r="DA45" s="607"/>
      <c r="DB45" s="607"/>
      <c r="DC45" s="608"/>
      <c r="DD45" s="592">
        <v>139878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5622083</v>
      </c>
      <c r="CS46" s="587"/>
      <c r="CT46" s="587"/>
      <c r="CU46" s="587"/>
      <c r="CV46" s="587"/>
      <c r="CW46" s="587"/>
      <c r="CX46" s="587"/>
      <c r="CY46" s="588"/>
      <c r="CZ46" s="589">
        <v>9.3000000000000007</v>
      </c>
      <c r="DA46" s="590"/>
      <c r="DB46" s="590"/>
      <c r="DC46" s="591"/>
      <c r="DD46" s="592">
        <v>1817416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107794</v>
      </c>
      <c r="CS47" s="605"/>
      <c r="CT47" s="605"/>
      <c r="CU47" s="605"/>
      <c r="CV47" s="605"/>
      <c r="CW47" s="605"/>
      <c r="CX47" s="605"/>
      <c r="CY47" s="606"/>
      <c r="CZ47" s="589">
        <v>0.2</v>
      </c>
      <c r="DA47" s="607"/>
      <c r="DB47" s="607"/>
      <c r="DC47" s="608"/>
      <c r="DD47" s="592">
        <v>6611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60713839</v>
      </c>
      <c r="CS49" s="571"/>
      <c r="CT49" s="571"/>
      <c r="CU49" s="571"/>
      <c r="CV49" s="571"/>
      <c r="CW49" s="571"/>
      <c r="CX49" s="571"/>
      <c r="CY49" s="572"/>
      <c r="CZ49" s="573">
        <v>100</v>
      </c>
      <c r="DA49" s="574"/>
      <c r="DB49" s="574"/>
      <c r="DC49" s="575"/>
      <c r="DD49" s="576">
        <v>31415551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52195</v>
      </c>
      <c r="R7" s="1099"/>
      <c r="S7" s="1099"/>
      <c r="T7" s="1099"/>
      <c r="U7" s="1099"/>
      <c r="V7" s="1099">
        <v>50398</v>
      </c>
      <c r="W7" s="1099"/>
      <c r="X7" s="1099"/>
      <c r="Y7" s="1099"/>
      <c r="Z7" s="1099"/>
      <c r="AA7" s="1099">
        <v>1797</v>
      </c>
      <c r="AB7" s="1099"/>
      <c r="AC7" s="1099"/>
      <c r="AD7" s="1099"/>
      <c r="AE7" s="1100"/>
      <c r="AF7" s="1101">
        <v>1443</v>
      </c>
      <c r="AG7" s="1102"/>
      <c r="AH7" s="1102"/>
      <c r="AI7" s="1102"/>
      <c r="AJ7" s="1103"/>
      <c r="AK7" s="1085">
        <v>1922</v>
      </c>
      <c r="AL7" s="1086"/>
      <c r="AM7" s="1086"/>
      <c r="AN7" s="1086"/>
      <c r="AO7" s="1086"/>
      <c r="AP7" s="1086">
        <v>58349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570</v>
      </c>
      <c r="BS7" s="1089" t="s">
        <v>562</v>
      </c>
      <c r="BT7" s="1090"/>
      <c r="BU7" s="1090"/>
      <c r="BV7" s="1090"/>
      <c r="BW7" s="1090"/>
      <c r="BX7" s="1090"/>
      <c r="BY7" s="1090"/>
      <c r="BZ7" s="1090"/>
      <c r="CA7" s="1090"/>
      <c r="CB7" s="1090"/>
      <c r="CC7" s="1090"/>
      <c r="CD7" s="1090"/>
      <c r="CE7" s="1090"/>
      <c r="CF7" s="1090"/>
      <c r="CG7" s="1091"/>
      <c r="CH7" s="1082">
        <v>54</v>
      </c>
      <c r="CI7" s="1083"/>
      <c r="CJ7" s="1083"/>
      <c r="CK7" s="1083"/>
      <c r="CL7" s="1084"/>
      <c r="CM7" s="1082">
        <v>790</v>
      </c>
      <c r="CN7" s="1083"/>
      <c r="CO7" s="1083"/>
      <c r="CP7" s="1083"/>
      <c r="CQ7" s="1084"/>
      <c r="CR7" s="1082">
        <v>3</v>
      </c>
      <c r="CS7" s="1083"/>
      <c r="CT7" s="1083"/>
      <c r="CU7" s="1083"/>
      <c r="CV7" s="1084"/>
      <c r="CW7" s="1082">
        <v>164</v>
      </c>
      <c r="CX7" s="1083"/>
      <c r="CY7" s="1083"/>
      <c r="CZ7" s="1083"/>
      <c r="DA7" s="1084"/>
      <c r="DB7" s="1082" t="s">
        <v>484</v>
      </c>
      <c r="DC7" s="1083"/>
      <c r="DD7" s="1083"/>
      <c r="DE7" s="1083"/>
      <c r="DF7" s="1084"/>
      <c r="DG7" s="1082" t="s">
        <v>484</v>
      </c>
      <c r="DH7" s="1083"/>
      <c r="DI7" s="1083"/>
      <c r="DJ7" s="1083"/>
      <c r="DK7" s="1084"/>
      <c r="DL7" s="1082">
        <v>1407</v>
      </c>
      <c r="DM7" s="1083"/>
      <c r="DN7" s="1083"/>
      <c r="DO7" s="1083"/>
      <c r="DP7" s="1084"/>
      <c r="DQ7" s="1082" t="s">
        <v>484</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7</v>
      </c>
      <c r="R8" s="1038"/>
      <c r="S8" s="1038"/>
      <c r="T8" s="1038"/>
      <c r="U8" s="1038"/>
      <c r="V8" s="1038">
        <v>1</v>
      </c>
      <c r="W8" s="1038"/>
      <c r="X8" s="1038"/>
      <c r="Y8" s="1038"/>
      <c r="Z8" s="1038"/>
      <c r="AA8" s="1038">
        <v>6</v>
      </c>
      <c r="AB8" s="1038"/>
      <c r="AC8" s="1038"/>
      <c r="AD8" s="1038"/>
      <c r="AE8" s="1039"/>
      <c r="AF8" s="1013" t="s">
        <v>113</v>
      </c>
      <c r="AG8" s="1014"/>
      <c r="AH8" s="1014"/>
      <c r="AI8" s="1014"/>
      <c r="AJ8" s="1015"/>
      <c r="AK8" s="1080" t="s">
        <v>484</v>
      </c>
      <c r="AL8" s="1081"/>
      <c r="AM8" s="1081"/>
      <c r="AN8" s="1081"/>
      <c r="AO8" s="1081"/>
      <c r="AP8" s="1081" t="s">
        <v>484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563</v>
      </c>
      <c r="BT8" s="1009"/>
      <c r="BU8" s="1009"/>
      <c r="BV8" s="1009"/>
      <c r="BW8" s="1009"/>
      <c r="BX8" s="1009"/>
      <c r="BY8" s="1009"/>
      <c r="BZ8" s="1009"/>
      <c r="CA8" s="1009"/>
      <c r="CB8" s="1009"/>
      <c r="CC8" s="1009"/>
      <c r="CD8" s="1009"/>
      <c r="CE8" s="1009"/>
      <c r="CF8" s="1009"/>
      <c r="CG8" s="1010"/>
      <c r="CH8" s="983">
        <v>-1</v>
      </c>
      <c r="CI8" s="984"/>
      <c r="CJ8" s="984"/>
      <c r="CK8" s="984"/>
      <c r="CL8" s="985"/>
      <c r="CM8" s="983">
        <v>196</v>
      </c>
      <c r="CN8" s="984"/>
      <c r="CO8" s="984"/>
      <c r="CP8" s="984"/>
      <c r="CQ8" s="985"/>
      <c r="CR8" s="983">
        <v>70</v>
      </c>
      <c r="CS8" s="984"/>
      <c r="CT8" s="984"/>
      <c r="CU8" s="984"/>
      <c r="CV8" s="985"/>
      <c r="CW8" s="983">
        <v>1</v>
      </c>
      <c r="CX8" s="984"/>
      <c r="CY8" s="984"/>
      <c r="CZ8" s="984"/>
      <c r="DA8" s="985"/>
      <c r="DB8" s="983" t="s">
        <v>484</v>
      </c>
      <c r="DC8" s="984"/>
      <c r="DD8" s="984"/>
      <c r="DE8" s="984"/>
      <c r="DF8" s="985"/>
      <c r="DG8" s="983" t="s">
        <v>484</v>
      </c>
      <c r="DH8" s="984"/>
      <c r="DI8" s="984"/>
      <c r="DJ8" s="984"/>
      <c r="DK8" s="985"/>
      <c r="DL8" s="983" t="s">
        <v>484</v>
      </c>
      <c r="DM8" s="984"/>
      <c r="DN8" s="984"/>
      <c r="DO8" s="984"/>
      <c r="DP8" s="985"/>
      <c r="DQ8" s="983" t="s">
        <v>484</v>
      </c>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1209</v>
      </c>
      <c r="R9" s="1038"/>
      <c r="S9" s="1038"/>
      <c r="T9" s="1038"/>
      <c r="U9" s="1038"/>
      <c r="V9" s="1038">
        <v>1209</v>
      </c>
      <c r="W9" s="1038"/>
      <c r="X9" s="1038"/>
      <c r="Y9" s="1038"/>
      <c r="Z9" s="1038"/>
      <c r="AA9" s="1038">
        <v>0</v>
      </c>
      <c r="AB9" s="1038"/>
      <c r="AC9" s="1038"/>
      <c r="AD9" s="1038"/>
      <c r="AE9" s="1039"/>
      <c r="AF9" s="1013" t="s">
        <v>113</v>
      </c>
      <c r="AG9" s="1014"/>
      <c r="AH9" s="1014"/>
      <c r="AI9" s="1014"/>
      <c r="AJ9" s="1015"/>
      <c r="AK9" s="1080" t="s">
        <v>484</v>
      </c>
      <c r="AL9" s="1081"/>
      <c r="AM9" s="1081"/>
      <c r="AN9" s="1081"/>
      <c r="AO9" s="1081"/>
      <c r="AP9" s="1081" t="s">
        <v>484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564</v>
      </c>
      <c r="BT9" s="1009"/>
      <c r="BU9" s="1009"/>
      <c r="BV9" s="1009"/>
      <c r="BW9" s="1009"/>
      <c r="BX9" s="1009"/>
      <c r="BY9" s="1009"/>
      <c r="BZ9" s="1009"/>
      <c r="CA9" s="1009"/>
      <c r="CB9" s="1009"/>
      <c r="CC9" s="1009"/>
      <c r="CD9" s="1009"/>
      <c r="CE9" s="1009"/>
      <c r="CF9" s="1009"/>
      <c r="CG9" s="1010"/>
      <c r="CH9" s="983">
        <v>5</v>
      </c>
      <c r="CI9" s="984"/>
      <c r="CJ9" s="984"/>
      <c r="CK9" s="984"/>
      <c r="CL9" s="985"/>
      <c r="CM9" s="983">
        <v>174</v>
      </c>
      <c r="CN9" s="984"/>
      <c r="CO9" s="984"/>
      <c r="CP9" s="984"/>
      <c r="CQ9" s="985"/>
      <c r="CR9" s="983">
        <v>160</v>
      </c>
      <c r="CS9" s="984"/>
      <c r="CT9" s="984"/>
      <c r="CU9" s="984"/>
      <c r="CV9" s="985"/>
      <c r="CW9" s="983">
        <v>31</v>
      </c>
      <c r="CX9" s="984"/>
      <c r="CY9" s="984"/>
      <c r="CZ9" s="984"/>
      <c r="DA9" s="985"/>
      <c r="DB9" s="983" t="s">
        <v>484</v>
      </c>
      <c r="DC9" s="984"/>
      <c r="DD9" s="984"/>
      <c r="DE9" s="984"/>
      <c r="DF9" s="985"/>
      <c r="DG9" s="983" t="s">
        <v>484</v>
      </c>
      <c r="DH9" s="984"/>
      <c r="DI9" s="984"/>
      <c r="DJ9" s="984"/>
      <c r="DK9" s="985"/>
      <c r="DL9" s="983" t="s">
        <v>484</v>
      </c>
      <c r="DM9" s="984"/>
      <c r="DN9" s="984"/>
      <c r="DO9" s="984"/>
      <c r="DP9" s="985"/>
      <c r="DQ9" s="983" t="s">
        <v>484</v>
      </c>
      <c r="DR9" s="984"/>
      <c r="DS9" s="984"/>
      <c r="DT9" s="984"/>
      <c r="DU9" s="985"/>
      <c r="DV9" s="986"/>
      <c r="DW9" s="987"/>
      <c r="DX9" s="987"/>
      <c r="DY9" s="987"/>
      <c r="DZ9" s="988"/>
      <c r="EA9" s="205"/>
    </row>
    <row r="10" spans="1:131" s="206" customFormat="1" ht="26.25" customHeight="1">
      <c r="A10" s="212">
        <v>4</v>
      </c>
      <c r="B10" s="1031" t="s">
        <v>368</v>
      </c>
      <c r="C10" s="1032"/>
      <c r="D10" s="1032"/>
      <c r="E10" s="1032"/>
      <c r="F10" s="1032"/>
      <c r="G10" s="1032"/>
      <c r="H10" s="1032"/>
      <c r="I10" s="1032"/>
      <c r="J10" s="1032"/>
      <c r="K10" s="1032"/>
      <c r="L10" s="1032"/>
      <c r="M10" s="1032"/>
      <c r="N10" s="1032"/>
      <c r="O10" s="1032"/>
      <c r="P10" s="1033"/>
      <c r="Q10" s="1037">
        <v>7</v>
      </c>
      <c r="R10" s="1038"/>
      <c r="S10" s="1038"/>
      <c r="T10" s="1038"/>
      <c r="U10" s="1038"/>
      <c r="V10" s="1038">
        <v>6</v>
      </c>
      <c r="W10" s="1038"/>
      <c r="X10" s="1038"/>
      <c r="Y10" s="1038"/>
      <c r="Z10" s="1038"/>
      <c r="AA10" s="1038">
        <v>1</v>
      </c>
      <c r="AB10" s="1038"/>
      <c r="AC10" s="1038"/>
      <c r="AD10" s="1038"/>
      <c r="AE10" s="1039"/>
      <c r="AF10" s="1013" t="s">
        <v>113</v>
      </c>
      <c r="AG10" s="1014"/>
      <c r="AH10" s="1014"/>
      <c r="AI10" s="1014"/>
      <c r="AJ10" s="1015"/>
      <c r="AK10" s="1080" t="s">
        <v>484</v>
      </c>
      <c r="AL10" s="1081"/>
      <c r="AM10" s="1081"/>
      <c r="AN10" s="1081"/>
      <c r="AO10" s="1081"/>
      <c r="AP10" s="1081" t="s">
        <v>484</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565</v>
      </c>
      <c r="BT10" s="1009"/>
      <c r="BU10" s="1009"/>
      <c r="BV10" s="1009"/>
      <c r="BW10" s="1009"/>
      <c r="BX10" s="1009"/>
      <c r="BY10" s="1009"/>
      <c r="BZ10" s="1009"/>
      <c r="CA10" s="1009"/>
      <c r="CB10" s="1009"/>
      <c r="CC10" s="1009"/>
      <c r="CD10" s="1009"/>
      <c r="CE10" s="1009"/>
      <c r="CF10" s="1009"/>
      <c r="CG10" s="1010"/>
      <c r="CH10" s="983">
        <v>-6</v>
      </c>
      <c r="CI10" s="984"/>
      <c r="CJ10" s="984"/>
      <c r="CK10" s="984"/>
      <c r="CL10" s="985"/>
      <c r="CM10" s="983">
        <v>137</v>
      </c>
      <c r="CN10" s="984"/>
      <c r="CO10" s="984"/>
      <c r="CP10" s="984"/>
      <c r="CQ10" s="985"/>
      <c r="CR10" s="983">
        <v>422</v>
      </c>
      <c r="CS10" s="984"/>
      <c r="CT10" s="984"/>
      <c r="CU10" s="984"/>
      <c r="CV10" s="985"/>
      <c r="CW10" s="983">
        <v>5</v>
      </c>
      <c r="CX10" s="984"/>
      <c r="CY10" s="984"/>
      <c r="CZ10" s="984"/>
      <c r="DA10" s="985"/>
      <c r="DB10" s="983" t="s">
        <v>484</v>
      </c>
      <c r="DC10" s="984"/>
      <c r="DD10" s="984"/>
      <c r="DE10" s="984"/>
      <c r="DF10" s="985"/>
      <c r="DG10" s="983" t="s">
        <v>484</v>
      </c>
      <c r="DH10" s="984"/>
      <c r="DI10" s="984"/>
      <c r="DJ10" s="984"/>
      <c r="DK10" s="985"/>
      <c r="DL10" s="983" t="s">
        <v>484</v>
      </c>
      <c r="DM10" s="984"/>
      <c r="DN10" s="984"/>
      <c r="DO10" s="984"/>
      <c r="DP10" s="985"/>
      <c r="DQ10" s="983" t="s">
        <v>484</v>
      </c>
      <c r="DR10" s="984"/>
      <c r="DS10" s="984"/>
      <c r="DT10" s="984"/>
      <c r="DU10" s="985"/>
      <c r="DV10" s="986"/>
      <c r="DW10" s="987"/>
      <c r="DX10" s="987"/>
      <c r="DY10" s="987"/>
      <c r="DZ10" s="988"/>
      <c r="EA10" s="205"/>
    </row>
    <row r="11" spans="1:131" s="206" customFormat="1" ht="26.25" customHeight="1">
      <c r="A11" s="212">
        <v>5</v>
      </c>
      <c r="B11" s="1031" t="s">
        <v>369</v>
      </c>
      <c r="C11" s="1032"/>
      <c r="D11" s="1032"/>
      <c r="E11" s="1032"/>
      <c r="F11" s="1032"/>
      <c r="G11" s="1032"/>
      <c r="H11" s="1032"/>
      <c r="I11" s="1032"/>
      <c r="J11" s="1032"/>
      <c r="K11" s="1032"/>
      <c r="L11" s="1032"/>
      <c r="M11" s="1032"/>
      <c r="N11" s="1032"/>
      <c r="O11" s="1032"/>
      <c r="P11" s="1033"/>
      <c r="Q11" s="1037">
        <v>12118</v>
      </c>
      <c r="R11" s="1038"/>
      <c r="S11" s="1038"/>
      <c r="T11" s="1038"/>
      <c r="U11" s="1038"/>
      <c r="V11" s="1038">
        <v>12118</v>
      </c>
      <c r="W11" s="1038"/>
      <c r="X11" s="1038"/>
      <c r="Y11" s="1038"/>
      <c r="Z11" s="1038"/>
      <c r="AA11" s="1038">
        <v>0</v>
      </c>
      <c r="AB11" s="1038"/>
      <c r="AC11" s="1038"/>
      <c r="AD11" s="1038"/>
      <c r="AE11" s="1039"/>
      <c r="AF11" s="1013" t="s">
        <v>113</v>
      </c>
      <c r="AG11" s="1014"/>
      <c r="AH11" s="1014"/>
      <c r="AI11" s="1014"/>
      <c r="AJ11" s="1015"/>
      <c r="AK11" s="1080">
        <v>193</v>
      </c>
      <c r="AL11" s="1081"/>
      <c r="AM11" s="1081"/>
      <c r="AN11" s="1081"/>
      <c r="AO11" s="1081"/>
      <c r="AP11" s="1081">
        <v>11161</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566</v>
      </c>
      <c r="BT11" s="1009"/>
      <c r="BU11" s="1009"/>
      <c r="BV11" s="1009"/>
      <c r="BW11" s="1009"/>
      <c r="BX11" s="1009"/>
      <c r="BY11" s="1009"/>
      <c r="BZ11" s="1009"/>
      <c r="CA11" s="1009"/>
      <c r="CB11" s="1009"/>
      <c r="CC11" s="1009"/>
      <c r="CD11" s="1009"/>
      <c r="CE11" s="1009"/>
      <c r="CF11" s="1009"/>
      <c r="CG11" s="1010"/>
      <c r="CH11" s="983">
        <v>-1</v>
      </c>
      <c r="CI11" s="984"/>
      <c r="CJ11" s="984"/>
      <c r="CK11" s="984"/>
      <c r="CL11" s="985"/>
      <c r="CM11" s="983">
        <v>1619</v>
      </c>
      <c r="CN11" s="984"/>
      <c r="CO11" s="984"/>
      <c r="CP11" s="984"/>
      <c r="CQ11" s="985"/>
      <c r="CR11" s="983">
        <v>50</v>
      </c>
      <c r="CS11" s="984"/>
      <c r="CT11" s="984"/>
      <c r="CU11" s="984"/>
      <c r="CV11" s="985"/>
      <c r="CW11" s="983">
        <v>0</v>
      </c>
      <c r="CX11" s="984"/>
      <c r="CY11" s="984"/>
      <c r="CZ11" s="984"/>
      <c r="DA11" s="985"/>
      <c r="DB11" s="983" t="s">
        <v>484</v>
      </c>
      <c r="DC11" s="984"/>
      <c r="DD11" s="984"/>
      <c r="DE11" s="984"/>
      <c r="DF11" s="985"/>
      <c r="DG11" s="983" t="s">
        <v>484</v>
      </c>
      <c r="DH11" s="984"/>
      <c r="DI11" s="984"/>
      <c r="DJ11" s="984"/>
      <c r="DK11" s="985"/>
      <c r="DL11" s="983" t="s">
        <v>484</v>
      </c>
      <c r="DM11" s="984"/>
      <c r="DN11" s="984"/>
      <c r="DO11" s="984"/>
      <c r="DP11" s="985"/>
      <c r="DQ11" s="983" t="s">
        <v>484</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567</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8</v>
      </c>
      <c r="CN12" s="984"/>
      <c r="CO12" s="984"/>
      <c r="CP12" s="984"/>
      <c r="CQ12" s="985"/>
      <c r="CR12" s="983">
        <v>43</v>
      </c>
      <c r="CS12" s="984"/>
      <c r="CT12" s="984"/>
      <c r="CU12" s="984"/>
      <c r="CV12" s="985"/>
      <c r="CW12" s="983">
        <v>0</v>
      </c>
      <c r="CX12" s="984"/>
      <c r="CY12" s="984"/>
      <c r="CZ12" s="984"/>
      <c r="DA12" s="985"/>
      <c r="DB12" s="983" t="s">
        <v>484</v>
      </c>
      <c r="DC12" s="984"/>
      <c r="DD12" s="984"/>
      <c r="DE12" s="984"/>
      <c r="DF12" s="985"/>
      <c r="DG12" s="983" t="s">
        <v>484</v>
      </c>
      <c r="DH12" s="984"/>
      <c r="DI12" s="984"/>
      <c r="DJ12" s="984"/>
      <c r="DK12" s="985"/>
      <c r="DL12" s="983" t="s">
        <v>484</v>
      </c>
      <c r="DM12" s="984"/>
      <c r="DN12" s="984"/>
      <c r="DO12" s="984"/>
      <c r="DP12" s="985"/>
      <c r="DQ12" s="983" t="s">
        <v>484</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568</v>
      </c>
      <c r="BT13" s="1009"/>
      <c r="BU13" s="1009"/>
      <c r="BV13" s="1009"/>
      <c r="BW13" s="1009"/>
      <c r="BX13" s="1009"/>
      <c r="BY13" s="1009"/>
      <c r="BZ13" s="1009"/>
      <c r="CA13" s="1009"/>
      <c r="CB13" s="1009"/>
      <c r="CC13" s="1009"/>
      <c r="CD13" s="1009"/>
      <c r="CE13" s="1009"/>
      <c r="CF13" s="1009"/>
      <c r="CG13" s="1010"/>
      <c r="CH13" s="983">
        <v>0</v>
      </c>
      <c r="CI13" s="984"/>
      <c r="CJ13" s="984"/>
      <c r="CK13" s="984"/>
      <c r="CL13" s="985"/>
      <c r="CM13" s="983">
        <v>16</v>
      </c>
      <c r="CN13" s="984"/>
      <c r="CO13" s="984"/>
      <c r="CP13" s="984"/>
      <c r="CQ13" s="985"/>
      <c r="CR13" s="983">
        <v>2</v>
      </c>
      <c r="CS13" s="984"/>
      <c r="CT13" s="984"/>
      <c r="CU13" s="984"/>
      <c r="CV13" s="985"/>
      <c r="CW13" s="983">
        <v>0</v>
      </c>
      <c r="CX13" s="984"/>
      <c r="CY13" s="984"/>
      <c r="CZ13" s="984"/>
      <c r="DA13" s="985"/>
      <c r="DB13" s="983" t="s">
        <v>484</v>
      </c>
      <c r="DC13" s="984"/>
      <c r="DD13" s="984"/>
      <c r="DE13" s="984"/>
      <c r="DF13" s="985"/>
      <c r="DG13" s="983" t="s">
        <v>484</v>
      </c>
      <c r="DH13" s="984"/>
      <c r="DI13" s="984"/>
      <c r="DJ13" s="984"/>
      <c r="DK13" s="985"/>
      <c r="DL13" s="983" t="s">
        <v>484</v>
      </c>
      <c r="DM13" s="984"/>
      <c r="DN13" s="984"/>
      <c r="DO13" s="984"/>
      <c r="DP13" s="985"/>
      <c r="DQ13" s="983" t="s">
        <v>484</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569</v>
      </c>
      <c r="BT14" s="1009"/>
      <c r="BU14" s="1009"/>
      <c r="BV14" s="1009"/>
      <c r="BW14" s="1009"/>
      <c r="BX14" s="1009"/>
      <c r="BY14" s="1009"/>
      <c r="BZ14" s="1009"/>
      <c r="CA14" s="1009"/>
      <c r="CB14" s="1009"/>
      <c r="CC14" s="1009"/>
      <c r="CD14" s="1009"/>
      <c r="CE14" s="1009"/>
      <c r="CF14" s="1009"/>
      <c r="CG14" s="1010"/>
      <c r="CH14" s="983">
        <v>-3</v>
      </c>
      <c r="CI14" s="984"/>
      <c r="CJ14" s="984"/>
      <c r="CK14" s="984"/>
      <c r="CL14" s="985"/>
      <c r="CM14" s="983">
        <v>92</v>
      </c>
      <c r="CN14" s="984"/>
      <c r="CO14" s="984"/>
      <c r="CP14" s="984"/>
      <c r="CQ14" s="985"/>
      <c r="CR14" s="983">
        <v>89</v>
      </c>
      <c r="CS14" s="984"/>
      <c r="CT14" s="984"/>
      <c r="CU14" s="984"/>
      <c r="CV14" s="985"/>
      <c r="CW14" s="983">
        <v>1</v>
      </c>
      <c r="CX14" s="984"/>
      <c r="CY14" s="984"/>
      <c r="CZ14" s="984"/>
      <c r="DA14" s="985"/>
      <c r="DB14" s="983" t="s">
        <v>484</v>
      </c>
      <c r="DC14" s="984"/>
      <c r="DD14" s="984"/>
      <c r="DE14" s="984"/>
      <c r="DF14" s="985"/>
      <c r="DG14" s="983" t="s">
        <v>484</v>
      </c>
      <c r="DH14" s="984"/>
      <c r="DI14" s="984"/>
      <c r="DJ14" s="984"/>
      <c r="DK14" s="985"/>
      <c r="DL14" s="983" t="s">
        <v>484</v>
      </c>
      <c r="DM14" s="984"/>
      <c r="DN14" s="984"/>
      <c r="DO14" s="984"/>
      <c r="DP14" s="985"/>
      <c r="DQ14" s="983" t="s">
        <v>484</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2">
        <v>62518</v>
      </c>
      <c r="R23" s="1063"/>
      <c r="S23" s="1063"/>
      <c r="T23" s="1063"/>
      <c r="U23" s="1063"/>
      <c r="V23" s="1063">
        <v>60713</v>
      </c>
      <c r="W23" s="1063"/>
      <c r="X23" s="1063"/>
      <c r="Y23" s="1063"/>
      <c r="Z23" s="1063"/>
      <c r="AA23" s="1063">
        <v>1805</v>
      </c>
      <c r="AB23" s="1063"/>
      <c r="AC23" s="1063"/>
      <c r="AD23" s="1063"/>
      <c r="AE23" s="1064"/>
      <c r="AF23" s="1065">
        <v>1443</v>
      </c>
      <c r="AG23" s="1063"/>
      <c r="AH23" s="1063"/>
      <c r="AI23" s="1063"/>
      <c r="AJ23" s="1066"/>
      <c r="AK23" s="1067"/>
      <c r="AL23" s="1068"/>
      <c r="AM23" s="1068"/>
      <c r="AN23" s="1068"/>
      <c r="AO23" s="1068"/>
      <c r="AP23" s="1063">
        <v>69510</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11130</v>
      </c>
      <c r="R28" s="1048"/>
      <c r="S28" s="1048"/>
      <c r="T28" s="1048"/>
      <c r="U28" s="1048"/>
      <c r="V28" s="1048">
        <v>10932</v>
      </c>
      <c r="W28" s="1048"/>
      <c r="X28" s="1048"/>
      <c r="Y28" s="1048"/>
      <c r="Z28" s="1048"/>
      <c r="AA28" s="1048">
        <v>198</v>
      </c>
      <c r="AB28" s="1048"/>
      <c r="AC28" s="1048"/>
      <c r="AD28" s="1048"/>
      <c r="AE28" s="1049"/>
      <c r="AF28" s="1050">
        <v>198</v>
      </c>
      <c r="AG28" s="1048"/>
      <c r="AH28" s="1048"/>
      <c r="AI28" s="1048"/>
      <c r="AJ28" s="1051"/>
      <c r="AK28" s="1052">
        <v>737</v>
      </c>
      <c r="AL28" s="1040"/>
      <c r="AM28" s="1040"/>
      <c r="AN28" s="1040"/>
      <c r="AO28" s="1040"/>
      <c r="AP28" s="1040" t="s">
        <v>484</v>
      </c>
      <c r="AQ28" s="1040"/>
      <c r="AR28" s="1040"/>
      <c r="AS28" s="1040"/>
      <c r="AT28" s="1040"/>
      <c r="AU28" s="1040" t="s">
        <v>484</v>
      </c>
      <c r="AV28" s="1040"/>
      <c r="AW28" s="1040"/>
      <c r="AX28" s="1040"/>
      <c r="AY28" s="1040"/>
      <c r="AZ28" s="1041" t="s">
        <v>484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384</v>
      </c>
      <c r="C29" s="1032"/>
      <c r="D29" s="1032"/>
      <c r="E29" s="1032"/>
      <c r="F29" s="1032"/>
      <c r="G29" s="1032"/>
      <c r="H29" s="1032"/>
      <c r="I29" s="1032"/>
      <c r="J29" s="1032"/>
      <c r="K29" s="1032"/>
      <c r="L29" s="1032"/>
      <c r="M29" s="1032"/>
      <c r="N29" s="1032"/>
      <c r="O29" s="1032"/>
      <c r="P29" s="1033"/>
      <c r="Q29" s="1037">
        <v>9143</v>
      </c>
      <c r="R29" s="1038"/>
      <c r="S29" s="1038"/>
      <c r="T29" s="1038"/>
      <c r="U29" s="1038"/>
      <c r="V29" s="1038">
        <v>9068</v>
      </c>
      <c r="W29" s="1038"/>
      <c r="X29" s="1038"/>
      <c r="Y29" s="1038"/>
      <c r="Z29" s="1038"/>
      <c r="AA29" s="1038">
        <v>75</v>
      </c>
      <c r="AB29" s="1038"/>
      <c r="AC29" s="1038"/>
      <c r="AD29" s="1038"/>
      <c r="AE29" s="1039"/>
      <c r="AF29" s="1013">
        <v>75</v>
      </c>
      <c r="AG29" s="1014"/>
      <c r="AH29" s="1014"/>
      <c r="AI29" s="1014"/>
      <c r="AJ29" s="1015"/>
      <c r="AK29" s="974">
        <v>1448</v>
      </c>
      <c r="AL29" s="963"/>
      <c r="AM29" s="963"/>
      <c r="AN29" s="963"/>
      <c r="AO29" s="963"/>
      <c r="AP29" s="963" t="s">
        <v>484</v>
      </c>
      <c r="AQ29" s="963"/>
      <c r="AR29" s="963"/>
      <c r="AS29" s="963"/>
      <c r="AT29" s="963"/>
      <c r="AU29" s="963" t="s">
        <v>484</v>
      </c>
      <c r="AV29" s="963"/>
      <c r="AW29" s="963"/>
      <c r="AX29" s="963"/>
      <c r="AY29" s="963"/>
      <c r="AZ29" s="1036" t="s">
        <v>484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385</v>
      </c>
      <c r="C30" s="1032"/>
      <c r="D30" s="1032"/>
      <c r="E30" s="1032"/>
      <c r="F30" s="1032"/>
      <c r="G30" s="1032"/>
      <c r="H30" s="1032"/>
      <c r="I30" s="1032"/>
      <c r="J30" s="1032"/>
      <c r="K30" s="1032"/>
      <c r="L30" s="1032"/>
      <c r="M30" s="1032"/>
      <c r="N30" s="1032"/>
      <c r="O30" s="1032"/>
      <c r="P30" s="1033"/>
      <c r="Q30" s="1037">
        <v>1184</v>
      </c>
      <c r="R30" s="1038"/>
      <c r="S30" s="1038"/>
      <c r="T30" s="1038"/>
      <c r="U30" s="1038"/>
      <c r="V30" s="1038">
        <v>1183</v>
      </c>
      <c r="W30" s="1038"/>
      <c r="X30" s="1038"/>
      <c r="Y30" s="1038"/>
      <c r="Z30" s="1038"/>
      <c r="AA30" s="1038">
        <v>1</v>
      </c>
      <c r="AB30" s="1038"/>
      <c r="AC30" s="1038"/>
      <c r="AD30" s="1038"/>
      <c r="AE30" s="1039"/>
      <c r="AF30" s="1013">
        <v>1</v>
      </c>
      <c r="AG30" s="1014"/>
      <c r="AH30" s="1014"/>
      <c r="AI30" s="1014"/>
      <c r="AJ30" s="1015"/>
      <c r="AK30" s="974">
        <v>349</v>
      </c>
      <c r="AL30" s="963"/>
      <c r="AM30" s="963"/>
      <c r="AN30" s="963"/>
      <c r="AO30" s="963"/>
      <c r="AP30" s="963" t="s">
        <v>484</v>
      </c>
      <c r="AQ30" s="963"/>
      <c r="AR30" s="963"/>
      <c r="AS30" s="963"/>
      <c r="AT30" s="963"/>
      <c r="AU30" s="963" t="s">
        <v>484</v>
      </c>
      <c r="AV30" s="963"/>
      <c r="AW30" s="963"/>
      <c r="AX30" s="963"/>
      <c r="AY30" s="963"/>
      <c r="AZ30" s="1036" t="s">
        <v>484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386</v>
      </c>
      <c r="C31" s="1032"/>
      <c r="D31" s="1032"/>
      <c r="E31" s="1032"/>
      <c r="F31" s="1032"/>
      <c r="G31" s="1032"/>
      <c r="H31" s="1032"/>
      <c r="I31" s="1032"/>
      <c r="J31" s="1032"/>
      <c r="K31" s="1032"/>
      <c r="L31" s="1032"/>
      <c r="M31" s="1032"/>
      <c r="N31" s="1032"/>
      <c r="O31" s="1032"/>
      <c r="P31" s="1033"/>
      <c r="Q31" s="1037">
        <v>2756</v>
      </c>
      <c r="R31" s="1038"/>
      <c r="S31" s="1038"/>
      <c r="T31" s="1038"/>
      <c r="U31" s="1038"/>
      <c r="V31" s="1038">
        <v>2673</v>
      </c>
      <c r="W31" s="1038"/>
      <c r="X31" s="1038"/>
      <c r="Y31" s="1038"/>
      <c r="Z31" s="1038"/>
      <c r="AA31" s="1038">
        <v>83</v>
      </c>
      <c r="AB31" s="1038"/>
      <c r="AC31" s="1038"/>
      <c r="AD31" s="1038"/>
      <c r="AE31" s="1039"/>
      <c r="AF31" s="1013">
        <v>5195</v>
      </c>
      <c r="AG31" s="1014"/>
      <c r="AH31" s="1014"/>
      <c r="AI31" s="1014"/>
      <c r="AJ31" s="1015"/>
      <c r="AK31" s="974">
        <v>15</v>
      </c>
      <c r="AL31" s="963"/>
      <c r="AM31" s="963"/>
      <c r="AN31" s="963"/>
      <c r="AO31" s="963"/>
      <c r="AP31" s="963">
        <v>8024</v>
      </c>
      <c r="AQ31" s="963"/>
      <c r="AR31" s="963"/>
      <c r="AS31" s="963"/>
      <c r="AT31" s="963"/>
      <c r="AU31" s="963">
        <v>305</v>
      </c>
      <c r="AV31" s="963"/>
      <c r="AW31" s="963"/>
      <c r="AX31" s="963"/>
      <c r="AY31" s="963"/>
      <c r="AZ31" s="1036" t="s">
        <v>484</v>
      </c>
      <c r="BA31" s="1036"/>
      <c r="BB31" s="1036"/>
      <c r="BC31" s="1036"/>
      <c r="BD31" s="1036"/>
      <c r="BE31" s="1026" t="s">
        <v>387</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388</v>
      </c>
      <c r="C32" s="1032"/>
      <c r="D32" s="1032"/>
      <c r="E32" s="1032"/>
      <c r="F32" s="1032"/>
      <c r="G32" s="1032"/>
      <c r="H32" s="1032"/>
      <c r="I32" s="1032"/>
      <c r="J32" s="1032"/>
      <c r="K32" s="1032"/>
      <c r="L32" s="1032"/>
      <c r="M32" s="1032"/>
      <c r="N32" s="1032"/>
      <c r="O32" s="1032"/>
      <c r="P32" s="1033"/>
      <c r="Q32" s="1037">
        <v>28</v>
      </c>
      <c r="R32" s="1038"/>
      <c r="S32" s="1038"/>
      <c r="T32" s="1038"/>
      <c r="U32" s="1038"/>
      <c r="V32" s="1038">
        <v>21</v>
      </c>
      <c r="W32" s="1038"/>
      <c r="X32" s="1038"/>
      <c r="Y32" s="1038"/>
      <c r="Z32" s="1038"/>
      <c r="AA32" s="1038">
        <v>7</v>
      </c>
      <c r="AB32" s="1038"/>
      <c r="AC32" s="1038"/>
      <c r="AD32" s="1038"/>
      <c r="AE32" s="1039"/>
      <c r="AF32" s="1013">
        <v>40</v>
      </c>
      <c r="AG32" s="1014"/>
      <c r="AH32" s="1014"/>
      <c r="AI32" s="1014"/>
      <c r="AJ32" s="1015"/>
      <c r="AK32" s="974">
        <v>22</v>
      </c>
      <c r="AL32" s="963"/>
      <c r="AM32" s="963"/>
      <c r="AN32" s="963"/>
      <c r="AO32" s="963"/>
      <c r="AP32" s="963">
        <v>393</v>
      </c>
      <c r="AQ32" s="963"/>
      <c r="AR32" s="963"/>
      <c r="AS32" s="963"/>
      <c r="AT32" s="963"/>
      <c r="AU32" s="963">
        <v>314</v>
      </c>
      <c r="AV32" s="963"/>
      <c r="AW32" s="963"/>
      <c r="AX32" s="963"/>
      <c r="AY32" s="963"/>
      <c r="AZ32" s="1036" t="s">
        <v>484</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389</v>
      </c>
      <c r="C33" s="1032"/>
      <c r="D33" s="1032"/>
      <c r="E33" s="1032"/>
      <c r="F33" s="1032"/>
      <c r="G33" s="1032"/>
      <c r="H33" s="1032"/>
      <c r="I33" s="1032"/>
      <c r="J33" s="1032"/>
      <c r="K33" s="1032"/>
      <c r="L33" s="1032"/>
      <c r="M33" s="1032"/>
      <c r="N33" s="1032"/>
      <c r="O33" s="1032"/>
      <c r="P33" s="1033"/>
      <c r="Q33" s="1037">
        <v>242</v>
      </c>
      <c r="R33" s="1038"/>
      <c r="S33" s="1038"/>
      <c r="T33" s="1038"/>
      <c r="U33" s="1038"/>
      <c r="V33" s="1038">
        <v>242</v>
      </c>
      <c r="W33" s="1038"/>
      <c r="X33" s="1038"/>
      <c r="Y33" s="1038"/>
      <c r="Z33" s="1038"/>
      <c r="AA33" s="1038">
        <v>0</v>
      </c>
      <c r="AB33" s="1038"/>
      <c r="AC33" s="1038"/>
      <c r="AD33" s="1038"/>
      <c r="AE33" s="1039"/>
      <c r="AF33" s="1013" t="s">
        <v>113</v>
      </c>
      <c r="AG33" s="1014"/>
      <c r="AH33" s="1014"/>
      <c r="AI33" s="1014"/>
      <c r="AJ33" s="1015"/>
      <c r="AK33" s="974">
        <v>106</v>
      </c>
      <c r="AL33" s="963"/>
      <c r="AM33" s="963"/>
      <c r="AN33" s="963"/>
      <c r="AO33" s="963"/>
      <c r="AP33" s="963">
        <v>972</v>
      </c>
      <c r="AQ33" s="963"/>
      <c r="AR33" s="963"/>
      <c r="AS33" s="963"/>
      <c r="AT33" s="963"/>
      <c r="AU33" s="963">
        <v>670</v>
      </c>
      <c r="AV33" s="963"/>
      <c r="AW33" s="963"/>
      <c r="AX33" s="963"/>
      <c r="AY33" s="963"/>
      <c r="AZ33" s="1036" t="s">
        <v>484</v>
      </c>
      <c r="BA33" s="1036"/>
      <c r="BB33" s="1036"/>
      <c r="BC33" s="1036"/>
      <c r="BD33" s="1036"/>
      <c r="BE33" s="1026" t="s">
        <v>390</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391</v>
      </c>
      <c r="C34" s="1032"/>
      <c r="D34" s="1032"/>
      <c r="E34" s="1032"/>
      <c r="F34" s="1032"/>
      <c r="G34" s="1032"/>
      <c r="H34" s="1032"/>
      <c r="I34" s="1032"/>
      <c r="J34" s="1032"/>
      <c r="K34" s="1032"/>
      <c r="L34" s="1032"/>
      <c r="M34" s="1032"/>
      <c r="N34" s="1032"/>
      <c r="O34" s="1032"/>
      <c r="P34" s="1033"/>
      <c r="Q34" s="1037">
        <v>102</v>
      </c>
      <c r="R34" s="1038"/>
      <c r="S34" s="1038"/>
      <c r="T34" s="1038"/>
      <c r="U34" s="1038"/>
      <c r="V34" s="1038">
        <v>102</v>
      </c>
      <c r="W34" s="1038"/>
      <c r="X34" s="1038"/>
      <c r="Y34" s="1038"/>
      <c r="Z34" s="1038"/>
      <c r="AA34" s="1038">
        <v>0</v>
      </c>
      <c r="AB34" s="1038"/>
      <c r="AC34" s="1038"/>
      <c r="AD34" s="1038"/>
      <c r="AE34" s="1039"/>
      <c r="AF34" s="1013" t="s">
        <v>113</v>
      </c>
      <c r="AG34" s="1014"/>
      <c r="AH34" s="1014"/>
      <c r="AI34" s="1014"/>
      <c r="AJ34" s="1015"/>
      <c r="AK34" s="974">
        <v>80</v>
      </c>
      <c r="AL34" s="963"/>
      <c r="AM34" s="963"/>
      <c r="AN34" s="963"/>
      <c r="AO34" s="963"/>
      <c r="AP34" s="963">
        <v>16</v>
      </c>
      <c r="AQ34" s="963"/>
      <c r="AR34" s="963"/>
      <c r="AS34" s="963"/>
      <c r="AT34" s="963"/>
      <c r="AU34" s="963">
        <v>13</v>
      </c>
      <c r="AV34" s="963"/>
      <c r="AW34" s="963"/>
      <c r="AX34" s="963"/>
      <c r="AY34" s="963"/>
      <c r="AZ34" s="1036" t="s">
        <v>484</v>
      </c>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392</v>
      </c>
      <c r="C35" s="1032"/>
      <c r="D35" s="1032"/>
      <c r="E35" s="1032"/>
      <c r="F35" s="1032"/>
      <c r="G35" s="1032"/>
      <c r="H35" s="1032"/>
      <c r="I35" s="1032"/>
      <c r="J35" s="1032"/>
      <c r="K35" s="1032"/>
      <c r="L35" s="1032"/>
      <c r="M35" s="1032"/>
      <c r="N35" s="1032"/>
      <c r="O35" s="1032"/>
      <c r="P35" s="1033"/>
      <c r="Q35" s="1037">
        <v>5366</v>
      </c>
      <c r="R35" s="1038"/>
      <c r="S35" s="1038"/>
      <c r="T35" s="1038"/>
      <c r="U35" s="1038"/>
      <c r="V35" s="1038">
        <v>5357</v>
      </c>
      <c r="W35" s="1038"/>
      <c r="X35" s="1038"/>
      <c r="Y35" s="1038"/>
      <c r="Z35" s="1038"/>
      <c r="AA35" s="1038">
        <v>9</v>
      </c>
      <c r="AB35" s="1038"/>
      <c r="AC35" s="1038"/>
      <c r="AD35" s="1038"/>
      <c r="AE35" s="1039"/>
      <c r="AF35" s="1013">
        <v>0</v>
      </c>
      <c r="AG35" s="1014"/>
      <c r="AH35" s="1014"/>
      <c r="AI35" s="1014"/>
      <c r="AJ35" s="1015"/>
      <c r="AK35" s="974">
        <v>1797</v>
      </c>
      <c r="AL35" s="963"/>
      <c r="AM35" s="963"/>
      <c r="AN35" s="963"/>
      <c r="AO35" s="963"/>
      <c r="AP35" s="963">
        <v>38254</v>
      </c>
      <c r="AQ35" s="963"/>
      <c r="AR35" s="963"/>
      <c r="AS35" s="963"/>
      <c r="AT35" s="963"/>
      <c r="AU35" s="963">
        <v>29456</v>
      </c>
      <c r="AV35" s="963"/>
      <c r="AW35" s="963"/>
      <c r="AX35" s="963"/>
      <c r="AY35" s="963"/>
      <c r="AZ35" s="1036" t="s">
        <v>484</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393</v>
      </c>
      <c r="C36" s="1032"/>
      <c r="D36" s="1032"/>
      <c r="E36" s="1032"/>
      <c r="F36" s="1032"/>
      <c r="G36" s="1032"/>
      <c r="H36" s="1032"/>
      <c r="I36" s="1032"/>
      <c r="J36" s="1032"/>
      <c r="K36" s="1032"/>
      <c r="L36" s="1032"/>
      <c r="M36" s="1032"/>
      <c r="N36" s="1032"/>
      <c r="O36" s="1032"/>
      <c r="P36" s="1033"/>
      <c r="Q36" s="1037">
        <v>212</v>
      </c>
      <c r="R36" s="1038"/>
      <c r="S36" s="1038"/>
      <c r="T36" s="1038"/>
      <c r="U36" s="1038"/>
      <c r="V36" s="1038">
        <v>212</v>
      </c>
      <c r="W36" s="1038"/>
      <c r="X36" s="1038"/>
      <c r="Y36" s="1038"/>
      <c r="Z36" s="1038"/>
      <c r="AA36" s="1038">
        <v>0</v>
      </c>
      <c r="AB36" s="1038"/>
      <c r="AC36" s="1038"/>
      <c r="AD36" s="1038"/>
      <c r="AE36" s="1039"/>
      <c r="AF36" s="1013">
        <v>0</v>
      </c>
      <c r="AG36" s="1014"/>
      <c r="AH36" s="1014"/>
      <c r="AI36" s="1014"/>
      <c r="AJ36" s="1015"/>
      <c r="AK36" s="974">
        <v>151</v>
      </c>
      <c r="AL36" s="963"/>
      <c r="AM36" s="963"/>
      <c r="AN36" s="963"/>
      <c r="AO36" s="963"/>
      <c r="AP36" s="963">
        <v>1632</v>
      </c>
      <c r="AQ36" s="963"/>
      <c r="AR36" s="963"/>
      <c r="AS36" s="963"/>
      <c r="AT36" s="963"/>
      <c r="AU36" s="963">
        <v>1626</v>
      </c>
      <c r="AV36" s="963"/>
      <c r="AW36" s="963"/>
      <c r="AX36" s="963"/>
      <c r="AY36" s="963"/>
      <c r="AZ36" s="1036" t="s">
        <v>484</v>
      </c>
      <c r="BA36" s="1036"/>
      <c r="BB36" s="1036"/>
      <c r="BC36" s="1036"/>
      <c r="BD36" s="1036"/>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394</v>
      </c>
      <c r="C37" s="1032"/>
      <c r="D37" s="1032"/>
      <c r="E37" s="1032"/>
      <c r="F37" s="1032"/>
      <c r="G37" s="1032"/>
      <c r="H37" s="1032"/>
      <c r="I37" s="1032"/>
      <c r="J37" s="1032"/>
      <c r="K37" s="1032"/>
      <c r="L37" s="1032"/>
      <c r="M37" s="1032"/>
      <c r="N37" s="1032"/>
      <c r="O37" s="1032"/>
      <c r="P37" s="1033"/>
      <c r="Q37" s="1037">
        <v>35</v>
      </c>
      <c r="R37" s="1038"/>
      <c r="S37" s="1038"/>
      <c r="T37" s="1038"/>
      <c r="U37" s="1038"/>
      <c r="V37" s="1038" t="s">
        <v>484</v>
      </c>
      <c r="W37" s="1038"/>
      <c r="X37" s="1038"/>
      <c r="Y37" s="1038"/>
      <c r="Z37" s="1038"/>
      <c r="AA37" s="1038" t="s">
        <v>484</v>
      </c>
      <c r="AB37" s="1038"/>
      <c r="AC37" s="1038"/>
      <c r="AD37" s="1038"/>
      <c r="AE37" s="1039"/>
      <c r="AF37" s="1013">
        <v>37</v>
      </c>
      <c r="AG37" s="1014"/>
      <c r="AH37" s="1014"/>
      <c r="AI37" s="1014"/>
      <c r="AJ37" s="1015"/>
      <c r="AK37" s="974" t="s">
        <v>484</v>
      </c>
      <c r="AL37" s="963"/>
      <c r="AM37" s="963"/>
      <c r="AN37" s="963"/>
      <c r="AO37" s="963"/>
      <c r="AP37" s="963" t="s">
        <v>484</v>
      </c>
      <c r="AQ37" s="963"/>
      <c r="AR37" s="963"/>
      <c r="AS37" s="963"/>
      <c r="AT37" s="963"/>
      <c r="AU37" s="963" t="s">
        <v>484</v>
      </c>
      <c r="AV37" s="963"/>
      <c r="AW37" s="963"/>
      <c r="AX37" s="963"/>
      <c r="AY37" s="963"/>
      <c r="AZ37" s="1036" t="s">
        <v>484</v>
      </c>
      <c r="BA37" s="1036"/>
      <c r="BB37" s="1036"/>
      <c r="BC37" s="1036"/>
      <c r="BD37" s="1036"/>
      <c r="BE37" s="1026" t="s">
        <v>390</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3"/>
      <c r="AM38" s="963"/>
      <c r="AN38" s="963"/>
      <c r="AO38" s="963"/>
      <c r="AP38" s="963"/>
      <c r="AQ38" s="963"/>
      <c r="AR38" s="963"/>
      <c r="AS38" s="963"/>
      <c r="AT38" s="963"/>
      <c r="AU38" s="963"/>
      <c r="AV38" s="963"/>
      <c r="AW38" s="963"/>
      <c r="AX38" s="963"/>
      <c r="AY38" s="963"/>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3"/>
      <c r="AM39" s="963"/>
      <c r="AN39" s="963"/>
      <c r="AO39" s="963"/>
      <c r="AP39" s="963"/>
      <c r="AQ39" s="963"/>
      <c r="AR39" s="963"/>
      <c r="AS39" s="963"/>
      <c r="AT39" s="963"/>
      <c r="AU39" s="963"/>
      <c r="AV39" s="963"/>
      <c r="AW39" s="963"/>
      <c r="AX39" s="963"/>
      <c r="AY39" s="963"/>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3"/>
      <c r="AM40" s="963"/>
      <c r="AN40" s="963"/>
      <c r="AO40" s="963"/>
      <c r="AP40" s="963"/>
      <c r="AQ40" s="963"/>
      <c r="AR40" s="963"/>
      <c r="AS40" s="963"/>
      <c r="AT40" s="963"/>
      <c r="AU40" s="963"/>
      <c r="AV40" s="963"/>
      <c r="AW40" s="963"/>
      <c r="AX40" s="963"/>
      <c r="AY40" s="963"/>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3"/>
      <c r="AM41" s="963"/>
      <c r="AN41" s="963"/>
      <c r="AO41" s="963"/>
      <c r="AP41" s="963"/>
      <c r="AQ41" s="963"/>
      <c r="AR41" s="963"/>
      <c r="AS41" s="963"/>
      <c r="AT41" s="963"/>
      <c r="AU41" s="963"/>
      <c r="AV41" s="963"/>
      <c r="AW41" s="963"/>
      <c r="AX41" s="963"/>
      <c r="AY41" s="963"/>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3"/>
      <c r="AM42" s="963"/>
      <c r="AN42" s="963"/>
      <c r="AO42" s="963"/>
      <c r="AP42" s="963"/>
      <c r="AQ42" s="963"/>
      <c r="AR42" s="963"/>
      <c r="AS42" s="963"/>
      <c r="AT42" s="963"/>
      <c r="AU42" s="963"/>
      <c r="AV42" s="963"/>
      <c r="AW42" s="963"/>
      <c r="AX42" s="963"/>
      <c r="AY42" s="963"/>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3"/>
      <c r="AM43" s="963"/>
      <c r="AN43" s="963"/>
      <c r="AO43" s="963"/>
      <c r="AP43" s="963"/>
      <c r="AQ43" s="963"/>
      <c r="AR43" s="963"/>
      <c r="AS43" s="963"/>
      <c r="AT43" s="963"/>
      <c r="AU43" s="963"/>
      <c r="AV43" s="963"/>
      <c r="AW43" s="963"/>
      <c r="AX43" s="963"/>
      <c r="AY43" s="963"/>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3"/>
      <c r="AM44" s="963"/>
      <c r="AN44" s="963"/>
      <c r="AO44" s="963"/>
      <c r="AP44" s="963"/>
      <c r="AQ44" s="963"/>
      <c r="AR44" s="963"/>
      <c r="AS44" s="963"/>
      <c r="AT44" s="963"/>
      <c r="AU44" s="963"/>
      <c r="AV44" s="963"/>
      <c r="AW44" s="963"/>
      <c r="AX44" s="963"/>
      <c r="AY44" s="963"/>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3"/>
      <c r="AM45" s="963"/>
      <c r="AN45" s="963"/>
      <c r="AO45" s="963"/>
      <c r="AP45" s="963"/>
      <c r="AQ45" s="963"/>
      <c r="AR45" s="963"/>
      <c r="AS45" s="963"/>
      <c r="AT45" s="963"/>
      <c r="AU45" s="963"/>
      <c r="AV45" s="963"/>
      <c r="AW45" s="963"/>
      <c r="AX45" s="963"/>
      <c r="AY45" s="963"/>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3"/>
      <c r="AM46" s="963"/>
      <c r="AN46" s="963"/>
      <c r="AO46" s="963"/>
      <c r="AP46" s="963"/>
      <c r="AQ46" s="963"/>
      <c r="AR46" s="963"/>
      <c r="AS46" s="963"/>
      <c r="AT46" s="963"/>
      <c r="AU46" s="963"/>
      <c r="AV46" s="963"/>
      <c r="AW46" s="963"/>
      <c r="AX46" s="963"/>
      <c r="AY46" s="963"/>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3"/>
      <c r="AM47" s="963"/>
      <c r="AN47" s="963"/>
      <c r="AO47" s="963"/>
      <c r="AP47" s="963"/>
      <c r="AQ47" s="963"/>
      <c r="AR47" s="963"/>
      <c r="AS47" s="963"/>
      <c r="AT47" s="963"/>
      <c r="AU47" s="963"/>
      <c r="AV47" s="963"/>
      <c r="AW47" s="963"/>
      <c r="AX47" s="963"/>
      <c r="AY47" s="963"/>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3"/>
      <c r="AM48" s="963"/>
      <c r="AN48" s="963"/>
      <c r="AO48" s="963"/>
      <c r="AP48" s="963"/>
      <c r="AQ48" s="963"/>
      <c r="AR48" s="963"/>
      <c r="AS48" s="963"/>
      <c r="AT48" s="963"/>
      <c r="AU48" s="963"/>
      <c r="AV48" s="963"/>
      <c r="AW48" s="963"/>
      <c r="AX48" s="963"/>
      <c r="AY48" s="963"/>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3"/>
      <c r="AM49" s="963"/>
      <c r="AN49" s="963"/>
      <c r="AO49" s="963"/>
      <c r="AP49" s="963"/>
      <c r="AQ49" s="963"/>
      <c r="AR49" s="963"/>
      <c r="AS49" s="963"/>
      <c r="AT49" s="963"/>
      <c r="AU49" s="963"/>
      <c r="AV49" s="963"/>
      <c r="AW49" s="963"/>
      <c r="AX49" s="963"/>
      <c r="AY49" s="963"/>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5547</v>
      </c>
      <c r="AG63" s="953"/>
      <c r="AH63" s="953"/>
      <c r="AI63" s="953"/>
      <c r="AJ63" s="1024"/>
      <c r="AK63" s="1025"/>
      <c r="AL63" s="957"/>
      <c r="AM63" s="957"/>
      <c r="AN63" s="957"/>
      <c r="AO63" s="957"/>
      <c r="AP63" s="953">
        <v>49291</v>
      </c>
      <c r="AQ63" s="953"/>
      <c r="AR63" s="953"/>
      <c r="AS63" s="953"/>
      <c r="AT63" s="953"/>
      <c r="AU63" s="953">
        <v>32384</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398</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33</v>
      </c>
      <c r="R68" s="976"/>
      <c r="S68" s="976"/>
      <c r="T68" s="976"/>
      <c r="U68" s="976"/>
      <c r="V68" s="976">
        <v>27</v>
      </c>
      <c r="W68" s="976"/>
      <c r="X68" s="976"/>
      <c r="Y68" s="976"/>
      <c r="Z68" s="976"/>
      <c r="AA68" s="976">
        <v>6</v>
      </c>
      <c r="AB68" s="976"/>
      <c r="AC68" s="976"/>
      <c r="AD68" s="976"/>
      <c r="AE68" s="976"/>
      <c r="AF68" s="976">
        <v>6</v>
      </c>
      <c r="AG68" s="976"/>
      <c r="AH68" s="976"/>
      <c r="AI68" s="976"/>
      <c r="AJ68" s="976"/>
      <c r="AK68" s="976" t="s">
        <v>484</v>
      </c>
      <c r="AL68" s="976"/>
      <c r="AM68" s="976"/>
      <c r="AN68" s="976"/>
      <c r="AO68" s="976"/>
      <c r="AP68" s="976" t="s">
        <v>484</v>
      </c>
      <c r="AQ68" s="976"/>
      <c r="AR68" s="976"/>
      <c r="AS68" s="976"/>
      <c r="AT68" s="976"/>
      <c r="AU68" s="976" t="s">
        <v>484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15</v>
      </c>
      <c r="R69" s="963"/>
      <c r="S69" s="963"/>
      <c r="T69" s="963"/>
      <c r="U69" s="963"/>
      <c r="V69" s="963">
        <v>10</v>
      </c>
      <c r="W69" s="963"/>
      <c r="X69" s="963"/>
      <c r="Y69" s="963"/>
      <c r="Z69" s="963"/>
      <c r="AA69" s="963">
        <v>5</v>
      </c>
      <c r="AB69" s="963"/>
      <c r="AC69" s="963"/>
      <c r="AD69" s="963"/>
      <c r="AE69" s="963"/>
      <c r="AF69" s="963">
        <v>5</v>
      </c>
      <c r="AG69" s="963"/>
      <c r="AH69" s="963"/>
      <c r="AI69" s="963"/>
      <c r="AJ69" s="963"/>
      <c r="AK69" s="963" t="s">
        <v>484</v>
      </c>
      <c r="AL69" s="963"/>
      <c r="AM69" s="963"/>
      <c r="AN69" s="963"/>
      <c r="AO69" s="963"/>
      <c r="AP69" s="963" t="s">
        <v>484</v>
      </c>
      <c r="AQ69" s="963"/>
      <c r="AR69" s="963"/>
      <c r="AS69" s="963"/>
      <c r="AT69" s="963"/>
      <c r="AU69" s="963" t="s">
        <v>484</v>
      </c>
      <c r="AV69" s="963"/>
      <c r="AW69" s="963"/>
      <c r="AX69" s="963"/>
      <c r="AY69" s="963"/>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191</v>
      </c>
      <c r="R70" s="963"/>
      <c r="S70" s="963"/>
      <c r="T70" s="963"/>
      <c r="U70" s="963"/>
      <c r="V70" s="963">
        <v>189</v>
      </c>
      <c r="W70" s="963"/>
      <c r="X70" s="963"/>
      <c r="Y70" s="963"/>
      <c r="Z70" s="963"/>
      <c r="AA70" s="963">
        <v>2</v>
      </c>
      <c r="AB70" s="963"/>
      <c r="AC70" s="963"/>
      <c r="AD70" s="963"/>
      <c r="AE70" s="963"/>
      <c r="AF70" s="963">
        <v>2</v>
      </c>
      <c r="AG70" s="963"/>
      <c r="AH70" s="963"/>
      <c r="AI70" s="963"/>
      <c r="AJ70" s="963"/>
      <c r="AK70" s="963" t="s">
        <v>484</v>
      </c>
      <c r="AL70" s="963"/>
      <c r="AM70" s="963"/>
      <c r="AN70" s="963"/>
      <c r="AO70" s="963"/>
      <c r="AP70" s="963">
        <v>149</v>
      </c>
      <c r="AQ70" s="963"/>
      <c r="AR70" s="963"/>
      <c r="AS70" s="963"/>
      <c r="AT70" s="963"/>
      <c r="AU70" s="963">
        <v>70</v>
      </c>
      <c r="AV70" s="963"/>
      <c r="AW70" s="963"/>
      <c r="AX70" s="963"/>
      <c r="AY70" s="963"/>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17</v>
      </c>
      <c r="R71" s="963"/>
      <c r="S71" s="963"/>
      <c r="T71" s="963"/>
      <c r="U71" s="963"/>
      <c r="V71" s="963">
        <v>16</v>
      </c>
      <c r="W71" s="963"/>
      <c r="X71" s="963"/>
      <c r="Y71" s="963"/>
      <c r="Z71" s="963"/>
      <c r="AA71" s="963">
        <v>1</v>
      </c>
      <c r="AB71" s="963"/>
      <c r="AC71" s="963"/>
      <c r="AD71" s="963"/>
      <c r="AE71" s="963"/>
      <c r="AF71" s="963">
        <v>1</v>
      </c>
      <c r="AG71" s="963"/>
      <c r="AH71" s="963"/>
      <c r="AI71" s="963"/>
      <c r="AJ71" s="963"/>
      <c r="AK71" s="963" t="s">
        <v>484</v>
      </c>
      <c r="AL71" s="963"/>
      <c r="AM71" s="963"/>
      <c r="AN71" s="963"/>
      <c r="AO71" s="963"/>
      <c r="AP71" s="963" t="s">
        <v>484</v>
      </c>
      <c r="AQ71" s="963"/>
      <c r="AR71" s="963"/>
      <c r="AS71" s="963"/>
      <c r="AT71" s="963"/>
      <c r="AU71" s="963" t="s">
        <v>484</v>
      </c>
      <c r="AV71" s="963"/>
      <c r="AW71" s="963"/>
      <c r="AX71" s="963"/>
      <c r="AY71" s="963"/>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171</v>
      </c>
      <c r="R72" s="963"/>
      <c r="S72" s="963"/>
      <c r="T72" s="963"/>
      <c r="U72" s="963"/>
      <c r="V72" s="963">
        <v>163</v>
      </c>
      <c r="W72" s="963"/>
      <c r="X72" s="963"/>
      <c r="Y72" s="963"/>
      <c r="Z72" s="963"/>
      <c r="AA72" s="963">
        <v>8</v>
      </c>
      <c r="AB72" s="963"/>
      <c r="AC72" s="963"/>
      <c r="AD72" s="963"/>
      <c r="AE72" s="963"/>
      <c r="AF72" s="963">
        <v>8</v>
      </c>
      <c r="AG72" s="963"/>
      <c r="AH72" s="963"/>
      <c r="AI72" s="963"/>
      <c r="AJ72" s="963"/>
      <c r="AK72" s="963">
        <v>10</v>
      </c>
      <c r="AL72" s="963"/>
      <c r="AM72" s="963"/>
      <c r="AN72" s="963"/>
      <c r="AO72" s="963"/>
      <c r="AP72" s="963" t="s">
        <v>484</v>
      </c>
      <c r="AQ72" s="963"/>
      <c r="AR72" s="963"/>
      <c r="AS72" s="963"/>
      <c r="AT72" s="963"/>
      <c r="AU72" s="963" t="s">
        <v>484</v>
      </c>
      <c r="AV72" s="963"/>
      <c r="AW72" s="963"/>
      <c r="AX72" s="963"/>
      <c r="AY72" s="963"/>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23</v>
      </c>
      <c r="R73" s="963"/>
      <c r="S73" s="963"/>
      <c r="T73" s="963"/>
      <c r="U73" s="963"/>
      <c r="V73" s="963">
        <v>21</v>
      </c>
      <c r="W73" s="963"/>
      <c r="X73" s="963"/>
      <c r="Y73" s="963"/>
      <c r="Z73" s="963"/>
      <c r="AA73" s="963">
        <v>2</v>
      </c>
      <c r="AB73" s="963"/>
      <c r="AC73" s="963"/>
      <c r="AD73" s="963"/>
      <c r="AE73" s="963"/>
      <c r="AF73" s="963">
        <v>2</v>
      </c>
      <c r="AG73" s="963"/>
      <c r="AH73" s="963"/>
      <c r="AI73" s="963"/>
      <c r="AJ73" s="963"/>
      <c r="AK73" s="963" t="s">
        <v>484</v>
      </c>
      <c r="AL73" s="963"/>
      <c r="AM73" s="963"/>
      <c r="AN73" s="963"/>
      <c r="AO73" s="963"/>
      <c r="AP73" s="963" t="s">
        <v>484</v>
      </c>
      <c r="AQ73" s="963"/>
      <c r="AR73" s="963"/>
      <c r="AS73" s="963"/>
      <c r="AT73" s="963"/>
      <c r="AU73" s="963" t="s">
        <v>484</v>
      </c>
      <c r="AV73" s="963"/>
      <c r="AW73" s="963"/>
      <c r="AX73" s="963"/>
      <c r="AY73" s="963"/>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1715</v>
      </c>
      <c r="R74" s="963"/>
      <c r="S74" s="963"/>
      <c r="T74" s="963"/>
      <c r="U74" s="963"/>
      <c r="V74" s="963">
        <v>1483</v>
      </c>
      <c r="W74" s="963"/>
      <c r="X74" s="963"/>
      <c r="Y74" s="963"/>
      <c r="Z74" s="963"/>
      <c r="AA74" s="963">
        <v>232</v>
      </c>
      <c r="AB74" s="963"/>
      <c r="AC74" s="963"/>
      <c r="AD74" s="963"/>
      <c r="AE74" s="963"/>
      <c r="AF74" s="963">
        <v>155</v>
      </c>
      <c r="AG74" s="963"/>
      <c r="AH74" s="963"/>
      <c r="AI74" s="963"/>
      <c r="AJ74" s="963"/>
      <c r="AK74" s="963" t="s">
        <v>484</v>
      </c>
      <c r="AL74" s="963"/>
      <c r="AM74" s="963"/>
      <c r="AN74" s="963"/>
      <c r="AO74" s="963"/>
      <c r="AP74" s="963">
        <v>1441</v>
      </c>
      <c r="AQ74" s="963"/>
      <c r="AR74" s="963"/>
      <c r="AS74" s="963"/>
      <c r="AT74" s="963"/>
      <c r="AU74" s="963">
        <v>1004</v>
      </c>
      <c r="AV74" s="963"/>
      <c r="AW74" s="963"/>
      <c r="AX74" s="963"/>
      <c r="AY74" s="963"/>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548</v>
      </c>
      <c r="C75" s="969"/>
      <c r="D75" s="969"/>
      <c r="E75" s="969"/>
      <c r="F75" s="969"/>
      <c r="G75" s="969"/>
      <c r="H75" s="969"/>
      <c r="I75" s="969"/>
      <c r="J75" s="969"/>
      <c r="K75" s="969"/>
      <c r="L75" s="969"/>
      <c r="M75" s="969"/>
      <c r="N75" s="969"/>
      <c r="O75" s="969"/>
      <c r="P75" s="970"/>
      <c r="Q75" s="972">
        <v>223</v>
      </c>
      <c r="R75" s="973"/>
      <c r="S75" s="973"/>
      <c r="T75" s="973"/>
      <c r="U75" s="974"/>
      <c r="V75" s="975">
        <v>186</v>
      </c>
      <c r="W75" s="973"/>
      <c r="X75" s="973"/>
      <c r="Y75" s="973"/>
      <c r="Z75" s="974"/>
      <c r="AA75" s="975">
        <v>37</v>
      </c>
      <c r="AB75" s="973"/>
      <c r="AC75" s="973"/>
      <c r="AD75" s="973"/>
      <c r="AE75" s="974"/>
      <c r="AF75" s="975">
        <v>37</v>
      </c>
      <c r="AG75" s="973"/>
      <c r="AH75" s="973"/>
      <c r="AI75" s="973"/>
      <c r="AJ75" s="974"/>
      <c r="AK75" s="963" t="s">
        <v>484</v>
      </c>
      <c r="AL75" s="963"/>
      <c r="AM75" s="963"/>
      <c r="AN75" s="963"/>
      <c r="AO75" s="963"/>
      <c r="AP75" s="975">
        <v>2</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549</v>
      </c>
      <c r="C76" s="969"/>
      <c r="D76" s="969"/>
      <c r="E76" s="969"/>
      <c r="F76" s="969"/>
      <c r="G76" s="969"/>
      <c r="H76" s="969"/>
      <c r="I76" s="969"/>
      <c r="J76" s="969"/>
      <c r="K76" s="969"/>
      <c r="L76" s="969"/>
      <c r="M76" s="969"/>
      <c r="N76" s="969"/>
      <c r="O76" s="969"/>
      <c r="P76" s="970"/>
      <c r="Q76" s="972">
        <v>249</v>
      </c>
      <c r="R76" s="973"/>
      <c r="S76" s="973"/>
      <c r="T76" s="973"/>
      <c r="U76" s="974"/>
      <c r="V76" s="975">
        <v>232</v>
      </c>
      <c r="W76" s="973"/>
      <c r="X76" s="973"/>
      <c r="Y76" s="973"/>
      <c r="Z76" s="974"/>
      <c r="AA76" s="975">
        <v>17</v>
      </c>
      <c r="AB76" s="973"/>
      <c r="AC76" s="973"/>
      <c r="AD76" s="973"/>
      <c r="AE76" s="974"/>
      <c r="AF76" s="975">
        <v>17</v>
      </c>
      <c r="AG76" s="973"/>
      <c r="AH76" s="973"/>
      <c r="AI76" s="973"/>
      <c r="AJ76" s="974"/>
      <c r="AK76" s="963" t="s">
        <v>484</v>
      </c>
      <c r="AL76" s="963"/>
      <c r="AM76" s="963"/>
      <c r="AN76" s="963"/>
      <c r="AO76" s="963"/>
      <c r="AP76" s="963" t="s">
        <v>484</v>
      </c>
      <c r="AQ76" s="963"/>
      <c r="AR76" s="963"/>
      <c r="AS76" s="963"/>
      <c r="AT76" s="963"/>
      <c r="AU76" s="963" t="s">
        <v>484</v>
      </c>
      <c r="AV76" s="963"/>
      <c r="AW76" s="963"/>
      <c r="AX76" s="963"/>
      <c r="AY76" s="963"/>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550</v>
      </c>
      <c r="C77" s="969"/>
      <c r="D77" s="969"/>
      <c r="E77" s="969"/>
      <c r="F77" s="969"/>
      <c r="G77" s="969"/>
      <c r="H77" s="969"/>
      <c r="I77" s="969"/>
      <c r="J77" s="969"/>
      <c r="K77" s="969"/>
      <c r="L77" s="969"/>
      <c r="M77" s="969"/>
      <c r="N77" s="969"/>
      <c r="O77" s="969"/>
      <c r="P77" s="970"/>
      <c r="Q77" s="972">
        <v>588</v>
      </c>
      <c r="R77" s="973"/>
      <c r="S77" s="973"/>
      <c r="T77" s="973"/>
      <c r="U77" s="974"/>
      <c r="V77" s="975">
        <v>548</v>
      </c>
      <c r="W77" s="973"/>
      <c r="X77" s="973"/>
      <c r="Y77" s="973"/>
      <c r="Z77" s="974"/>
      <c r="AA77" s="975">
        <v>40</v>
      </c>
      <c r="AB77" s="973"/>
      <c r="AC77" s="973"/>
      <c r="AD77" s="973"/>
      <c r="AE77" s="974"/>
      <c r="AF77" s="975">
        <v>40</v>
      </c>
      <c r="AG77" s="973"/>
      <c r="AH77" s="973"/>
      <c r="AI77" s="973"/>
      <c r="AJ77" s="974"/>
      <c r="AK77" s="963" t="s">
        <v>484</v>
      </c>
      <c r="AL77" s="963"/>
      <c r="AM77" s="963"/>
      <c r="AN77" s="963"/>
      <c r="AO77" s="963"/>
      <c r="AP77" s="975">
        <v>121</v>
      </c>
      <c r="AQ77" s="973"/>
      <c r="AR77" s="973"/>
      <c r="AS77" s="973"/>
      <c r="AT77" s="974"/>
      <c r="AU77" s="975">
        <v>97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551</v>
      </c>
      <c r="C78" s="969"/>
      <c r="D78" s="969"/>
      <c r="E78" s="969"/>
      <c r="F78" s="969"/>
      <c r="G78" s="969"/>
      <c r="H78" s="969"/>
      <c r="I78" s="969"/>
      <c r="J78" s="969"/>
      <c r="K78" s="969"/>
      <c r="L78" s="969"/>
      <c r="M78" s="969"/>
      <c r="N78" s="969"/>
      <c r="O78" s="969"/>
      <c r="P78" s="970"/>
      <c r="Q78" s="971">
        <v>3499</v>
      </c>
      <c r="R78" s="963"/>
      <c r="S78" s="963"/>
      <c r="T78" s="963"/>
      <c r="U78" s="963"/>
      <c r="V78" s="963">
        <v>3309</v>
      </c>
      <c r="W78" s="963"/>
      <c r="X78" s="963"/>
      <c r="Y78" s="963"/>
      <c r="Z78" s="963"/>
      <c r="AA78" s="963">
        <v>190</v>
      </c>
      <c r="AB78" s="963"/>
      <c r="AC78" s="963"/>
      <c r="AD78" s="963"/>
      <c r="AE78" s="963"/>
      <c r="AF78" s="963">
        <v>190</v>
      </c>
      <c r="AG78" s="963"/>
      <c r="AH78" s="963"/>
      <c r="AI78" s="963"/>
      <c r="AJ78" s="963"/>
      <c r="AK78" s="963">
        <v>40</v>
      </c>
      <c r="AL78" s="963"/>
      <c r="AM78" s="963"/>
      <c r="AN78" s="963"/>
      <c r="AO78" s="963"/>
      <c r="AP78" s="963">
        <v>2431</v>
      </c>
      <c r="AQ78" s="963"/>
      <c r="AR78" s="963"/>
      <c r="AS78" s="963"/>
      <c r="AT78" s="963"/>
      <c r="AU78" s="963">
        <v>1836</v>
      </c>
      <c r="AV78" s="963"/>
      <c r="AW78" s="963"/>
      <c r="AX78" s="963"/>
      <c r="AY78" s="963"/>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552</v>
      </c>
      <c r="C79" s="969"/>
      <c r="D79" s="969"/>
      <c r="E79" s="969"/>
      <c r="F79" s="969"/>
      <c r="G79" s="969"/>
      <c r="H79" s="969"/>
      <c r="I79" s="969"/>
      <c r="J79" s="969"/>
      <c r="K79" s="969"/>
      <c r="L79" s="969"/>
      <c r="M79" s="969"/>
      <c r="N79" s="969"/>
      <c r="O79" s="969"/>
      <c r="P79" s="970"/>
      <c r="Q79" s="971">
        <v>298</v>
      </c>
      <c r="R79" s="963"/>
      <c r="S79" s="963"/>
      <c r="T79" s="963"/>
      <c r="U79" s="963"/>
      <c r="V79" s="963">
        <v>297</v>
      </c>
      <c r="W79" s="963"/>
      <c r="X79" s="963"/>
      <c r="Y79" s="963"/>
      <c r="Z79" s="963"/>
      <c r="AA79" s="963">
        <v>1</v>
      </c>
      <c r="AB79" s="963"/>
      <c r="AC79" s="963"/>
      <c r="AD79" s="963"/>
      <c r="AE79" s="963"/>
      <c r="AF79" s="963">
        <v>525</v>
      </c>
      <c r="AG79" s="963"/>
      <c r="AH79" s="963"/>
      <c r="AI79" s="963"/>
      <c r="AJ79" s="963"/>
      <c r="AK79" s="963" t="s">
        <v>484</v>
      </c>
      <c r="AL79" s="963"/>
      <c r="AM79" s="963"/>
      <c r="AN79" s="963"/>
      <c r="AO79" s="963"/>
      <c r="AP79" s="963" t="s">
        <v>484</v>
      </c>
      <c r="AQ79" s="963"/>
      <c r="AR79" s="963"/>
      <c r="AS79" s="963"/>
      <c r="AT79" s="963"/>
      <c r="AU79" s="963" t="s">
        <v>484</v>
      </c>
      <c r="AV79" s="963"/>
      <c r="AW79" s="963"/>
      <c r="AX79" s="963"/>
      <c r="AY79" s="963"/>
      <c r="AZ79" s="966" t="s">
        <v>561</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553</v>
      </c>
      <c r="C80" s="969"/>
      <c r="D80" s="969"/>
      <c r="E80" s="969"/>
      <c r="F80" s="969"/>
      <c r="G80" s="969"/>
      <c r="H80" s="969"/>
      <c r="I80" s="969"/>
      <c r="J80" s="969"/>
      <c r="K80" s="969"/>
      <c r="L80" s="969"/>
      <c r="M80" s="969"/>
      <c r="N80" s="969"/>
      <c r="O80" s="969"/>
      <c r="P80" s="970"/>
      <c r="Q80" s="971">
        <v>461</v>
      </c>
      <c r="R80" s="963"/>
      <c r="S80" s="963"/>
      <c r="T80" s="963"/>
      <c r="U80" s="963"/>
      <c r="V80" s="963">
        <v>460</v>
      </c>
      <c r="W80" s="963"/>
      <c r="X80" s="963"/>
      <c r="Y80" s="963"/>
      <c r="Z80" s="963"/>
      <c r="AA80" s="963">
        <v>1</v>
      </c>
      <c r="AB80" s="963"/>
      <c r="AC80" s="963"/>
      <c r="AD80" s="963"/>
      <c r="AE80" s="963"/>
      <c r="AF80" s="963">
        <v>328</v>
      </c>
      <c r="AG80" s="963"/>
      <c r="AH80" s="963"/>
      <c r="AI80" s="963"/>
      <c r="AJ80" s="963"/>
      <c r="AK80" s="963">
        <v>98</v>
      </c>
      <c r="AL80" s="963"/>
      <c r="AM80" s="963"/>
      <c r="AN80" s="963"/>
      <c r="AO80" s="963"/>
      <c r="AP80" s="963">
        <v>0</v>
      </c>
      <c r="AQ80" s="963"/>
      <c r="AR80" s="963"/>
      <c r="AS80" s="963"/>
      <c r="AT80" s="963"/>
      <c r="AU80" s="963" t="s">
        <v>484</v>
      </c>
      <c r="AV80" s="963"/>
      <c r="AW80" s="963"/>
      <c r="AX80" s="963"/>
      <c r="AY80" s="963"/>
      <c r="AZ80" s="966" t="s">
        <v>561</v>
      </c>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554</v>
      </c>
      <c r="C81" s="969"/>
      <c r="D81" s="969"/>
      <c r="E81" s="969"/>
      <c r="F81" s="969"/>
      <c r="G81" s="969"/>
      <c r="H81" s="969"/>
      <c r="I81" s="969"/>
      <c r="J81" s="969"/>
      <c r="K81" s="969"/>
      <c r="L81" s="969"/>
      <c r="M81" s="969"/>
      <c r="N81" s="969"/>
      <c r="O81" s="969"/>
      <c r="P81" s="970"/>
      <c r="Q81" s="971">
        <v>4915</v>
      </c>
      <c r="R81" s="963"/>
      <c r="S81" s="963"/>
      <c r="T81" s="963"/>
      <c r="U81" s="963"/>
      <c r="V81" s="963">
        <v>6117</v>
      </c>
      <c r="W81" s="963"/>
      <c r="X81" s="963"/>
      <c r="Y81" s="963"/>
      <c r="Z81" s="963"/>
      <c r="AA81" s="963">
        <v>-1202</v>
      </c>
      <c r="AB81" s="963"/>
      <c r="AC81" s="963"/>
      <c r="AD81" s="963"/>
      <c r="AE81" s="963"/>
      <c r="AF81" s="963">
        <v>3004</v>
      </c>
      <c r="AG81" s="963"/>
      <c r="AH81" s="963"/>
      <c r="AI81" s="963"/>
      <c r="AJ81" s="963"/>
      <c r="AK81" s="963" t="s">
        <v>484</v>
      </c>
      <c r="AL81" s="963"/>
      <c r="AM81" s="963"/>
      <c r="AN81" s="963"/>
      <c r="AO81" s="963"/>
      <c r="AP81" s="963">
        <v>37480</v>
      </c>
      <c r="AQ81" s="963"/>
      <c r="AR81" s="963"/>
      <c r="AS81" s="963"/>
      <c r="AT81" s="963"/>
      <c r="AU81" s="963">
        <v>82</v>
      </c>
      <c r="AV81" s="963"/>
      <c r="AW81" s="963"/>
      <c r="AX81" s="963"/>
      <c r="AY81" s="963"/>
      <c r="AZ81" s="966" t="s">
        <v>561</v>
      </c>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555</v>
      </c>
      <c r="C82" s="969"/>
      <c r="D82" s="969"/>
      <c r="E82" s="969"/>
      <c r="F82" s="969"/>
      <c r="G82" s="969"/>
      <c r="H82" s="969"/>
      <c r="I82" s="969"/>
      <c r="J82" s="969"/>
      <c r="K82" s="969"/>
      <c r="L82" s="969"/>
      <c r="M82" s="969"/>
      <c r="N82" s="969"/>
      <c r="O82" s="969"/>
      <c r="P82" s="970"/>
      <c r="Q82" s="971">
        <v>63</v>
      </c>
      <c r="R82" s="963"/>
      <c r="S82" s="963"/>
      <c r="T82" s="963"/>
      <c r="U82" s="963"/>
      <c r="V82" s="963">
        <v>61</v>
      </c>
      <c r="W82" s="963"/>
      <c r="X82" s="963"/>
      <c r="Y82" s="963"/>
      <c r="Z82" s="963"/>
      <c r="AA82" s="963">
        <v>1</v>
      </c>
      <c r="AB82" s="963"/>
      <c r="AC82" s="963"/>
      <c r="AD82" s="963"/>
      <c r="AE82" s="963"/>
      <c r="AF82" s="963">
        <v>1</v>
      </c>
      <c r="AG82" s="963"/>
      <c r="AH82" s="963"/>
      <c r="AI82" s="963"/>
      <c r="AJ82" s="963"/>
      <c r="AK82" s="963">
        <v>0</v>
      </c>
      <c r="AL82" s="963"/>
      <c r="AM82" s="963"/>
      <c r="AN82" s="963"/>
      <c r="AO82" s="963"/>
      <c r="AP82" s="963">
        <v>0</v>
      </c>
      <c r="AQ82" s="963"/>
      <c r="AR82" s="963"/>
      <c r="AS82" s="963"/>
      <c r="AT82" s="963"/>
      <c r="AU82" s="963" t="s">
        <v>484</v>
      </c>
      <c r="AV82" s="963"/>
      <c r="AW82" s="963"/>
      <c r="AX82" s="963"/>
      <c r="AY82" s="963"/>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556</v>
      </c>
      <c r="C83" s="969"/>
      <c r="D83" s="969"/>
      <c r="E83" s="969"/>
      <c r="F83" s="969"/>
      <c r="G83" s="969"/>
      <c r="H83" s="969"/>
      <c r="I83" s="969"/>
      <c r="J83" s="969"/>
      <c r="K83" s="969"/>
      <c r="L83" s="969"/>
      <c r="M83" s="969"/>
      <c r="N83" s="969"/>
      <c r="O83" s="969"/>
      <c r="P83" s="970"/>
      <c r="Q83" s="971">
        <v>249017</v>
      </c>
      <c r="R83" s="963"/>
      <c r="S83" s="963"/>
      <c r="T83" s="963"/>
      <c r="U83" s="963"/>
      <c r="V83" s="963">
        <v>248915</v>
      </c>
      <c r="W83" s="963"/>
      <c r="X83" s="963"/>
      <c r="Y83" s="963"/>
      <c r="Z83" s="963"/>
      <c r="AA83" s="963">
        <v>102</v>
      </c>
      <c r="AB83" s="963"/>
      <c r="AC83" s="963"/>
      <c r="AD83" s="963"/>
      <c r="AE83" s="963"/>
      <c r="AF83" s="963">
        <v>102</v>
      </c>
      <c r="AG83" s="963"/>
      <c r="AH83" s="963"/>
      <c r="AI83" s="963"/>
      <c r="AJ83" s="963"/>
      <c r="AK83" s="963">
        <v>6150</v>
      </c>
      <c r="AL83" s="963"/>
      <c r="AM83" s="963"/>
      <c r="AN83" s="963"/>
      <c r="AO83" s="963"/>
      <c r="AP83" s="963">
        <v>0</v>
      </c>
      <c r="AQ83" s="963"/>
      <c r="AR83" s="963"/>
      <c r="AS83" s="963"/>
      <c r="AT83" s="963"/>
      <c r="AU83" s="963" t="s">
        <v>484</v>
      </c>
      <c r="AV83" s="963"/>
      <c r="AW83" s="963"/>
      <c r="AX83" s="963"/>
      <c r="AY83" s="963"/>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557</v>
      </c>
      <c r="C84" s="969"/>
      <c r="D84" s="969"/>
      <c r="E84" s="969"/>
      <c r="F84" s="969"/>
      <c r="G84" s="969"/>
      <c r="H84" s="969"/>
      <c r="I84" s="969"/>
      <c r="J84" s="969"/>
      <c r="K84" s="969"/>
      <c r="L84" s="969"/>
      <c r="M84" s="969"/>
      <c r="N84" s="969"/>
      <c r="O84" s="969"/>
      <c r="P84" s="970"/>
      <c r="Q84" s="971">
        <v>9242</v>
      </c>
      <c r="R84" s="963"/>
      <c r="S84" s="963"/>
      <c r="T84" s="963"/>
      <c r="U84" s="963"/>
      <c r="V84" s="963">
        <v>9137</v>
      </c>
      <c r="W84" s="963"/>
      <c r="X84" s="963"/>
      <c r="Y84" s="963"/>
      <c r="Z84" s="963"/>
      <c r="AA84" s="963">
        <v>104</v>
      </c>
      <c r="AB84" s="963"/>
      <c r="AC84" s="963"/>
      <c r="AD84" s="963"/>
      <c r="AE84" s="963"/>
      <c r="AF84" s="963">
        <v>104</v>
      </c>
      <c r="AG84" s="963"/>
      <c r="AH84" s="963"/>
      <c r="AI84" s="963"/>
      <c r="AJ84" s="963"/>
      <c r="AK84" s="963">
        <v>826</v>
      </c>
      <c r="AL84" s="963"/>
      <c r="AM84" s="963"/>
      <c r="AN84" s="963"/>
      <c r="AO84" s="963"/>
      <c r="AP84" s="963">
        <v>0</v>
      </c>
      <c r="AQ84" s="963"/>
      <c r="AR84" s="963"/>
      <c r="AS84" s="963"/>
      <c r="AT84" s="963"/>
      <c r="AU84" s="963" t="s">
        <v>484</v>
      </c>
      <c r="AV84" s="963"/>
      <c r="AW84" s="963"/>
      <c r="AX84" s="963"/>
      <c r="AY84" s="963"/>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t="s">
        <v>558</v>
      </c>
      <c r="C85" s="969"/>
      <c r="D85" s="969"/>
      <c r="E85" s="969"/>
      <c r="F85" s="969"/>
      <c r="G85" s="969"/>
      <c r="H85" s="969"/>
      <c r="I85" s="969"/>
      <c r="J85" s="969"/>
      <c r="K85" s="969"/>
      <c r="L85" s="969"/>
      <c r="M85" s="969"/>
      <c r="N85" s="969"/>
      <c r="O85" s="969"/>
      <c r="P85" s="970"/>
      <c r="Q85" s="971">
        <v>1466</v>
      </c>
      <c r="R85" s="963"/>
      <c r="S85" s="963"/>
      <c r="T85" s="963"/>
      <c r="U85" s="963"/>
      <c r="V85" s="963">
        <v>1310</v>
      </c>
      <c r="W85" s="963"/>
      <c r="X85" s="963"/>
      <c r="Y85" s="963"/>
      <c r="Z85" s="963"/>
      <c r="AA85" s="963">
        <v>156</v>
      </c>
      <c r="AB85" s="963"/>
      <c r="AC85" s="963"/>
      <c r="AD85" s="963"/>
      <c r="AE85" s="963"/>
      <c r="AF85" s="963">
        <v>156</v>
      </c>
      <c r="AG85" s="963"/>
      <c r="AH85" s="963"/>
      <c r="AI85" s="963"/>
      <c r="AJ85" s="963"/>
      <c r="AK85" s="963">
        <v>0</v>
      </c>
      <c r="AL85" s="963"/>
      <c r="AM85" s="963"/>
      <c r="AN85" s="963"/>
      <c r="AO85" s="963"/>
      <c r="AP85" s="963">
        <v>0</v>
      </c>
      <c r="AQ85" s="963"/>
      <c r="AR85" s="963"/>
      <c r="AS85" s="963"/>
      <c r="AT85" s="963"/>
      <c r="AU85" s="963" t="s">
        <v>484</v>
      </c>
      <c r="AV85" s="963"/>
      <c r="AW85" s="963"/>
      <c r="AX85" s="963"/>
      <c r="AY85" s="963"/>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t="s">
        <v>559</v>
      </c>
      <c r="C86" s="969"/>
      <c r="D86" s="969"/>
      <c r="E86" s="969"/>
      <c r="F86" s="969"/>
      <c r="G86" s="969"/>
      <c r="H86" s="969"/>
      <c r="I86" s="969"/>
      <c r="J86" s="969"/>
      <c r="K86" s="969"/>
      <c r="L86" s="969"/>
      <c r="M86" s="969"/>
      <c r="N86" s="969"/>
      <c r="O86" s="969"/>
      <c r="P86" s="970"/>
      <c r="Q86" s="971">
        <v>56</v>
      </c>
      <c r="R86" s="963"/>
      <c r="S86" s="963"/>
      <c r="T86" s="963"/>
      <c r="U86" s="963"/>
      <c r="V86" s="963">
        <v>54</v>
      </c>
      <c r="W86" s="963"/>
      <c r="X86" s="963"/>
      <c r="Y86" s="963"/>
      <c r="Z86" s="963"/>
      <c r="AA86" s="963">
        <v>3</v>
      </c>
      <c r="AB86" s="963"/>
      <c r="AC86" s="963"/>
      <c r="AD86" s="963"/>
      <c r="AE86" s="963"/>
      <c r="AF86" s="963">
        <v>3</v>
      </c>
      <c r="AG86" s="963"/>
      <c r="AH86" s="963"/>
      <c r="AI86" s="963"/>
      <c r="AJ86" s="963"/>
      <c r="AK86" s="963">
        <v>56</v>
      </c>
      <c r="AL86" s="963"/>
      <c r="AM86" s="963"/>
      <c r="AN86" s="963"/>
      <c r="AO86" s="963"/>
      <c r="AP86" s="963">
        <v>0</v>
      </c>
      <c r="AQ86" s="963"/>
      <c r="AR86" s="963"/>
      <c r="AS86" s="963"/>
      <c r="AT86" s="963"/>
      <c r="AU86" s="963" t="s">
        <v>484</v>
      </c>
      <c r="AV86" s="963"/>
      <c r="AW86" s="963"/>
      <c r="AX86" s="963"/>
      <c r="AY86" s="963"/>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t="s">
        <v>560</v>
      </c>
      <c r="C87" s="959"/>
      <c r="D87" s="959"/>
      <c r="E87" s="959"/>
      <c r="F87" s="959"/>
      <c r="G87" s="959"/>
      <c r="H87" s="959"/>
      <c r="I87" s="959"/>
      <c r="J87" s="959"/>
      <c r="K87" s="959"/>
      <c r="L87" s="959"/>
      <c r="M87" s="959"/>
      <c r="N87" s="959"/>
      <c r="O87" s="959"/>
      <c r="P87" s="960"/>
      <c r="Q87" s="961">
        <v>7</v>
      </c>
      <c r="R87" s="962"/>
      <c r="S87" s="962"/>
      <c r="T87" s="962"/>
      <c r="U87" s="962"/>
      <c r="V87" s="962">
        <v>4</v>
      </c>
      <c r="W87" s="962"/>
      <c r="X87" s="962"/>
      <c r="Y87" s="962"/>
      <c r="Z87" s="962"/>
      <c r="AA87" s="962">
        <v>3</v>
      </c>
      <c r="AB87" s="962"/>
      <c r="AC87" s="962"/>
      <c r="AD87" s="962"/>
      <c r="AE87" s="962"/>
      <c r="AF87" s="962">
        <v>3</v>
      </c>
      <c r="AG87" s="962"/>
      <c r="AH87" s="962"/>
      <c r="AI87" s="962"/>
      <c r="AJ87" s="962"/>
      <c r="AK87" s="962">
        <v>0</v>
      </c>
      <c r="AL87" s="962"/>
      <c r="AM87" s="962"/>
      <c r="AN87" s="962"/>
      <c r="AO87" s="962"/>
      <c r="AP87" s="962">
        <v>0</v>
      </c>
      <c r="AQ87" s="962"/>
      <c r="AR87" s="962"/>
      <c r="AS87" s="962"/>
      <c r="AT87" s="962"/>
      <c r="AU87" s="963" t="s">
        <v>484</v>
      </c>
      <c r="AV87" s="963"/>
      <c r="AW87" s="963"/>
      <c r="AX87" s="963"/>
      <c r="AY87" s="963"/>
      <c r="AZ87" s="964"/>
      <c r="BA87" s="964"/>
      <c r="BB87" s="964"/>
      <c r="BC87" s="964"/>
      <c r="BD87" s="965"/>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4689</v>
      </c>
      <c r="AG88" s="953"/>
      <c r="AH88" s="953"/>
      <c r="AI88" s="953"/>
      <c r="AJ88" s="953"/>
      <c r="AK88" s="957"/>
      <c r="AL88" s="957"/>
      <c r="AM88" s="957"/>
      <c r="AN88" s="957"/>
      <c r="AO88" s="957"/>
      <c r="AP88" s="953">
        <v>41624</v>
      </c>
      <c r="AQ88" s="953"/>
      <c r="AR88" s="953"/>
      <c r="AS88" s="953"/>
      <c r="AT88" s="953"/>
      <c r="AU88" s="953">
        <v>3089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839</v>
      </c>
      <c r="CS102" s="945"/>
      <c r="CT102" s="945"/>
      <c r="CU102" s="945"/>
      <c r="CV102" s="946"/>
      <c r="CW102" s="944">
        <v>202</v>
      </c>
      <c r="CX102" s="945"/>
      <c r="CY102" s="945"/>
      <c r="CZ102" s="945"/>
      <c r="DA102" s="946"/>
      <c r="DB102" s="944">
        <v>0</v>
      </c>
      <c r="DC102" s="945"/>
      <c r="DD102" s="945"/>
      <c r="DE102" s="945"/>
      <c r="DF102" s="946"/>
      <c r="DG102" s="944">
        <v>0</v>
      </c>
      <c r="DH102" s="945"/>
      <c r="DI102" s="945"/>
      <c r="DJ102" s="945"/>
      <c r="DK102" s="946"/>
      <c r="DL102" s="944">
        <v>1407</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286</v>
      </c>
      <c r="AG109" s="886"/>
      <c r="AH109" s="886"/>
      <c r="AI109" s="886"/>
      <c r="AJ109" s="887"/>
      <c r="AK109" s="888" t="s">
        <v>285</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286</v>
      </c>
      <c r="BW109" s="886"/>
      <c r="BX109" s="886"/>
      <c r="BY109" s="886"/>
      <c r="BZ109" s="887"/>
      <c r="CA109" s="888" t="s">
        <v>285</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286</v>
      </c>
      <c r="DM109" s="886"/>
      <c r="DN109" s="886"/>
      <c r="DO109" s="886"/>
      <c r="DP109" s="887"/>
      <c r="DQ109" s="888" t="s">
        <v>285</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5935390</v>
      </c>
      <c r="AB110" s="871"/>
      <c r="AC110" s="871"/>
      <c r="AD110" s="871"/>
      <c r="AE110" s="872"/>
      <c r="AF110" s="873">
        <v>5766774</v>
      </c>
      <c r="AG110" s="871"/>
      <c r="AH110" s="871"/>
      <c r="AI110" s="871"/>
      <c r="AJ110" s="872"/>
      <c r="AK110" s="873">
        <v>5841135</v>
      </c>
      <c r="AL110" s="871"/>
      <c r="AM110" s="871"/>
      <c r="AN110" s="871"/>
      <c r="AO110" s="872"/>
      <c r="AP110" s="874">
        <v>25.2</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54786203</v>
      </c>
      <c r="BR110" s="798"/>
      <c r="BS110" s="798"/>
      <c r="BT110" s="798"/>
      <c r="BU110" s="798"/>
      <c r="BV110" s="798">
        <v>54997654</v>
      </c>
      <c r="BW110" s="798"/>
      <c r="BX110" s="798"/>
      <c r="BY110" s="798"/>
      <c r="BZ110" s="798"/>
      <c r="CA110" s="798">
        <v>69510431</v>
      </c>
      <c r="CB110" s="798"/>
      <c r="CC110" s="798"/>
      <c r="CD110" s="798"/>
      <c r="CE110" s="798"/>
      <c r="CF110" s="859">
        <v>299.5</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4375326</v>
      </c>
      <c r="BR111" s="769"/>
      <c r="BS111" s="769"/>
      <c r="BT111" s="769"/>
      <c r="BU111" s="769"/>
      <c r="BV111" s="769">
        <v>2616796</v>
      </c>
      <c r="BW111" s="769"/>
      <c r="BX111" s="769"/>
      <c r="BY111" s="769"/>
      <c r="BZ111" s="769"/>
      <c r="CA111" s="769">
        <v>2356533</v>
      </c>
      <c r="CB111" s="769"/>
      <c r="CC111" s="769"/>
      <c r="CD111" s="769"/>
      <c r="CE111" s="769"/>
      <c r="CF111" s="846">
        <v>10.199999999999999</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26667</v>
      </c>
      <c r="AB112" s="782"/>
      <c r="AC112" s="782"/>
      <c r="AD112" s="782"/>
      <c r="AE112" s="783"/>
      <c r="AF112" s="784">
        <v>26667</v>
      </c>
      <c r="AG112" s="782"/>
      <c r="AH112" s="782"/>
      <c r="AI112" s="782"/>
      <c r="AJ112" s="783"/>
      <c r="AK112" s="784">
        <v>26667</v>
      </c>
      <c r="AL112" s="782"/>
      <c r="AM112" s="782"/>
      <c r="AN112" s="782"/>
      <c r="AO112" s="783"/>
      <c r="AP112" s="752">
        <v>0.1</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33269043</v>
      </c>
      <c r="BR112" s="769"/>
      <c r="BS112" s="769"/>
      <c r="BT112" s="769"/>
      <c r="BU112" s="769"/>
      <c r="BV112" s="769">
        <v>32505667</v>
      </c>
      <c r="BW112" s="769"/>
      <c r="BX112" s="769"/>
      <c r="BY112" s="769"/>
      <c r="BZ112" s="769"/>
      <c r="CA112" s="769">
        <v>32382275</v>
      </c>
      <c r="CB112" s="769"/>
      <c r="CC112" s="769"/>
      <c r="CD112" s="769"/>
      <c r="CE112" s="769"/>
      <c r="CF112" s="846">
        <v>139.5</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2248300</v>
      </c>
      <c r="AB113" s="907"/>
      <c r="AC113" s="907"/>
      <c r="AD113" s="907"/>
      <c r="AE113" s="908"/>
      <c r="AF113" s="909">
        <v>1992960</v>
      </c>
      <c r="AG113" s="907"/>
      <c r="AH113" s="907"/>
      <c r="AI113" s="907"/>
      <c r="AJ113" s="908"/>
      <c r="AK113" s="909">
        <v>2197278</v>
      </c>
      <c r="AL113" s="907"/>
      <c r="AM113" s="907"/>
      <c r="AN113" s="907"/>
      <c r="AO113" s="908"/>
      <c r="AP113" s="910">
        <v>9.5</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2505919</v>
      </c>
      <c r="BR113" s="769"/>
      <c r="BS113" s="769"/>
      <c r="BT113" s="769"/>
      <c r="BU113" s="769"/>
      <c r="BV113" s="769">
        <v>2286728</v>
      </c>
      <c r="BW113" s="769"/>
      <c r="BX113" s="769"/>
      <c r="BY113" s="769"/>
      <c r="BZ113" s="769"/>
      <c r="CA113" s="769">
        <v>3074169</v>
      </c>
      <c r="CB113" s="769"/>
      <c r="CC113" s="769"/>
      <c r="CD113" s="769"/>
      <c r="CE113" s="769"/>
      <c r="CF113" s="846">
        <v>13.2</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360409</v>
      </c>
      <c r="AB114" s="782"/>
      <c r="AC114" s="782"/>
      <c r="AD114" s="782"/>
      <c r="AE114" s="783"/>
      <c r="AF114" s="784">
        <v>347079</v>
      </c>
      <c r="AG114" s="782"/>
      <c r="AH114" s="782"/>
      <c r="AI114" s="782"/>
      <c r="AJ114" s="783"/>
      <c r="AK114" s="784">
        <v>352664</v>
      </c>
      <c r="AL114" s="782"/>
      <c r="AM114" s="782"/>
      <c r="AN114" s="782"/>
      <c r="AO114" s="783"/>
      <c r="AP114" s="752">
        <v>1.5</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7917284</v>
      </c>
      <c r="BR114" s="769"/>
      <c r="BS114" s="769"/>
      <c r="BT114" s="769"/>
      <c r="BU114" s="769"/>
      <c r="BV114" s="769">
        <v>7897654</v>
      </c>
      <c r="BW114" s="769"/>
      <c r="BX114" s="769"/>
      <c r="BY114" s="769"/>
      <c r="BZ114" s="769"/>
      <c r="CA114" s="769">
        <v>7450308</v>
      </c>
      <c r="CB114" s="769"/>
      <c r="CC114" s="769"/>
      <c r="CD114" s="769"/>
      <c r="CE114" s="769"/>
      <c r="CF114" s="846">
        <v>32.1</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325560</v>
      </c>
      <c r="AB115" s="907"/>
      <c r="AC115" s="907"/>
      <c r="AD115" s="907"/>
      <c r="AE115" s="908"/>
      <c r="AF115" s="909">
        <v>320860</v>
      </c>
      <c r="AG115" s="907"/>
      <c r="AH115" s="907"/>
      <c r="AI115" s="907"/>
      <c r="AJ115" s="908"/>
      <c r="AK115" s="909">
        <v>302409</v>
      </c>
      <c r="AL115" s="907"/>
      <c r="AM115" s="907"/>
      <c r="AN115" s="907"/>
      <c r="AO115" s="908"/>
      <c r="AP115" s="910">
        <v>1.3</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v>7056165</v>
      </c>
      <c r="BR115" s="769"/>
      <c r="BS115" s="769"/>
      <c r="BT115" s="769"/>
      <c r="BU115" s="769"/>
      <c r="BV115" s="769">
        <v>6500948</v>
      </c>
      <c r="BW115" s="769"/>
      <c r="BX115" s="769"/>
      <c r="BY115" s="769"/>
      <c r="BZ115" s="769"/>
      <c r="CA115" s="769">
        <v>11581</v>
      </c>
      <c r="CB115" s="769"/>
      <c r="CC115" s="769"/>
      <c r="CD115" s="769"/>
      <c r="CE115" s="769"/>
      <c r="CF115" s="846">
        <v>0</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1581829</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174277</v>
      </c>
      <c r="DH116" s="782"/>
      <c r="DI116" s="782"/>
      <c r="DJ116" s="782"/>
      <c r="DK116" s="783"/>
      <c r="DL116" s="784">
        <v>160595</v>
      </c>
      <c r="DM116" s="782"/>
      <c r="DN116" s="782"/>
      <c r="DO116" s="782"/>
      <c r="DP116" s="783"/>
      <c r="DQ116" s="784">
        <v>155560</v>
      </c>
      <c r="DR116" s="782"/>
      <c r="DS116" s="782"/>
      <c r="DT116" s="782"/>
      <c r="DU116" s="783"/>
      <c r="DV116" s="752">
        <v>0.7</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8896326</v>
      </c>
      <c r="AB117" s="893"/>
      <c r="AC117" s="893"/>
      <c r="AD117" s="893"/>
      <c r="AE117" s="894"/>
      <c r="AF117" s="896">
        <v>8454340</v>
      </c>
      <c r="AG117" s="893"/>
      <c r="AH117" s="893"/>
      <c r="AI117" s="893"/>
      <c r="AJ117" s="894"/>
      <c r="AK117" s="896">
        <v>8720153</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286</v>
      </c>
      <c r="AG118" s="886"/>
      <c r="AH118" s="886"/>
      <c r="AI118" s="886"/>
      <c r="AJ118" s="887"/>
      <c r="AK118" s="888" t="s">
        <v>285</v>
      </c>
      <c r="AL118" s="886"/>
      <c r="AM118" s="886"/>
      <c r="AN118" s="886"/>
      <c r="AO118" s="887"/>
      <c r="AP118" s="889" t="s">
        <v>410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438</v>
      </c>
      <c r="BP118" s="836"/>
      <c r="BQ118" s="855">
        <v>109909940</v>
      </c>
      <c r="BR118" s="856"/>
      <c r="BS118" s="856"/>
      <c r="BT118" s="856"/>
      <c r="BU118" s="856"/>
      <c r="BV118" s="856">
        <v>106805447</v>
      </c>
      <c r="BW118" s="856"/>
      <c r="BX118" s="856"/>
      <c r="BY118" s="856"/>
      <c r="BZ118" s="856"/>
      <c r="CA118" s="856">
        <v>114785297</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6347318</v>
      </c>
      <c r="BR119" s="798"/>
      <c r="BS119" s="798"/>
      <c r="BT119" s="798"/>
      <c r="BU119" s="798"/>
      <c r="BV119" s="798">
        <v>5706400</v>
      </c>
      <c r="BW119" s="798"/>
      <c r="BX119" s="798"/>
      <c r="BY119" s="798"/>
      <c r="BZ119" s="798"/>
      <c r="CA119" s="798">
        <v>7990146</v>
      </c>
      <c r="CB119" s="798"/>
      <c r="CC119" s="798"/>
      <c r="CD119" s="798"/>
      <c r="CE119" s="798"/>
      <c r="CF119" s="859">
        <v>34.4</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2619220</v>
      </c>
      <c r="DH119" s="715"/>
      <c r="DI119" s="715"/>
      <c r="DJ119" s="715"/>
      <c r="DK119" s="716"/>
      <c r="DL119" s="717">
        <v>2456201</v>
      </c>
      <c r="DM119" s="715"/>
      <c r="DN119" s="715"/>
      <c r="DO119" s="715"/>
      <c r="DP119" s="716"/>
      <c r="DQ119" s="717">
        <v>2200973</v>
      </c>
      <c r="DR119" s="715"/>
      <c r="DS119" s="715"/>
      <c r="DT119" s="715"/>
      <c r="DU119" s="716"/>
      <c r="DV119" s="805">
        <v>9.5</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10804238</v>
      </c>
      <c r="BR120" s="769"/>
      <c r="BS120" s="769"/>
      <c r="BT120" s="769"/>
      <c r="BU120" s="769"/>
      <c r="BV120" s="769">
        <v>10243703</v>
      </c>
      <c r="BW120" s="769"/>
      <c r="BX120" s="769"/>
      <c r="BY120" s="769"/>
      <c r="BZ120" s="769"/>
      <c r="CA120" s="769">
        <v>10251184</v>
      </c>
      <c r="CB120" s="769"/>
      <c r="CC120" s="769"/>
      <c r="CD120" s="769"/>
      <c r="CE120" s="769"/>
      <c r="CF120" s="846">
        <v>44.2</v>
      </c>
      <c r="CG120" s="847"/>
      <c r="CH120" s="847"/>
      <c r="CI120" s="847"/>
      <c r="CJ120" s="847"/>
      <c r="CK120" s="848" t="s">
        <v>444</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29948454</v>
      </c>
      <c r="DH120" s="798"/>
      <c r="DI120" s="798"/>
      <c r="DJ120" s="798"/>
      <c r="DK120" s="798"/>
      <c r="DL120" s="798">
        <v>29402638</v>
      </c>
      <c r="DM120" s="798"/>
      <c r="DN120" s="798"/>
      <c r="DO120" s="798"/>
      <c r="DP120" s="798"/>
      <c r="DQ120" s="798">
        <v>29455730</v>
      </c>
      <c r="DR120" s="798"/>
      <c r="DS120" s="798"/>
      <c r="DT120" s="798"/>
      <c r="DU120" s="798"/>
      <c r="DV120" s="799">
        <v>126.9</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57380252</v>
      </c>
      <c r="BR121" s="856"/>
      <c r="BS121" s="856"/>
      <c r="BT121" s="856"/>
      <c r="BU121" s="856"/>
      <c r="BV121" s="856">
        <v>60413480</v>
      </c>
      <c r="BW121" s="856"/>
      <c r="BX121" s="856"/>
      <c r="BY121" s="856"/>
      <c r="BZ121" s="856"/>
      <c r="CA121" s="856">
        <v>63589957</v>
      </c>
      <c r="CB121" s="856"/>
      <c r="CC121" s="856"/>
      <c r="CD121" s="856"/>
      <c r="CE121" s="856"/>
      <c r="CF121" s="857">
        <v>274</v>
      </c>
      <c r="CG121" s="858"/>
      <c r="CH121" s="858"/>
      <c r="CI121" s="858"/>
      <c r="CJ121" s="858"/>
      <c r="CK121" s="849"/>
      <c r="CL121" s="810"/>
      <c r="CM121" s="810"/>
      <c r="CN121" s="810"/>
      <c r="CO121" s="811"/>
      <c r="CP121" s="826" t="s">
        <v>393</v>
      </c>
      <c r="CQ121" s="827"/>
      <c r="CR121" s="827"/>
      <c r="CS121" s="827"/>
      <c r="CT121" s="827"/>
      <c r="CU121" s="827"/>
      <c r="CV121" s="827"/>
      <c r="CW121" s="827"/>
      <c r="CX121" s="827"/>
      <c r="CY121" s="827"/>
      <c r="CZ121" s="827"/>
      <c r="DA121" s="827"/>
      <c r="DB121" s="827"/>
      <c r="DC121" s="827"/>
      <c r="DD121" s="827"/>
      <c r="DE121" s="827"/>
      <c r="DF121" s="828"/>
      <c r="DG121" s="768">
        <v>1798891</v>
      </c>
      <c r="DH121" s="769"/>
      <c r="DI121" s="769"/>
      <c r="DJ121" s="769"/>
      <c r="DK121" s="769"/>
      <c r="DL121" s="769">
        <v>1713737</v>
      </c>
      <c r="DM121" s="769"/>
      <c r="DN121" s="769"/>
      <c r="DO121" s="769"/>
      <c r="DP121" s="769"/>
      <c r="DQ121" s="769">
        <v>1625862</v>
      </c>
      <c r="DR121" s="769"/>
      <c r="DS121" s="769"/>
      <c r="DT121" s="769"/>
      <c r="DU121" s="769"/>
      <c r="DV121" s="821">
        <v>7</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447</v>
      </c>
      <c r="BP122" s="836"/>
      <c r="BQ122" s="837">
        <v>74531808</v>
      </c>
      <c r="BR122" s="838"/>
      <c r="BS122" s="838"/>
      <c r="BT122" s="838"/>
      <c r="BU122" s="838"/>
      <c r="BV122" s="838">
        <v>76363583</v>
      </c>
      <c r="BW122" s="838"/>
      <c r="BX122" s="838"/>
      <c r="BY122" s="838"/>
      <c r="BZ122" s="838"/>
      <c r="CA122" s="838">
        <v>81831287</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754148</v>
      </c>
      <c r="DH122" s="769"/>
      <c r="DI122" s="769"/>
      <c r="DJ122" s="769"/>
      <c r="DK122" s="769"/>
      <c r="DL122" s="769">
        <v>695310</v>
      </c>
      <c r="DM122" s="769"/>
      <c r="DN122" s="769"/>
      <c r="DO122" s="769"/>
      <c r="DP122" s="769"/>
      <c r="DQ122" s="769">
        <v>669685</v>
      </c>
      <c r="DR122" s="769"/>
      <c r="DS122" s="769"/>
      <c r="DT122" s="769"/>
      <c r="DU122" s="769"/>
      <c r="DV122" s="821">
        <v>2.9</v>
      </c>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34711</v>
      </c>
      <c r="AB123" s="782"/>
      <c r="AC123" s="782"/>
      <c r="AD123" s="782"/>
      <c r="AE123" s="783"/>
      <c r="AF123" s="784">
        <v>27012</v>
      </c>
      <c r="AG123" s="782"/>
      <c r="AH123" s="782"/>
      <c r="AI123" s="782"/>
      <c r="AJ123" s="783"/>
      <c r="AK123" s="784">
        <v>27479</v>
      </c>
      <c r="AL123" s="782"/>
      <c r="AM123" s="782"/>
      <c r="AN123" s="782"/>
      <c r="AO123" s="783"/>
      <c r="AP123" s="752">
        <v>0.1</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151.9</v>
      </c>
      <c r="BR123" s="830"/>
      <c r="BS123" s="830"/>
      <c r="BT123" s="830"/>
      <c r="BU123" s="830"/>
      <c r="BV123" s="830">
        <v>133.9</v>
      </c>
      <c r="BW123" s="830"/>
      <c r="BX123" s="830"/>
      <c r="BY123" s="830"/>
      <c r="BZ123" s="830"/>
      <c r="CA123" s="830">
        <v>141.9</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307141</v>
      </c>
      <c r="DH123" s="782"/>
      <c r="DI123" s="782"/>
      <c r="DJ123" s="782"/>
      <c r="DK123" s="783"/>
      <c r="DL123" s="784">
        <v>301415</v>
      </c>
      <c r="DM123" s="782"/>
      <c r="DN123" s="782"/>
      <c r="DO123" s="782"/>
      <c r="DP123" s="783"/>
      <c r="DQ123" s="784">
        <v>313543</v>
      </c>
      <c r="DR123" s="782"/>
      <c r="DS123" s="782"/>
      <c r="DT123" s="782"/>
      <c r="DU123" s="783"/>
      <c r="DV123" s="752">
        <v>1.4</v>
      </c>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460409</v>
      </c>
      <c r="DH124" s="715"/>
      <c r="DI124" s="715"/>
      <c r="DJ124" s="715"/>
      <c r="DK124" s="716"/>
      <c r="DL124" s="717">
        <v>392567</v>
      </c>
      <c r="DM124" s="715"/>
      <c r="DN124" s="715"/>
      <c r="DO124" s="715"/>
      <c r="DP124" s="716"/>
      <c r="DQ124" s="717">
        <v>317455</v>
      </c>
      <c r="DR124" s="715"/>
      <c r="DS124" s="715"/>
      <c r="DT124" s="715"/>
      <c r="DU124" s="716"/>
      <c r="DV124" s="805">
        <v>1.4</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286898</v>
      </c>
      <c r="AB126" s="782"/>
      <c r="AC126" s="782"/>
      <c r="AD126" s="782"/>
      <c r="AE126" s="783"/>
      <c r="AF126" s="784">
        <v>290353</v>
      </c>
      <c r="AG126" s="782"/>
      <c r="AH126" s="782"/>
      <c r="AI126" s="782"/>
      <c r="AJ126" s="783"/>
      <c r="AK126" s="784">
        <v>271898</v>
      </c>
      <c r="AL126" s="782"/>
      <c r="AM126" s="782"/>
      <c r="AN126" s="782"/>
      <c r="AO126" s="783"/>
      <c r="AP126" s="752">
        <v>1.2</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v>7045590</v>
      </c>
      <c r="DH126" s="769"/>
      <c r="DI126" s="769"/>
      <c r="DJ126" s="769"/>
      <c r="DK126" s="769"/>
      <c r="DL126" s="769">
        <v>6476313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3951</v>
      </c>
      <c r="AB127" s="782"/>
      <c r="AC127" s="782"/>
      <c r="AD127" s="782"/>
      <c r="AE127" s="783"/>
      <c r="AF127" s="784">
        <v>3495</v>
      </c>
      <c r="AG127" s="782"/>
      <c r="AH127" s="782"/>
      <c r="AI127" s="782"/>
      <c r="AJ127" s="783"/>
      <c r="AK127" s="784">
        <v>3032</v>
      </c>
      <c r="AL127" s="782"/>
      <c r="AM127" s="782"/>
      <c r="AN127" s="782"/>
      <c r="AO127" s="783"/>
      <c r="AP127" s="752">
        <v>0</v>
      </c>
      <c r="AQ127" s="753"/>
      <c r="AR127" s="753"/>
      <c r="AS127" s="753"/>
      <c r="AT127" s="754"/>
      <c r="AU127" s="233"/>
      <c r="AV127" s="233"/>
      <c r="AW127" s="233"/>
      <c r="AX127" s="755" t="s">
        <v>458</v>
      </c>
      <c r="AY127" s="756"/>
      <c r="AZ127" s="756"/>
      <c r="BA127" s="756"/>
      <c r="BB127" s="756"/>
      <c r="BC127" s="756"/>
      <c r="BD127" s="756"/>
      <c r="BE127" s="757"/>
      <c r="BF127" s="758" t="s">
        <v>113</v>
      </c>
      <c r="BG127" s="759"/>
      <c r="BH127" s="759"/>
      <c r="BI127" s="759"/>
      <c r="BJ127" s="759"/>
      <c r="BK127" s="759"/>
      <c r="BL127" s="760"/>
      <c r="BM127" s="758">
        <v>11.91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v>10575</v>
      </c>
      <c r="DH127" s="818"/>
      <c r="DI127" s="818"/>
      <c r="DJ127" s="818"/>
      <c r="DK127" s="818"/>
      <c r="DL127" s="818">
        <v>24635</v>
      </c>
      <c r="DM127" s="818"/>
      <c r="DN127" s="818"/>
      <c r="DO127" s="818"/>
      <c r="DP127" s="818"/>
      <c r="DQ127" s="818">
        <v>11581</v>
      </c>
      <c r="DR127" s="818"/>
      <c r="DS127" s="818"/>
      <c r="DT127" s="818"/>
      <c r="DU127" s="818"/>
      <c r="DV127" s="819">
        <v>0</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866597</v>
      </c>
      <c r="AB128" s="722"/>
      <c r="AC128" s="722"/>
      <c r="AD128" s="722"/>
      <c r="AE128" s="723"/>
      <c r="AF128" s="724">
        <v>769440</v>
      </c>
      <c r="AG128" s="722"/>
      <c r="AH128" s="722"/>
      <c r="AI128" s="722"/>
      <c r="AJ128" s="723"/>
      <c r="AK128" s="724">
        <v>723278</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113</v>
      </c>
      <c r="BG128" s="789"/>
      <c r="BH128" s="789"/>
      <c r="BI128" s="789"/>
      <c r="BJ128" s="789"/>
      <c r="BK128" s="789"/>
      <c r="BL128" s="790"/>
      <c r="BM128" s="788">
        <v>16.91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27921678</v>
      </c>
      <c r="AB129" s="782"/>
      <c r="AC129" s="782"/>
      <c r="AD129" s="782"/>
      <c r="AE129" s="783"/>
      <c r="AF129" s="784">
        <v>27356626</v>
      </c>
      <c r="AG129" s="782"/>
      <c r="AH129" s="782"/>
      <c r="AI129" s="782"/>
      <c r="AJ129" s="783"/>
      <c r="AK129" s="784">
        <v>27954237</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4641512</v>
      </c>
      <c r="AB130" s="782"/>
      <c r="AC130" s="782"/>
      <c r="AD130" s="782"/>
      <c r="AE130" s="783"/>
      <c r="AF130" s="784">
        <v>4632008</v>
      </c>
      <c r="AG130" s="782"/>
      <c r="AH130" s="782"/>
      <c r="AI130" s="782"/>
      <c r="AJ130" s="783"/>
      <c r="AK130" s="784">
        <v>4742089</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141.9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23280166</v>
      </c>
      <c r="AB131" s="715"/>
      <c r="AC131" s="715"/>
      <c r="AD131" s="715"/>
      <c r="AE131" s="716"/>
      <c r="AF131" s="717">
        <v>22724618</v>
      </c>
      <c r="AG131" s="715"/>
      <c r="AH131" s="715"/>
      <c r="AI131" s="715"/>
      <c r="AJ131" s="716"/>
      <c r="AK131" s="717">
        <v>23212148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14.55409296</v>
      </c>
      <c r="AB132" s="738"/>
      <c r="AC132" s="738"/>
      <c r="AD132" s="738"/>
      <c r="AE132" s="739"/>
      <c r="AF132" s="740">
        <v>13.43429403</v>
      </c>
      <c r="AG132" s="738"/>
      <c r="AH132" s="738"/>
      <c r="AI132" s="738"/>
      <c r="AJ132" s="739"/>
      <c r="AK132" s="740">
        <v>14.021906619999999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15.1</v>
      </c>
      <c r="AB133" s="747"/>
      <c r="AC133" s="747"/>
      <c r="AD133" s="747"/>
      <c r="AE133" s="748"/>
      <c r="AF133" s="746">
        <v>14.2</v>
      </c>
      <c r="AG133" s="747"/>
      <c r="AH133" s="747"/>
      <c r="AI133" s="747"/>
      <c r="AJ133" s="748"/>
      <c r="AK133" s="746">
        <v>14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31" t="s">
        <v>479</v>
      </c>
      <c r="H9" s="1132"/>
      <c r="I9" s="1132"/>
      <c r="J9" s="1133"/>
      <c r="K9" s="263">
        <v>7364080</v>
      </c>
      <c r="L9" s="264">
        <v>69764</v>
      </c>
      <c r="M9" s="265">
        <v>58402</v>
      </c>
      <c r="N9" s="266">
        <v>19.5</v>
      </c>
    </row>
    <row r="10" spans="1:16">
      <c r="A10" s="248"/>
      <c r="B10" s="244"/>
      <c r="C10" s="244"/>
      <c r="D10" s="244"/>
      <c r="E10" s="244"/>
      <c r="F10" s="244"/>
      <c r="G10" s="1131" t="s">
        <v>480</v>
      </c>
      <c r="H10" s="1132"/>
      <c r="I10" s="1132"/>
      <c r="J10" s="1133"/>
      <c r="K10" s="267">
        <v>291700</v>
      </c>
      <c r="L10" s="268">
        <v>2763</v>
      </c>
      <c r="M10" s="269">
        <v>4003</v>
      </c>
      <c r="N10" s="270">
        <v>-31</v>
      </c>
    </row>
    <row r="11" spans="1:16" ht="13.5" customHeight="1">
      <c r="A11" s="248"/>
      <c r="B11" s="244"/>
      <c r="C11" s="244"/>
      <c r="D11" s="244"/>
      <c r="E11" s="244"/>
      <c r="F11" s="244"/>
      <c r="G11" s="1131" t="s">
        <v>481</v>
      </c>
      <c r="H11" s="1132"/>
      <c r="I11" s="1132"/>
      <c r="J11" s="1133"/>
      <c r="K11" s="267">
        <v>1164270</v>
      </c>
      <c r="L11" s="268">
        <v>11030</v>
      </c>
      <c r="M11" s="269">
        <v>3781</v>
      </c>
      <c r="N11" s="270">
        <v>191.7</v>
      </c>
    </row>
    <row r="12" spans="1:16" ht="13.5" customHeight="1">
      <c r="A12" s="248"/>
      <c r="B12" s="244"/>
      <c r="C12" s="244"/>
      <c r="D12" s="244"/>
      <c r="E12" s="244"/>
      <c r="F12" s="244"/>
      <c r="G12" s="1131" t="s">
        <v>482</v>
      </c>
      <c r="H12" s="1132"/>
      <c r="I12" s="1132"/>
      <c r="J12" s="1133"/>
      <c r="K12" s="267">
        <v>49271</v>
      </c>
      <c r="L12" s="268">
        <v>467</v>
      </c>
      <c r="M12" s="269">
        <v>598</v>
      </c>
      <c r="N12" s="270">
        <v>-21.9</v>
      </c>
    </row>
    <row r="13" spans="1:16" ht="13.5" customHeight="1">
      <c r="A13" s="248"/>
      <c r="B13" s="244"/>
      <c r="C13" s="244"/>
      <c r="D13" s="244"/>
      <c r="E13" s="244"/>
      <c r="F13" s="244"/>
      <c r="G13" s="1131" t="s">
        <v>483</v>
      </c>
      <c r="H13" s="1132"/>
      <c r="I13" s="1132"/>
      <c r="J13" s="1133"/>
      <c r="K13" s="267" t="s">
        <v>484</v>
      </c>
      <c r="L13" s="268" t="s">
        <v>484</v>
      </c>
      <c r="M13" s="269">
        <v>1</v>
      </c>
      <c r="N13" s="270" t="s">
        <v>484</v>
      </c>
    </row>
    <row r="14" spans="1:16" ht="13.5" customHeight="1">
      <c r="A14" s="248"/>
      <c r="B14" s="244"/>
      <c r="C14" s="244"/>
      <c r="D14" s="244"/>
      <c r="E14" s="244"/>
      <c r="F14" s="244"/>
      <c r="G14" s="1131" t="s">
        <v>485</v>
      </c>
      <c r="H14" s="1132"/>
      <c r="I14" s="1132"/>
      <c r="J14" s="1133"/>
      <c r="K14" s="267">
        <v>238454</v>
      </c>
      <c r="L14" s="268">
        <v>2259</v>
      </c>
      <c r="M14" s="269">
        <v>2386</v>
      </c>
      <c r="N14" s="270">
        <v>-5.3</v>
      </c>
    </row>
    <row r="15" spans="1:16" ht="13.5" customHeight="1">
      <c r="A15" s="248"/>
      <c r="B15" s="244"/>
      <c r="C15" s="244"/>
      <c r="D15" s="244"/>
      <c r="E15" s="244"/>
      <c r="F15" s="244"/>
      <c r="G15" s="1131" t="s">
        <v>486</v>
      </c>
      <c r="H15" s="1132"/>
      <c r="I15" s="1132"/>
      <c r="J15" s="1133"/>
      <c r="K15" s="267">
        <v>270557</v>
      </c>
      <c r="L15" s="268">
        <v>2563</v>
      </c>
      <c r="M15" s="269">
        <v>1344</v>
      </c>
      <c r="N15" s="270">
        <v>90.7</v>
      </c>
    </row>
    <row r="16" spans="1:16">
      <c r="A16" s="248"/>
      <c r="B16" s="244"/>
      <c r="C16" s="244"/>
      <c r="D16" s="244"/>
      <c r="E16" s="244"/>
      <c r="F16" s="244"/>
      <c r="G16" s="1134" t="s">
        <v>487</v>
      </c>
      <c r="H16" s="1135"/>
      <c r="I16" s="1135"/>
      <c r="J16" s="1136"/>
      <c r="K16" s="268">
        <v>-1017774</v>
      </c>
      <c r="L16" s="268">
        <v>-9642</v>
      </c>
      <c r="M16" s="269">
        <v>-6701</v>
      </c>
      <c r="N16" s="270">
        <v>43.9</v>
      </c>
    </row>
    <row r="17" spans="1:16">
      <c r="A17" s="248"/>
      <c r="B17" s="244"/>
      <c r="C17" s="244"/>
      <c r="D17" s="244"/>
      <c r="E17" s="244"/>
      <c r="F17" s="244"/>
      <c r="G17" s="1134" t="s">
        <v>170</v>
      </c>
      <c r="H17" s="1135"/>
      <c r="I17" s="1135"/>
      <c r="J17" s="1136"/>
      <c r="K17" s="268">
        <v>8360558</v>
      </c>
      <c r="L17" s="268">
        <v>79204</v>
      </c>
      <c r="M17" s="269">
        <v>63814</v>
      </c>
      <c r="N17" s="270">
        <v>24.1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8" t="s">
        <v>492</v>
      </c>
      <c r="H21" s="1129"/>
      <c r="I21" s="1129"/>
      <c r="J21" s="1130"/>
      <c r="K21" s="280">
        <v>7.14</v>
      </c>
      <c r="L21" s="281">
        <v>6.4</v>
      </c>
      <c r="M21" s="282">
        <v>0.74</v>
      </c>
      <c r="N21" s="249"/>
      <c r="O21" s="283"/>
      <c r="P21" s="279"/>
    </row>
    <row r="22" spans="1:16" s="284" customFormat="1">
      <c r="A22" s="279"/>
      <c r="B22" s="249"/>
      <c r="C22" s="249"/>
      <c r="D22" s="249"/>
      <c r="E22" s="249"/>
      <c r="F22" s="249"/>
      <c r="G22" s="1128" t="s">
        <v>493</v>
      </c>
      <c r="H22" s="1129"/>
      <c r="I22" s="1129"/>
      <c r="J22" s="1130"/>
      <c r="K22" s="285">
        <v>99.9</v>
      </c>
      <c r="L22" s="286">
        <v>98.9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19" t="s">
        <v>497</v>
      </c>
      <c r="H32" s="1120"/>
      <c r="I32" s="1120"/>
      <c r="J32" s="1121"/>
      <c r="K32" s="294">
        <v>5841135</v>
      </c>
      <c r="L32" s="294">
        <v>55336</v>
      </c>
      <c r="M32" s="295">
        <v>38473</v>
      </c>
      <c r="N32" s="296">
        <v>43.8</v>
      </c>
    </row>
    <row r="33" spans="1:16" ht="13.5" customHeight="1">
      <c r="A33" s="248"/>
      <c r="B33" s="244"/>
      <c r="C33" s="244"/>
      <c r="D33" s="244"/>
      <c r="E33" s="244"/>
      <c r="F33" s="244"/>
      <c r="G33" s="1119" t="s">
        <v>498</v>
      </c>
      <c r="H33" s="1120"/>
      <c r="I33" s="1120"/>
      <c r="J33" s="1121"/>
      <c r="K33" s="294" t="s">
        <v>484</v>
      </c>
      <c r="L33" s="294" t="s">
        <v>484</v>
      </c>
      <c r="M33" s="295" t="s">
        <v>484</v>
      </c>
      <c r="N33" s="296" t="s">
        <v>484</v>
      </c>
    </row>
    <row r="34" spans="1:16" ht="27" customHeight="1">
      <c r="A34" s="248"/>
      <c r="B34" s="244"/>
      <c r="C34" s="244"/>
      <c r="D34" s="244"/>
      <c r="E34" s="244"/>
      <c r="F34" s="244"/>
      <c r="G34" s="1119" t="s">
        <v>499</v>
      </c>
      <c r="H34" s="1120"/>
      <c r="I34" s="1120"/>
      <c r="J34" s="1121"/>
      <c r="K34" s="294">
        <v>26667</v>
      </c>
      <c r="L34" s="294">
        <v>253</v>
      </c>
      <c r="M34" s="295">
        <v>31</v>
      </c>
      <c r="N34" s="296">
        <v>716.1</v>
      </c>
    </row>
    <row r="35" spans="1:16" ht="27" customHeight="1">
      <c r="A35" s="248"/>
      <c r="B35" s="244"/>
      <c r="C35" s="244"/>
      <c r="D35" s="244"/>
      <c r="E35" s="244"/>
      <c r="F35" s="244"/>
      <c r="G35" s="1119" t="s">
        <v>500</v>
      </c>
      <c r="H35" s="1120"/>
      <c r="I35" s="1120"/>
      <c r="J35" s="1121"/>
      <c r="K35" s="294">
        <v>2197278</v>
      </c>
      <c r="L35" s="294">
        <v>20816</v>
      </c>
      <c r="M35" s="295">
        <v>10015</v>
      </c>
      <c r="N35" s="296">
        <v>107.8</v>
      </c>
    </row>
    <row r="36" spans="1:16" ht="27" customHeight="1">
      <c r="A36" s="248"/>
      <c r="B36" s="244"/>
      <c r="C36" s="244"/>
      <c r="D36" s="244"/>
      <c r="E36" s="244"/>
      <c r="F36" s="244"/>
      <c r="G36" s="1119" t="s">
        <v>501</v>
      </c>
      <c r="H36" s="1120"/>
      <c r="I36" s="1120"/>
      <c r="J36" s="1121"/>
      <c r="K36" s="294">
        <v>352664</v>
      </c>
      <c r="L36" s="294">
        <v>3341</v>
      </c>
      <c r="M36" s="295">
        <v>1507</v>
      </c>
      <c r="N36" s="296">
        <v>121.7</v>
      </c>
    </row>
    <row r="37" spans="1:16" ht="13.5" customHeight="1">
      <c r="A37" s="248"/>
      <c r="B37" s="244"/>
      <c r="C37" s="244"/>
      <c r="D37" s="244"/>
      <c r="E37" s="244"/>
      <c r="F37" s="244"/>
      <c r="G37" s="1119" t="s">
        <v>502</v>
      </c>
      <c r="H37" s="1120"/>
      <c r="I37" s="1120"/>
      <c r="J37" s="1121"/>
      <c r="K37" s="294">
        <v>302409</v>
      </c>
      <c r="L37" s="294">
        <v>2865</v>
      </c>
      <c r="M37" s="295">
        <v>1079</v>
      </c>
      <c r="N37" s="296">
        <v>165.5</v>
      </c>
    </row>
    <row r="38" spans="1:16" ht="27" customHeight="1">
      <c r="A38" s="248"/>
      <c r="B38" s="244"/>
      <c r="C38" s="244"/>
      <c r="D38" s="244"/>
      <c r="E38" s="244"/>
      <c r="F38" s="244"/>
      <c r="G38" s="1122" t="s">
        <v>503</v>
      </c>
      <c r="H38" s="1123"/>
      <c r="I38" s="1123"/>
      <c r="J38" s="1124"/>
      <c r="K38" s="297" t="s">
        <v>484</v>
      </c>
      <c r="L38" s="297" t="s">
        <v>484</v>
      </c>
      <c r="M38" s="298">
        <v>5</v>
      </c>
      <c r="N38" s="299" t="s">
        <v>484</v>
      </c>
      <c r="O38" s="293"/>
    </row>
    <row r="39" spans="1:16">
      <c r="A39" s="248"/>
      <c r="B39" s="244"/>
      <c r="C39" s="244"/>
      <c r="D39" s="244"/>
      <c r="E39" s="244"/>
      <c r="F39" s="244"/>
      <c r="G39" s="1122" t="s">
        <v>504</v>
      </c>
      <c r="H39" s="1123"/>
      <c r="I39" s="1123"/>
      <c r="J39" s="1124"/>
      <c r="K39" s="300">
        <v>-723278</v>
      </c>
      <c r="L39" s="300">
        <v>-6852</v>
      </c>
      <c r="M39" s="301">
        <v>-7129</v>
      </c>
      <c r="N39" s="302">
        <v>-3.9</v>
      </c>
      <c r="O39" s="293"/>
    </row>
    <row r="40" spans="1:16" ht="27" customHeight="1">
      <c r="A40" s="248"/>
      <c r="B40" s="244"/>
      <c r="C40" s="244"/>
      <c r="D40" s="244"/>
      <c r="E40" s="244"/>
      <c r="F40" s="244"/>
      <c r="G40" s="1119" t="s">
        <v>505</v>
      </c>
      <c r="H40" s="1120"/>
      <c r="I40" s="1120"/>
      <c r="J40" s="1121"/>
      <c r="K40" s="300">
        <v>-4742089</v>
      </c>
      <c r="L40" s="300">
        <v>-44924</v>
      </c>
      <c r="M40" s="301">
        <v>-30363</v>
      </c>
      <c r="N40" s="302">
        <v>48</v>
      </c>
      <c r="O40" s="293"/>
    </row>
    <row r="41" spans="1:16">
      <c r="A41" s="248"/>
      <c r="B41" s="244"/>
      <c r="C41" s="244"/>
      <c r="D41" s="244"/>
      <c r="E41" s="244"/>
      <c r="F41" s="244"/>
      <c r="G41" s="1125" t="s">
        <v>280</v>
      </c>
      <c r="H41" s="1126"/>
      <c r="I41" s="1126"/>
      <c r="J41" s="1127"/>
      <c r="K41" s="294">
        <v>3254786</v>
      </c>
      <c r="L41" s="300">
        <v>30834</v>
      </c>
      <c r="M41" s="301">
        <v>13618</v>
      </c>
      <c r="N41" s="302">
        <v>126.4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2" t="s">
        <v>474</v>
      </c>
      <c r="J49" s="1114" t="s">
        <v>509</v>
      </c>
      <c r="K49" s="1115"/>
      <c r="L49" s="1115"/>
      <c r="M49" s="1115"/>
      <c r="N49" s="1116"/>
    </row>
    <row r="50" spans="1:14">
      <c r="A50" s="248"/>
      <c r="B50" s="244"/>
      <c r="C50" s="244"/>
      <c r="D50" s="244"/>
      <c r="E50" s="244"/>
      <c r="F50" s="244"/>
      <c r="G50" s="312"/>
      <c r="H50" s="313"/>
      <c r="I50" s="1113"/>
      <c r="J50" s="314" t="s">
        <v>510</v>
      </c>
      <c r="K50" s="315" t="s">
        <v>511</v>
      </c>
      <c r="L50" s="316" t="s">
        <v>512</v>
      </c>
      <c r="M50" s="317" t="s">
        <v>513</v>
      </c>
      <c r="N50" s="318" t="s">
        <v>514</v>
      </c>
    </row>
    <row r="51" spans="1:14">
      <c r="A51" s="248"/>
      <c r="B51" s="244"/>
      <c r="C51" s="244"/>
      <c r="D51" s="244"/>
      <c r="E51" s="244"/>
      <c r="F51" s="244"/>
      <c r="G51" s="310" t="s">
        <v>515</v>
      </c>
      <c r="H51" s="311"/>
      <c r="I51" s="319">
        <v>5966420</v>
      </c>
      <c r="J51" s="320">
        <v>55547</v>
      </c>
      <c r="K51" s="321">
        <v>31.2</v>
      </c>
      <c r="L51" s="322">
        <v>53925</v>
      </c>
      <c r="M51" s="323">
        <v>7.7</v>
      </c>
      <c r="N51" s="324">
        <v>23.5</v>
      </c>
    </row>
    <row r="52" spans="1:14">
      <c r="A52" s="248"/>
      <c r="B52" s="244"/>
      <c r="C52" s="244"/>
      <c r="D52" s="244"/>
      <c r="E52" s="244"/>
      <c r="F52" s="244"/>
      <c r="G52" s="325"/>
      <c r="H52" s="326" t="s">
        <v>516</v>
      </c>
      <c r="I52" s="327">
        <v>3452930</v>
      </c>
      <c r="J52" s="328">
        <v>32147</v>
      </c>
      <c r="K52" s="329">
        <v>13.7</v>
      </c>
      <c r="L52" s="330">
        <v>34260</v>
      </c>
      <c r="M52" s="331">
        <v>13.9</v>
      </c>
      <c r="N52" s="332">
        <v>-0.2</v>
      </c>
    </row>
    <row r="53" spans="1:14">
      <c r="A53" s="248"/>
      <c r="B53" s="244"/>
      <c r="C53" s="244"/>
      <c r="D53" s="244"/>
      <c r="E53" s="244"/>
      <c r="F53" s="244"/>
      <c r="G53" s="310" t="s">
        <v>517</v>
      </c>
      <c r="H53" s="311"/>
      <c r="I53" s="319">
        <v>4291043</v>
      </c>
      <c r="J53" s="320">
        <v>40210</v>
      </c>
      <c r="K53" s="321">
        <v>-27.6</v>
      </c>
      <c r="L53" s="322">
        <v>51263</v>
      </c>
      <c r="M53" s="323">
        <v>-4.9000000000000004</v>
      </c>
      <c r="N53" s="324">
        <v>-22.7</v>
      </c>
    </row>
    <row r="54" spans="1:14">
      <c r="A54" s="248"/>
      <c r="B54" s="244"/>
      <c r="C54" s="244"/>
      <c r="D54" s="244"/>
      <c r="E54" s="244"/>
      <c r="F54" s="244"/>
      <c r="G54" s="325"/>
      <c r="H54" s="326" t="s">
        <v>516</v>
      </c>
      <c r="I54" s="327">
        <v>2515666</v>
      </c>
      <c r="J54" s="328">
        <v>23574</v>
      </c>
      <c r="K54" s="329">
        <v>-26.7</v>
      </c>
      <c r="L54" s="330">
        <v>29061</v>
      </c>
      <c r="M54" s="331">
        <v>-15.2</v>
      </c>
      <c r="N54" s="332">
        <v>-11.5</v>
      </c>
    </row>
    <row r="55" spans="1:14">
      <c r="A55" s="248"/>
      <c r="B55" s="244"/>
      <c r="C55" s="244"/>
      <c r="D55" s="244"/>
      <c r="E55" s="244"/>
      <c r="F55" s="244"/>
      <c r="G55" s="310" t="s">
        <v>518</v>
      </c>
      <c r="H55" s="311"/>
      <c r="I55" s="319">
        <v>5154955</v>
      </c>
      <c r="J55" s="320">
        <v>48568</v>
      </c>
      <c r="K55" s="321">
        <v>20.8</v>
      </c>
      <c r="L55" s="322">
        <v>41433</v>
      </c>
      <c r="M55" s="323">
        <v>-19.2</v>
      </c>
      <c r="N55" s="324">
        <v>40</v>
      </c>
    </row>
    <row r="56" spans="1:14">
      <c r="A56" s="248"/>
      <c r="B56" s="244"/>
      <c r="C56" s="244"/>
      <c r="D56" s="244"/>
      <c r="E56" s="244"/>
      <c r="F56" s="244"/>
      <c r="G56" s="325"/>
      <c r="H56" s="326" t="s">
        <v>516</v>
      </c>
      <c r="I56" s="327">
        <v>2234454</v>
      </c>
      <c r="J56" s="328">
        <v>21052</v>
      </c>
      <c r="K56" s="329">
        <v>-10.7</v>
      </c>
      <c r="L56" s="330">
        <v>22351</v>
      </c>
      <c r="M56" s="331">
        <v>-23.1</v>
      </c>
      <c r="N56" s="332">
        <v>12.4</v>
      </c>
    </row>
    <row r="57" spans="1:14">
      <c r="A57" s="248"/>
      <c r="B57" s="244"/>
      <c r="C57" s="244"/>
      <c r="D57" s="244"/>
      <c r="E57" s="244"/>
      <c r="F57" s="244"/>
      <c r="G57" s="310" t="s">
        <v>519</v>
      </c>
      <c r="H57" s="311"/>
      <c r="I57" s="319">
        <v>6787202</v>
      </c>
      <c r="J57" s="320">
        <v>64054</v>
      </c>
      <c r="K57" s="321">
        <v>31.9</v>
      </c>
      <c r="L57" s="322">
        <v>43493</v>
      </c>
      <c r="M57" s="323">
        <v>5</v>
      </c>
      <c r="N57" s="324">
        <v>26.9</v>
      </c>
    </row>
    <row r="58" spans="1:14">
      <c r="A58" s="248"/>
      <c r="B58" s="244"/>
      <c r="C58" s="244"/>
      <c r="D58" s="244"/>
      <c r="E58" s="244"/>
      <c r="F58" s="244"/>
      <c r="G58" s="325"/>
      <c r="H58" s="326" t="s">
        <v>516</v>
      </c>
      <c r="I58" s="327">
        <v>3906527</v>
      </c>
      <c r="J58" s="328">
        <v>36868</v>
      </c>
      <c r="K58" s="329">
        <v>75.099999999999994</v>
      </c>
      <c r="L58" s="330">
        <v>23254</v>
      </c>
      <c r="M58" s="331">
        <v>4</v>
      </c>
      <c r="N58" s="332">
        <v>71.099999999999994</v>
      </c>
    </row>
    <row r="59" spans="1:14">
      <c r="A59" s="248"/>
      <c r="B59" s="244"/>
      <c r="C59" s="244"/>
      <c r="D59" s="244"/>
      <c r="E59" s="244"/>
      <c r="F59" s="244"/>
      <c r="G59" s="310" t="s">
        <v>520</v>
      </c>
      <c r="H59" s="311"/>
      <c r="I59" s="319">
        <v>9378320</v>
      </c>
      <c r="J59" s="320">
        <v>88846</v>
      </c>
      <c r="K59" s="321">
        <v>38.700000000000003</v>
      </c>
      <c r="L59" s="322">
        <v>50840</v>
      </c>
      <c r="M59" s="323">
        <v>16.899999999999999</v>
      </c>
      <c r="N59" s="324">
        <v>21.8</v>
      </c>
    </row>
    <row r="60" spans="1:14">
      <c r="A60" s="248"/>
      <c r="B60" s="244"/>
      <c r="C60" s="244"/>
      <c r="D60" s="244"/>
      <c r="E60" s="244"/>
      <c r="F60" s="244"/>
      <c r="G60" s="325"/>
      <c r="H60" s="326" t="s">
        <v>516</v>
      </c>
      <c r="I60" s="333">
        <v>5622083</v>
      </c>
      <c r="J60" s="328">
        <v>53261</v>
      </c>
      <c r="K60" s="329">
        <v>44.5</v>
      </c>
      <c r="L60" s="330">
        <v>25367</v>
      </c>
      <c r="M60" s="331">
        <v>9.1</v>
      </c>
      <c r="N60" s="332">
        <v>35.4</v>
      </c>
    </row>
    <row r="61" spans="1:14">
      <c r="A61" s="248"/>
      <c r="B61" s="244"/>
      <c r="C61" s="244"/>
      <c r="D61" s="244"/>
      <c r="E61" s="244"/>
      <c r="F61" s="244"/>
      <c r="G61" s="310" t="s">
        <v>521</v>
      </c>
      <c r="H61" s="334"/>
      <c r="I61" s="335">
        <v>6315588</v>
      </c>
      <c r="J61" s="336">
        <v>59445</v>
      </c>
      <c r="K61" s="337">
        <v>19</v>
      </c>
      <c r="L61" s="338">
        <v>48191</v>
      </c>
      <c r="M61" s="339">
        <v>1.1000000000000001</v>
      </c>
      <c r="N61" s="324">
        <v>17.899999999999999</v>
      </c>
    </row>
    <row r="62" spans="1:14">
      <c r="A62" s="248"/>
      <c r="B62" s="244"/>
      <c r="C62" s="244"/>
      <c r="D62" s="244"/>
      <c r="E62" s="244"/>
      <c r="F62" s="244"/>
      <c r="G62" s="325"/>
      <c r="H62" s="326" t="s">
        <v>516</v>
      </c>
      <c r="I62" s="327">
        <v>3546332</v>
      </c>
      <c r="J62" s="328">
        <v>33380</v>
      </c>
      <c r="K62" s="329">
        <v>19.2</v>
      </c>
      <c r="L62" s="330">
        <v>26859</v>
      </c>
      <c r="M62" s="331">
        <v>-2.2999999999999998</v>
      </c>
      <c r="N62" s="332">
        <v>21.5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4.6100000000000003</v>
      </c>
      <c r="G47" s="12">
        <v>8.68</v>
      </c>
      <c r="H47" s="12">
        <v>8.7200000000000006</v>
      </c>
      <c r="I47" s="12">
        <v>6.97</v>
      </c>
      <c r="J47" s="13">
        <v>14.11</v>
      </c>
    </row>
    <row r="48" spans="2:10" ht="57.75" customHeight="1">
      <c r="B48" s="14"/>
      <c r="C48" s="1139" t="s">
        <v>4</v>
      </c>
      <c r="D48" s="1139"/>
      <c r="E48" s="1140"/>
      <c r="F48" s="15">
        <v>3.7</v>
      </c>
      <c r="G48" s="16">
        <v>4.0199999999999996</v>
      </c>
      <c r="H48" s="16">
        <v>5.69</v>
      </c>
      <c r="I48" s="16">
        <v>5.21</v>
      </c>
      <c r="J48" s="17">
        <v>5.16</v>
      </c>
    </row>
    <row r="49" spans="2:10" ht="57.75" customHeight="1" thickBot="1">
      <c r="B49" s="18"/>
      <c r="C49" s="1141" t="s">
        <v>5</v>
      </c>
      <c r="D49" s="1141"/>
      <c r="E49" s="1142"/>
      <c r="F49" s="19">
        <v>0.09</v>
      </c>
      <c r="G49" s="20">
        <v>2.29</v>
      </c>
      <c r="H49" s="20" t="s">
        <v>528</v>
      </c>
      <c r="I49" s="20" t="s">
        <v>529</v>
      </c>
      <c r="J49" s="21">
        <v>3.78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530</v>
      </c>
      <c r="D34" s="1149"/>
      <c r="E34" s="1150"/>
      <c r="F34" s="32">
        <v>15.94</v>
      </c>
      <c r="G34" s="33">
        <v>16.03</v>
      </c>
      <c r="H34" s="33">
        <v>17</v>
      </c>
      <c r="I34" s="33">
        <v>18.260000000000002</v>
      </c>
      <c r="J34" s="34">
        <v>18.579999999999998</v>
      </c>
      <c r="K34" s="22"/>
      <c r="L34" s="22"/>
      <c r="M34" s="22"/>
      <c r="N34" s="22"/>
      <c r="O34" s="22"/>
      <c r="P34" s="22"/>
    </row>
    <row r="35" spans="1:16" ht="39" customHeight="1">
      <c r="A35" s="22"/>
      <c r="B35" s="35"/>
      <c r="C35" s="1143" t="s">
        <v>531</v>
      </c>
      <c r="D35" s="1144"/>
      <c r="E35" s="1145"/>
      <c r="F35" s="36">
        <v>3.7</v>
      </c>
      <c r="G35" s="37">
        <v>4.0199999999999996</v>
      </c>
      <c r="H35" s="37">
        <v>5.69</v>
      </c>
      <c r="I35" s="37">
        <v>5.21</v>
      </c>
      <c r="J35" s="38">
        <v>5.16</v>
      </c>
      <c r="K35" s="22"/>
      <c r="L35" s="22"/>
      <c r="M35" s="22"/>
      <c r="N35" s="22"/>
      <c r="O35" s="22"/>
      <c r="P35" s="22"/>
    </row>
    <row r="36" spans="1:16" ht="39" customHeight="1">
      <c r="A36" s="22"/>
      <c r="B36" s="35"/>
      <c r="C36" s="1143" t="s">
        <v>532</v>
      </c>
      <c r="D36" s="1144"/>
      <c r="E36" s="1145"/>
      <c r="F36" s="36" t="s">
        <v>533</v>
      </c>
      <c r="G36" s="37">
        <v>0.59</v>
      </c>
      <c r="H36" s="37">
        <v>0.7</v>
      </c>
      <c r="I36" s="37">
        <v>1.59</v>
      </c>
      <c r="J36" s="38">
        <v>0.71</v>
      </c>
      <c r="K36" s="22"/>
      <c r="L36" s="22"/>
      <c r="M36" s="22"/>
      <c r="N36" s="22"/>
      <c r="O36" s="22"/>
      <c r="P36" s="22"/>
    </row>
    <row r="37" spans="1:16" ht="39" customHeight="1">
      <c r="A37" s="22"/>
      <c r="B37" s="35"/>
      <c r="C37" s="1143" t="s">
        <v>534</v>
      </c>
      <c r="D37" s="1144"/>
      <c r="E37" s="1145"/>
      <c r="F37" s="36">
        <v>0.26</v>
      </c>
      <c r="G37" s="37">
        <v>0.37</v>
      </c>
      <c r="H37" s="37">
        <v>0.13</v>
      </c>
      <c r="I37" s="37">
        <v>0.25</v>
      </c>
      <c r="J37" s="38">
        <v>0.27</v>
      </c>
      <c r="K37" s="22"/>
      <c r="L37" s="22"/>
      <c r="M37" s="22"/>
      <c r="N37" s="22"/>
      <c r="O37" s="22"/>
      <c r="P37" s="22"/>
    </row>
    <row r="38" spans="1:16" ht="39" customHeight="1">
      <c r="A38" s="22"/>
      <c r="B38" s="35"/>
      <c r="C38" s="1143" t="s">
        <v>535</v>
      </c>
      <c r="D38" s="1144"/>
      <c r="E38" s="1145"/>
      <c r="F38" s="36">
        <v>0.12</v>
      </c>
      <c r="G38" s="37">
        <v>0.12</v>
      </c>
      <c r="H38" s="37">
        <v>0.13</v>
      </c>
      <c r="I38" s="37">
        <v>0.14000000000000001</v>
      </c>
      <c r="J38" s="38">
        <v>0.14000000000000001</v>
      </c>
      <c r="K38" s="22"/>
      <c r="L38" s="22"/>
      <c r="M38" s="22"/>
      <c r="N38" s="22"/>
      <c r="O38" s="22"/>
      <c r="P38" s="22"/>
    </row>
    <row r="39" spans="1:16" ht="39" customHeight="1">
      <c r="A39" s="22"/>
      <c r="B39" s="35"/>
      <c r="C39" s="1143" t="s">
        <v>536</v>
      </c>
      <c r="D39" s="1144"/>
      <c r="E39" s="1145"/>
      <c r="F39" s="36">
        <v>0.14000000000000001</v>
      </c>
      <c r="G39" s="37">
        <v>0.13</v>
      </c>
      <c r="H39" s="37">
        <v>0.13</v>
      </c>
      <c r="I39" s="37">
        <v>0.14000000000000001</v>
      </c>
      <c r="J39" s="38">
        <v>0.13</v>
      </c>
      <c r="K39" s="22"/>
      <c r="L39" s="22"/>
      <c r="M39" s="22"/>
      <c r="N39" s="22"/>
      <c r="O39" s="22"/>
      <c r="P39" s="22"/>
    </row>
    <row r="40" spans="1:16" ht="39" customHeight="1">
      <c r="A40" s="22"/>
      <c r="B40" s="35"/>
      <c r="C40" s="1143" t="s">
        <v>537</v>
      </c>
      <c r="D40" s="1144"/>
      <c r="E40" s="1145"/>
      <c r="F40" s="36">
        <v>0</v>
      </c>
      <c r="G40" s="37">
        <v>0</v>
      </c>
      <c r="H40" s="37">
        <v>0</v>
      </c>
      <c r="I40" s="37">
        <v>0</v>
      </c>
      <c r="J40" s="38">
        <v>0</v>
      </c>
      <c r="K40" s="22"/>
      <c r="L40" s="22"/>
      <c r="M40" s="22"/>
      <c r="N40" s="22"/>
      <c r="O40" s="22"/>
      <c r="P40" s="22"/>
    </row>
    <row r="41" spans="1:16" ht="39" customHeight="1">
      <c r="A41" s="22"/>
      <c r="B41" s="35"/>
      <c r="C41" s="1143" t="s">
        <v>538</v>
      </c>
      <c r="D41" s="1144"/>
      <c r="E41" s="1145"/>
      <c r="F41" s="36">
        <v>0.01</v>
      </c>
      <c r="G41" s="37">
        <v>0.01</v>
      </c>
      <c r="H41" s="37">
        <v>0.01</v>
      </c>
      <c r="I41" s="37">
        <v>0</v>
      </c>
      <c r="J41" s="38">
        <v>0</v>
      </c>
      <c r="K41" s="22"/>
      <c r="L41" s="22"/>
      <c r="M41" s="22"/>
      <c r="N41" s="22"/>
      <c r="O41" s="22"/>
      <c r="P41" s="22"/>
    </row>
    <row r="42" spans="1:16" ht="39" customHeight="1">
      <c r="A42" s="22"/>
      <c r="B42" s="39"/>
      <c r="C42" s="1143" t="s">
        <v>539</v>
      </c>
      <c r="D42" s="1144"/>
      <c r="E42" s="1145"/>
      <c r="F42" s="36" t="s">
        <v>484</v>
      </c>
      <c r="G42" s="37" t="s">
        <v>484</v>
      </c>
      <c r="H42" s="37" t="s">
        <v>484</v>
      </c>
      <c r="I42" s="37" t="s">
        <v>484</v>
      </c>
      <c r="J42" s="38" t="s">
        <v>484</v>
      </c>
      <c r="K42" s="22"/>
      <c r="L42" s="22"/>
      <c r="M42" s="22"/>
      <c r="N42" s="22"/>
      <c r="O42" s="22"/>
      <c r="P42" s="22"/>
    </row>
    <row r="43" spans="1:16" ht="39" customHeight="1" thickBot="1">
      <c r="A43" s="22"/>
      <c r="B43" s="40"/>
      <c r="C43" s="1146" t="s">
        <v>540</v>
      </c>
      <c r="D43" s="1147"/>
      <c r="E43" s="1148"/>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6123</v>
      </c>
      <c r="L45" s="60">
        <v>5933</v>
      </c>
      <c r="M45" s="60">
        <v>5935</v>
      </c>
      <c r="N45" s="60">
        <v>5767</v>
      </c>
      <c r="O45" s="61">
        <v>5841</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v>13</v>
      </c>
      <c r="L47" s="64">
        <v>20</v>
      </c>
      <c r="M47" s="64">
        <v>27</v>
      </c>
      <c r="N47" s="64">
        <v>27</v>
      </c>
      <c r="O47" s="65">
        <v>27</v>
      </c>
      <c r="P47" s="48"/>
      <c r="Q47" s="48"/>
      <c r="R47" s="48"/>
      <c r="S47" s="48"/>
      <c r="T47" s="48"/>
      <c r="U47" s="48"/>
    </row>
    <row r="48" spans="1:21" ht="30.75" customHeight="1">
      <c r="A48" s="48"/>
      <c r="B48" s="1161"/>
      <c r="C48" s="1162"/>
      <c r="D48" s="62"/>
      <c r="E48" s="1153" t="s">
        <v>15</v>
      </c>
      <c r="F48" s="1153"/>
      <c r="G48" s="1153"/>
      <c r="H48" s="1153"/>
      <c r="I48" s="1153"/>
      <c r="J48" s="1154"/>
      <c r="K48" s="63">
        <v>2164</v>
      </c>
      <c r="L48" s="64">
        <v>2231</v>
      </c>
      <c r="M48" s="64">
        <v>2248</v>
      </c>
      <c r="N48" s="64">
        <v>1993</v>
      </c>
      <c r="O48" s="65">
        <v>2197</v>
      </c>
      <c r="P48" s="48"/>
      <c r="Q48" s="48"/>
      <c r="R48" s="48"/>
      <c r="S48" s="48"/>
      <c r="T48" s="48"/>
      <c r="U48" s="48"/>
    </row>
    <row r="49" spans="1:21" ht="30.75" customHeight="1">
      <c r="A49" s="48"/>
      <c r="B49" s="1161"/>
      <c r="C49" s="1162"/>
      <c r="D49" s="62"/>
      <c r="E49" s="1153" t="s">
        <v>16</v>
      </c>
      <c r="F49" s="1153"/>
      <c r="G49" s="1153"/>
      <c r="H49" s="1153"/>
      <c r="I49" s="1153"/>
      <c r="J49" s="1154"/>
      <c r="K49" s="63">
        <v>427</v>
      </c>
      <c r="L49" s="64">
        <v>385</v>
      </c>
      <c r="M49" s="64">
        <v>360</v>
      </c>
      <c r="N49" s="64">
        <v>347</v>
      </c>
      <c r="O49" s="65">
        <v>353</v>
      </c>
      <c r="P49" s="48"/>
      <c r="Q49" s="48"/>
      <c r="R49" s="48"/>
      <c r="S49" s="48"/>
      <c r="T49" s="48"/>
      <c r="U49" s="48"/>
    </row>
    <row r="50" spans="1:21" ht="30.75" customHeight="1">
      <c r="A50" s="48"/>
      <c r="B50" s="1161"/>
      <c r="C50" s="1162"/>
      <c r="D50" s="62"/>
      <c r="E50" s="1153" t="s">
        <v>17</v>
      </c>
      <c r="F50" s="1153"/>
      <c r="G50" s="1153"/>
      <c r="H50" s="1153"/>
      <c r="I50" s="1153"/>
      <c r="J50" s="1154"/>
      <c r="K50" s="63">
        <v>343</v>
      </c>
      <c r="L50" s="64">
        <v>333</v>
      </c>
      <c r="M50" s="64">
        <v>326</v>
      </c>
      <c r="N50" s="64">
        <v>321</v>
      </c>
      <c r="O50" s="65">
        <v>302</v>
      </c>
      <c r="P50" s="48"/>
      <c r="Q50" s="48"/>
      <c r="R50" s="48"/>
      <c r="S50" s="48"/>
      <c r="T50" s="48"/>
      <c r="U50" s="48"/>
    </row>
    <row r="51" spans="1:21" ht="30.75" customHeight="1">
      <c r="A51" s="48"/>
      <c r="B51" s="1163"/>
      <c r="C51" s="1164"/>
      <c r="D51" s="66"/>
      <c r="E51" s="1153" t="s">
        <v>18</v>
      </c>
      <c r="F51" s="1153"/>
      <c r="G51" s="1153"/>
      <c r="H51" s="1153"/>
      <c r="I51" s="1153"/>
      <c r="J51" s="1154"/>
      <c r="K51" s="63" t="s">
        <v>484</v>
      </c>
      <c r="L51" s="64" t="s">
        <v>484</v>
      </c>
      <c r="M51" s="64" t="s">
        <v>484</v>
      </c>
      <c r="N51" s="64" t="s">
        <v>484</v>
      </c>
      <c r="O51" s="65" t="s">
        <v>484</v>
      </c>
      <c r="P51" s="48"/>
      <c r="Q51" s="48"/>
      <c r="R51" s="48"/>
      <c r="S51" s="48"/>
      <c r="T51" s="48"/>
      <c r="U51" s="48"/>
    </row>
    <row r="52" spans="1:21" ht="30.75" customHeight="1">
      <c r="A52" s="48"/>
      <c r="B52" s="1151" t="s">
        <v>19</v>
      </c>
      <c r="C52" s="1152"/>
      <c r="D52" s="66"/>
      <c r="E52" s="1153" t="s">
        <v>20</v>
      </c>
      <c r="F52" s="1153"/>
      <c r="G52" s="1153"/>
      <c r="H52" s="1153"/>
      <c r="I52" s="1153"/>
      <c r="J52" s="1154"/>
      <c r="K52" s="63">
        <v>5386</v>
      </c>
      <c r="L52" s="64">
        <v>5375</v>
      </c>
      <c r="M52" s="64">
        <v>5509</v>
      </c>
      <c r="N52" s="64">
        <v>5402</v>
      </c>
      <c r="O52" s="65">
        <v>5465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3684</v>
      </c>
      <c r="L53" s="69">
        <v>3527</v>
      </c>
      <c r="M53" s="69">
        <v>3387</v>
      </c>
      <c r="N53" s="69">
        <v>3053</v>
      </c>
      <c r="O53" s="70">
        <v>3255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津山市</cp:lastModifiedBy>
  <cp:lastPrinted>2015-04-20T08:09:51Z</cp:lastPrinted>
  <dcterms:created xsi:type="dcterms:W3CDTF">2015-02-17T07:25:52Z</dcterms:created>
  <dcterms:modified xsi:type="dcterms:W3CDTF">2015-04-20T08:12:35Z</dcterms:modified>
  <cp:category/>
</cp:coreProperties>
</file>